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월관리입금양식" sheetId="1" state="visible" r:id="rId2"/>
    <sheet name="건물정보" sheetId="2" state="visible" r:id="rId3"/>
  </sheets>
  <definedNames>
    <definedName function="false" hidden="false" localSheetId="1" name="ExternalData_2" vbProcedure="false">건물정보!$A$1:$M$4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<sst xmlns="http://schemas.openxmlformats.org/spreadsheetml/2006/main" count="53" uniqueCount="32">
  <si>
    <t xml:space="preserve">월</t>
  </si>
  <si>
    <t xml:space="preserve">건물명</t>
  </si>
  <si>
    <t xml:space="preserve">건물코드</t>
  </si>
  <si>
    <t xml:space="preserve">세금계산서</t>
  </si>
  <si>
    <t xml:space="preserve">추가금</t>
  </si>
  <si>
    <t xml:space="preserve">추가입금</t>
  </si>
  <si>
    <t xml:space="preserve">입금날짜</t>
  </si>
  <si>
    <t xml:space="preserve">입금자명</t>
  </si>
  <si>
    <t xml:space="preserve">비고</t>
  </si>
  <si>
    <t xml:space="preserve">고객명</t>
  </si>
  <si>
    <t xml:space="preserve">관리비</t>
  </si>
  <si>
    <t xml:space="preserve">부가세</t>
  </si>
  <si>
    <t xml:space="preserve">미수금</t>
  </si>
  <si>
    <t xml:space="preserve">이월금</t>
  </si>
  <si>
    <t xml:space="preserve">입금자일치여부</t>
  </si>
  <si>
    <t xml:space="preserve">금액일치여부</t>
  </si>
  <si>
    <t xml:space="preserve">2021-07</t>
  </si>
  <si>
    <t xml:space="preserve">신화테크노밸리</t>
  </si>
  <si>
    <t xml:space="preserve">2021.07.01</t>
  </si>
  <si>
    <t xml:space="preserve">감자</t>
  </si>
  <si>
    <t xml:space="preserve">당근</t>
  </si>
  <si>
    <t xml:space="preserve">고구마</t>
  </si>
  <si>
    <t xml:space="preserve">기타건물</t>
  </si>
  <si>
    <t xml:space="preserve">mon_mt</t>
  </si>
  <si>
    <t xml:space="preserve">surtax_yn</t>
  </si>
  <si>
    <t xml:space="preserve">memo</t>
  </si>
  <si>
    <t xml:space="preserve">B0000000NaN</t>
  </si>
  <si>
    <t xml:space="preserve">Y</t>
  </si>
  <si>
    <t xml:space="preserve">이명진</t>
  </si>
  <si>
    <t xml:space="preserve">B0000000002</t>
  </si>
  <si>
    <t xml:space="preserve">N</t>
  </si>
  <si>
    <t xml:space="preserve">B0000000001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</si>
</sst>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1"/>
      <color rgb="FF000000"/>
      <name val="Apple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pleGothic"/>
      <family val="2"/>
      <charset val="1"/>
    </font>
    <font>
      <b val="true"/>
      <sz val="12"/>
      <color rgb="FF444444"/>
      <name val="AppleGothic"/>
      <family val="2"/>
      <charset val="1"/>
    </font>
    <font>
      <sz val="12"/>
      <color rgb="FF000000"/>
      <name val="Noto Sans KR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2CC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쿼리2" displayName="쿼리2" ref="A1:M4" headerRowCount="1" totalsRowCount="0" totalsRowShown="0">
  <autoFilter ref="A1:M4"/>
  <tableColumns count="13">
    <tableColumn id="1" name="mon_mt"/>
    <tableColumn id="2" name="건물명"/>
    <tableColumn id="3" name="건물코드"/>
    <tableColumn id="4" name="surtax_yn"/>
    <tableColumn id="5" name="추가금"/>
    <tableColumn id="6" name="입금날짜"/>
    <tableColumn id="7" name="입금자명"/>
    <tableColumn id="8" name="고객명"/>
    <tableColumn id="9" name="관리비"/>
    <tableColumn id="10" name="부가세"/>
    <tableColumn id="11" name="미수금"/>
    <tableColumn id="12" name="이월금"/>
    <tableColumn id="13" name="memo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6" activeCellId="0" sqref="E6"/>
    </sheetView>
  </sheetViews>
  <sheetFormatPr defaultColWidth="6.39453125" defaultRowHeight="12.8" zeroHeight="false" outlineLevelRow="1" outlineLevelCol="0"/>
  <cols>
    <col collapsed="false" customWidth="true" hidden="false" outlineLevel="0" max="1" min="1" style="1" width="10"/>
    <col collapsed="false" customWidth="true" hidden="false" outlineLevel="0" max="2" min="2" style="1" width="16.75"/>
    <col collapsed="false" customWidth="true" hidden="false" outlineLevel="0" max="3" min="3" style="2" width="15.25"/>
    <col collapsed="false" customWidth="true" hidden="false" outlineLevel="0" max="4" min="4" style="1" width="12.75"/>
    <col collapsed="false" customWidth="true" hidden="false" outlineLevel="0" max="5" min="5" style="1" width="15.25"/>
    <col collapsed="false" customWidth="true" hidden="false" outlineLevel="0" max="6" min="6" style="1" width="10.37"/>
    <col collapsed="false" customWidth="true" hidden="false" outlineLevel="0" max="7" min="7" style="1" width="12.13"/>
    <col collapsed="false" customWidth="true" hidden="false" outlineLevel="0" max="8" min="8" style="1" width="10.37"/>
    <col collapsed="false" customWidth="true" hidden="false" outlineLevel="0" max="9" min="9" style="1" width="8"/>
    <col collapsed="false" customWidth="true" hidden="false" outlineLevel="0" max="11" min="10" style="1" width="9.63"/>
    <col collapsed="false" customWidth="true" hidden="false" outlineLevel="0" max="12" min="12" style="1" width="9.12"/>
    <col collapsed="false" customWidth="true" hidden="false" outlineLevel="0" max="14" min="13" style="1" width="9.63"/>
    <col collapsed="false" customWidth="true" hidden="false" outlineLevel="0" max="15" min="15" style="1" width="17.5"/>
    <col collapsed="false" customWidth="true" hidden="false" outlineLevel="0" max="16" min="16" style="1" width="15.12"/>
    <col collapsed="false" customWidth="false" hidden="false" outlineLevel="0" max="1002" min="17" style="1" width="6.38"/>
    <col collapsed="false" customWidth="true" hidden="false" outlineLevel="0" max="1011" min="1003" style="1" width="8.5"/>
    <col collapsed="false" customWidth="false" hidden="false" outlineLevel="0" max="1024" min="1012" style="1" width="6.38"/>
  </cols>
  <sheetData>
    <row r="1" customFormat="false" ht="2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customFormat="false" ht="14.25" hidden="false" customHeight="false" outlineLevel="1" collapsed="false">
      <c r="A2" s="5" t="s">
        <v>16</v>
      </c>
      <c r="B2" s="2" t="s">
        <v>17</v>
      </c>
      <c r="C2" s="2" t="str">
        <f aca="false">VLOOKUP($B2,건물정보!$B:$C,2,0)</f>
        <v>B0000000001</v>
      </c>
      <c r="E2" s="1" t="n">
        <v>10</v>
      </c>
      <c r="F2" s="1" t="n">
        <v>1000000</v>
      </c>
      <c r="G2" s="6" t="s">
        <v>18</v>
      </c>
      <c r="H2" s="2" t="s">
        <v>19</v>
      </c>
      <c r="I2" s="2"/>
      <c r="J2" s="2" t="str">
        <f aca="false">VLOOKUP($B2,건물정보!$B:$M,7,0)</f>
        <v>감자</v>
      </c>
      <c r="K2" s="2" t="n">
        <f aca="false">VLOOKUP($B2,건물정보!$B:$M,8,0)</f>
        <v>1000000</v>
      </c>
      <c r="L2" s="2" t="n">
        <f aca="false">VLOOKUP($B2,건물정보!$B:$M,9,0)</f>
        <v>0</v>
      </c>
      <c r="M2" s="2" t="n">
        <f aca="false">VLOOKUP($B2,건물정보!$B:$M,10,0)</f>
        <v>1000000</v>
      </c>
      <c r="N2" s="2" t="n">
        <f aca="false">VLOOKUP($B2,건물정보!$B:$M,11,0)</f>
        <v>1000000</v>
      </c>
      <c r="O2" s="1" t="str">
        <f aca="false">IF(J2=H2,"Y","N")</f>
        <v>Y</v>
      </c>
      <c r="P2" s="1" t="str">
        <f aca="false">IF(N2=F2,"Y","N")</f>
        <v>Y</v>
      </c>
    </row>
    <row r="3" customFormat="false" ht="14.25" hidden="false" customHeight="false" outlineLevel="1" collapsed="false">
      <c r="A3" s="5" t="s">
        <v>16</v>
      </c>
      <c r="B3" s="2" t="s">
        <v>20</v>
      </c>
      <c r="C3" s="2" t="str">
        <f aca="false">VLOOKUP($B3,건물정보!$B:$C,2,0)</f>
        <v>B0000000002</v>
      </c>
      <c r="F3" s="1" t="n">
        <v>1200000</v>
      </c>
      <c r="G3" s="6" t="s">
        <v>18</v>
      </c>
      <c r="H3" s="2" t="s">
        <v>21</v>
      </c>
      <c r="I3" s="2"/>
      <c r="J3" s="2" t="str">
        <f aca="false">VLOOKUP($B3,건물정보!$B:$M,7,0)</f>
        <v>고구마</v>
      </c>
      <c r="K3" s="2" t="n">
        <f aca="false">VLOOKUP($B3,건물정보!$B:$M,8,0)</f>
        <v>2000000</v>
      </c>
      <c r="L3" s="2" t="n">
        <f aca="false">VLOOKUP($B3,건물정보!$B:$M,9,0)</f>
        <v>200000</v>
      </c>
      <c r="M3" s="2" t="n">
        <f aca="false">VLOOKUP($B3,건물정보!$B:$M,10,0)</f>
        <v>2200000</v>
      </c>
      <c r="N3" s="2" t="n">
        <f aca="false">VLOOKUP($B3,건물정보!$B:$M,11,0)</f>
        <v>2200000</v>
      </c>
      <c r="O3" s="1" t="str">
        <f aca="false">IF(J3=H3,"Y","N")</f>
        <v>Y</v>
      </c>
      <c r="P3" s="1" t="str">
        <f aca="false">IF(N3=F3,"Y","N")</f>
        <v>N</v>
      </c>
    </row>
    <row r="4" customFormat="false" ht="14.25" hidden="false" customHeight="false" outlineLevel="0" collapsed="false">
      <c r="A4" s="5" t="s">
        <v>16</v>
      </c>
      <c r="B4" s="2" t="s">
        <v>22</v>
      </c>
      <c r="C4" s="2" t="str">
        <f aca="false">VLOOKUP($B4,건물정보!$B:$C,2,0)</f>
        <v>B0000000NaN</v>
      </c>
      <c r="F4" s="1" t="n">
        <v>100000</v>
      </c>
      <c r="G4" s="6" t="s">
        <v>18</v>
      </c>
      <c r="H4" s="2" t="s">
        <v>21</v>
      </c>
      <c r="I4" s="2"/>
      <c r="J4" s="2" t="str">
        <f aca="false">VLOOKUP($B4,건물정보!$B:$M,7,0)</f>
        <v>이명진</v>
      </c>
      <c r="K4" s="2" t="n">
        <f aca="false">VLOOKUP($B4,건물정보!$B:$M,8,0)</f>
        <v>100000</v>
      </c>
      <c r="L4" s="2" t="n">
        <f aca="false">VLOOKUP($B4,건물정보!$B:$M,9,0)</f>
        <v>0</v>
      </c>
      <c r="M4" s="2" t="n">
        <f aca="false">VLOOKUP($B4,건물정보!$B:$M,10,0)</f>
        <v>100000</v>
      </c>
      <c r="N4" s="2" t="n">
        <f aca="false">VLOOKUP($B4,건물정보!$B:$M,11,0)</f>
        <v>100000</v>
      </c>
      <c r="O4" s="1" t="str">
        <f aca="false">IF(J4=H4,"Y","N")</f>
        <v>N</v>
      </c>
      <c r="P4" s="1" t="str">
        <f aca="false">IF(N4=F4,"Y","N")</f>
        <v>Y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1953125" defaultRowHeight="13.5" zeroHeight="false" outlineLevelRow="0" outlineLevelCol="0"/>
  <cols>
    <col collapsed="false" customWidth="true" hidden="false" outlineLevel="0" max="1" min="1" style="0" width="9.37"/>
    <col collapsed="false" customWidth="true" hidden="false" outlineLevel="0" max="2" min="2" style="0" width="14.37"/>
    <col collapsed="false" customWidth="true" hidden="false" outlineLevel="0" max="3" min="3" style="0" width="13.25"/>
    <col collapsed="false" customWidth="true" hidden="false" outlineLevel="0" max="4" min="4" style="0" width="12.37"/>
    <col collapsed="false" customWidth="true" hidden="false" outlineLevel="0" max="5" min="5" style="0" width="9.12"/>
    <col collapsed="false" customWidth="true" hidden="false" outlineLevel="0" max="7" min="6" style="0" width="11"/>
    <col collapsed="false" customWidth="true" hidden="false" outlineLevel="0" max="12" min="8" style="0" width="9.12"/>
    <col collapsed="false" customWidth="true" hidden="false" outlineLevel="0" max="13" min="13" style="0" width="7.37"/>
  </cols>
  <sheetData>
    <row r="1" customFormat="false" ht="13.5" hidden="false" customHeight="false" outlineLevel="0" collapsed="false">
      <c r="A1" s="7" t="s">
        <v>23</v>
      </c>
      <c r="B1" s="7" t="s">
        <v>1</v>
      </c>
      <c r="C1" s="7" t="s">
        <v>2</v>
      </c>
      <c r="D1" s="7" t="s">
        <v>24</v>
      </c>
      <c r="E1" s="7" t="s">
        <v>4</v>
      </c>
      <c r="F1" s="7" t="s">
        <v>6</v>
      </c>
      <c r="G1" s="7" t="s">
        <v>7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25</v>
      </c>
    </row>
    <row r="2" customFormat="false" ht="13.5" hidden="false" customHeight="false" outlineLevel="0" collapsed="false">
      <c r="B2" s="0" t="s">
        <v>22</v>
      </c>
      <c r="C2" s="0" t="s">
        <v>26</v>
      </c>
      <c r="D2" s="0" t="s">
        <v>27</v>
      </c>
      <c r="H2" s="0" t="s">
        <v>28</v>
      </c>
      <c r="I2" s="0" t="n">
        <v>100000</v>
      </c>
      <c r="J2" s="0" t="n">
        <v>0</v>
      </c>
      <c r="K2" s="0" t="n">
        <v>100000</v>
      </c>
      <c r="L2" s="0" t="n">
        <v>100000</v>
      </c>
    </row>
    <row r="3" customFormat="false" ht="13.5" hidden="false" customHeight="false" outlineLevel="0" collapsed="false">
      <c r="B3" s="0" t="s">
        <v>20</v>
      </c>
      <c r="C3" s="0" t="s">
        <v>29</v>
      </c>
      <c r="D3" s="0" t="s">
        <v>30</v>
      </c>
      <c r="H3" s="0" t="s">
        <v>21</v>
      </c>
      <c r="I3" s="0" t="n">
        <v>2000000</v>
      </c>
      <c r="J3" s="0" t="n">
        <v>200000</v>
      </c>
      <c r="K3" s="0" t="n">
        <v>2200000</v>
      </c>
      <c r="L3" s="0" t="n">
        <v>2200000</v>
      </c>
    </row>
    <row r="4" customFormat="false" ht="13.5" hidden="false" customHeight="false" outlineLevel="0" collapsed="false">
      <c r="B4" s="0" t="s">
        <v>17</v>
      </c>
      <c r="C4" s="0" t="s">
        <v>31</v>
      </c>
      <c r="D4" s="0" t="s">
        <v>27</v>
      </c>
      <c r="H4" s="0" t="s">
        <v>19</v>
      </c>
      <c r="I4" s="0" t="n">
        <v>1000000</v>
      </c>
      <c r="J4" s="0" t="n">
        <v>0</v>
      </c>
      <c r="K4" s="0" t="n">
        <v>1000000</v>
      </c>
      <c r="L4" s="0" t="n">
        <v>1000000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aa715f81-889f-4130-b7a7-1d9e9a45d218">AAAAAC4FAABQSwMEFAACAAgA74YMU7Ae1PKlAAAA9QAAABIAHABDb25maWcvUGFja2FnZS54bWwgohgAKKAUAAAAAAAAAAAAAAAAAAAAAAAAAAAAe797v419RW6OQllqUXFmfp6tkqGegZJCal5yfkpmXrqtUmlJmq6Fkr2dTUBicnZieqoCUHFesVVFcaatUkZJSYGVvn55ebleubFeflG6vpGBgaF+hK9PcHJGam6ibmZecUliXnKqElxXCmFdSnY2YRDH2BnpWZrqmZkAnWSjDxOz8c3MQ8gbAeVAskiCNs6lOSWlRal22fm63kE2+jCujT7UC3YAUEsDBBQAAgAIAO+GDFM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vhgxTohH/PicCAAAzBwAAEwAcAEZvcm11bGFzL1NlY3Rpb24xLm0gohgAKKAUAAAAAAAAAAAAAAAAAAAAAAAAAAAAzVVLa9tAEL4b/B8G52Cplkwf9BR8y7GhDTmUnMRKWjsKkjZo10l8M8WBHAN1oZAHObVQAk2xCS4k9P9I+yM6eliRY9mkGEr2sHrMzDcz38zscmoJh/mwnT5frVcr1QrfJQG1Qf65i75dv4YWuFRUK4BLnp1Gown+eW+bVnOrS4OeUrO53/rAuOgEdHvr3Zu3H2sa1Dh1ERKSxaymx3zDE2uK21ahsDQwzabp2h3D94BwCH+No+u76MfxEk3LftCU98Po83m5Mu8GghwZPT8RrymCmDO7BsTzmsS2DQuDjzHl7TC86YeTk4UWghkWkqPEljbdZ9wRhi3QX30Hl765qW9s1NUE6/IYgaJPV/L7+dIAMhgWPFjJy9OFFFiuQ30xpWt0Fd5cLNZF0qe5heM+FjP6PVhGVqwY3faRBDmYzEWdKluMuJRbVCk40OClCo0ZUQr4WFBkPJHps7Ipp7k8DujnRJ58RVpA18PRQH65x/dGHmYjr5qesofdmZuUJJv7w65kBzTIfTX+f2ryYizPhuVxxjYe9VihDO2AeXBIszkwEcA0cTbbAvaY44OSzdyLBf32lD13Qey9Lhc4s4ZHfNKhK2CqcS6Ah0xhgltJftnXk7FLks0gNEhPGA3ymj4zFg53aUBBeRwwqFCaDTlSUgV1BZ/PIe9/3TsB6+6D2ZtysUr+Kl49c42Hcz/fd2l1UI/gPXhA8dZAzfpOvaZWK45fvPzW/wJQSwECLQAUAAIACADvhgxTsB7U8qUAAAD1AAAAEgAAAAAAAAAAAAAAAAAAAAAAQ29uZmlnL1BhY2thZ2UueG1sUEsBAi0AFAACAAgA74YMUw/K6aukAAAA6QAAABMAAAAAAAAAAAAAAAAA8QAAAFtDb250ZW50X1R5cGVzXS54bWxQSwECLQAUAAIACADvhgxTohH/PicCAAAzBwAAEwAAAAAAAAAAAAAAAADiAQAARm9ybXVsYXMvU2VjdGlvbjEubVBLBQYAAAAAAwADAMIAAABWBA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cDgAAAAAAAHoO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xJdGVtPjxJdGVtTG9jYXRpb24+PEl0ZW1UeXBlPkZvcm11bGE8L0l0ZW1UeXBlPjxJdGVtUGF0aD5TZWN0aW9uMS8lRUMlQkYlQkMlRUIlQTYlQUMy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7L+866asMiIgLz48RW50cnkgVHlwZT0iRmlsbGVkQ29tcGxldGVSZXN1bHRUb1dvcmtzaGVldCIgVmFsdWU9ImwxIiAvPjxFbnRyeSBUeXBlPSJBZGRlZFRvRGF0YU1vZGVsIiBWYWx1ZT0ibDAiIC8+PEVudHJ5IFR5cGU9IkZpbGxDb3VudCIgVmFsdWU9ImwzIiAvPjxFbnRyeSBUeXBlPSJGaWxsRXJyb3JDb2RlIiBWYWx1ZT0ic1Vua25vd24iIC8+PEVudHJ5IFR5cGU9IkZpbGxFcnJvckNvdW50IiBWYWx1ZT0ibDAiIC8+PEVudHJ5IFR5cGU9IkZpbGxMYXN0VXBkYXRlZCIgVmFsdWU9ImQyMDIxLTA4LTEyVDA3OjM1OjQxLjExODI3ODdaIiAvPjxFbnRyeSBUeXBlPSJGaWxsQ29sdW1uVHlwZXMiIFZhbHVlPSJzQmdZR0JnUUdCZ1lFQkFRRUJnPT0iIC8+PEVudHJ5IFR5cGU9IkZpbGxDb2x1bW5OYW1lcyIgVmFsdWU9InNbJnF1b3Q7bW9uX210JnF1b3Q7LCZxdW90O+qxtOusvOuqhSZxdW90OywmcXVvdDvqsbTrrLzsvZTrk5wmcXVvdDssJnF1b3Q7c3VydGF4X3luJnF1b3Q7LCZxdW90O+y2lOqwgOq4iCZxdW90OywmcXVvdDvsnoXquIjrgqDsp5wmcXVvdDssJnF1b3Q77J6F6riI7J6Q66qFJnF1b3Q7LCZxdW90O+qzoOqwneuqhSZxdW90OywmcXVvdDvqtIDrpqzruYQmcXVvdDssJnF1b3Q767aA6rCA7IS4JnF1b3Q7LCZxdW90O+uvuOyImOq4iCZxdW90OywmcXVvdDvsnbTsm5TquIgmcXVvdDssJnF1b3Q7bWVtbyZxdW90O10iIC8+PEVudHJ5IFR5cGU9IkZpbGxTdGF0dXMiIFZhbHVlPSJzQ29tcGxldGUiIC8+PEVudHJ5IFR5cGU9IlJlbGF0aW9uc2hpcEluZm9Db250YWluZXIiIFZhbHVlPSJzeyZxdW90O2NvbHVtbkNvdW50JnF1b3Q7OjEzLCZxdW90O2tleUNvbHVtbk5hbWVzJnF1b3Q7OltdLCZxdW90O3F1ZXJ5UmVsYXRpb25zaGlwcyZxdW90OzpbXSwmcXVvdDtjb2x1bW5JZGVudGl0aWVzJnF1b3Q7OlsmcXVvdDtTZWN0aW9uMS/sv7zrpqwyL0F1dG9SZW1vdmVkQ29sdW1uczEue21vbl9tdCwwfSZxdW90OywmcXVvdDtTZWN0aW9uMS/sv7zrpqwyL0F1dG9SZW1vdmVkQ29sdW1uczEue+qxtOusvOuqhSwxfSZxdW90OywmcXVvdDtTZWN0aW9uMS/sv7zrpqwyL0F1dG9SZW1vdmVkQ29sdW1uczEue+qxtOusvOy9lOuTnCwyfSZxdW90OywmcXVvdDtTZWN0aW9uMS/sv7zrpqwyL0F1dG9SZW1vdmVkQ29sdW1uczEue3N1cnRheF95biwzfSZxdW90OywmcXVvdDtTZWN0aW9uMS/sv7zrpqwyL0F1dG9SZW1vdmVkQ29sdW1uczEue+y2lOqwgOq4iCw0fSZxdW90OywmcXVvdDtTZWN0aW9uMS/sv7zrpqwyL0F1dG9SZW1vdmVkQ29sdW1uczEue+yeheq4iOuCoOynnCw1fSZxdW90OywmcXVvdDtTZWN0aW9uMS/sv7zrpqwyL0F1dG9SZW1vdmVkQ29sdW1uczEue+yeheq4iOyekOuqhSw2fSZxdW90OywmcXVvdDtTZWN0aW9uMS/sv7zrpqwyL0F1dG9SZW1vdmVkQ29sdW1uczEue+qzoOqwneuqhSw3fSZxdW90OywmcXVvdDtTZWN0aW9uMS/sv7zrpqwyL0F1dG9SZW1vdmVkQ29sdW1uczEue+q0gOumrOu5hCw4fSZxdW90OywmcXVvdDtTZWN0aW9uMS/sv7zrpqwyL0F1dG9SZW1vdmVkQ29sdW1uczEue+u2gOqwgOyEuCw5fSZxdW90OywmcXVvdDtTZWN0aW9uMS/sv7zrpqwyL0F1dG9SZW1vdmVkQ29sdW1uczEue+uvuOyImOq4iCwxMH0mcXVvdDssJnF1b3Q7U2VjdGlvbjEv7L+866asMi9BdXRvUmVtb3ZlZENvbHVtbnMxLnvsnbTsm5TquIgsMTF9JnF1b3Q7LCZxdW90O1NlY3Rpb24xL+y/vOumrDIvQXV0b1JlbW92ZWRDb2x1bW5zMS57bWVtbywxMn0mcXVvdDtdLCZxdW90O0NvbHVtbkNvdW50JnF1b3Q7OjEzLCZxdW90O0tleUNvbHVtbk5hbWVzJnF1b3Q7OltdLCZxdW90O0NvbHVtbklkZW50aXRpZXMmcXVvdDs6WyZxdW90O1NlY3Rpb24xL+y/vOumrDIvQXV0b1JlbW92ZWRDb2x1bW5zMS57bW9uX210LDB9JnF1b3Q7LCZxdW90O1NlY3Rpb24xL+y/vOumrDIvQXV0b1JlbW92ZWRDb2x1bW5zMS576rG066y866qFLDF9JnF1b3Q7LCZxdW90O1NlY3Rpb24xL+y/vOumrDIvQXV0b1JlbW92ZWRDb2x1bW5zMS576rG066y87L2U65OcLDJ9JnF1b3Q7LCZxdW90O1NlY3Rpb24xL+y/vOumrDIvQXV0b1JlbW92ZWRDb2x1bW5zMS57c3VydGF4X3luLDN9JnF1b3Q7LCZxdW90O1NlY3Rpb24xL+y/vOumrDIvQXV0b1JlbW92ZWRDb2x1bW5zMS577LaU6rCA6riILDR9JnF1b3Q7LCZxdW90O1NlY3Rpb24xL+y/vOumrDIvQXV0b1JlbW92ZWRDb2x1bW5zMS577J6F6riI64Kg7KecLDV9JnF1b3Q7LCZxdW90O1NlY3Rpb24xL+y/vOumrDIvQXV0b1JlbW92ZWRDb2x1bW5zMS577J6F6riI7J6Q66qFLDZ9JnF1b3Q7LCZxdW90O1NlY3Rpb24xL+y/vOumrDIvQXV0b1JlbW92ZWRDb2x1bW5zMS576rOg6rCd66qFLDd9JnF1b3Q7LCZxdW90O1NlY3Rpb24xL+y/vOumrDIvQXV0b1JlbW92ZWRDb2x1bW5zMS576rSA66as67mELDh9JnF1b3Q7LCZxdW90O1NlY3Rpb24xL+y/vOumrDIvQXV0b1JlbW92ZWRDb2x1bW5zMS5767aA6rCA7IS4LDl9JnF1b3Q7LCZxdW90O1NlY3Rpb24xL+y/vOumrDIvQXV0b1JlbW92ZWRDb2x1bW5zMS5766+47IiY6riILDEwfSZxdW90OywmcXVvdDtTZWN0aW9uMS/sv7zrpqwyL0F1dG9SZW1vdmVkQ29sdW1uczEue+ydtOyblOq4iCwxMX0mcXVvdDssJnF1b3Q7U2VjdGlvbjEv7L+866asMi9BdXRvUmVtb3ZlZENvbHVtbnMxLnttZW1vLDEyfSZxdW90O10sJnF1b3Q7UmVsYXRpb25zaGlwSW5mbyZxdW90OzpbXX0iIC8+PC9TdGFibGVFbnRyaWVzPjwvSXRlbT48SXRlbT48SXRlbUxvY2F0aW9uPjxJdGVtVHlwZT5Gb3JtdWxhPC9JdGVtVHlwZT48SXRlbVBhdGg+U2VjdGlvbjEvJUVDJUJGJUJDJUVCJUE2JUFDMi8lRUMlOUIlOTAlRUIlQjMlQjg8L0l0ZW1QYXRoPjwvSXRlbUxvY2F0aW9uPjxTdGFibGVFbnRyaWVzIC8+PC9JdGVtPjwvSXRlbXM+PC9Mb2NhbFBhY2thZ2VNZXRhZGF0YUZpbGU+FgAAAFBLBQYAAAAAAAAAAAAAAAAAAAAAAAAmAQAAAQAAANCMnd8BFdERjHoAwE/Cl+sBAAAA6DEyw74JwU6dWgQIegQmNQAAAAACAAAAAAAQZgAAAAEAACAAAAD3DVQuEKxEFWD29AkvCsH+j5ptfAk+SNjFuiD8u1mSrgAAAAAOgAAAAAIAACAAAAAv8aJH6FYxQBoPKuxPdRdzGyIBci8KgF8chLsA+wsselAAAADkdaEycMNxI6OUZhX4dIGrQxS6nwDyyn2jXP+DzmaniKWKnKbVeR/6R/GGGwsGcIG2u2KetFok8CckcV2eyWwAhS0dBp0xguDG4IoilrziK0AAAABFQ/N4b/w1oMsxAiI39xXAiROOEQRe6qbLUk9fwZBUJj1FnUOXpceqgNLJxjs0HlrvExzinFyPDI2lReOTf0hr</DataMashup>
</file>

<file path=customXml/itemProps1.xml><?xml version="1.0" encoding="utf-8"?>
<ds:datastoreItem xmlns:ds="http://schemas.openxmlformats.org/officeDocument/2006/customXml" ds:itemID="{68E8EE21-7CC3-4E94-ABD1-8EF961BD67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LibreOffice/7.1.5.2$MacOSX_X86_64 LibreOffice_project/85f04e9f809797b8199d13c421bd8a2b025d52b5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2021-07-31T07:19:57Z</dcterms:created>
  <dc:creator/>
  <dc:description/>
  <dc:language>ko-KR</dc:language>
  <cp:lastModifiedBy/>
  <dcterms:modified xsi:type="dcterms:W3CDTF">2021-08-16T15:05:30Z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