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202300"/>
  <mc:AlternateContent xmlns:mc="http://schemas.openxmlformats.org/markup-compatibility/2006">
    <mc:Choice Requires="x15">
      <x15ac:absPath xmlns:x15ac="http://schemas.microsoft.com/office/spreadsheetml/2010/11/ac" url="C:\Users\leech\Downloads\00. School\On Github\NUS-Capstone\Scripts\Evaluation files\"/>
    </mc:Choice>
  </mc:AlternateContent>
  <xr:revisionPtr revIDLastSave="0" documentId="13_ncr:1_{8045D46D-4AA6-4F0A-887A-50538D01BF8B}" xr6:coauthVersionLast="47" xr6:coauthVersionMax="47" xr10:uidLastSave="{00000000-0000-0000-0000-000000000000}"/>
  <bookViews>
    <workbookView xWindow="47880" yWindow="-120" windowWidth="29040" windowHeight="15720" firstSheet="6" activeTab="11" xr2:uid="{A5AC7505-18B0-4D71-BE1E-117BCF3E83DF}"/>
    <workbookView xWindow="47880" yWindow="-120" windowWidth="29040" windowHeight="15720" firstSheet="8" activeTab="11" xr2:uid="{C750B0FC-2778-4B72-8F2B-1234D164BE1A}"/>
    <workbookView xWindow="47880" yWindow="-120" windowWidth="29040" windowHeight="15720" activeTab="2" xr2:uid="{AB87D174-5E1F-4569-A627-B7C76DD090BC}"/>
    <workbookView xWindow="47880" yWindow="-120" windowWidth="29040" windowHeight="15720" firstSheet="1" activeTab="7" xr2:uid="{A547FB84-04EF-4BA7-8DCD-61411952A74C}"/>
    <workbookView xWindow="47880" yWindow="-120" windowWidth="29040" windowHeight="15720" firstSheet="9" activeTab="13" xr2:uid="{EC47BBF4-2FDA-4B26-AF7D-F3F74C556805}"/>
  </bookViews>
  <sheets>
    <sheet name="Software Engineer" sheetId="5" r:id="rId1"/>
    <sheet name="Layer 1" sheetId="1" r:id="rId2"/>
    <sheet name="Schedules" sheetId="2" r:id="rId3"/>
    <sheet name="Distinct Tasks" sheetId="3" r:id="rId4"/>
    <sheet name="Layer 2" sheetId="4" r:id="rId5"/>
    <sheet name="IT HR Administrator" sheetId="6" r:id="rId6"/>
    <sheet name="Layer 1 - IT HR" sheetId="9" r:id="rId7"/>
    <sheet name="Schedules - IT HR" sheetId="7" r:id="rId8"/>
    <sheet name="Distinct Tasks - IT HR" sheetId="10" r:id="rId9"/>
    <sheet name="IT Project Manager" sheetId="11" r:id="rId10"/>
    <sheet name="Layer 1 - IT Project Manager" sheetId="13" r:id="rId11"/>
    <sheet name="Schedules - IT Project Manager" sheetId="12" r:id="rId12"/>
    <sheet name="Distinct Tasks - IT Project Man" sheetId="14" r:id="rId13"/>
    <sheet name="Layer 2 - IT Project Man" sheetId="15" r:id="rId14"/>
  </sheets>
  <definedNames>
    <definedName name="_xlnm._FilterDatabase" localSheetId="3" hidden="1">'Distinct Tasks'!$A$4:$M$4</definedName>
    <definedName name="_xlnm._FilterDatabase" localSheetId="8" hidden="1">'Distinct Tasks - IT HR'!$A$4:$M$68</definedName>
    <definedName name="_xlnm._FilterDatabase" localSheetId="12" hidden="1">'Distinct Tasks - IT Project Man'!$A$5:$M$115</definedName>
    <definedName name="_xlnm._FilterDatabase" localSheetId="1" hidden="1">'Layer 1'!$I$4:$T$95</definedName>
    <definedName name="_xlnm._FilterDatabase" localSheetId="6" hidden="1">'Layer 1 - IT HR'!$I$4:$U$73</definedName>
    <definedName name="_xlnm._FilterDatabase" localSheetId="10" hidden="1">'Layer 1 - IT Project Manager'!$I$4:$S$173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14" l="1"/>
  <c r="M7" i="14" s="1"/>
  <c r="L8" i="14"/>
  <c r="M8" i="14" s="1"/>
  <c r="L9" i="14"/>
  <c r="M9" i="14" s="1"/>
  <c r="L10" i="14"/>
  <c r="M10" i="14" s="1"/>
  <c r="L11" i="14"/>
  <c r="M11" i="14" s="1"/>
  <c r="L12" i="14"/>
  <c r="M12" i="14" s="1"/>
  <c r="L13" i="14"/>
  <c r="M13" i="14" s="1"/>
  <c r="L14" i="14"/>
  <c r="M14" i="14" s="1"/>
  <c r="L15" i="14"/>
  <c r="M15" i="14" s="1"/>
  <c r="L16" i="14"/>
  <c r="M16" i="14" s="1"/>
  <c r="L17" i="14"/>
  <c r="M17" i="14" s="1"/>
  <c r="L18" i="14"/>
  <c r="M18" i="14" s="1"/>
  <c r="L19" i="14"/>
  <c r="M19" i="14" s="1"/>
  <c r="L20" i="14"/>
  <c r="M20" i="14" s="1"/>
  <c r="L21" i="14"/>
  <c r="M21" i="14" s="1"/>
  <c r="L22" i="14"/>
  <c r="M22" i="14" s="1"/>
  <c r="L23" i="14"/>
  <c r="M23" i="14" s="1"/>
  <c r="L24" i="14"/>
  <c r="M24" i="14" s="1"/>
  <c r="L25" i="14"/>
  <c r="M25" i="14" s="1"/>
  <c r="L26" i="14"/>
  <c r="M26" i="14" s="1"/>
  <c r="L27" i="14"/>
  <c r="M27" i="14" s="1"/>
  <c r="L28" i="14"/>
  <c r="M28" i="14" s="1"/>
  <c r="L29" i="14"/>
  <c r="M29" i="14" s="1"/>
  <c r="L30" i="14"/>
  <c r="M30" i="14" s="1"/>
  <c r="L31" i="14"/>
  <c r="M31" i="14" s="1"/>
  <c r="L32" i="14"/>
  <c r="M32" i="14" s="1"/>
  <c r="L33" i="14"/>
  <c r="M33" i="14" s="1"/>
  <c r="L34" i="14"/>
  <c r="M34" i="14" s="1"/>
  <c r="L35" i="14"/>
  <c r="M35" i="14" s="1"/>
  <c r="L36" i="14"/>
  <c r="M36" i="14" s="1"/>
  <c r="L37" i="14"/>
  <c r="M37" i="14" s="1"/>
  <c r="L38" i="14"/>
  <c r="M38" i="14" s="1"/>
  <c r="L39" i="14"/>
  <c r="M39" i="14" s="1"/>
  <c r="L40" i="14"/>
  <c r="M40" i="14" s="1"/>
  <c r="L41" i="14"/>
  <c r="M41" i="14" s="1"/>
  <c r="L42" i="14"/>
  <c r="M42" i="14" s="1"/>
  <c r="L43" i="14"/>
  <c r="M43" i="14" s="1"/>
  <c r="L44" i="14"/>
  <c r="M44" i="14" s="1"/>
  <c r="L45" i="14"/>
  <c r="M45" i="14" s="1"/>
  <c r="L46" i="14"/>
  <c r="M46" i="14" s="1"/>
  <c r="L47" i="14"/>
  <c r="M47" i="14" s="1"/>
  <c r="L48" i="14"/>
  <c r="M48" i="14" s="1"/>
  <c r="L49" i="14"/>
  <c r="M49" i="14" s="1"/>
  <c r="L50" i="14"/>
  <c r="M50" i="14" s="1"/>
  <c r="L51" i="14"/>
  <c r="M51" i="14" s="1"/>
  <c r="L52" i="14"/>
  <c r="M52" i="14" s="1"/>
  <c r="L53" i="14"/>
  <c r="M53" i="14" s="1"/>
  <c r="L54" i="14"/>
  <c r="M54" i="14" s="1"/>
  <c r="L55" i="14"/>
  <c r="M55" i="14" s="1"/>
  <c r="L56" i="14"/>
  <c r="M56" i="14" s="1"/>
  <c r="L57" i="14"/>
  <c r="M57" i="14" s="1"/>
  <c r="L58" i="14"/>
  <c r="M58" i="14" s="1"/>
  <c r="L59" i="14"/>
  <c r="M59" i="14" s="1"/>
  <c r="L60" i="14"/>
  <c r="M60" i="14" s="1"/>
  <c r="L61" i="14"/>
  <c r="M61" i="14" s="1"/>
  <c r="L62" i="14"/>
  <c r="M62" i="14" s="1"/>
  <c r="L63" i="14"/>
  <c r="M63" i="14" s="1"/>
  <c r="L64" i="14"/>
  <c r="M64" i="14" s="1"/>
  <c r="L65" i="14"/>
  <c r="M65" i="14" s="1"/>
  <c r="L66" i="14"/>
  <c r="M66" i="14" s="1"/>
  <c r="L67" i="14"/>
  <c r="M67" i="14" s="1"/>
  <c r="L68" i="14"/>
  <c r="M68" i="14" s="1"/>
  <c r="L69" i="14"/>
  <c r="M69" i="14" s="1"/>
  <c r="L70" i="14"/>
  <c r="M70" i="14" s="1"/>
  <c r="L71" i="14"/>
  <c r="M71" i="14" s="1"/>
  <c r="L72" i="14"/>
  <c r="M72" i="14" s="1"/>
  <c r="L73" i="14"/>
  <c r="M73" i="14" s="1"/>
  <c r="L74" i="14"/>
  <c r="M74" i="14" s="1"/>
  <c r="L75" i="14"/>
  <c r="M75" i="14" s="1"/>
  <c r="L76" i="14"/>
  <c r="M76" i="14" s="1"/>
  <c r="L77" i="14"/>
  <c r="M77" i="14" s="1"/>
  <c r="L78" i="14"/>
  <c r="M78" i="14" s="1"/>
  <c r="L79" i="14"/>
  <c r="M79" i="14" s="1"/>
  <c r="L80" i="14"/>
  <c r="M80" i="14" s="1"/>
  <c r="L81" i="14"/>
  <c r="M81" i="14" s="1"/>
  <c r="L82" i="14"/>
  <c r="M82" i="14" s="1"/>
  <c r="L83" i="14"/>
  <c r="M83" i="14" s="1"/>
  <c r="L84" i="14"/>
  <c r="M84" i="14" s="1"/>
  <c r="L85" i="14"/>
  <c r="M85" i="14" s="1"/>
  <c r="L86" i="14"/>
  <c r="M86" i="14" s="1"/>
  <c r="L87" i="14"/>
  <c r="M87" i="14" s="1"/>
  <c r="L88" i="14"/>
  <c r="M88" i="14" s="1"/>
  <c r="L89" i="14"/>
  <c r="M89" i="14" s="1"/>
  <c r="L90" i="14"/>
  <c r="M90" i="14" s="1"/>
  <c r="L91" i="14"/>
  <c r="M91" i="14" s="1"/>
  <c r="L92" i="14"/>
  <c r="M92" i="14" s="1"/>
  <c r="L93" i="14"/>
  <c r="M93" i="14" s="1"/>
  <c r="L94" i="14"/>
  <c r="M94" i="14" s="1"/>
  <c r="L95" i="14"/>
  <c r="M95" i="14" s="1"/>
  <c r="L96" i="14"/>
  <c r="M96" i="14" s="1"/>
  <c r="L97" i="14"/>
  <c r="M97" i="14" s="1"/>
  <c r="L98" i="14"/>
  <c r="M98" i="14" s="1"/>
  <c r="L99" i="14"/>
  <c r="M99" i="14" s="1"/>
  <c r="L100" i="14"/>
  <c r="M100" i="14" s="1"/>
  <c r="L101" i="14"/>
  <c r="M101" i="14" s="1"/>
  <c r="L102" i="14"/>
  <c r="M102" i="14" s="1"/>
  <c r="L103" i="14"/>
  <c r="M103" i="14" s="1"/>
  <c r="L104" i="14"/>
  <c r="M104" i="14" s="1"/>
  <c r="L105" i="14"/>
  <c r="M105" i="14" s="1"/>
  <c r="L106" i="14"/>
  <c r="M106" i="14" s="1"/>
  <c r="L107" i="14"/>
  <c r="M107" i="14" s="1"/>
  <c r="L108" i="14"/>
  <c r="M108" i="14" s="1"/>
  <c r="L109" i="14"/>
  <c r="M109" i="14" s="1"/>
  <c r="L110" i="14"/>
  <c r="M110" i="14" s="1"/>
  <c r="L111" i="14"/>
  <c r="M111" i="14" s="1"/>
  <c r="L112" i="14"/>
  <c r="M112" i="14" s="1"/>
  <c r="L113" i="14"/>
  <c r="M113" i="14" s="1"/>
  <c r="L114" i="14"/>
  <c r="M114" i="14" s="1"/>
  <c r="L115" i="14"/>
  <c r="M115" i="14" s="1"/>
  <c r="L6" i="14"/>
  <c r="M6" i="14" s="1"/>
  <c r="K2" i="14"/>
  <c r="K1" i="14" s="1"/>
  <c r="J2" i="14"/>
  <c r="J1" i="14" s="1"/>
  <c r="I2" i="14"/>
  <c r="I1" i="14" s="1"/>
  <c r="H2" i="14"/>
  <c r="H1" i="14" s="1"/>
  <c r="G2" i="14"/>
  <c r="G1" i="14" s="1"/>
  <c r="F2" i="14"/>
  <c r="F1" i="14" s="1"/>
  <c r="E2" i="14"/>
  <c r="E1" i="14" s="1"/>
  <c r="D2" i="14"/>
  <c r="D1" i="14" s="1"/>
  <c r="C2" i="14"/>
  <c r="C1" i="14" s="1"/>
  <c r="B2" i="14"/>
  <c r="B1" i="14" s="1"/>
  <c r="K1" i="13"/>
  <c r="L1" i="13"/>
  <c r="M1" i="13"/>
  <c r="N1" i="13"/>
  <c r="O1" i="13"/>
  <c r="P1" i="13"/>
  <c r="Q1" i="13"/>
  <c r="R1" i="13"/>
  <c r="S1" i="13"/>
  <c r="J1" i="13"/>
  <c r="D14" i="13"/>
  <c r="D13" i="13"/>
  <c r="D12" i="13"/>
  <c r="D11" i="13"/>
  <c r="D10" i="13"/>
  <c r="D9" i="13"/>
  <c r="D8" i="13"/>
  <c r="D7" i="13"/>
  <c r="D6" i="13"/>
  <c r="D5" i="13"/>
  <c r="O19" i="12"/>
  <c r="P19" i="12"/>
  <c r="O20" i="12"/>
  <c r="P20" i="12"/>
  <c r="O21" i="12"/>
  <c r="P21" i="12"/>
  <c r="P18" i="12"/>
  <c r="O3" i="12"/>
  <c r="O4" i="12"/>
  <c r="O5" i="12"/>
  <c r="O6" i="12"/>
  <c r="O7" i="12"/>
  <c r="O8" i="12"/>
  <c r="O9" i="12"/>
  <c r="O10" i="12"/>
  <c r="O11" i="12"/>
  <c r="O12" i="12"/>
  <c r="O13" i="12"/>
  <c r="O14" i="12"/>
  <c r="O15" i="12"/>
  <c r="O16" i="12"/>
  <c r="O17" i="12"/>
  <c r="O18" i="12"/>
  <c r="O2" i="12"/>
  <c r="P16" i="12"/>
  <c r="P17" i="12"/>
  <c r="P3" i="12"/>
  <c r="P4" i="12"/>
  <c r="P5" i="12"/>
  <c r="P6" i="12"/>
  <c r="P7" i="12"/>
  <c r="P8" i="12"/>
  <c r="P9" i="12"/>
  <c r="P10" i="12"/>
  <c r="P11" i="12"/>
  <c r="P12" i="12"/>
  <c r="P13" i="12"/>
  <c r="P14" i="12"/>
  <c r="P15" i="12"/>
  <c r="P2" i="12"/>
  <c r="U3" i="12"/>
  <c r="U4" i="12"/>
  <c r="U5" i="12"/>
  <c r="U6" i="12"/>
  <c r="U7" i="12"/>
  <c r="U8" i="12"/>
  <c r="U9" i="12"/>
  <c r="U10" i="12"/>
  <c r="U11" i="12"/>
  <c r="U12" i="12"/>
  <c r="U13" i="12"/>
  <c r="U14" i="12"/>
  <c r="U15" i="12"/>
  <c r="U16" i="12"/>
  <c r="U2" i="12"/>
  <c r="K3" i="10"/>
  <c r="J3" i="10"/>
  <c r="I3" i="10"/>
  <c r="H3" i="10"/>
  <c r="G3" i="10"/>
  <c r="F3" i="10"/>
  <c r="E3" i="10"/>
  <c r="D3" i="10"/>
  <c r="C3" i="10"/>
  <c r="B3" i="10"/>
  <c r="L68" i="10"/>
  <c r="M68" i="10" s="1"/>
  <c r="L67" i="10"/>
  <c r="M67" i="10" s="1"/>
  <c r="L25" i="10"/>
  <c r="M25" i="10" s="1"/>
  <c r="L66" i="10"/>
  <c r="M66" i="10" s="1"/>
  <c r="L65" i="10"/>
  <c r="M65" i="10" s="1"/>
  <c r="L64" i="10"/>
  <c r="M64" i="10" s="1"/>
  <c r="L63" i="10"/>
  <c r="M63" i="10" s="1"/>
  <c r="L62" i="10"/>
  <c r="M62" i="10" s="1"/>
  <c r="L61" i="10"/>
  <c r="M61" i="10" s="1"/>
  <c r="L60" i="10"/>
  <c r="M60" i="10" s="1"/>
  <c r="L59" i="10"/>
  <c r="M59" i="10" s="1"/>
  <c r="L58" i="10"/>
  <c r="M58" i="10" s="1"/>
  <c r="L57" i="10"/>
  <c r="M57" i="10" s="1"/>
  <c r="L56" i="10"/>
  <c r="M56" i="10" s="1"/>
  <c r="L55" i="10"/>
  <c r="M55" i="10" s="1"/>
  <c r="L54" i="10"/>
  <c r="M54" i="10" s="1"/>
  <c r="L52" i="10"/>
  <c r="M52" i="10" s="1"/>
  <c r="L51" i="10"/>
  <c r="M51" i="10" s="1"/>
  <c r="L50" i="10"/>
  <c r="M50" i="10" s="1"/>
  <c r="L49" i="10"/>
  <c r="M49" i="10" s="1"/>
  <c r="L48" i="10"/>
  <c r="M48" i="10" s="1"/>
  <c r="L47" i="10"/>
  <c r="M47" i="10" s="1"/>
  <c r="L46" i="10"/>
  <c r="M46" i="10" s="1"/>
  <c r="L45" i="10"/>
  <c r="M45" i="10" s="1"/>
  <c r="L44" i="10"/>
  <c r="M44" i="10" s="1"/>
  <c r="L42" i="10"/>
  <c r="M42" i="10" s="1"/>
  <c r="L40" i="10"/>
  <c r="M40" i="10" s="1"/>
  <c r="L39" i="10"/>
  <c r="M39" i="10" s="1"/>
  <c r="L41" i="10"/>
  <c r="M41" i="10" s="1"/>
  <c r="L37" i="10"/>
  <c r="M37" i="10" s="1"/>
  <c r="L36" i="10"/>
  <c r="M36" i="10" s="1"/>
  <c r="L35" i="10"/>
  <c r="M35" i="10" s="1"/>
  <c r="L34" i="10"/>
  <c r="M34" i="10" s="1"/>
  <c r="L33" i="10"/>
  <c r="M33" i="10" s="1"/>
  <c r="L32" i="10"/>
  <c r="M32" i="10" s="1"/>
  <c r="L31" i="10"/>
  <c r="M31" i="10" s="1"/>
  <c r="L30" i="10"/>
  <c r="M30" i="10" s="1"/>
  <c r="L29" i="10"/>
  <c r="M29" i="10" s="1"/>
  <c r="L28" i="10"/>
  <c r="M28" i="10" s="1"/>
  <c r="L53" i="10"/>
  <c r="M53" i="10" s="1"/>
  <c r="L27" i="10"/>
  <c r="M27" i="10" s="1"/>
  <c r="L26" i="10"/>
  <c r="M26" i="10" s="1"/>
  <c r="L5" i="10"/>
  <c r="M5" i="10" s="1"/>
  <c r="L24" i="10"/>
  <c r="M24" i="10" s="1"/>
  <c r="L38" i="10"/>
  <c r="M38" i="10" s="1"/>
  <c r="L23" i="10"/>
  <c r="M23" i="10" s="1"/>
  <c r="L22" i="10"/>
  <c r="M22" i="10" s="1"/>
  <c r="L21" i="10"/>
  <c r="M21" i="10" s="1"/>
  <c r="L20" i="10"/>
  <c r="M20" i="10" s="1"/>
  <c r="L19" i="10"/>
  <c r="M19" i="10" s="1"/>
  <c r="L18" i="10"/>
  <c r="M18" i="10" s="1"/>
  <c r="L17" i="10"/>
  <c r="M17" i="10" s="1"/>
  <c r="L16" i="10"/>
  <c r="M16" i="10" s="1"/>
  <c r="L15" i="10"/>
  <c r="M15" i="10" s="1"/>
  <c r="L14" i="10"/>
  <c r="M14" i="10" s="1"/>
  <c r="L13" i="10"/>
  <c r="M13" i="10" s="1"/>
  <c r="L12" i="10"/>
  <c r="M12" i="10" s="1"/>
  <c r="L11" i="10"/>
  <c r="M11" i="10" s="1"/>
  <c r="L10" i="10"/>
  <c r="M10" i="10" s="1"/>
  <c r="L9" i="10"/>
  <c r="M9" i="10" s="1"/>
  <c r="L8" i="10"/>
  <c r="M8" i="10" s="1"/>
  <c r="L7" i="10"/>
  <c r="M7" i="10" s="1"/>
  <c r="L6" i="10"/>
  <c r="M6" i="10" s="1"/>
  <c r="L43" i="10"/>
  <c r="M43" i="10" s="1"/>
  <c r="T33" i="9"/>
  <c r="U33" i="9"/>
  <c r="T34" i="9"/>
  <c r="U34" i="9" s="1"/>
  <c r="T35" i="9"/>
  <c r="U35" i="9" s="1"/>
  <c r="T36" i="9"/>
  <c r="U36" i="9"/>
  <c r="T37" i="9"/>
  <c r="U37" i="9"/>
  <c r="T38" i="9"/>
  <c r="U38" i="9"/>
  <c r="T39" i="9"/>
  <c r="U39" i="9"/>
  <c r="T40" i="9"/>
  <c r="U40" i="9"/>
  <c r="T41" i="9"/>
  <c r="U41" i="9"/>
  <c r="T42" i="9"/>
  <c r="U42" i="9"/>
  <c r="T43" i="9"/>
  <c r="U43" i="9"/>
  <c r="T44" i="9"/>
  <c r="U44" i="9" s="1"/>
  <c r="T45" i="9"/>
  <c r="U45" i="9" s="1"/>
  <c r="T46" i="9"/>
  <c r="U46" i="9"/>
  <c r="T47" i="9"/>
  <c r="U47" i="9"/>
  <c r="T48" i="9"/>
  <c r="U48" i="9"/>
  <c r="T49" i="9"/>
  <c r="U49" i="9"/>
  <c r="T50" i="9"/>
  <c r="U50" i="9"/>
  <c r="T51" i="9"/>
  <c r="U51" i="9"/>
  <c r="T52" i="9"/>
  <c r="U52" i="9"/>
  <c r="T53" i="9"/>
  <c r="U53" i="9"/>
  <c r="T54" i="9"/>
  <c r="U54" i="9" s="1"/>
  <c r="T55" i="9"/>
  <c r="U55" i="9" s="1"/>
  <c r="T56" i="9"/>
  <c r="U56" i="9"/>
  <c r="T57" i="9"/>
  <c r="U57" i="9"/>
  <c r="T58" i="9"/>
  <c r="U58" i="9"/>
  <c r="T59" i="9"/>
  <c r="U59" i="9"/>
  <c r="T60" i="9"/>
  <c r="U60" i="9"/>
  <c r="T61" i="9"/>
  <c r="U61" i="9"/>
  <c r="T62" i="9"/>
  <c r="U62" i="9"/>
  <c r="T63" i="9"/>
  <c r="U63" i="9"/>
  <c r="T64" i="9"/>
  <c r="U64" i="9" s="1"/>
  <c r="T65" i="9"/>
  <c r="U65" i="9" s="1"/>
  <c r="T66" i="9"/>
  <c r="U66" i="9"/>
  <c r="T67" i="9"/>
  <c r="U67" i="9"/>
  <c r="T68" i="9"/>
  <c r="U68" i="9"/>
  <c r="T69" i="9"/>
  <c r="U69" i="9"/>
  <c r="T70" i="9"/>
  <c r="U70" i="9"/>
  <c r="T71" i="9"/>
  <c r="U71" i="9"/>
  <c r="T72" i="9"/>
  <c r="U72" i="9"/>
  <c r="T73" i="9"/>
  <c r="U73" i="9"/>
  <c r="S3" i="9"/>
  <c r="R3" i="9"/>
  <c r="Q3" i="9"/>
  <c r="P3" i="9"/>
  <c r="O3" i="9"/>
  <c r="T6" i="9"/>
  <c r="U6" i="9" s="1"/>
  <c r="T7" i="9"/>
  <c r="U7" i="9" s="1"/>
  <c r="T8" i="9"/>
  <c r="U8" i="9" s="1"/>
  <c r="T9" i="9"/>
  <c r="U9" i="9" s="1"/>
  <c r="T10" i="9"/>
  <c r="U10" i="9" s="1"/>
  <c r="T11" i="9"/>
  <c r="U11" i="9" s="1"/>
  <c r="T12" i="9"/>
  <c r="U12" i="9" s="1"/>
  <c r="T13" i="9"/>
  <c r="U13" i="9" s="1"/>
  <c r="T14" i="9"/>
  <c r="U14" i="9" s="1"/>
  <c r="T15" i="9"/>
  <c r="U15" i="9" s="1"/>
  <c r="T16" i="9"/>
  <c r="U16" i="9" s="1"/>
  <c r="T17" i="9"/>
  <c r="U17" i="9" s="1"/>
  <c r="T18" i="9"/>
  <c r="U18" i="9" s="1"/>
  <c r="T19" i="9"/>
  <c r="U19" i="9"/>
  <c r="T20" i="9"/>
  <c r="U20" i="9" s="1"/>
  <c r="T21" i="9"/>
  <c r="U21" i="9" s="1"/>
  <c r="T22" i="9"/>
  <c r="U22" i="9" s="1"/>
  <c r="T23" i="9"/>
  <c r="U23" i="9" s="1"/>
  <c r="T24" i="9"/>
  <c r="U24" i="9" s="1"/>
  <c r="T25" i="9"/>
  <c r="U25" i="9" s="1"/>
  <c r="T26" i="9"/>
  <c r="U26" i="9" s="1"/>
  <c r="T27" i="9"/>
  <c r="U27" i="9" s="1"/>
  <c r="T28" i="9"/>
  <c r="U28" i="9" s="1"/>
  <c r="T29" i="9"/>
  <c r="U29" i="9" s="1"/>
  <c r="T30" i="9"/>
  <c r="U30" i="9" s="1"/>
  <c r="T31" i="9"/>
  <c r="U31" i="9" s="1"/>
  <c r="T32" i="9"/>
  <c r="U32" i="9" s="1"/>
  <c r="T5" i="9"/>
  <c r="U5" i="9" s="1"/>
  <c r="N3" i="9"/>
  <c r="M3" i="9"/>
  <c r="L3" i="9"/>
  <c r="K3" i="9"/>
  <c r="J3" i="9"/>
  <c r="D14" i="9"/>
  <c r="D13" i="9"/>
  <c r="D12" i="9"/>
  <c r="D11" i="9"/>
  <c r="D10" i="9"/>
  <c r="D9" i="9"/>
  <c r="D8" i="9"/>
  <c r="D7" i="9"/>
  <c r="D6" i="9"/>
  <c r="D5" i="9"/>
  <c r="K3" i="7"/>
  <c r="K4" i="7"/>
  <c r="K5" i="7"/>
  <c r="K6" i="7"/>
  <c r="K7" i="7"/>
  <c r="K8" i="7"/>
  <c r="K9" i="7"/>
  <c r="K10" i="7"/>
  <c r="K11" i="7"/>
  <c r="K12" i="7"/>
  <c r="K13" i="7"/>
  <c r="K14" i="7"/>
  <c r="K15" i="7"/>
  <c r="K16" i="7"/>
  <c r="K17" i="7"/>
  <c r="K18" i="7"/>
  <c r="K19" i="7"/>
  <c r="K20" i="7"/>
  <c r="K21" i="7"/>
  <c r="K2" i="7"/>
  <c r="D15" i="1"/>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5" i="3"/>
  <c r="L22" i="3"/>
  <c r="L76" i="3"/>
  <c r="L75" i="3"/>
  <c r="L74" i="3"/>
  <c r="L73" i="3"/>
  <c r="L72" i="3"/>
  <c r="L59" i="3"/>
  <c r="L71" i="3"/>
  <c r="L70" i="3"/>
  <c r="L68" i="3"/>
  <c r="L67" i="3"/>
  <c r="L66" i="3"/>
  <c r="L65" i="3"/>
  <c r="L47" i="3"/>
  <c r="L63" i="3"/>
  <c r="L62" i="3"/>
  <c r="L61" i="3"/>
  <c r="L60" i="3"/>
  <c r="L64" i="3"/>
  <c r="L58" i="3"/>
  <c r="L57" i="3"/>
  <c r="L56" i="3"/>
  <c r="L55" i="3"/>
  <c r="L54" i="3"/>
  <c r="L53" i="3"/>
  <c r="L52" i="3"/>
  <c r="L51" i="3"/>
  <c r="L50" i="3"/>
  <c r="L49" i="3"/>
  <c r="L48" i="3"/>
  <c r="L69" i="3"/>
  <c r="L46" i="3"/>
  <c r="L45" i="3"/>
  <c r="L44" i="3"/>
  <c r="L43" i="3"/>
  <c r="L42" i="3"/>
  <c r="L41" i="3"/>
  <c r="L40" i="3"/>
  <c r="L39" i="3"/>
  <c r="L38" i="3"/>
  <c r="L37" i="3"/>
  <c r="L36" i="3"/>
  <c r="L35" i="3"/>
  <c r="L34" i="3"/>
  <c r="L33" i="3"/>
  <c r="L32" i="3"/>
  <c r="L31" i="3"/>
  <c r="L30" i="3"/>
  <c r="L29" i="3"/>
  <c r="L28" i="3"/>
  <c r="L27" i="3"/>
  <c r="L26" i="3"/>
  <c r="L25" i="3"/>
  <c r="L24" i="3"/>
  <c r="L23" i="3"/>
  <c r="L21" i="3"/>
  <c r="L20" i="3"/>
  <c r="L19" i="3"/>
  <c r="L18" i="3"/>
  <c r="L17" i="3"/>
  <c r="L16" i="3"/>
  <c r="L15" i="3"/>
  <c r="L14" i="3"/>
  <c r="L13" i="3"/>
  <c r="L12" i="3"/>
  <c r="L11" i="3"/>
  <c r="L10" i="3"/>
  <c r="L9" i="3"/>
  <c r="L8" i="3"/>
  <c r="L7" i="3"/>
  <c r="L6" i="3"/>
  <c r="L5" i="3"/>
  <c r="K3" i="3"/>
  <c r="J3" i="3"/>
  <c r="I3" i="3"/>
  <c r="H3" i="3"/>
  <c r="G3" i="3"/>
  <c r="F3" i="3"/>
  <c r="E3" i="3"/>
  <c r="D3" i="3"/>
  <c r="C3" i="3"/>
  <c r="B3" i="3"/>
  <c r="T31" i="1"/>
  <c r="R1" i="1"/>
  <c r="T6" i="1"/>
  <c r="T7" i="1"/>
  <c r="T8" i="1"/>
  <c r="T9" i="1"/>
  <c r="T10" i="1"/>
  <c r="T11" i="1"/>
  <c r="T12" i="1"/>
  <c r="T13" i="1"/>
  <c r="T14" i="1"/>
  <c r="T15" i="1"/>
  <c r="T16" i="1"/>
  <c r="T17" i="1"/>
  <c r="T18" i="1"/>
  <c r="T19" i="1"/>
  <c r="T20" i="1"/>
  <c r="T21" i="1"/>
  <c r="T22" i="1"/>
  <c r="T23" i="1"/>
  <c r="T24" i="1"/>
  <c r="T25" i="1"/>
  <c r="T26" i="1"/>
  <c r="T27" i="1"/>
  <c r="T28" i="1"/>
  <c r="T29" i="1"/>
  <c r="T30"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K3" i="1"/>
  <c r="L3" i="1"/>
  <c r="M3" i="1"/>
  <c r="N3" i="1"/>
  <c r="O3" i="1"/>
  <c r="P3" i="1"/>
  <c r="Q3" i="1"/>
  <c r="R3" i="1"/>
  <c r="S3" i="1"/>
  <c r="J3" i="1"/>
  <c r="T5" i="1"/>
  <c r="D14" i="1"/>
  <c r="S1" i="1" s="1"/>
  <c r="D13" i="1"/>
  <c r="D12" i="1"/>
  <c r="Q1" i="1" s="1"/>
  <c r="D11" i="1"/>
  <c r="P1" i="1" s="1"/>
  <c r="D10" i="1"/>
  <c r="O1" i="1" s="1"/>
  <c r="D9" i="1"/>
  <c r="N1" i="1" s="1"/>
  <c r="D8" i="1"/>
  <c r="M1" i="1" s="1"/>
  <c r="D7" i="1"/>
  <c r="L1" i="1" s="1"/>
  <c r="D6" i="1"/>
  <c r="K1" i="1" s="1"/>
  <c r="D5" i="1"/>
  <c r="J1" i="1" s="1"/>
  <c r="D15" i="9" l="1"/>
</calcChain>
</file>

<file path=xl/sharedStrings.xml><?xml version="1.0" encoding="utf-8"?>
<sst xmlns="http://schemas.openxmlformats.org/spreadsheetml/2006/main" count="2601" uniqueCount="826">
  <si>
    <t>Job Profile</t>
  </si>
  <si>
    <t>Chosen schedules</t>
  </si>
  <si>
    <t>Software Engineer</t>
  </si>
  <si>
    <t>0, 8, 9, 28, 50, 57, 63, 65, 71, 95</t>
  </si>
  <si>
    <t>Schedule 0</t>
  </si>
  <si>
    <t>Start work, review and respond to emails</t>
  </si>
  <si>
    <t>Code refactoring: Improve code readability and maintainability for Project A</t>
  </si>
  <si>
    <t>Performance optimization: Profile and enhance the performance of the new feature</t>
  </si>
  <si>
    <t>Non-work: Take a short break, check social media</t>
  </si>
  <si>
    <t>Infrastructure management: Update and monitor the cloud infrastructure</t>
  </si>
  <si>
    <t>Lunch break, take a walk outside</t>
  </si>
  <si>
    <t>Debugging: Fix critical issues in the user authentication module</t>
  </si>
  <si>
    <t>Team meeting: Hold a Zoom call with the operations team</t>
  </si>
  <si>
    <t>Non-work: Send a Telegram message to a friend to catch up</t>
  </si>
  <si>
    <t>Code deployment automation: Streamline deployment scripts for continuous delivery</t>
  </si>
  <si>
    <t>Research: Investigate the latest trends in container orchestration</t>
  </si>
  <si>
    <t>Non-work: Watch a YouTube video on mindfulness techniques</t>
  </si>
  <si>
    <t>Documentation: Update API documentation with recent changes</t>
  </si>
  <si>
    <t>Prepare and send a summary of the day’s activities to the team lead</t>
  </si>
  <si>
    <t>End work, log off</t>
  </si>
  <si>
    <t>Schedule</t>
  </si>
  <si>
    <t>Schedule 8</t>
  </si>
  <si>
    <t>Schedule 9</t>
  </si>
  <si>
    <t>Schedule 28</t>
  </si>
  <si>
    <t>Schedule 50</t>
  </si>
  <si>
    <t>Schedule 57</t>
  </si>
  <si>
    <t>Schedule 63</t>
  </si>
  <si>
    <t>Schedule 65</t>
  </si>
  <si>
    <t>Schedule 95</t>
  </si>
  <si>
    <t>Morning stand-up meeting with the team</t>
  </si>
  <si>
    <t>Backend Development: Implement new endpoints for order management</t>
  </si>
  <si>
    <t>Non-work: Take a short break, stretch and hydrate</t>
  </si>
  <si>
    <t>Performance Optimization: Analyze and enhance query performance</t>
  </si>
  <si>
    <t>Feature Development: Enhance UI for the new dashboard</t>
  </si>
  <si>
    <t>Debugging: Resolve critical issues in the payment integration</t>
  </si>
  <si>
    <t>Collaboration: Brainstorming session with design team</t>
  </si>
  <si>
    <t>Continuous Integration Setup: Improve build automation process</t>
  </si>
  <si>
    <t>Non-work: Take a coffee break, relax</t>
  </si>
  <si>
    <t>Documentation: Update user guides with new features</t>
  </si>
  <si>
    <t>Code Review: Review and provide feedback on team's pull requests</t>
  </si>
  <si>
    <t>Start work, check and respond to emails</t>
  </si>
  <si>
    <t>Technical Debt Cleanup: Refactor old code in Project A</t>
  </si>
  <si>
    <t>Unit Testing: Write and execute tests for newly added features</t>
  </si>
  <si>
    <t>Performance Optimization: Improve database query performance</t>
  </si>
  <si>
    <t>Feature Development: Implement new user authentication methods</t>
  </si>
  <si>
    <t>Collaboration: Whiteboard session with the UX team on new designs</t>
  </si>
  <si>
    <t>Learning and Research: Read about new developments in cloud computing</t>
  </si>
  <si>
    <t>Continuous Integration Setup: Automate new testing workflows</t>
  </si>
  <si>
    <t>Documentation: Write detailed documentation for the new API endpoints</t>
  </si>
  <si>
    <t>Non-work: Stretch, hydrate, and relax</t>
  </si>
  <si>
    <t>Compliance Checks: Ensure new code adheres to security standards</t>
  </si>
  <si>
    <t>CI/CD Pipeline Maintenance: Address build failures and optimize the process</t>
  </si>
  <si>
    <t>Non-work: Take a short break, scroll through social media</t>
  </si>
  <si>
    <t>API Integration: Integrate third-party payment gateway into the system</t>
  </si>
  <si>
    <t>User Interface Design: Create mockups for the new user dashboard</t>
  </si>
  <si>
    <t>Version Control Management: Merge and resolve conflicts in repositories</t>
  </si>
  <si>
    <t>Debugging: Fix critical issues in the login module</t>
  </si>
  <si>
    <t>Non-work: Send a Telegram message to a friend to plan a weekend outing</t>
  </si>
  <si>
    <t>Code Refactoring: Improve code readability and maintainability for Project X</t>
  </si>
  <si>
    <t>Documentation: Update project documentation with recent changes</t>
  </si>
  <si>
    <t>Data Analysis: Analyze system performance metrics</t>
  </si>
  <si>
    <t>Backend Development: Integrate new features into the user authentication service</t>
  </si>
  <si>
    <t>Bug Triage: Identify and prioritize bugs reported by users</t>
  </si>
  <si>
    <t>Unit Testing: Write and execute test cases for the new features</t>
  </si>
  <si>
    <t>Feature Design: Plan and outline the architecture for the new analytics module</t>
  </si>
  <si>
    <t>Debugging: Fix critical issues in the payment processing system</t>
  </si>
  <si>
    <t>Technical Training: Conduct a session on best practices for API development</t>
  </si>
  <si>
    <t>Code Review: Evaluate and provide feedback on pull requests</t>
  </si>
  <si>
    <t>Performance Optimization: Enhance server response times for API calls</t>
  </si>
  <si>
    <t>Non-work: Scroll through social media, wind down</t>
  </si>
  <si>
    <t>Schedule 71</t>
  </si>
  <si>
    <t>Infrastructure Management: Update server configurations and monitor performance</t>
  </si>
  <si>
    <t>Data Analysis: Analyze user engagement metrics</t>
  </si>
  <si>
    <t>Technical Support: Assist customers with technical issues</t>
  </si>
  <si>
    <t>Security Review: Conduct a security audit on recent code changes</t>
  </si>
  <si>
    <t>Debugging: Fix critical issues in the payment processing module</t>
  </si>
  <si>
    <t>Non-work: Send a Telegram message to a friend to plan the weekend</t>
  </si>
  <si>
    <t>Feature Planning: Outline new features for the upcoming sprint</t>
  </si>
  <si>
    <t>Non-work: Stretch, hydrate, and wind down</t>
  </si>
  <si>
    <t>Technical Training: Conduct a session on cloud architecture best practices</t>
  </si>
  <si>
    <t>API Development: Implement new endpoints for user analytics</t>
  </si>
  <si>
    <t>Troubleshooting: Diagnose and resolve issues in the CI pipeline</t>
  </si>
  <si>
    <t>Documentation: Update technical documentation with recent changes</t>
  </si>
  <si>
    <t>Infrastructure Management: Monitor and update server configurations</t>
  </si>
  <si>
    <t>Continuous Integration Setup: Optimize build automation processes</t>
  </si>
  <si>
    <t>Performance Optimization: Enhance database query performance</t>
  </si>
  <si>
    <t>Non-work: Scroll through social media, stretch and unwind</t>
  </si>
  <si>
    <t>Environment Setup: Configure testing environment for a new project</t>
  </si>
  <si>
    <t>Backend Development: Implement new data synchronization APIs</t>
  </si>
  <si>
    <t>Non-work: Take a short break, stretch, and hydrate</t>
  </si>
  <si>
    <t>Code Deployment Automation: Update scripts for continuous delivery</t>
  </si>
  <si>
    <t>Technical Support: Assist the support team with urgent customer issues</t>
  </si>
  <si>
    <t>Collaboration: Hold a brainstorming session with the design team</t>
  </si>
  <si>
    <t>Learning and Research: Read a technical article on container orchestration</t>
  </si>
  <si>
    <t>Feature Development: Implement new user dashboard</t>
  </si>
  <si>
    <t>Bug Triage: Identify and prioritize new bugs</t>
  </si>
  <si>
    <t>API Integration: Integrate third-party weather API for project</t>
  </si>
  <si>
    <t>Continuous Integration Setup: Optimize and configure build automation</t>
  </si>
  <si>
    <t>Security Review: Conduct security audit on the new feature</t>
  </si>
  <si>
    <t>Start cell</t>
  </si>
  <si>
    <t>End cell</t>
  </si>
  <si>
    <t>B2</t>
  </si>
  <si>
    <t>B16</t>
  </si>
  <si>
    <t>E2</t>
  </si>
  <si>
    <t>E16</t>
  </si>
  <si>
    <t>H2</t>
  </si>
  <si>
    <t>H16</t>
  </si>
  <si>
    <t>B19</t>
  </si>
  <si>
    <t>B34</t>
  </si>
  <si>
    <t>Total no. of actions</t>
  </si>
  <si>
    <t>E19</t>
  </si>
  <si>
    <t>H19</t>
  </si>
  <si>
    <t>H34</t>
  </si>
  <si>
    <t>E34</t>
  </si>
  <si>
    <t>B37</t>
  </si>
  <si>
    <t>B52</t>
  </si>
  <si>
    <t>E37</t>
  </si>
  <si>
    <t>E51</t>
  </si>
  <si>
    <t>H37</t>
  </si>
  <si>
    <t>H52</t>
  </si>
  <si>
    <t>B55</t>
  </si>
  <si>
    <t>B69</t>
  </si>
  <si>
    <t>Total no. of distinct actions</t>
  </si>
  <si>
    <t>Action</t>
  </si>
  <si>
    <t>Total</t>
  </si>
  <si>
    <t>Risk Assessment: Identify and evaluate potential risks in the upcoming deployment</t>
  </si>
  <si>
    <t>Unit Testing: Develop and run test cases for the recent code updates</t>
  </si>
  <si>
    <t>Troubleshooting: Diagnose and fix issues in the CI pipeline</t>
  </si>
  <si>
    <t>Learning and Research: Read a technical article on the latest JavaScript frameworks</t>
  </si>
  <si>
    <t>Patch Management: Apply security patches to the production environment</t>
  </si>
  <si>
    <t>Customer Support: Assist with resolving user-reported issues</t>
  </si>
  <si>
    <t>Feature Development: Implement new module for user notifications</t>
  </si>
  <si>
    <t>Code deployment automation: Streamline deployment scripts for continuous delivery,
Code Deployment Automation: Update scripts for continuous delivery (71)</t>
  </si>
  <si>
    <t>Code refactoring: Improve code readability and maintainability for Project A,
Code Refactoring: Improve code readability and maintainability for Project X (28)</t>
  </si>
  <si>
    <t>Code Review: Evaluate and provide feedback on pull requests,
Code Review: Review and provide feedback on team's pull requests (8)</t>
  </si>
  <si>
    <t>Collaboration: Brainstorming session with design team,
Collaboration: Hold a brainstorming session with the design team (71)</t>
  </si>
  <si>
    <t xml:space="preserve">Continuous Integration Setup: Improve build automation process,
Continuous Integration Setup: Optimize build automation processes (65),
Continuous Integration Setup: Optimize and configure build automation (95)
</t>
  </si>
  <si>
    <t>Debugging: Fix critical issues in the payment processing system,
Debugging: Fix critical issues in the payment processing module (63)</t>
  </si>
  <si>
    <t>Documentation: Update project documentation with recent changes,
Documentation: Update technical documentation with recent changes (65)</t>
  </si>
  <si>
    <t>Infrastructure Management: Update server configurations and monitor performance,
Infrastructure Management: Monitor and update server configurations (65)</t>
  </si>
  <si>
    <t>Non-work: Scroll through social media, wind down,
Non-work: Scroll through social media, stretch and unwind (65)</t>
  </si>
  <si>
    <t>Non-work: Send a Telegram message to a friend to plan the weekend,
Non-work: Send a Telegram message to a friend to plan a weekend outing (28, 71)</t>
  </si>
  <si>
    <t>Non-work: Take a short break, stretch and hydrate,
Non-work: Stretch, hydrate, and wind down (63),
Non-work: Take a short break, stretch, and hydrate (50, 71, 95),
Non-work: Stretch, hydrate, and relax (9, 28)</t>
  </si>
  <si>
    <t>Non-work: Take a short break, check social media,
Non-work: Take a short break, scroll through social media (28, 63)</t>
  </si>
  <si>
    <t>Performance Optimization: Enhance database query performance,
Performance Optimization: Improve database query performance (9)</t>
  </si>
  <si>
    <t>Start work, review and respond to emails,
Start work, check and respond to emails (9)</t>
  </si>
  <si>
    <t>Troubleshooting: Diagnose and fix issues in the CI pipeline,
Troubleshooting: Diagnose and resolve issues in the CI pipeline (65)</t>
  </si>
  <si>
    <t>Unit Testing: Write and execute tests for newly added features,
Unit Testing: Write and execute test cases for the new features (57)</t>
  </si>
  <si>
    <t>Percentage</t>
  </si>
  <si>
    <t>Time</t>
  </si>
  <si>
    <t>Description</t>
  </si>
  <si>
    <t>Parameter1</t>
  </si>
  <si>
    <t>Value1</t>
  </si>
  <si>
    <t>Parameter2</t>
  </si>
  <si>
    <t>Value2</t>
  </si>
  <si>
    <t>Parameter3</t>
  </si>
  <si>
    <t>Value3</t>
  </si>
  <si>
    <t>Parameter4</t>
  </si>
  <si>
    <t>Value4</t>
  </si>
  <si>
    <t>Parameter5</t>
  </si>
  <si>
    <t>Value5</t>
  </si>
  <si>
    <t>Send email</t>
  </si>
  <si>
    <t>username</t>
  </si>
  <si>
    <t>appPassword</t>
  </si>
  <si>
    <t>recipients</t>
  </si>
  <si>
    <t>[placeholder]</t>
  </si>
  <si>
    <t>Open Word document</t>
  </si>
  <si>
    <t>filePath</t>
  </si>
  <si>
    <t>openInterval</t>
  </si>
  <si>
    <t>Use browser to open URL</t>
  </si>
  <si>
    <t>url</t>
  </si>
  <si>
    <t>watchInterval</t>
  </si>
  <si>
    <t>Run one command</t>
  </si>
  <si>
    <t>cmdID</t>
  </si>
  <si>
    <t>console</t>
  </si>
  <si>
    <t>cmdStr</t>
  </si>
  <si>
    <t>repeat</t>
  </si>
  <si>
    <t>interval</t>
  </si>
  <si>
    <t>[task dropped]</t>
  </si>
  <si>
    <t>Hold Zoom meeting</t>
  </si>
  <si>
    <t>meetingURL</t>
  </si>
  <si>
    <t>Send Telegram</t>
  </si>
  <si>
    <t>token</t>
  </si>
  <si>
    <t>chatID</t>
  </si>
  <si>
    <t>message</t>
  </si>
  <si>
    <t>https://www.google.com</t>
  </si>
  <si>
    <t>https://www.youtube.com/watch?v=NQ1cvwEvh44</t>
  </si>
  <si>
    <t>subject</t>
  </si>
  <si>
    <t>Daily Summary</t>
  </si>
  <si>
    <t>Review and respond to emails</t>
  </si>
  <si>
    <t>johndoe@company.com</t>
  </si>
  <si>
    <t>Morning Email Update</t>
  </si>
  <si>
    <t>Reviewing and responding to emails.</t>
  </si>
  <si>
    <t>Code refactoring notes</t>
  </si>
  <si>
    <t>C:\\Users\\johndoe\\Documents\\Code_Refactoring.docx</t>
  </si>
  <si>
    <t>Profile performance of new feature</t>
  </si>
  <si>
    <t>profileFeature</t>
  </si>
  <si>
    <t>perf_tool profile --project ProjectA</t>
  </si>
  <si>
    <t>Take a short break</t>
  </si>
  <si>
    <t>check social media</t>
  </si>
  <si>
    <t>Monitor cloud infrastructure</t>
  </si>
  <si>
    <t>https://docs.microsoft.com/en-us/azure/architecture/</t>
  </si>
  <si>
    <t>Lunch break</t>
  </si>
  <si>
    <t>take a walk outside</t>
  </si>
  <si>
    <t>Debugging notes</t>
  </si>
  <si>
    <t>C:\\Users\\johndoe\\Documents\\Debugging_Notes.docx</t>
  </si>
  <si>
    <t>Team meeting with operations</t>
  </si>
  <si>
    <t>johndoe</t>
  </si>
  <si>
    <t>https://zoom.us/my/operations_team</t>
  </si>
  <si>
    <t>Message friend</t>
  </si>
  <si>
    <t>Hey, how are you? Just catching up.</t>
  </si>
  <si>
    <t>Streamline deployment scripts</t>
  </si>
  <si>
    <t>deployScripts</t>
  </si>
  <si>
    <t>deploy_tool streamline --project ProjectA</t>
  </si>
  <si>
    <t>Research container orchestration</t>
  </si>
  <si>
    <t>https://stackoverflow.com/</t>
  </si>
  <si>
    <t>Watch mindfulness video</t>
  </si>
  <si>
    <t>Update API documentation</t>
  </si>
  <si>
    <t>C:\\Users\\johndoe\\Documents\\API_Documentation.docx</t>
  </si>
  <si>
    <t>Prepare and send summary of day's activities</t>
  </si>
  <si>
    <t>sarahjohnson@company.com</t>
  </si>
  <si>
    <t>Summary of today's activities</t>
  </si>
  <si>
    <t>End work</t>
  </si>
  <si>
    <t>log off</t>
  </si>
  <si>
    <t>Morning Emails</t>
  </si>
  <si>
    <t>Reviewing and responding to the morning emails.</t>
  </si>
  <si>
    <t>Clone repo</t>
  </si>
  <si>
    <t>Implement new endpoints for order management</t>
  </si>
  <si>
    <t>dirPath</t>
  </si>
  <si>
    <t>C:\\Users\\johndoe\\Documents\\Git_Repositories</t>
  </si>
  <si>
    <t>repoName</t>
  </si>
  <si>
    <t>order_management</t>
  </si>
  <si>
    <t>repoURL</t>
  </si>
  <si>
    <t>https://github.com/johndoe_dev/order_management.git</t>
  </si>
  <si>
    <t xml:space="preserve"> stretch and hydrate</t>
  </si>
  <si>
    <t>https://stackoverflow.com</t>
  </si>
  <si>
    <t>Enhance UI for the new dashboard</t>
  </si>
  <si>
    <t>https://confluence.company.com</t>
  </si>
  <si>
    <t xml:space="preserve"> take a walk outside</t>
  </si>
  <si>
    <t>Resolve critical issues in the payment integration</t>
  </si>
  <si>
    <t>https://github.com/johndoe_dev/microservice_repo.git</t>
  </si>
  <si>
    <t>Brainstorming session with design team</t>
  </si>
  <si>
    <t>https://jira.com</t>
  </si>
  <si>
    <t>Send a Telegram message to a friend to catch up</t>
  </si>
  <si>
    <t>Hey, how have you been? Let's catch up soon!</t>
  </si>
  <si>
    <t>improveBuild</t>
  </si>
  <si>
    <t>sh setup_ci.sh</t>
  </si>
  <si>
    <t>Take a coffee break</t>
  </si>
  <si>
    <t xml:space="preserve"> relax</t>
  </si>
  <si>
    <t>Update user guides with new features</t>
  </si>
  <si>
    <t>C:\\Users\\johndoe\\Documents\\Report.docx</t>
  </si>
  <si>
    <t>Review and provide feedback on team's pull requests</t>
  </si>
  <si>
    <t>C:\\Users\\johndoe\\OneDrive\\Desktop\\Code_Review_Guidelines.pdf</t>
  </si>
  <si>
    <t xml:space="preserve"> log off</t>
  </si>
  <si>
    <t xml:space="preserve"> username</t>
  </si>
  <si>
    <t>End of Day Update</t>
  </si>
  <si>
    <t>Logging off for the day. Will resume tomorrow.</t>
  </si>
  <si>
    <t>Check and respond to emails</t>
  </si>
  <si>
    <t>Open GitHub repository for Project A</t>
  </si>
  <si>
    <t>Run unit tests for Project A</t>
  </si>
  <si>
    <t>runUnitTests</t>
  </si>
  <si>
    <t>pytest</t>
  </si>
  <si>
    <t>Optimize database queries</t>
  </si>
  <si>
    <t>optimizeDB</t>
  </si>
  <si>
    <t>db-optimizer-tool --optimize</t>
  </si>
  <si>
    <t>Implement new user authentication</t>
  </si>
  <si>
    <t>Whiteboard session with UX team</t>
  </si>
  <si>
    <t>C:\\Users\\johndoe\\Documents\\Meeting_Notes\\UX_Session_Notes.docx</t>
  </si>
  <si>
    <t>Send message to a friend to catch up</t>
  </si>
  <si>
    <t>Hey! Let's catch up sometime.</t>
  </si>
  <si>
    <t>Read about cloud computing developments</t>
  </si>
  <si>
    <t>Setup Continuous Integration workflows</t>
  </si>
  <si>
    <t>setupCI</t>
  </si>
  <si>
    <t>ci-tool setup --config ci-config.yml</t>
  </si>
  <si>
    <t>Take a coffee break and relax</t>
  </si>
  <si>
    <t>Write API endpoint documentation</t>
  </si>
  <si>
    <t>Stretch</t>
  </si>
  <si>
    <t xml:space="preserve"> hydrate</t>
  </si>
  <si>
    <t xml:space="preserve"> and relax</t>
  </si>
  <si>
    <t>Log off workstation</t>
  </si>
  <si>
    <t>logOff</t>
  </si>
  <si>
    <t>shutdown -l</t>
  </si>
  <si>
    <t>Ping target</t>
  </si>
  <si>
    <t>Ping johndoe@company.com email server</t>
  </si>
  <si>
    <t>ipAddress</t>
  </si>
  <si>
    <t>mail.company.com</t>
  </si>
  <si>
    <t>pingInterval</t>
  </si>
  <si>
    <t>pingEchoNum</t>
  </si>
  <si>
    <t>pingTimeout</t>
  </si>
  <si>
    <t>Reply to received emails</t>
  </si>
  <si>
    <t>reply-address@company.com</t>
  </si>
  <si>
    <t>Re: [Subject]</t>
  </si>
  <si>
    <t>Response email content</t>
  </si>
  <si>
    <t>Clone compliance repo to local system</t>
  </si>
  <si>
    <t>ComplianceRepo</t>
  </si>
  <si>
    <t>https://github.com/company/compliance_repo.git</t>
  </si>
  <si>
    <t>Check CI/CD server status</t>
  </si>
  <si>
    <t>cicd.company.com</t>
  </si>
  <si>
    <t>Restart failed CI/CD build</t>
  </si>
  <si>
    <t>restartBuild1</t>
  </si>
  <si>
    <t>restart_ci_build_command</t>
  </si>
  <si>
    <t>Take a break and scroll through social media</t>
  </si>
  <si>
    <t>Review API documentation for integration</t>
  </si>
  <si>
    <t>Create mockups for new user dashboard</t>
  </si>
  <si>
    <t>createMockups1</t>
  </si>
  <si>
    <t>open_mockup_tool</t>
  </si>
  <si>
    <t>Take a break</t>
  </si>
  <si>
    <t>Enjoy lunch break outdoors</t>
  </si>
  <si>
    <t>Merge and resolve conflicts in repositories</t>
  </si>
  <si>
    <t>mergeConflicts1</t>
  </si>
  <si>
    <t>git merge branch_name</t>
  </si>
  <si>
    <t>Fix critical issues in login module</t>
  </si>
  <si>
    <t>fixLoginIssues1</t>
  </si>
  <si>
    <t>debug_login_module</t>
  </si>
  <si>
    <t>Send a message to plan weekend outing</t>
  </si>
  <si>
    <t>Hey, let's plan our weekend outing!</t>
  </si>
  <si>
    <t>Refactor code for Project X</t>
  </si>
  <si>
    <t>refactorProjectX1</t>
  </si>
  <si>
    <t>run_code_refactor_tool</t>
  </si>
  <si>
    <t>Coffee break and relax</t>
  </si>
  <si>
    <t>Update project documentation</t>
  </si>
  <si>
    <t>Analyze system performance metrics</t>
  </si>
  <si>
    <t>analyzeMetrics1</t>
  </si>
  <si>
    <t>analyze_performance_metrics</t>
  </si>
  <si>
    <t>Log off from work</t>
  </si>
  <si>
    <t>logOffWork1</t>
  </si>
  <si>
    <t>Open email client</t>
  </si>
  <si>
    <t>placeholder</t>
  </si>
  <si>
    <t>[recipients list]</t>
  </si>
  <si>
    <t>Daily Emails</t>
  </si>
  <si>
    <t>Reviewing and responding to daily emails</t>
  </si>
  <si>
    <t>Open risk assessment documentation</t>
  </si>
  <si>
    <t>Run unit tests</t>
  </si>
  <si>
    <t>npm test</t>
  </si>
  <si>
    <t>Troubleshoot CI pipeline</t>
  </si>
  <si>
    <t>runCIScript</t>
  </si>
  <si>
    <t>ci-pipeline-runner --diagnose</t>
  </si>
  <si>
    <t>Read article on JavaScript frameworks</t>
  </si>
  <si>
    <t>Apply security patches to prod environment</t>
  </si>
  <si>
    <t>applyPatches</t>
  </si>
  <si>
    <t>ssh root@prod 'apt update &amp;&amp; apt upgrade -y'</t>
  </si>
  <si>
    <t>Open customer support system</t>
  </si>
  <si>
    <t>https://www.jira.com/login</t>
  </si>
  <si>
    <t>Assist with resolving user-reported issues</t>
  </si>
  <si>
    <t>[support team emails]</t>
  </si>
  <si>
    <t>Assisting User Issues</t>
  </si>
  <si>
    <t>Working on resolving user-reported issues</t>
  </si>
  <si>
    <t>Plan the weekend with friend</t>
  </si>
  <si>
    <t>placeholderToken</t>
  </si>
  <si>
    <t>Hey, let's plan the weekend!</t>
  </si>
  <si>
    <t>Work on user notifications module</t>
  </si>
  <si>
    <t>Optimize database query</t>
  </si>
  <si>
    <t>optimizeDBQuery</t>
  </si>
  <si>
    <t>psql -d mydb -c 'EXPLAIN ANALYZE SELECT * FROM large_table'</t>
  </si>
  <si>
    <t>Scroll through social media</t>
  </si>
  <si>
    <t>Integrate new features into the user authentication service</t>
  </si>
  <si>
    <t>integrateAuthFeatures</t>
  </si>
  <si>
    <t>git pull origin main &amp;&amp; git commit -m 'New auth feature' &amp;&amp; git push</t>
  </si>
  <si>
    <t>Identify and prioritize bugs reported by users</t>
  </si>
  <si>
    <t>Write and execute test cases for the new features</t>
  </si>
  <si>
    <t>Plan and outline the architecture for the new analytics module</t>
  </si>
  <si>
    <t>Fix critical issues in the payment processing system</t>
  </si>
  <si>
    <t>fixPaymentIssues</t>
  </si>
  <si>
    <t>sudo systemctl restart payment_processor &amp;&amp; tail -f /var/log/payment_processor.log</t>
  </si>
  <si>
    <t>Conduct a session on best practices for API development</t>
  </si>
  <si>
    <t>https://zoom.us/j/123456789</t>
  </si>
  <si>
    <t>[telegram_token]</t>
  </si>
  <si>
    <t>Hey, long time no chat!</t>
  </si>
  <si>
    <t>Review pull requests</t>
  </si>
  <si>
    <t>https://github.com/johndoe_dev/microservice_repo/pulls</t>
  </si>
  <si>
    <t>Update project documentation with recent changes</t>
  </si>
  <si>
    <t>Enhance server response times for API calls</t>
  </si>
  <si>
    <t>enhanceServerResponse</t>
  </si>
  <si>
    <t>sudo systemctl restart nginx &amp;&amp; sudo systemctl restart backend &amp;&amp; ab -n 1000 -c 10 http://localhost:8080/api/endpoint</t>
  </si>
  <si>
    <t>Open Gmail to review and respond to emails</t>
  </si>
  <si>
    <t>https://mail.google.com</t>
  </si>
  <si>
    <t>Merge branches in the repository</t>
  </si>
  <si>
    <t>mergeRepo</t>
  </si>
  <si>
    <t>git merge feature-branch</t>
  </si>
  <si>
    <t>Resolve conflicts in the repository</t>
  </si>
  <si>
    <t>resolveConflicts</t>
  </si>
  <si>
    <t>git mergetool</t>
  </si>
  <si>
    <t>Update server configurations</t>
  </si>
  <si>
    <t>updateServerConfigs</t>
  </si>
  <si>
    <t>update-server-configs.sh</t>
  </si>
  <si>
    <t>Monitor server performance</t>
  </si>
  <si>
    <t>monitorServerPerformance</t>
  </si>
  <si>
    <t>top</t>
  </si>
  <si>
    <t>Scroll through social media on Twitter</t>
  </si>
  <si>
    <t>https://twitter.com</t>
  </si>
  <si>
    <t>Analyze user engagement metrics</t>
  </si>
  <si>
    <t>Assist customers with technical issues</t>
  </si>
  <si>
    <t>support@client.com</t>
  </si>
  <si>
    <t>Technical Support Assistance</t>
  </si>
  <si>
    <t>Dear Customer, How can I assist you today?</t>
  </si>
  <si>
    <t>Lunch break and take a walk outside</t>
  </si>
  <si>
    <t>Conduct security audit on code changes</t>
  </si>
  <si>
    <t>securityAudit</t>
  </si>
  <si>
    <t>security-audit.sh</t>
  </si>
  <si>
    <t>Fix critical issues in payment processing module</t>
  </si>
  <si>
    <t>fixPaymentModule</t>
  </si>
  <si>
    <t>fix-payment-bug.sh</t>
  </si>
  <si>
    <t>Send a Telegram message to a friend to plan the weekend</t>
  </si>
  <si>
    <t>Hey! What are your plans for the weekend?</t>
  </si>
  <si>
    <t>Outline new features for the upcoming sprint</t>
  </si>
  <si>
    <t>Provide feedback on pull requests</t>
  </si>
  <si>
    <t xml:space="preserve"> and wind down</t>
  </si>
  <si>
    <t>End work and log off</t>
  </si>
  <si>
    <t>Conduct a session on cloud architecture best practices</t>
  </si>
  <si>
    <t>https://zoom.us/j/1234567890</t>
  </si>
  <si>
    <t>Start API development process</t>
  </si>
  <si>
    <t>start_api_development.sh</t>
  </si>
  <si>
    <t>Diagnose CI pipeline issues</t>
  </si>
  <si>
    <t>ci_pipeline_diagnose.sh</t>
  </si>
  <si>
    <t>Update technical documentation</t>
  </si>
  <si>
    <t>C:\Users\johndoe\Documents\Report.docx</t>
  </si>
  <si>
    <t>Monitor and update server configurations</t>
  </si>
  <si>
    <t>192.168.1.1</t>
  </si>
  <si>
    <t>Send a message to a friend</t>
  </si>
  <si>
    <t>telegram_token_456abd</t>
  </si>
  <si>
    <t>Hey! Up for a weekend catch-up?</t>
  </si>
  <si>
    <t>Optimize build automation processes</t>
  </si>
  <si>
    <t>optimize_build_automation.sh</t>
  </si>
  <si>
    <t>Enhance database query performance</t>
  </si>
  <si>
    <t>enhance_db_queries.sh</t>
  </si>
  <si>
    <t>Identify and prioritize bugs</t>
  </si>
  <si>
    <t>bug_triage.sh</t>
  </si>
  <si>
    <t>Open email client and respond to emails</t>
  </si>
  <si>
    <t>https://gmail.com</t>
  </si>
  <si>
    <t>Configure network for testing environment</t>
  </si>
  <si>
    <t>Download new project repo</t>
  </si>
  <si>
    <t>C:\\Users\\johndoe\\Projects</t>
  </si>
  <si>
    <t>new_project</t>
  </si>
  <si>
    <t>reporURL</t>
  </si>
  <si>
    <t>https://github.com/johndoe_dev/new_project_repo.git</t>
  </si>
  <si>
    <t>Start local server</t>
  </si>
  <si>
    <t>startLocalServer</t>
  </si>
  <si>
    <t>npm start</t>
  </si>
  <si>
    <t>Update continuous delivery script</t>
  </si>
  <si>
    <t>updateCDScript</t>
  </si>
  <si>
    <t>cd /path/to/scripts &amp;&amp; ./update_cd.sh</t>
  </si>
  <si>
    <t>Assist support team with urgent issues</t>
  </si>
  <si>
    <t>appPassword123</t>
  </si>
  <si>
    <t>support@company.com</t>
  </si>
  <si>
    <t>Urgent Customer Issues</t>
  </si>
  <si>
    <t>Please provide all necessary logs for analysis.</t>
  </si>
  <si>
    <t>Read technical article on container orchestration</t>
  </si>
  <si>
    <t>Send message to plan weekend outing</t>
  </si>
  <si>
    <t>telegram_token_abcdefgh</t>
  </si>
  <si>
    <t>What are your plans for the weekend? Let's have an outing!</t>
  </si>
  <si>
    <t>Analyze database query performance</t>
  </si>
  <si>
    <t>python optimize_query.py</t>
  </si>
  <si>
    <t>Review pull requests on GitHub</t>
  </si>
  <si>
    <t>https://github.com/johndoe_dev/pullrequests</t>
  </si>
  <si>
    <t>Log off system</t>
  </si>
  <si>
    <t>shutdown /l</t>
  </si>
  <si>
    <t>Open VSCode and Implement new user dashboard</t>
  </si>
  <si>
    <t>openVSCode</t>
  </si>
  <si>
    <t>code C:\\Users\\johndoe\\Projects\\Current\\UserDashboard</t>
  </si>
  <si>
    <t>Identify and prioritize new bugs using JIRA</t>
  </si>
  <si>
    <t>Integrate third-party weather API for project</t>
  </si>
  <si>
    <t>integrateAPI</t>
  </si>
  <si>
    <t>git clone https://github.com/third_party_weather_api.git</t>
  </si>
  <si>
    <t>Open Code Review Guidelines</t>
  </si>
  <si>
    <t>Optimize and configure build automation</t>
  </si>
  <si>
    <t>jenkins build optimize</t>
  </si>
  <si>
    <t>Hey, how are you doing?</t>
  </si>
  <si>
    <t>Conduct security audit</t>
  </si>
  <si>
    <t>securityReview</t>
  </si>
  <si>
    <t>security-audit-script.sh</t>
  </si>
  <si>
    <t>optimize-db-queries.sh</t>
  </si>
  <si>
    <t>C:\\Users\\johndoe\\Documents\\Project_Documentation.docx</t>
  </si>
  <si>
    <t>Layer 1</t>
  </si>
  <si>
    <t>Review and respond to overnight emails</t>
  </si>
  <si>
    <t>Employee Data Management</t>
  </si>
  <si>
    <t>Morning coffee break</t>
  </si>
  <si>
    <t>Diversity and Inclusion Program Support</t>
  </si>
  <si>
    <t>Sending a telegram chat to a friend</t>
  </si>
  <si>
    <t>HR Policy Development</t>
  </si>
  <si>
    <t>Employee Relations Support</t>
  </si>
  <si>
    <t>Scrolling social media</t>
  </si>
  <si>
    <t>Conducting Onboarding Sessions</t>
  </si>
  <si>
    <t>Facilitating Employee Training Sessions</t>
  </si>
  <si>
    <t>Taking a walk and unwinding</t>
  </si>
  <si>
    <t>HR Vendor Management</t>
  </si>
  <si>
    <t>Afternoon coffee break</t>
  </si>
  <si>
    <t>HR Reporting</t>
  </si>
  <si>
    <t>Updating Employee Records</t>
  </si>
  <si>
    <t>Preparing an HR Strategy Presentation</t>
  </si>
  <si>
    <t>Organizing Employee Feedback Sessions</t>
  </si>
  <si>
    <t>Setting agenda for the next day's team meeting</t>
  </si>
  <si>
    <t>Schedule 7</t>
  </si>
  <si>
    <t>Morning check-in and respond to emails</t>
  </si>
  <si>
    <t>Employee Wellness Program Planning</t>
  </si>
  <si>
    <t>Conducting New Hire Orientation</t>
  </si>
  <si>
    <t>Performance Improvement Plan Management</t>
  </si>
  <si>
    <t>Compensation Benchmarking</t>
  </si>
  <si>
    <t>Reviewing Job Applications</t>
  </si>
  <si>
    <t>Reviewing Employee Satisfaction Surveys</t>
  </si>
  <si>
    <t>Updating Employee Training Materials</t>
  </si>
  <si>
    <t>Conducting Employee Interviews</t>
  </si>
  <si>
    <t>Schedule 11</t>
  </si>
  <si>
    <t>Schedule 22</t>
  </si>
  <si>
    <t>Morning check-in and emails</t>
  </si>
  <si>
    <t>Conducting Exit Interviews</t>
  </si>
  <si>
    <t>Payroll Processing</t>
  </si>
  <si>
    <t>Conducting Background Checks</t>
  </si>
  <si>
    <t>Health and Safety Monitoring</t>
  </si>
  <si>
    <t>Reviewing Job Descriptions</t>
  </si>
  <si>
    <t>Preparing Weekly HR Report</t>
  </si>
  <si>
    <t>Preparing agenda for next day's team meeting</t>
  </si>
  <si>
    <t>Schedule 26</t>
  </si>
  <si>
    <t>Organizing new hire onboarding materials</t>
  </si>
  <si>
    <t>Conducting employee performance evaluations</t>
  </si>
  <si>
    <t>Reviewing and updating HR policies</t>
  </si>
  <si>
    <t>Employee data management and updates</t>
  </si>
  <si>
    <t>Coordinating employee wellness program</t>
  </si>
  <si>
    <t>Leave management and approvals</t>
  </si>
  <si>
    <t>Reviewing job applications and resumes</t>
  </si>
  <si>
    <t>Conducting staff training sessions</t>
  </si>
  <si>
    <t xml:space="preserve">Updating employee records </t>
  </si>
  <si>
    <t>Compensation package development</t>
  </si>
  <si>
    <t>Schedule 32</t>
  </si>
  <si>
    <t>Schedule 39</t>
  </si>
  <si>
    <t>Recruitment Process Coordination</t>
  </si>
  <si>
    <t>Policy Implementation</t>
  </si>
  <si>
    <t>Time and Attendance Tracking</t>
  </si>
  <si>
    <t>Employee File Audits</t>
  </si>
  <si>
    <t>Reviewing Employee Performance Metrics</t>
  </si>
  <si>
    <t>Organizing Employee Training Sessions</t>
  </si>
  <si>
    <t>Reviewing Job Applications and Resumes</t>
  </si>
  <si>
    <t>Review and categorize overnight emails</t>
  </si>
  <si>
    <t>Schedule 44</t>
  </si>
  <si>
    <t>Schedule 64</t>
  </si>
  <si>
    <t>Updating HR Policies</t>
  </si>
  <si>
    <t>Contract Management</t>
  </si>
  <si>
    <t>HR Project Management</t>
  </si>
  <si>
    <t>Compliance Auditing</t>
  </si>
  <si>
    <t>Employee Assistance Program Management</t>
  </si>
  <si>
    <t>Employee Offboarding</t>
  </si>
  <si>
    <t>Legal Compliance Tracking</t>
  </si>
  <si>
    <t>Organizing Employee Wellness Programs</t>
  </si>
  <si>
    <t>Conducting Employee Satisfaction Surveys</t>
  </si>
  <si>
    <t>HR Budget Management</t>
  </si>
  <si>
    <t>Performance Review Scheduling</t>
  </si>
  <si>
    <t>Internship Program Management</t>
  </si>
  <si>
    <t>Conducting Employee Onboarding Sessions</t>
  </si>
  <si>
    <t>Schedule 86</t>
  </si>
  <si>
    <t>Leave Management</t>
  </si>
  <si>
    <t>Employee Recognition Programs</t>
  </si>
  <si>
    <t>Reviewing Employee Feedback</t>
  </si>
  <si>
    <t>IT HR Administrator</t>
  </si>
  <si>
    <t>7, 11, 22, 26, 32, 39, 44, 64, 71, 86</t>
  </si>
  <si>
    <t>B21</t>
  </si>
  <si>
    <t>E21</t>
  </si>
  <si>
    <t>H21</t>
  </si>
  <si>
    <t>B24</t>
  </si>
  <si>
    <t>B43</t>
  </si>
  <si>
    <t>E24</t>
  </si>
  <si>
    <t>E43</t>
  </si>
  <si>
    <t>H24</t>
  </si>
  <si>
    <t>H43</t>
  </si>
  <si>
    <t>B46</t>
  </si>
  <si>
    <t>B65</t>
  </si>
  <si>
    <t>E46</t>
  </si>
  <si>
    <t>E65</t>
  </si>
  <si>
    <t>H46</t>
  </si>
  <si>
    <t>H65</t>
  </si>
  <si>
    <t>B68</t>
  </si>
  <si>
    <t>B87</t>
  </si>
  <si>
    <t>Fixed total</t>
  </si>
  <si>
    <t>Sched no.</t>
  </si>
  <si>
    <t>Check count</t>
  </si>
  <si>
    <t>Reviewing Job Applications,
Reviewing job applications and resumes (26, 32)</t>
  </si>
  <si>
    <t>Leave Management,
Leave management and approvals (26)</t>
  </si>
  <si>
    <t>Morning check-in and respond to emails,
Morning check-in and emails (22, 86)</t>
  </si>
  <si>
    <t>Review and respond to overnight emails,
Review and categorize overnight emails (39)</t>
  </si>
  <si>
    <t>Employee Data Management,
Employee data management and updates (26)</t>
  </si>
  <si>
    <t>IT Project Manager</t>
  </si>
  <si>
    <t>Chosen Schedules</t>
  </si>
  <si>
    <t>Coffee break</t>
  </si>
  <si>
    <t>Schedule 48</t>
  </si>
  <si>
    <t>Schedule 51</t>
  </si>
  <si>
    <t>63, 67, 82, 87</t>
  </si>
  <si>
    <t>Stakeholder Communication and Updates</t>
  </si>
  <si>
    <t>Sending a Telegram Chat to a Friend</t>
  </si>
  <si>
    <t>Lunch Break</t>
  </si>
  <si>
    <t>22, 32, 45, 48, 51, 72, 78, 91, 98, 99</t>
  </si>
  <si>
    <t>Schedule 45</t>
  </si>
  <si>
    <t>Schedule 72</t>
  </si>
  <si>
    <t>Schedule 78</t>
  </si>
  <si>
    <t>Schedule 91</t>
  </si>
  <si>
    <t>Schedule 98</t>
  </si>
  <si>
    <t>Schedule 99</t>
  </si>
  <si>
    <t>Review Emails and Reply to Urgent Messages</t>
  </si>
  <si>
    <t>Morning Standup Meeting with Team</t>
  </si>
  <si>
    <t>Project Planning for Upcoming Sprint</t>
  </si>
  <si>
    <t>Coffee Break and Short Walk</t>
  </si>
  <si>
    <t>Update Project Documentation</t>
  </si>
  <si>
    <t>Performance Monitoring and Data Analysis</t>
  </si>
  <si>
    <t>Conduct Project Risk Assessment</t>
  </si>
  <si>
    <t>Scrolling Social Media</t>
  </si>
  <si>
    <t>Meeting with Stakeholders to Discuss Project Goals</t>
  </si>
  <si>
    <t>Issue Tracking and Bug Prioritization</t>
  </si>
  <si>
    <t>Project Resource Procurement</t>
  </si>
  <si>
    <t>Prepare Weekly Project Status Report</t>
  </si>
  <si>
    <t>Review and Plan for Tomorrow’s Tasks</t>
  </si>
  <si>
    <t>Review and update the project timeline for upcoming deliverables</t>
  </si>
  <si>
    <t>Morning coffee break and informal chat with the team</t>
  </si>
  <si>
    <t>Stakeholder communication: draft and send a project status email</t>
  </si>
  <si>
    <t>Resource allocation: check team workload and redistribute tasks as needed</t>
  </si>
  <si>
    <t>Participate in a video call with the development team</t>
  </si>
  <si>
    <t>Quick scroll through social media for a mental break</t>
  </si>
  <si>
    <t>Review risk management strategies and update the risk register</t>
  </si>
  <si>
    <t>Conduct a code review session for the latest project update</t>
  </si>
  <si>
    <t>Project documentation: compile meeting notes and action items</t>
  </si>
  <si>
    <t>Send a telegram message to a friend to catch up briefly</t>
  </si>
  <si>
    <t>Walk outside to recharge</t>
  </si>
  <si>
    <t>Meet with the design team to discuss UI/UX improvements</t>
  </si>
  <si>
    <t>Prepare agenda for tomorrow’s team retrospective meeting</t>
  </si>
  <si>
    <t>Review overnight emails and prioritize tasks for the day</t>
  </si>
  <si>
    <t>Check project management software for updates and pending tasks</t>
  </si>
  <si>
    <t>Coffee break and informal chat with colleagues</t>
  </si>
  <si>
    <t>Scope Definition meeting with the development team</t>
  </si>
  <si>
    <t>Draft Project Risk Documentation</t>
  </si>
  <si>
    <t>Update project timeline and adjust milestones</t>
  </si>
  <si>
    <t>Scroll through social media for a mental break</t>
  </si>
  <si>
    <t>Lunch break and walk outside for fresh air</t>
  </si>
  <si>
    <t>Stakeholder Communication via email</t>
  </si>
  <si>
    <t>Review recent conflict resolution cases and feedback</t>
  </si>
  <si>
    <t>Project Documentation: Update user stories and requirements</t>
  </si>
  <si>
    <t>Join a webinar on new project management tools</t>
  </si>
  <si>
    <t>Send a Telegram chat to a friend for a quick check</t>
  </si>
  <si>
    <t>Resolve any remaining team queries</t>
  </si>
  <si>
    <t>Reflect on the day's progress and plan for tomorrow</t>
  </si>
  <si>
    <t>Quick review of emails and wrap up</t>
  </si>
  <si>
    <t>Check emails and prioritize tasks for the day</t>
  </si>
  <si>
    <t>Review project timeline and adjust deadlines as necessary</t>
  </si>
  <si>
    <t>Conduct risk assessment for upcoming project phase</t>
  </si>
  <si>
    <t>Draft resource allocation plan for next sprint</t>
  </si>
  <si>
    <t>Coffee break and informal chat with a colleague</t>
  </si>
  <si>
    <t>Respond to stakeholder queries</t>
  </si>
  <si>
    <t>Review and approve team timesheets</t>
  </si>
  <si>
    <t>Scroll through social media for a quick mental refresh</t>
  </si>
  <si>
    <t>Prepare for project audit, gather relevant documentation</t>
  </si>
  <si>
    <t>Check in with IT support on outstanding issues</t>
  </si>
  <si>
    <t>Write up project status report</t>
  </si>
  <si>
    <t>Send a quick telegram message to a friend</t>
  </si>
  <si>
    <t>Conduct a lessons learned session for the last completed project</t>
  </si>
  <si>
    <t>Take a brisk walk outside</t>
  </si>
  <si>
    <t>Collaborate with marketing on project launch plans</t>
  </si>
  <si>
    <t>Review feedback from recent project demo and draft an action plan</t>
  </si>
  <si>
    <t>Update project management software with latest changes</t>
  </si>
  <si>
    <t>Plan for tomorrow's schedule and wrap up for the day</t>
  </si>
  <si>
    <t>Check and respond to overnight emails</t>
  </si>
  <si>
    <t>Review project timeline and milestones</t>
  </si>
  <si>
    <t>Task Scheduling for next project phase</t>
  </si>
  <si>
    <t>Coffee break and casual chat with a colleague</t>
  </si>
  <si>
    <t>Project Audit Preparation: gather necessary documentation</t>
  </si>
  <si>
    <t>Lunch break and brief scroll on social media</t>
  </si>
  <si>
    <t>Send a quick telegram chat to a friend</t>
  </si>
  <si>
    <t>Project Scope Adjustment meeting with stakeholders</t>
  </si>
  <si>
    <t>Update project management software with recent changes</t>
  </si>
  <si>
    <t>Lessons Learned Documentation for recently completed project</t>
  </si>
  <si>
    <t>Take a quick walk around the office building</t>
  </si>
  <si>
    <t>Call with a vendor to discuss service changes</t>
  </si>
  <si>
    <t>Prepare presentation slides for tomorrow's client meeting</t>
  </si>
  <si>
    <t>Feedback session with team members about ongoing tasks</t>
  </si>
  <si>
    <t>Review and sign off on deliverables submitted by the team</t>
  </si>
  <si>
    <t>Plan tasks and priorities for the next day</t>
  </si>
  <si>
    <t>Review overnight emails and prioritize responses</t>
  </si>
  <si>
    <t>Update project timelines and add notes for task dependencies</t>
  </si>
  <si>
    <t>Client expectation management call</t>
  </si>
  <si>
    <t>Scroll through social media for a quick mental break</t>
  </si>
  <si>
    <t>Prepare and send resource forecasting report</t>
  </si>
  <si>
    <t>Coffee break and chat with a colleague</t>
  </si>
  <si>
    <t>Conduct a project risk documentation review</t>
  </si>
  <si>
    <t>Task prioritization for the upcoming sprint</t>
  </si>
  <si>
    <t>Send a Telegram chat to a friend</t>
  </si>
  <si>
    <t>Workshop with the development team on major project milestones</t>
  </si>
  <si>
    <t>Analyze budget and expenses for current projects</t>
  </si>
  <si>
    <t>Take a walk to clear your mind</t>
  </si>
  <si>
    <t>Respond to client feedback and adjust project plans</t>
  </si>
  <si>
    <t>Review team performance metrics</t>
  </si>
  <si>
    <t>Update the project management software with latest changes</t>
  </si>
  <si>
    <t>Risk management assessment and strategy planning</t>
  </si>
  <si>
    <t>Quick debrief with the project sponsors via email</t>
  </si>
  <si>
    <t>Review Emails and Prioritize Tasks for the Day</t>
  </si>
  <si>
    <t>Update Project Management Software with New Timelines</t>
  </si>
  <si>
    <t>Quality Assurance Coordination for New Features</t>
  </si>
  <si>
    <t>Send Telegram Chat to a Friend</t>
  </si>
  <si>
    <t>Conduct Team Performance Reviews via Video Call</t>
  </si>
  <si>
    <t>Coffee Break and Chat with Colleagues</t>
  </si>
  <si>
    <t>Issue Tracking and Resolution Discussion with Development Team</t>
  </si>
  <si>
    <t>Project Timeline Adjustment Meeting</t>
  </si>
  <si>
    <t>Review and Approve Pending Project Requests</t>
  </si>
  <si>
    <t>Take a Walk to Refresh the Mind</t>
  </si>
  <si>
    <t>Research and Plan for Upcoming IT Trends</t>
  </si>
  <si>
    <t>Conduct Team Training Session on New Software Tools</t>
  </si>
  <si>
    <t>Scroll Through Social Media</t>
  </si>
  <si>
    <t>Final Review of Today’s Tasks and Prep for Next Day</t>
  </si>
  <si>
    <t>Wrap-up Meeting and Notes Sharing with Team</t>
  </si>
  <si>
    <t>Outline agenda for upcoming project kickoff meeting</t>
  </si>
  <si>
    <t>Conduct Project Risk Documentation session</t>
  </si>
  <si>
    <t>Coffee break in the kitchen</t>
  </si>
  <si>
    <t>Update project timeline with new deliverable dates</t>
  </si>
  <si>
    <t>Budget Adjustment for Q4 projects</t>
  </si>
  <si>
    <t>Scroll social media</t>
  </si>
  <si>
    <t>Team meeting to discuss Agile Methodology Implementation</t>
  </si>
  <si>
    <t>Lunch break, take a short walk outside</t>
  </si>
  <si>
    <t>Draft email about recent Continuous Improvement initiatives</t>
  </si>
  <si>
    <t>Review technical specifications for upcoming software release</t>
  </si>
  <si>
    <t>Join webinar on emerging IT project management tools</t>
  </si>
  <si>
    <t>Analyze project metrics and performance reports</t>
  </si>
  <si>
    <t>Take a few moments for a mindfulness exercise</t>
  </si>
  <si>
    <t>Project Audit Preparation for internal review</t>
  </si>
  <si>
    <t>Meet with product owner to discuss backlog prioritization</t>
  </si>
  <si>
    <t>Review and approve timesheets for team members</t>
  </si>
  <si>
    <t>Plan and schedule tasks for next day</t>
  </si>
  <si>
    <t xml:space="preserve"> Lunch break</t>
  </si>
  <si>
    <t xml:space="preserve"> Check and respond to critical emails</t>
  </si>
  <si>
    <t xml:space="preserve"> Review and adjust project timelines</t>
  </si>
  <si>
    <t xml:space="preserve"> Daily stand</t>
  </si>
  <si>
    <t>up meeting with the development team</t>
  </si>
  <si>
    <t xml:space="preserve"> Scrolling social media and catching up on industry news</t>
  </si>
  <si>
    <t xml:space="preserve"> Conduct resource allocation analysis for upcoming tasks</t>
  </si>
  <si>
    <t xml:space="preserve"> Coffee break and casual chat with colleagues</t>
  </si>
  <si>
    <t xml:space="preserve"> Update project risk documentation based on team feedback</t>
  </si>
  <si>
    <t xml:space="preserve"> Plan project scope adjustment for next phase</t>
  </si>
  <si>
    <t xml:space="preserve"> Monitor team performance and provide feedback</t>
  </si>
  <si>
    <t xml:space="preserve"> Draft and send project update to stakeholders</t>
  </si>
  <si>
    <t xml:space="preserve"> Take a short walk to clear the mind</t>
  </si>
  <si>
    <t xml:space="preserve"> Coordinate with vendor for software procurement</t>
  </si>
  <si>
    <t xml:space="preserve"> Brainstorming session for upcoming project challenges</t>
  </si>
  <si>
    <t xml:space="preserve"> Participate in a webinar on project management trends</t>
  </si>
  <si>
    <t xml:space="preserve"> Send a Telegram chat to a friend</t>
  </si>
  <si>
    <t xml:space="preserve"> Track project milestones and update dashboard</t>
  </si>
  <si>
    <t xml:space="preserve"> Prepare summary report for tomorrow's project review meeting</t>
  </si>
  <si>
    <t xml:space="preserve"> Log off and prepare for the next day's tasks</t>
  </si>
  <si>
    <t>Check and respond to critical emails</t>
  </si>
  <si>
    <t>Review and adjust project timelines</t>
  </si>
  <si>
    <t>Scrolling social media and catching up on industry news</t>
  </si>
  <si>
    <t>Conduct resource allocation analysis for upcoming tasks</t>
  </si>
  <si>
    <t>Coffee break and casual chat with colleagues</t>
  </si>
  <si>
    <t>Update project risk documentation based on team feedback</t>
  </si>
  <si>
    <t>Plan project scope adjustment for next phase</t>
  </si>
  <si>
    <t>Monitor team performance and provide feedback</t>
  </si>
  <si>
    <t>Draft and send project update to stakeholders</t>
  </si>
  <si>
    <t>Take a short walk to clear the mind</t>
  </si>
  <si>
    <t>Coordinate with vendor for software procurement</t>
  </si>
  <si>
    <t>Brainstorming session for upcoming project challenges</t>
  </si>
  <si>
    <t>Participate in a webinar on project management trends</t>
  </si>
  <si>
    <t>Track project milestones and update dashboard</t>
  </si>
  <si>
    <t>Prepare summary report for tomorrow's project review meeting</t>
  </si>
  <si>
    <t>Log off and prepare for the next day's tasks</t>
  </si>
  <si>
    <t>Team stand-up meeting via video call</t>
  </si>
  <si>
    <t>Team stand-up meeting via Zoom</t>
  </si>
  <si>
    <t>Morning Stand-up Meeting with Team</t>
  </si>
  <si>
    <t>Attend daily stand-up meeting via Zoom</t>
  </si>
  <si>
    <t>Review emails and prioritize tasks for the day</t>
  </si>
  <si>
    <t>Team meeting to discuss current project statuses</t>
  </si>
  <si>
    <t>Update project management software with task progress</t>
  </si>
  <si>
    <t>Begin drafting the scope definition document for a new project</t>
  </si>
  <si>
    <t>Send a quick message to a friend on Telegram</t>
  </si>
  <si>
    <t>Client communication: Answer emails and set up a call</t>
  </si>
  <si>
    <t>Prepare a presentation for next week's client meeting</t>
  </si>
  <si>
    <t>Scroll through social media for a short mental break</t>
  </si>
  <si>
    <t>Conduct a code review with the development team</t>
  </si>
  <si>
    <t>Client call: Discuss project updates and manage expectations</t>
  </si>
  <si>
    <t>Take a short walk to clear your mind</t>
  </si>
  <si>
    <t>Review and negotiate contract terms with a new vendor</t>
  </si>
  <si>
    <t>Finalize agenda for tomorrow's project planning session</t>
  </si>
  <si>
    <t>Follow up on action items from the morning team meeting</t>
  </si>
  <si>
    <t>Wrap up the day, ensuring all tasks are documented</t>
  </si>
  <si>
    <t>Cross-check project milestones with budget estimations</t>
  </si>
  <si>
    <t>Morning team stand-up meeting</t>
  </si>
  <si>
    <t>Actions</t>
  </si>
  <si>
    <t>Schedule No.</t>
  </si>
  <si>
    <t>Tally</t>
  </si>
  <si>
    <t xml:space="preserve">Team stand-up meeting </t>
  </si>
  <si>
    <t>Team stand-up meeting</t>
  </si>
  <si>
    <t>Review Emails and Reply to Urgent Messages,
Check and respond to critical emails (99)</t>
  </si>
  <si>
    <t>Check and respond to overnight emails,
Review and respond to overnight emails (91)</t>
  </si>
  <si>
    <t>Review overnight emails and prioritize tasks for the day,
Review Emails and Prioritize Tasks for the Day (78, 98),
Check emails and prioritize tasks for the day (48)</t>
  </si>
  <si>
    <t>Morning Standup Meeting with Team,
Morning team stand-up meeting (45),
Morning Stand-up Meeting with Team (78)</t>
  </si>
  <si>
    <t>Lunch break and walk outside for fresh air,
Lunch break, take a short walk outside (91)</t>
  </si>
  <si>
    <t>Coffee break and informal chat with colleagues,
Coffee break and informal chat with a colleague (48)</t>
  </si>
  <si>
    <t>Coffee break in the kitchen,
Coffee break (98)</t>
  </si>
  <si>
    <t>Coffee break and casual chat with a colleague,
Coffee break and chat with a colleague (72),
Coffee Break and Chat with Colleagues (78),
Coffee break and casual chat with colleagues (99)</t>
  </si>
  <si>
    <t>Conduct a project risk documentation review,
Conduct Project Risk Documentation session (91)</t>
  </si>
  <si>
    <t>Scrolling Social Media,
Quick scroll through social media for a mental break (32),
Scroll through social media for a mental break (45),
Scroll through social media for a quick mental refresh (48),
Scroll through social media for a quick mental break (72),
Scroll Through Social Media (78),
Scroll social media (91),
Scroll through social media for a short mental break (98)</t>
  </si>
  <si>
    <t>Sending a Telegram Chat to a Friend,
Send a telegram message to a friend to catch up briefly (32),
Send a Telegram chat to a friend for a quick check (45),
Send a quick telegram message to a friend (48),
Send a quick telegram chat to a friend (51),
Send a Telegram chat to a friend (72, 91, 99),
Send Telegram Chat to a Friend (78),
Send a quick message to a friend on Telegram (98)</t>
  </si>
  <si>
    <t>Stakeholder communication: draft and send a project status email,
Stakeholder Communication via email (45),
Draft and send project update to stakeholders (99)</t>
  </si>
  <si>
    <t xml:space="preserve">Task prioritization session: organize today’s to-do list </t>
  </si>
  <si>
    <t xml:space="preserve">Task prioritization session: organize today’s to-do list  </t>
  </si>
  <si>
    <t>Walk outside to recharge,
Take a brisk walk outside (48),
Take a quick walk around the office building (51),
Take a walk to clear your mind (72),
Take a Walk to Refresh the Mind (78),
Take a short walk to clear your mind (98),
Take a short walk to clear the mind (99)</t>
  </si>
  <si>
    <t>Update project management software with latest changes,
Update project management software with recent changes (51),
Update the project management software with latest changes (72)</t>
  </si>
  <si>
    <t>Join a webinar on new project management tools,
Join webinar on emerging IT project management tools (91),
Participate in a webinar on project management trends (99)</t>
  </si>
  <si>
    <t>Team stand-up meeting via video call,
Team stand-up meeting via Zoom (72),
Attend daily stand-up meeting via Zoom (91)</t>
  </si>
  <si>
    <t>Review and approve team timesheets,
Review and approve timesheets for team members (91)</t>
  </si>
  <si>
    <t>Prepare for project audit, gather relevant documentation,
Project Audit Preparation: gather necessary documentation (51),
Project Audit Preparation for internal review (91)</t>
  </si>
  <si>
    <t>Conduct a lessons learned session for the last completed project,
Lessons Learned Documentation for recently completed project (51)</t>
  </si>
  <si>
    <t>Feedback session with team members about ongoing tasks,
Monitor team performance and provide feedback (99)</t>
  </si>
  <si>
    <t>Review and update the project timeline for upcoming deliverables,
Update project timeline and adjust milestones (45),
Review project timeline and adjust deadlines as necessary (48),
Update project timeline with new deliverable dates (91),
Review and adjust project timelines (99),
Review project timeline and milestones (51)</t>
  </si>
  <si>
    <t>Review and Plan for Tomorrow’s Tasks,
Reflect on the day's progress and plan for tomorrow (45),
Plan for tomorrow's schedule and wrap up for the day (48),
Plan and schedule tasks for next day (91),
Plan tasks and priorities for the next day (51),
Final Review of Today’s Tasks and Prep for Next Day (78),
Log off and prepare for the next day's tasks (99)</t>
  </si>
  <si>
    <t>Client expectation management call,
Client call: Discuss project updates and manage expectations (98)</t>
  </si>
  <si>
    <t>Project Planning for Upcoming Sprint,
Task prioritization for the upcoming sprint (72)</t>
  </si>
  <si>
    <t>Daily stand-up meeting with the development team</t>
  </si>
  <si>
    <t>Emails, meeting, lunch break, coffee, documentation, performance, assessment, social media, telegram, tracking, weekly, tomorrow, timeline, stakeholder, prioritization, allocation, video call, risk management, walk, design, scope budget, webinar, software, conflict, resolve, risk assessment, timesheets, audit, IT support, project status, lessons, collaborate, feedback, milestones, vendor, presentation, sign, depend, client, forecast, sprint, workshop, budget, strategy, debrief, sponsors, assurance, tracking, pending, training, agile, improvement, summary</t>
  </si>
  <si>
    <t>emilycarter@company.com</t>
  </si>
  <si>
    <t>Urgent Messages</t>
  </si>
  <si>
    <t>Please find the urgent messages attached.</t>
  </si>
  <si>
    <t>emilycarter</t>
  </si>
  <si>
    <t>Access JIRA for Project Planning</t>
  </si>
  <si>
    <t>task dropped</t>
  </si>
  <si>
    <t>C:\Users\emilycarter\Documents\Project_Proposal.docx</t>
  </si>
  <si>
    <t>Performance Monitoring</t>
  </si>
  <si>
    <t>performanceCheck</t>
  </si>
  <si>
    <t>top -b -n1</t>
  </si>
  <si>
    <t>C:\Users\emilycarter\OneDrive\Desktop\Risk_Assessment.pdf</t>
  </si>
  <si>
    <t>Access JIRA for Issue Tracking</t>
  </si>
  <si>
    <t>Send a Telegram Chat to a Friend</t>
  </si>
  <si>
    <t>Hey, how are you?</t>
  </si>
  <si>
    <t>Access Procurement System</t>
  </si>
  <si>
    <t>Edit Weekly Project Status Report</t>
  </si>
  <si>
    <t>C:\Users\emilycarter\Documents\Reports\Status_Report.docx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</si>
</sst>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5">
    <fill>
      <patternFill patternType="none"/>
    </fill>
    <fill>
      <patternFill patternType="gray125"/>
    </fill>
    <fill>
      <patternFill patternType="solid">
        <fgColor theme="3" tint="0.89999084444715716"/>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diagonal/>
    </border>
  </borders>
  <cellStyleXfs count="1">
    <xf numFmtId="0" fontId="0" fillId="0" borderId="0"/>
  </cellStyleXfs>
  <cellXfs count="46">
    <xf numFmtId="0" fontId="0" fillId="0" borderId="0" xfId="0"/>
    <xf numFmtId="0" fontId="1" fillId="0" borderId="0" xfId="0" applyFont="1"/>
    <xf numFmtId="18" fontId="0" fillId="0" borderId="0" xfId="0" applyNumberFormat="1"/>
    <xf numFmtId="0" fontId="0" fillId="0" borderId="0" xfId="0" applyAlignment="1">
      <alignment wrapText="1"/>
    </xf>
    <xf numFmtId="18" fontId="0" fillId="0" borderId="1" xfId="0" applyNumberFormat="1" applyBorder="1"/>
    <xf numFmtId="0" fontId="0" fillId="0" borderId="1" xfId="0" applyBorder="1"/>
    <xf numFmtId="0" fontId="1" fillId="2" borderId="2" xfId="0" applyFont="1" applyFill="1" applyBorder="1" applyAlignment="1">
      <alignment horizontal="centerContinuous"/>
    </xf>
    <xf numFmtId="0" fontId="0" fillId="2" borderId="3" xfId="0" applyFill="1" applyBorder="1" applyAlignment="1">
      <alignment horizontal="centerContinuous"/>
    </xf>
    <xf numFmtId="18" fontId="0" fillId="0" borderId="4" xfId="0" applyNumberFormat="1" applyBorder="1"/>
    <xf numFmtId="0" fontId="0" fillId="0" borderId="5" xfId="0" applyBorder="1"/>
    <xf numFmtId="18" fontId="0" fillId="0" borderId="6" xfId="0" applyNumberFormat="1" applyBorder="1"/>
    <xf numFmtId="0" fontId="0" fillId="0" borderId="7" xfId="0" applyBorder="1"/>
    <xf numFmtId="0" fontId="1" fillId="2" borderId="0" xfId="0" applyFont="1" applyFill="1"/>
    <xf numFmtId="0" fontId="0" fillId="2" borderId="0" xfId="0" applyFill="1"/>
    <xf numFmtId="0" fontId="0" fillId="0" borderId="9" xfId="0" applyBorder="1"/>
    <xf numFmtId="0" fontId="1" fillId="0" borderId="0" xfId="0" applyFont="1" applyAlignment="1">
      <alignment horizontal="centerContinuous"/>
    </xf>
    <xf numFmtId="0" fontId="0" fillId="0" borderId="0" xfId="0" applyAlignment="1">
      <alignment horizontal="centerContinuous"/>
    </xf>
    <xf numFmtId="0" fontId="1" fillId="0" borderId="1" xfId="0" applyFont="1" applyBorder="1"/>
    <xf numFmtId="20" fontId="0" fillId="0" borderId="0" xfId="0" applyNumberFormat="1"/>
    <xf numFmtId="20" fontId="0" fillId="0" borderId="4" xfId="0" applyNumberFormat="1" applyBorder="1"/>
    <xf numFmtId="20" fontId="0" fillId="0" borderId="6" xfId="0" applyNumberFormat="1" applyBorder="1"/>
    <xf numFmtId="0" fontId="1" fillId="3" borderId="2" xfId="0" applyFont="1" applyFill="1" applyBorder="1" applyAlignment="1">
      <alignment horizontal="centerContinuous"/>
    </xf>
    <xf numFmtId="0" fontId="1" fillId="3" borderId="8" xfId="0" applyFont="1" applyFill="1" applyBorder="1" applyAlignment="1">
      <alignment horizontal="centerContinuous"/>
    </xf>
    <xf numFmtId="0" fontId="1" fillId="3" borderId="3" xfId="0" applyFont="1" applyFill="1" applyBorder="1" applyAlignment="1">
      <alignment horizontal="centerContinuous"/>
    </xf>
    <xf numFmtId="0" fontId="1" fillId="3" borderId="4" xfId="0" applyFont="1" applyFill="1" applyBorder="1"/>
    <xf numFmtId="0" fontId="1" fillId="3" borderId="1" xfId="0" applyFont="1" applyFill="1" applyBorder="1"/>
    <xf numFmtId="0" fontId="1" fillId="3" borderId="5" xfId="0" applyFont="1" applyFill="1" applyBorder="1"/>
    <xf numFmtId="0" fontId="1" fillId="3" borderId="10" xfId="0" applyFont="1" applyFill="1" applyBorder="1"/>
    <xf numFmtId="20" fontId="0" fillId="0" borderId="10" xfId="0" applyNumberFormat="1" applyBorder="1"/>
    <xf numFmtId="20" fontId="0" fillId="0" borderId="11" xfId="0" applyNumberFormat="1" applyBorder="1"/>
    <xf numFmtId="0" fontId="0" fillId="4" borderId="1" xfId="0" applyFill="1" applyBorder="1"/>
    <xf numFmtId="0" fontId="1" fillId="2" borderId="3" xfId="0" applyFont="1" applyFill="1" applyBorder="1" applyAlignment="1">
      <alignment horizontal="centerContinuous"/>
    </xf>
    <xf numFmtId="0" fontId="1" fillId="0" borderId="2" xfId="0" applyFont="1" applyBorder="1"/>
    <xf numFmtId="0" fontId="1" fillId="0" borderId="8" xfId="0" applyFont="1" applyBorder="1"/>
    <xf numFmtId="0" fontId="1" fillId="0" borderId="3" xfId="0" applyFont="1" applyBorder="1"/>
    <xf numFmtId="0" fontId="0" fillId="0" borderId="4" xfId="0" applyBorder="1"/>
    <xf numFmtId="0" fontId="0" fillId="0" borderId="6" xfId="0" applyBorder="1"/>
    <xf numFmtId="0" fontId="0" fillId="0" borderId="12" xfId="0" applyFill="1" applyBorder="1"/>
    <xf numFmtId="18" fontId="0" fillId="0" borderId="0" xfId="0" applyNumberFormat="1" applyBorder="1"/>
    <xf numFmtId="0" fontId="0" fillId="0" borderId="0" xfId="0" applyBorder="1"/>
    <xf numFmtId="0" fontId="1" fillId="2" borderId="1" xfId="0" applyFont="1" applyFill="1" applyBorder="1"/>
    <xf numFmtId="0" fontId="0" fillId="2" borderId="1" xfId="0" applyFill="1" applyBorder="1"/>
    <xf numFmtId="0" fontId="0" fillId="3" borderId="1" xfId="0" applyFill="1" applyBorder="1"/>
    <xf numFmtId="0" fontId="0" fillId="3" borderId="0" xfId="0" applyFill="1"/>
    <xf numFmtId="0" fontId="0" fillId="0" borderId="0" xfId="0" applyFill="1"/>
    <xf numFmtId="0" fontId="0" fillId="0" borderId="0" xfId="0" applyFill="1" applyAlignment="1">
      <alignment wrapText="1"/>
    </xf>
  </cellXfs>
  <cellStyles count="1">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8098C-BEA8-4C12-B6CE-C8729DA1B453}">
  <sheetPr>
    <tabColor rgb="FFFFC000"/>
  </sheetPr>
  <dimension ref="A1"/>
  <sheetViews>
    <sheetView workbookViewId="0"/>
    <sheetView workbookViewId="1">
      <selection activeCell="H28" sqref="H28"/>
    </sheetView>
    <sheetView workbookViewId="2"/>
    <sheetView workbookViewId="3"/>
    <sheetView workbookViewId="4"/>
  </sheetViews>
  <sheetFormatPr defaultRowHeight="14.25" x14ac:dyDescent="0.4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5F145-4B77-44AF-87E0-95B295210109}">
  <sheetPr>
    <tabColor rgb="FFFFC000"/>
  </sheetPr>
  <dimension ref="A1"/>
  <sheetViews>
    <sheetView workbookViewId="0"/>
    <sheetView workbookViewId="1"/>
    <sheetView workbookViewId="2"/>
    <sheetView workbookViewId="3"/>
    <sheetView workbookViewId="4"/>
  </sheetViews>
  <sheetFormatPr defaultRowHeight="14.25" x14ac:dyDescent="0.45"/>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D3A07-FBD8-4E64-9BBF-C6C703217C2C}">
  <dimension ref="A1:S173"/>
  <sheetViews>
    <sheetView workbookViewId="0"/>
    <sheetView workbookViewId="1">
      <selection activeCell="I12" sqref="I12"/>
    </sheetView>
    <sheetView workbookViewId="2">
      <selection activeCell="B2" sqref="B2"/>
    </sheetView>
    <sheetView workbookViewId="3"/>
    <sheetView workbookViewId="4">
      <pane ySplit="4" topLeftCell="A52" activePane="bottomLeft" state="frozen"/>
      <selection pane="bottomLeft" activeCell="L162" sqref="L162"/>
    </sheetView>
  </sheetViews>
  <sheetFormatPr defaultRowHeight="14.25" x14ac:dyDescent="0.45"/>
  <cols>
    <col min="9" max="9" width="40.796875" bestFit="1" customWidth="1"/>
  </cols>
  <sheetData>
    <row r="1" spans="1:19" x14ac:dyDescent="0.45">
      <c r="A1" s="1" t="s">
        <v>0</v>
      </c>
      <c r="B1" t="s">
        <v>578</v>
      </c>
      <c r="I1" s="40" t="s">
        <v>778</v>
      </c>
      <c r="J1" s="41">
        <f>COUNTA(J5:J173)</f>
        <v>15</v>
      </c>
      <c r="K1" s="41">
        <f t="shared" ref="K1:S1" si="0">COUNTA(K5:K173)</f>
        <v>16</v>
      </c>
      <c r="L1" s="41">
        <f t="shared" si="0"/>
        <v>17</v>
      </c>
      <c r="M1" s="41">
        <f t="shared" si="0"/>
        <v>20</v>
      </c>
      <c r="N1" s="41">
        <f t="shared" si="0"/>
        <v>17</v>
      </c>
      <c r="O1" s="41">
        <f t="shared" si="0"/>
        <v>19</v>
      </c>
      <c r="P1" s="41">
        <f t="shared" si="0"/>
        <v>18</v>
      </c>
      <c r="Q1" s="41">
        <f t="shared" si="0"/>
        <v>20</v>
      </c>
      <c r="R1" s="41">
        <f t="shared" si="0"/>
        <v>17</v>
      </c>
      <c r="S1" s="41">
        <f t="shared" si="0"/>
        <v>19</v>
      </c>
    </row>
    <row r="2" spans="1:19" x14ac:dyDescent="0.45">
      <c r="A2" s="1" t="s">
        <v>579</v>
      </c>
      <c r="B2" t="s">
        <v>587</v>
      </c>
      <c r="I2" s="40" t="s">
        <v>109</v>
      </c>
      <c r="J2" s="41">
        <v>15</v>
      </c>
      <c r="K2" s="41">
        <v>16</v>
      </c>
      <c r="L2" s="41">
        <v>17</v>
      </c>
      <c r="M2" s="41">
        <v>20</v>
      </c>
      <c r="N2" s="41">
        <v>17</v>
      </c>
      <c r="O2" s="41">
        <v>19</v>
      </c>
      <c r="P2" s="41">
        <v>18</v>
      </c>
      <c r="Q2" s="41">
        <v>20</v>
      </c>
      <c r="R2" s="41">
        <v>17</v>
      </c>
      <c r="S2" s="41">
        <v>19</v>
      </c>
    </row>
    <row r="3" spans="1:19" ht="14.65" thickBot="1" x14ac:dyDescent="0.5">
      <c r="I3" s="40" t="s">
        <v>777</v>
      </c>
      <c r="J3" s="41">
        <v>22</v>
      </c>
      <c r="K3" s="41">
        <v>32</v>
      </c>
      <c r="L3" s="41">
        <v>45</v>
      </c>
      <c r="M3" s="41">
        <v>48</v>
      </c>
      <c r="N3" s="41">
        <v>51</v>
      </c>
      <c r="O3" s="41">
        <v>72</v>
      </c>
      <c r="P3" s="41">
        <v>78</v>
      </c>
      <c r="Q3" s="41">
        <v>91</v>
      </c>
      <c r="R3" s="41">
        <v>98</v>
      </c>
      <c r="S3" s="41">
        <v>99</v>
      </c>
    </row>
    <row r="4" spans="1:19" x14ac:dyDescent="0.45">
      <c r="A4" s="32" t="s">
        <v>20</v>
      </c>
      <c r="B4" s="33" t="s">
        <v>99</v>
      </c>
      <c r="C4" s="33" t="s">
        <v>100</v>
      </c>
      <c r="D4" s="33" t="s">
        <v>109</v>
      </c>
      <c r="E4" s="34" t="s">
        <v>122</v>
      </c>
      <c r="I4" s="40" t="s">
        <v>776</v>
      </c>
      <c r="J4" s="41"/>
      <c r="K4" s="41"/>
      <c r="L4" s="41"/>
      <c r="M4" s="41"/>
      <c r="N4" s="41"/>
      <c r="O4" s="41"/>
      <c r="P4" s="41"/>
      <c r="Q4" s="41"/>
      <c r="R4" s="41"/>
      <c r="S4" s="41"/>
    </row>
    <row r="5" spans="1:19" x14ac:dyDescent="0.45">
      <c r="A5" s="35">
        <v>22</v>
      </c>
      <c r="B5" s="5"/>
      <c r="C5" s="5"/>
      <c r="D5" s="5">
        <f>COUNTA('Schedules - IT Project Manager'!B2:B16)</f>
        <v>15</v>
      </c>
      <c r="E5" s="9">
        <v>15</v>
      </c>
      <c r="I5" t="s">
        <v>594</v>
      </c>
      <c r="J5">
        <v>1</v>
      </c>
    </row>
    <row r="6" spans="1:19" x14ac:dyDescent="0.45">
      <c r="A6" s="35">
        <v>32</v>
      </c>
      <c r="B6" s="5"/>
      <c r="C6" s="5"/>
      <c r="D6" s="5">
        <f>COUNTA('Schedules - IT Project Manager'!E2:E17)</f>
        <v>16</v>
      </c>
      <c r="E6" s="9">
        <v>16</v>
      </c>
      <c r="I6" t="s">
        <v>595</v>
      </c>
      <c r="J6">
        <v>1</v>
      </c>
    </row>
    <row r="7" spans="1:19" x14ac:dyDescent="0.45">
      <c r="A7" s="35">
        <v>45</v>
      </c>
      <c r="B7" s="5"/>
      <c r="C7" s="5"/>
      <c r="D7" s="5">
        <f>COUNTA('Schedules - IT Project Manager'!H2:H18)</f>
        <v>17</v>
      </c>
      <c r="E7" s="9">
        <v>17</v>
      </c>
      <c r="I7" t="s">
        <v>596</v>
      </c>
      <c r="J7">
        <v>1</v>
      </c>
    </row>
    <row r="8" spans="1:19" x14ac:dyDescent="0.45">
      <c r="A8" s="35">
        <v>48</v>
      </c>
      <c r="B8" s="5"/>
      <c r="C8" s="5"/>
      <c r="D8" s="5">
        <f>COUNTA('Schedules - IT Project Manager'!B21:B40)</f>
        <v>20</v>
      </c>
      <c r="E8" s="9">
        <v>20</v>
      </c>
      <c r="I8" t="s">
        <v>597</v>
      </c>
      <c r="J8">
        <v>1</v>
      </c>
    </row>
    <row r="9" spans="1:19" x14ac:dyDescent="0.45">
      <c r="A9" s="37">
        <v>51</v>
      </c>
      <c r="B9" s="5"/>
      <c r="C9" s="5"/>
      <c r="D9" s="5">
        <f>COUNTA('Schedules - IT Project Manager'!E21:E37)</f>
        <v>17</v>
      </c>
      <c r="E9" s="9">
        <v>17</v>
      </c>
      <c r="I9" t="s">
        <v>598</v>
      </c>
      <c r="J9">
        <v>1</v>
      </c>
    </row>
    <row r="10" spans="1:19" x14ac:dyDescent="0.45">
      <c r="A10" s="35">
        <v>72</v>
      </c>
      <c r="B10" s="5"/>
      <c r="C10" s="5"/>
      <c r="D10" s="5">
        <f>COUNTA('Schedules - IT Project Manager'!H21:H39)</f>
        <v>19</v>
      </c>
      <c r="E10" s="9">
        <v>19</v>
      </c>
      <c r="I10" t="s">
        <v>599</v>
      </c>
      <c r="J10">
        <v>1</v>
      </c>
    </row>
    <row r="11" spans="1:19" x14ac:dyDescent="0.45">
      <c r="A11" s="35">
        <v>78</v>
      </c>
      <c r="B11" s="5"/>
      <c r="C11" s="5"/>
      <c r="D11" s="5">
        <f>COUNTA('Schedules - IT Project Manager'!B43:B60)</f>
        <v>18</v>
      </c>
      <c r="E11" s="9">
        <v>18</v>
      </c>
      <c r="I11" t="s">
        <v>586</v>
      </c>
      <c r="J11">
        <v>1</v>
      </c>
      <c r="K11">
        <v>1</v>
      </c>
      <c r="M11">
        <v>1</v>
      </c>
      <c r="O11">
        <v>1</v>
      </c>
      <c r="P11">
        <v>1</v>
      </c>
      <c r="R11">
        <v>1</v>
      </c>
      <c r="S11">
        <v>1</v>
      </c>
    </row>
    <row r="12" spans="1:19" x14ac:dyDescent="0.45">
      <c r="A12" s="35">
        <v>91</v>
      </c>
      <c r="B12" s="5"/>
      <c r="C12" s="5"/>
      <c r="D12" s="5">
        <f>COUNTA('Schedules - IT Project Manager'!E43:E62)</f>
        <v>20</v>
      </c>
      <c r="E12" s="9">
        <v>20</v>
      </c>
      <c r="I12" t="s">
        <v>600</v>
      </c>
      <c r="J12">
        <v>1</v>
      </c>
    </row>
    <row r="13" spans="1:19" x14ac:dyDescent="0.45">
      <c r="A13" s="35">
        <v>98</v>
      </c>
      <c r="B13" s="5"/>
      <c r="C13" s="5"/>
      <c r="D13" s="5">
        <f>COUNTA('Schedules - IT Project Manager'!H43:H59)</f>
        <v>17</v>
      </c>
      <c r="E13" s="9">
        <v>17</v>
      </c>
      <c r="I13" t="s">
        <v>601</v>
      </c>
      <c r="J13">
        <v>1</v>
      </c>
    </row>
    <row r="14" spans="1:19" ht="14.65" thickBot="1" x14ac:dyDescent="0.5">
      <c r="A14" s="36">
        <v>99</v>
      </c>
      <c r="B14" s="14"/>
      <c r="C14" s="14"/>
      <c r="D14" s="14">
        <f>COUNTA('Schedules - IT Project Manager'!B65:B83)</f>
        <v>19</v>
      </c>
      <c r="E14" s="11">
        <v>19</v>
      </c>
      <c r="I14" t="s">
        <v>602</v>
      </c>
      <c r="J14">
        <v>1</v>
      </c>
    </row>
    <row r="15" spans="1:19" x14ac:dyDescent="0.45">
      <c r="I15" t="s">
        <v>603</v>
      </c>
      <c r="J15">
        <v>1</v>
      </c>
    </row>
    <row r="16" spans="1:19" x14ac:dyDescent="0.45">
      <c r="I16" t="s">
        <v>585</v>
      </c>
      <c r="J16">
        <v>1</v>
      </c>
    </row>
    <row r="17" spans="9:11" x14ac:dyDescent="0.45">
      <c r="I17" t="s">
        <v>604</v>
      </c>
      <c r="J17">
        <v>1</v>
      </c>
    </row>
    <row r="18" spans="9:11" x14ac:dyDescent="0.45">
      <c r="I18" t="s">
        <v>605</v>
      </c>
      <c r="J18">
        <v>1</v>
      </c>
    </row>
    <row r="19" spans="9:11" x14ac:dyDescent="0.45">
      <c r="I19" t="s">
        <v>606</v>
      </c>
      <c r="J19">
        <v>1</v>
      </c>
    </row>
    <row r="20" spans="9:11" x14ac:dyDescent="0.45">
      <c r="I20" t="s">
        <v>607</v>
      </c>
      <c r="K20">
        <v>1</v>
      </c>
    </row>
    <row r="21" spans="9:11" x14ac:dyDescent="0.45">
      <c r="I21" t="s">
        <v>608</v>
      </c>
      <c r="K21">
        <v>1</v>
      </c>
    </row>
    <row r="22" spans="9:11" x14ac:dyDescent="0.45">
      <c r="I22" t="s">
        <v>609</v>
      </c>
      <c r="K22">
        <v>1</v>
      </c>
    </row>
    <row r="23" spans="9:11" x14ac:dyDescent="0.45">
      <c r="I23" t="s">
        <v>794</v>
      </c>
      <c r="K23">
        <v>1</v>
      </c>
    </row>
    <row r="24" spans="9:11" x14ac:dyDescent="0.45">
      <c r="I24" t="s">
        <v>610</v>
      </c>
      <c r="K24">
        <v>1</v>
      </c>
    </row>
    <row r="25" spans="9:11" x14ac:dyDescent="0.45">
      <c r="I25" t="s">
        <v>611</v>
      </c>
      <c r="K25">
        <v>1</v>
      </c>
    </row>
    <row r="26" spans="9:11" x14ac:dyDescent="0.45">
      <c r="I26" t="s">
        <v>612</v>
      </c>
      <c r="K26">
        <v>1</v>
      </c>
    </row>
    <row r="27" spans="9:11" x14ac:dyDescent="0.45">
      <c r="I27" t="s">
        <v>613</v>
      </c>
      <c r="K27">
        <v>1</v>
      </c>
    </row>
    <row r="28" spans="9:11" x14ac:dyDescent="0.45">
      <c r="I28" t="s">
        <v>614</v>
      </c>
      <c r="K28">
        <v>1</v>
      </c>
    </row>
    <row r="29" spans="9:11" x14ac:dyDescent="0.45">
      <c r="I29" t="s">
        <v>615</v>
      </c>
      <c r="K29">
        <v>1</v>
      </c>
    </row>
    <row r="30" spans="9:11" x14ac:dyDescent="0.45">
      <c r="I30" t="s">
        <v>616</v>
      </c>
      <c r="K30">
        <v>1</v>
      </c>
    </row>
    <row r="31" spans="9:11" x14ac:dyDescent="0.45">
      <c r="I31" t="s">
        <v>617</v>
      </c>
      <c r="K31">
        <v>1</v>
      </c>
    </row>
    <row r="32" spans="9:11" x14ac:dyDescent="0.45">
      <c r="I32" t="s">
        <v>618</v>
      </c>
      <c r="K32">
        <v>1</v>
      </c>
    </row>
    <row r="33" spans="9:12" x14ac:dyDescent="0.45">
      <c r="I33" t="s">
        <v>774</v>
      </c>
      <c r="K33">
        <v>1</v>
      </c>
    </row>
    <row r="34" spans="9:12" x14ac:dyDescent="0.45">
      <c r="I34" t="s">
        <v>619</v>
      </c>
      <c r="K34">
        <v>1</v>
      </c>
    </row>
    <row r="35" spans="9:12" x14ac:dyDescent="0.45">
      <c r="I35" t="s">
        <v>620</v>
      </c>
      <c r="L35">
        <v>1</v>
      </c>
    </row>
    <row r="36" spans="9:12" x14ac:dyDescent="0.45">
      <c r="I36" t="s">
        <v>775</v>
      </c>
      <c r="L36">
        <v>1</v>
      </c>
    </row>
    <row r="37" spans="9:12" x14ac:dyDescent="0.45">
      <c r="I37" t="s">
        <v>621</v>
      </c>
      <c r="L37">
        <v>1</v>
      </c>
    </row>
    <row r="38" spans="9:12" x14ac:dyDescent="0.45">
      <c r="I38" t="s">
        <v>622</v>
      </c>
      <c r="L38">
        <v>1</v>
      </c>
    </row>
    <row r="39" spans="9:12" x14ac:dyDescent="0.45">
      <c r="I39" t="s">
        <v>623</v>
      </c>
      <c r="L39">
        <v>1</v>
      </c>
    </row>
    <row r="40" spans="9:12" x14ac:dyDescent="0.45">
      <c r="I40" t="s">
        <v>624</v>
      </c>
      <c r="L40">
        <v>1</v>
      </c>
    </row>
    <row r="41" spans="9:12" x14ac:dyDescent="0.45">
      <c r="I41" t="s">
        <v>625</v>
      </c>
      <c r="L41">
        <v>1</v>
      </c>
    </row>
    <row r="42" spans="9:12" x14ac:dyDescent="0.45">
      <c r="I42" t="s">
        <v>626</v>
      </c>
      <c r="L42">
        <v>1</v>
      </c>
    </row>
    <row r="43" spans="9:12" x14ac:dyDescent="0.45">
      <c r="I43" t="s">
        <v>627</v>
      </c>
      <c r="L43">
        <v>1</v>
      </c>
    </row>
    <row r="44" spans="9:12" x14ac:dyDescent="0.45">
      <c r="I44" t="s">
        <v>628</v>
      </c>
      <c r="L44">
        <v>1</v>
      </c>
    </row>
    <row r="45" spans="9:12" x14ac:dyDescent="0.45">
      <c r="I45" t="s">
        <v>629</v>
      </c>
      <c r="L45">
        <v>1</v>
      </c>
    </row>
    <row r="46" spans="9:12" x14ac:dyDescent="0.45">
      <c r="I46" t="s">
        <v>630</v>
      </c>
      <c r="L46">
        <v>1</v>
      </c>
    </row>
    <row r="47" spans="9:12" x14ac:dyDescent="0.45">
      <c r="I47" t="s">
        <v>631</v>
      </c>
      <c r="L47">
        <v>1</v>
      </c>
    </row>
    <row r="48" spans="9:12" x14ac:dyDescent="0.45">
      <c r="I48" t="s">
        <v>632</v>
      </c>
      <c r="L48">
        <v>1</v>
      </c>
    </row>
    <row r="49" spans="9:13" x14ac:dyDescent="0.45">
      <c r="I49" t="s">
        <v>633</v>
      </c>
      <c r="L49">
        <v>1</v>
      </c>
    </row>
    <row r="50" spans="9:13" x14ac:dyDescent="0.45">
      <c r="I50" t="s">
        <v>634</v>
      </c>
      <c r="L50">
        <v>1</v>
      </c>
    </row>
    <row r="51" spans="9:13" x14ac:dyDescent="0.45">
      <c r="I51" t="s">
        <v>635</v>
      </c>
      <c r="L51">
        <v>1</v>
      </c>
    </row>
    <row r="52" spans="9:13" x14ac:dyDescent="0.45">
      <c r="I52" t="s">
        <v>636</v>
      </c>
      <c r="M52">
        <v>1</v>
      </c>
    </row>
    <row r="53" spans="9:13" x14ac:dyDescent="0.45">
      <c r="I53" t="s">
        <v>779</v>
      </c>
      <c r="M53">
        <v>1</v>
      </c>
    </row>
    <row r="54" spans="9:13" x14ac:dyDescent="0.45">
      <c r="I54" t="s">
        <v>637</v>
      </c>
      <c r="M54">
        <v>1</v>
      </c>
    </row>
    <row r="55" spans="9:13" x14ac:dyDescent="0.45">
      <c r="I55" t="s">
        <v>638</v>
      </c>
      <c r="M55">
        <v>1</v>
      </c>
    </row>
    <row r="56" spans="9:13" x14ac:dyDescent="0.45">
      <c r="I56" t="s">
        <v>639</v>
      </c>
      <c r="M56">
        <v>1</v>
      </c>
    </row>
    <row r="57" spans="9:13" x14ac:dyDescent="0.45">
      <c r="I57" t="s">
        <v>640</v>
      </c>
      <c r="M57">
        <v>1</v>
      </c>
    </row>
    <row r="58" spans="9:13" x14ac:dyDescent="0.45">
      <c r="I58" t="s">
        <v>641</v>
      </c>
      <c r="M58">
        <v>1</v>
      </c>
    </row>
    <row r="59" spans="9:13" x14ac:dyDescent="0.45">
      <c r="I59" t="s">
        <v>642</v>
      </c>
      <c r="M59">
        <v>1</v>
      </c>
    </row>
    <row r="60" spans="9:13" x14ac:dyDescent="0.45">
      <c r="I60" t="s">
        <v>643</v>
      </c>
      <c r="M60">
        <v>1</v>
      </c>
    </row>
    <row r="61" spans="9:13" x14ac:dyDescent="0.45">
      <c r="I61" t="s">
        <v>644</v>
      </c>
      <c r="M61">
        <v>1</v>
      </c>
    </row>
    <row r="62" spans="9:13" x14ac:dyDescent="0.45">
      <c r="I62" t="s">
        <v>645</v>
      </c>
      <c r="M62">
        <v>1</v>
      </c>
    </row>
    <row r="63" spans="9:13" x14ac:dyDescent="0.45">
      <c r="I63" t="s">
        <v>646</v>
      </c>
      <c r="M63">
        <v>1</v>
      </c>
    </row>
    <row r="64" spans="9:13" x14ac:dyDescent="0.45">
      <c r="I64" t="s">
        <v>647</v>
      </c>
      <c r="M64">
        <v>1</v>
      </c>
    </row>
    <row r="65" spans="9:14" x14ac:dyDescent="0.45">
      <c r="I65" t="s">
        <v>648</v>
      </c>
      <c r="M65">
        <v>1</v>
      </c>
    </row>
    <row r="66" spans="9:14" x14ac:dyDescent="0.45">
      <c r="I66" t="s">
        <v>649</v>
      </c>
      <c r="M66">
        <v>1</v>
      </c>
    </row>
    <row r="67" spans="9:14" x14ac:dyDescent="0.45">
      <c r="I67" t="s">
        <v>650</v>
      </c>
      <c r="M67">
        <v>1</v>
      </c>
    </row>
    <row r="68" spans="9:14" x14ac:dyDescent="0.45">
      <c r="I68" t="s">
        <v>651</v>
      </c>
      <c r="M68">
        <v>1</v>
      </c>
    </row>
    <row r="69" spans="9:14" x14ac:dyDescent="0.45">
      <c r="I69" t="s">
        <v>652</v>
      </c>
      <c r="M69">
        <v>1</v>
      </c>
    </row>
    <row r="70" spans="9:14" x14ac:dyDescent="0.45">
      <c r="I70" t="s">
        <v>653</v>
      </c>
      <c r="M70">
        <v>1</v>
      </c>
    </row>
    <row r="71" spans="9:14" x14ac:dyDescent="0.45">
      <c r="I71" t="s">
        <v>654</v>
      </c>
      <c r="N71">
        <v>1</v>
      </c>
    </row>
    <row r="72" spans="9:14" x14ac:dyDescent="0.45">
      <c r="I72" t="s">
        <v>755</v>
      </c>
      <c r="N72">
        <v>1</v>
      </c>
    </row>
    <row r="73" spans="9:14" x14ac:dyDescent="0.45">
      <c r="I73" t="s">
        <v>655</v>
      </c>
      <c r="N73">
        <v>1</v>
      </c>
    </row>
    <row r="74" spans="9:14" x14ac:dyDescent="0.45">
      <c r="I74" t="s">
        <v>656</v>
      </c>
      <c r="N74">
        <v>1</v>
      </c>
    </row>
    <row r="75" spans="9:14" x14ac:dyDescent="0.45">
      <c r="I75" t="s">
        <v>657</v>
      </c>
      <c r="N75">
        <v>1</v>
      </c>
    </row>
    <row r="76" spans="9:14" x14ac:dyDescent="0.45">
      <c r="I76" t="s">
        <v>658</v>
      </c>
      <c r="N76">
        <v>1</v>
      </c>
    </row>
    <row r="77" spans="9:14" x14ac:dyDescent="0.45">
      <c r="I77" t="s">
        <v>659</v>
      </c>
      <c r="N77">
        <v>1</v>
      </c>
    </row>
    <row r="78" spans="9:14" x14ac:dyDescent="0.45">
      <c r="I78" t="s">
        <v>660</v>
      </c>
      <c r="N78">
        <v>1</v>
      </c>
    </row>
    <row r="79" spans="9:14" x14ac:dyDescent="0.45">
      <c r="I79" t="s">
        <v>661</v>
      </c>
      <c r="N79">
        <v>1</v>
      </c>
    </row>
    <row r="80" spans="9:14" x14ac:dyDescent="0.45">
      <c r="I80" t="s">
        <v>662</v>
      </c>
      <c r="N80">
        <v>1</v>
      </c>
    </row>
    <row r="81" spans="9:15" x14ac:dyDescent="0.45">
      <c r="I81" t="s">
        <v>663</v>
      </c>
      <c r="N81">
        <v>1</v>
      </c>
    </row>
    <row r="82" spans="9:15" x14ac:dyDescent="0.45">
      <c r="I82" t="s">
        <v>664</v>
      </c>
      <c r="N82">
        <v>1</v>
      </c>
    </row>
    <row r="83" spans="9:15" x14ac:dyDescent="0.45">
      <c r="I83" t="s">
        <v>665</v>
      </c>
      <c r="N83">
        <v>1</v>
      </c>
    </row>
    <row r="84" spans="9:15" x14ac:dyDescent="0.45">
      <c r="I84" t="s">
        <v>666</v>
      </c>
      <c r="N84">
        <v>1</v>
      </c>
    </row>
    <row r="85" spans="9:15" x14ac:dyDescent="0.45">
      <c r="I85" t="s">
        <v>667</v>
      </c>
      <c r="N85">
        <v>1</v>
      </c>
    </row>
    <row r="86" spans="9:15" x14ac:dyDescent="0.45">
      <c r="I86" t="s">
        <v>668</v>
      </c>
      <c r="N86">
        <v>1</v>
      </c>
    </row>
    <row r="87" spans="9:15" x14ac:dyDescent="0.45">
      <c r="I87" t="s">
        <v>669</v>
      </c>
      <c r="N87">
        <v>1</v>
      </c>
    </row>
    <row r="88" spans="9:15" x14ac:dyDescent="0.45">
      <c r="I88" t="s">
        <v>670</v>
      </c>
      <c r="O88">
        <v>1</v>
      </c>
    </row>
    <row r="89" spans="9:15" x14ac:dyDescent="0.45">
      <c r="I89" t="s">
        <v>756</v>
      </c>
      <c r="O89">
        <v>1</v>
      </c>
    </row>
    <row r="90" spans="9:15" x14ac:dyDescent="0.45">
      <c r="I90" t="s">
        <v>671</v>
      </c>
      <c r="O90">
        <v>1</v>
      </c>
    </row>
    <row r="91" spans="9:15" x14ac:dyDescent="0.45">
      <c r="I91" t="s">
        <v>672</v>
      </c>
      <c r="O91">
        <v>1</v>
      </c>
    </row>
    <row r="92" spans="9:15" x14ac:dyDescent="0.45">
      <c r="I92" t="s">
        <v>673</v>
      </c>
      <c r="O92">
        <v>1</v>
      </c>
    </row>
    <row r="93" spans="9:15" x14ac:dyDescent="0.45">
      <c r="I93" t="s">
        <v>674</v>
      </c>
      <c r="O93">
        <v>1</v>
      </c>
    </row>
    <row r="94" spans="9:15" x14ac:dyDescent="0.45">
      <c r="I94" t="s">
        <v>675</v>
      </c>
      <c r="O94">
        <v>1</v>
      </c>
    </row>
    <row r="95" spans="9:15" x14ac:dyDescent="0.45">
      <c r="I95" t="s">
        <v>676</v>
      </c>
      <c r="O95">
        <v>1</v>
      </c>
    </row>
    <row r="96" spans="9:15" x14ac:dyDescent="0.45">
      <c r="I96" t="s">
        <v>677</v>
      </c>
      <c r="O96">
        <v>1</v>
      </c>
    </row>
    <row r="97" spans="9:19" x14ac:dyDescent="0.45">
      <c r="I97" t="s">
        <v>678</v>
      </c>
      <c r="O97">
        <v>1</v>
      </c>
      <c r="Q97">
        <v>1</v>
      </c>
      <c r="S97">
        <v>1</v>
      </c>
    </row>
    <row r="98" spans="9:19" x14ac:dyDescent="0.45">
      <c r="I98" t="s">
        <v>679</v>
      </c>
      <c r="O98">
        <v>1</v>
      </c>
    </row>
    <row r="99" spans="9:19" x14ac:dyDescent="0.45">
      <c r="I99" t="s">
        <v>680</v>
      </c>
      <c r="O99">
        <v>1</v>
      </c>
    </row>
    <row r="100" spans="9:19" x14ac:dyDescent="0.45">
      <c r="I100" t="s">
        <v>681</v>
      </c>
      <c r="O100">
        <v>1</v>
      </c>
    </row>
    <row r="101" spans="9:19" x14ac:dyDescent="0.45">
      <c r="I101" t="s">
        <v>682</v>
      </c>
      <c r="O101">
        <v>1</v>
      </c>
    </row>
    <row r="102" spans="9:19" x14ac:dyDescent="0.45">
      <c r="I102" t="s">
        <v>683</v>
      </c>
      <c r="O102">
        <v>1</v>
      </c>
    </row>
    <row r="103" spans="9:19" x14ac:dyDescent="0.45">
      <c r="I103" t="s">
        <v>684</v>
      </c>
      <c r="O103">
        <v>1</v>
      </c>
    </row>
    <row r="104" spans="9:19" x14ac:dyDescent="0.45">
      <c r="I104" t="s">
        <v>685</v>
      </c>
      <c r="O104">
        <v>1</v>
      </c>
    </row>
    <row r="105" spans="9:19" x14ac:dyDescent="0.45">
      <c r="I105" t="s">
        <v>686</v>
      </c>
      <c r="O105">
        <v>1</v>
      </c>
    </row>
    <row r="106" spans="9:19" x14ac:dyDescent="0.45">
      <c r="I106" t="s">
        <v>687</v>
      </c>
      <c r="P106">
        <v>1</v>
      </c>
      <c r="R106">
        <v>1</v>
      </c>
    </row>
    <row r="107" spans="9:19" x14ac:dyDescent="0.45">
      <c r="I107" t="s">
        <v>757</v>
      </c>
      <c r="P107">
        <v>1</v>
      </c>
    </row>
    <row r="108" spans="9:19" x14ac:dyDescent="0.45">
      <c r="I108" t="s">
        <v>688</v>
      </c>
      <c r="P108">
        <v>1</v>
      </c>
    </row>
    <row r="109" spans="9:19" x14ac:dyDescent="0.45">
      <c r="I109" t="s">
        <v>689</v>
      </c>
      <c r="P109">
        <v>1</v>
      </c>
    </row>
    <row r="110" spans="9:19" x14ac:dyDescent="0.45">
      <c r="I110" t="s">
        <v>690</v>
      </c>
      <c r="P110">
        <v>1</v>
      </c>
    </row>
    <row r="111" spans="9:19" x14ac:dyDescent="0.45">
      <c r="I111" t="s">
        <v>691</v>
      </c>
      <c r="P111">
        <v>1</v>
      </c>
    </row>
    <row r="112" spans="9:19" x14ac:dyDescent="0.45">
      <c r="I112" t="s">
        <v>692</v>
      </c>
      <c r="P112">
        <v>1</v>
      </c>
    </row>
    <row r="113" spans="9:17" x14ac:dyDescent="0.45">
      <c r="I113" t="s">
        <v>693</v>
      </c>
      <c r="P113">
        <v>1</v>
      </c>
    </row>
    <row r="114" spans="9:17" x14ac:dyDescent="0.45">
      <c r="I114" t="s">
        <v>694</v>
      </c>
      <c r="P114">
        <v>1</v>
      </c>
    </row>
    <row r="115" spans="9:17" x14ac:dyDescent="0.45">
      <c r="I115" t="s">
        <v>584</v>
      </c>
      <c r="P115">
        <v>1</v>
      </c>
    </row>
    <row r="116" spans="9:17" x14ac:dyDescent="0.45">
      <c r="I116" t="s">
        <v>695</v>
      </c>
      <c r="P116">
        <v>1</v>
      </c>
    </row>
    <row r="117" spans="9:17" x14ac:dyDescent="0.45">
      <c r="I117" t="s">
        <v>696</v>
      </c>
      <c r="P117">
        <v>1</v>
      </c>
    </row>
    <row r="118" spans="9:17" x14ac:dyDescent="0.45">
      <c r="I118" t="s">
        <v>697</v>
      </c>
      <c r="P118">
        <v>1</v>
      </c>
    </row>
    <row r="119" spans="9:17" x14ac:dyDescent="0.45">
      <c r="I119" t="s">
        <v>698</v>
      </c>
      <c r="P119">
        <v>1</v>
      </c>
    </row>
    <row r="120" spans="9:17" x14ac:dyDescent="0.45">
      <c r="I120" t="s">
        <v>699</v>
      </c>
      <c r="P120">
        <v>1</v>
      </c>
    </row>
    <row r="121" spans="9:17" x14ac:dyDescent="0.45">
      <c r="I121" t="s">
        <v>700</v>
      </c>
      <c r="P121">
        <v>1</v>
      </c>
    </row>
    <row r="122" spans="9:17" x14ac:dyDescent="0.45">
      <c r="I122" t="s">
        <v>701</v>
      </c>
      <c r="P122">
        <v>1</v>
      </c>
    </row>
    <row r="123" spans="9:17" x14ac:dyDescent="0.45">
      <c r="I123" t="s">
        <v>473</v>
      </c>
      <c r="Q123">
        <v>1</v>
      </c>
    </row>
    <row r="124" spans="9:17" x14ac:dyDescent="0.45">
      <c r="I124" t="s">
        <v>758</v>
      </c>
      <c r="Q124">
        <v>1</v>
      </c>
    </row>
    <row r="125" spans="9:17" x14ac:dyDescent="0.45">
      <c r="I125" t="s">
        <v>702</v>
      </c>
      <c r="Q125">
        <v>1</v>
      </c>
    </row>
    <row r="126" spans="9:17" x14ac:dyDescent="0.45">
      <c r="I126" t="s">
        <v>703</v>
      </c>
      <c r="Q126">
        <v>1</v>
      </c>
    </row>
    <row r="127" spans="9:17" x14ac:dyDescent="0.45">
      <c r="I127" t="s">
        <v>704</v>
      </c>
      <c r="Q127">
        <v>1</v>
      </c>
    </row>
    <row r="128" spans="9:17" x14ac:dyDescent="0.45">
      <c r="I128" t="s">
        <v>705</v>
      </c>
      <c r="Q128">
        <v>1</v>
      </c>
    </row>
    <row r="129" spans="9:18" x14ac:dyDescent="0.45">
      <c r="I129" t="s">
        <v>706</v>
      </c>
      <c r="Q129">
        <v>1</v>
      </c>
    </row>
    <row r="130" spans="9:18" x14ac:dyDescent="0.45">
      <c r="I130" t="s">
        <v>707</v>
      </c>
      <c r="Q130">
        <v>1</v>
      </c>
    </row>
    <row r="131" spans="9:18" x14ac:dyDescent="0.45">
      <c r="I131" t="s">
        <v>708</v>
      </c>
      <c r="Q131">
        <v>1</v>
      </c>
    </row>
    <row r="132" spans="9:18" x14ac:dyDescent="0.45">
      <c r="I132" t="s">
        <v>709</v>
      </c>
      <c r="Q132">
        <v>1</v>
      </c>
    </row>
    <row r="133" spans="9:18" x14ac:dyDescent="0.45">
      <c r="I133" t="s">
        <v>710</v>
      </c>
      <c r="Q133">
        <v>1</v>
      </c>
    </row>
    <row r="134" spans="9:18" x14ac:dyDescent="0.45">
      <c r="I134" t="s">
        <v>711</v>
      </c>
      <c r="Q134">
        <v>1</v>
      </c>
    </row>
    <row r="135" spans="9:18" x14ac:dyDescent="0.45">
      <c r="I135" t="s">
        <v>712</v>
      </c>
      <c r="Q135">
        <v>1</v>
      </c>
    </row>
    <row r="136" spans="9:18" x14ac:dyDescent="0.45">
      <c r="I136" t="s">
        <v>713</v>
      </c>
      <c r="Q136">
        <v>1</v>
      </c>
    </row>
    <row r="137" spans="9:18" x14ac:dyDescent="0.45">
      <c r="I137" t="s">
        <v>714</v>
      </c>
      <c r="Q137">
        <v>1</v>
      </c>
    </row>
    <row r="138" spans="9:18" x14ac:dyDescent="0.45">
      <c r="I138" t="s">
        <v>715</v>
      </c>
      <c r="Q138">
        <v>1</v>
      </c>
    </row>
    <row r="139" spans="9:18" x14ac:dyDescent="0.45">
      <c r="I139" t="s">
        <v>716</v>
      </c>
      <c r="Q139">
        <v>1</v>
      </c>
    </row>
    <row r="140" spans="9:18" x14ac:dyDescent="0.45">
      <c r="I140" t="s">
        <v>717</v>
      </c>
      <c r="Q140">
        <v>1</v>
      </c>
    </row>
    <row r="141" spans="9:18" x14ac:dyDescent="0.45">
      <c r="I141" t="s">
        <v>718</v>
      </c>
      <c r="Q141">
        <v>1</v>
      </c>
    </row>
    <row r="142" spans="9:18" x14ac:dyDescent="0.45">
      <c r="I142" t="s">
        <v>760</v>
      </c>
      <c r="R142">
        <v>1</v>
      </c>
    </row>
    <row r="143" spans="9:18" x14ac:dyDescent="0.45">
      <c r="I143" t="s">
        <v>761</v>
      </c>
      <c r="R143">
        <v>1</v>
      </c>
    </row>
    <row r="144" spans="9:18" x14ac:dyDescent="0.45">
      <c r="I144" t="s">
        <v>580</v>
      </c>
      <c r="R144">
        <v>1</v>
      </c>
    </row>
    <row r="145" spans="9:19" x14ac:dyDescent="0.45">
      <c r="I145" t="s">
        <v>762</v>
      </c>
      <c r="R145">
        <v>1</v>
      </c>
    </row>
    <row r="146" spans="9:19" x14ac:dyDescent="0.45">
      <c r="I146" t="s">
        <v>763</v>
      </c>
      <c r="R146">
        <v>1</v>
      </c>
    </row>
    <row r="147" spans="9:19" x14ac:dyDescent="0.45">
      <c r="I147" t="s">
        <v>764</v>
      </c>
      <c r="R147">
        <v>1</v>
      </c>
    </row>
    <row r="148" spans="9:19" x14ac:dyDescent="0.45">
      <c r="I148" t="s">
        <v>765</v>
      </c>
      <c r="R148">
        <v>1</v>
      </c>
    </row>
    <row r="149" spans="9:19" x14ac:dyDescent="0.45">
      <c r="I149" t="s">
        <v>766</v>
      </c>
      <c r="R149">
        <v>1</v>
      </c>
    </row>
    <row r="150" spans="9:19" x14ac:dyDescent="0.45">
      <c r="I150" t="s">
        <v>767</v>
      </c>
      <c r="R150">
        <v>1</v>
      </c>
    </row>
    <row r="151" spans="9:19" x14ac:dyDescent="0.45">
      <c r="I151" t="s">
        <v>768</v>
      </c>
      <c r="R151">
        <v>1</v>
      </c>
    </row>
    <row r="152" spans="9:19" x14ac:dyDescent="0.45">
      <c r="I152" t="s">
        <v>769</v>
      </c>
      <c r="R152">
        <v>1</v>
      </c>
    </row>
    <row r="153" spans="9:19" x14ac:dyDescent="0.45">
      <c r="I153" t="s">
        <v>770</v>
      </c>
      <c r="R153">
        <v>1</v>
      </c>
    </row>
    <row r="154" spans="9:19" x14ac:dyDescent="0.45">
      <c r="I154" t="s">
        <v>771</v>
      </c>
      <c r="R154">
        <v>1</v>
      </c>
    </row>
    <row r="155" spans="9:19" x14ac:dyDescent="0.45">
      <c r="I155" t="s">
        <v>772</v>
      </c>
      <c r="R155">
        <v>1</v>
      </c>
    </row>
    <row r="156" spans="9:19" x14ac:dyDescent="0.45">
      <c r="I156" t="s">
        <v>773</v>
      </c>
      <c r="R156">
        <v>1</v>
      </c>
    </row>
    <row r="157" spans="9:19" x14ac:dyDescent="0.45">
      <c r="I157" t="s">
        <v>739</v>
      </c>
      <c r="S157">
        <v>1</v>
      </c>
    </row>
    <row r="158" spans="9:19" x14ac:dyDescent="0.45">
      <c r="I158" t="s">
        <v>740</v>
      </c>
      <c r="S158">
        <v>1</v>
      </c>
    </row>
    <row r="159" spans="9:19" x14ac:dyDescent="0.45">
      <c r="I159" t="s">
        <v>807</v>
      </c>
      <c r="S159">
        <v>1</v>
      </c>
    </row>
    <row r="160" spans="9:19" x14ac:dyDescent="0.45">
      <c r="I160" t="s">
        <v>741</v>
      </c>
      <c r="S160">
        <v>1</v>
      </c>
    </row>
    <row r="161" spans="9:19" x14ac:dyDescent="0.45">
      <c r="I161" t="s">
        <v>742</v>
      </c>
      <c r="S161">
        <v>1</v>
      </c>
    </row>
    <row r="162" spans="9:19" x14ac:dyDescent="0.45">
      <c r="I162" t="s">
        <v>743</v>
      </c>
      <c r="S162">
        <v>1</v>
      </c>
    </row>
    <row r="163" spans="9:19" x14ac:dyDescent="0.45">
      <c r="I163" t="s">
        <v>744</v>
      </c>
      <c r="S163">
        <v>1</v>
      </c>
    </row>
    <row r="164" spans="9:19" x14ac:dyDescent="0.45">
      <c r="I164" t="s">
        <v>745</v>
      </c>
      <c r="S164">
        <v>1</v>
      </c>
    </row>
    <row r="165" spans="9:19" x14ac:dyDescent="0.45">
      <c r="I165" t="s">
        <v>746</v>
      </c>
      <c r="S165">
        <v>1</v>
      </c>
    </row>
    <row r="166" spans="9:19" x14ac:dyDescent="0.45">
      <c r="I166" t="s">
        <v>747</v>
      </c>
      <c r="S166">
        <v>1</v>
      </c>
    </row>
    <row r="167" spans="9:19" x14ac:dyDescent="0.45">
      <c r="I167" t="s">
        <v>748</v>
      </c>
      <c r="S167">
        <v>1</v>
      </c>
    </row>
    <row r="168" spans="9:19" x14ac:dyDescent="0.45">
      <c r="I168" t="s">
        <v>749</v>
      </c>
      <c r="S168">
        <v>1</v>
      </c>
    </row>
    <row r="169" spans="9:19" x14ac:dyDescent="0.45">
      <c r="I169" t="s">
        <v>750</v>
      </c>
      <c r="S169">
        <v>1</v>
      </c>
    </row>
    <row r="170" spans="9:19" x14ac:dyDescent="0.45">
      <c r="I170" t="s">
        <v>751</v>
      </c>
      <c r="S170">
        <v>1</v>
      </c>
    </row>
    <row r="171" spans="9:19" x14ac:dyDescent="0.45">
      <c r="I171" t="s">
        <v>752</v>
      </c>
      <c r="S171">
        <v>1</v>
      </c>
    </row>
    <row r="172" spans="9:19" x14ac:dyDescent="0.45">
      <c r="I172" t="s">
        <v>753</v>
      </c>
      <c r="S172">
        <v>1</v>
      </c>
    </row>
    <row r="173" spans="9:19" x14ac:dyDescent="0.45">
      <c r="I173" t="s">
        <v>754</v>
      </c>
      <c r="S173">
        <v>1</v>
      </c>
    </row>
  </sheetData>
  <autoFilter ref="I4:S173" xr:uid="{4FAD3A07-FBD8-4E64-9BBF-C6C703217C2C}"/>
  <conditionalFormatting sqref="I1:I1048576">
    <cfRule type="duplicateValues" dxfId="12"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4D5F-005B-43EB-B105-CA0F94D6EA23}">
  <dimension ref="A1:U83"/>
  <sheetViews>
    <sheetView tabSelected="1" workbookViewId="0"/>
    <sheetView tabSelected="1" workbookViewId="1">
      <selection activeCell="H2" sqref="H2:H17"/>
    </sheetView>
    <sheetView workbookViewId="2">
      <selection activeCell="F8" sqref="F8"/>
    </sheetView>
    <sheetView workbookViewId="3"/>
    <sheetView topLeftCell="A54" workbookViewId="4">
      <selection activeCell="E70" sqref="E70"/>
    </sheetView>
  </sheetViews>
  <sheetFormatPr defaultRowHeight="14.25" x14ac:dyDescent="0.45"/>
  <cols>
    <col min="2" max="2" width="37.73046875" bestFit="1" customWidth="1"/>
    <col min="5" max="5" width="44.33203125" bestFit="1" customWidth="1"/>
    <col min="8" max="8" width="42" bestFit="1" customWidth="1"/>
  </cols>
  <sheetData>
    <row r="1" spans="1:21" x14ac:dyDescent="0.45">
      <c r="A1" s="6" t="s">
        <v>502</v>
      </c>
      <c r="B1" s="31"/>
      <c r="D1" s="6" t="s">
        <v>522</v>
      </c>
      <c r="E1" s="31"/>
      <c r="G1" s="6" t="s">
        <v>588</v>
      </c>
      <c r="H1" s="31"/>
    </row>
    <row r="2" spans="1:21" x14ac:dyDescent="0.45">
      <c r="A2" s="8">
        <v>0.37708333333333333</v>
      </c>
      <c r="B2" s="9" t="s">
        <v>594</v>
      </c>
      <c r="D2" s="8">
        <v>0.37708333333333333</v>
      </c>
      <c r="E2" s="9" t="s">
        <v>607</v>
      </c>
      <c r="G2" s="8">
        <v>0.37708333333333333</v>
      </c>
      <c r="H2" s="9" t="s">
        <v>620</v>
      </c>
      <c r="J2" s="2">
        <v>0.37708333333333333</v>
      </c>
      <c r="K2" t="s">
        <v>720</v>
      </c>
      <c r="O2" s="2">
        <f>J2</f>
        <v>0.37708333333333333</v>
      </c>
      <c r="P2" t="str">
        <f>TRIM(K2)</f>
        <v>Check and respond to critical emails</v>
      </c>
      <c r="U2" t="e">
        <f t="shared" ref="U2:U16" si="0">MID(B2,FIND(":",B2)+8,LEN(B2))</f>
        <v>#VALUE!</v>
      </c>
    </row>
    <row r="3" spans="1:21" x14ac:dyDescent="0.45">
      <c r="A3" s="8">
        <v>0.39861111111111114</v>
      </c>
      <c r="B3" s="9" t="s">
        <v>595</v>
      </c>
      <c r="D3" s="8">
        <v>0.40208333333333335</v>
      </c>
      <c r="E3" s="9" t="s">
        <v>608</v>
      </c>
      <c r="G3" s="8">
        <v>0.39444444444444443</v>
      </c>
      <c r="H3" s="9" t="s">
        <v>775</v>
      </c>
      <c r="J3" s="2">
        <v>0.39374999999999999</v>
      </c>
      <c r="K3" t="s">
        <v>721</v>
      </c>
      <c r="O3" s="2">
        <f t="shared" ref="O3:O18" si="1">J3</f>
        <v>0.39374999999999999</v>
      </c>
      <c r="P3" t="str">
        <f t="shared" ref="P3:P18" si="2">TRIM(K3)</f>
        <v>Review and adjust project timelines</v>
      </c>
      <c r="R3" t="s">
        <v>583</v>
      </c>
      <c r="U3" t="e">
        <f t="shared" si="0"/>
        <v>#VALUE!</v>
      </c>
    </row>
    <row r="4" spans="1:21" x14ac:dyDescent="0.45">
      <c r="A4" s="8">
        <v>0.42152777777777778</v>
      </c>
      <c r="B4" s="9" t="s">
        <v>596</v>
      </c>
      <c r="D4" s="8">
        <v>0.41111111111111109</v>
      </c>
      <c r="E4" s="9" t="s">
        <v>609</v>
      </c>
      <c r="G4" s="8">
        <v>0.40555555555555556</v>
      </c>
      <c r="H4" s="9" t="s">
        <v>621</v>
      </c>
      <c r="J4" s="2">
        <v>0.41805555555555557</v>
      </c>
      <c r="K4" t="s">
        <v>722</v>
      </c>
      <c r="L4" t="s">
        <v>723</v>
      </c>
      <c r="O4" s="2">
        <f t="shared" si="1"/>
        <v>0.41805555555555557</v>
      </c>
      <c r="P4" t="str">
        <f t="shared" si="2"/>
        <v>Daily stand</v>
      </c>
      <c r="U4" t="e">
        <f t="shared" si="0"/>
        <v>#VALUE!</v>
      </c>
    </row>
    <row r="5" spans="1:21" x14ac:dyDescent="0.45">
      <c r="A5" s="8">
        <v>0.45277777777777778</v>
      </c>
      <c r="B5" s="9" t="s">
        <v>597</v>
      </c>
      <c r="D5" s="8">
        <v>0.4284722222222222</v>
      </c>
      <c r="E5" s="9" t="s">
        <v>793</v>
      </c>
      <c r="G5" s="8">
        <v>0.42499999999999999</v>
      </c>
      <c r="H5" s="9" t="s">
        <v>622</v>
      </c>
      <c r="J5" s="2">
        <v>0.43472222222222223</v>
      </c>
      <c r="K5" t="s">
        <v>724</v>
      </c>
      <c r="O5" s="2">
        <f t="shared" si="1"/>
        <v>0.43472222222222223</v>
      </c>
      <c r="P5" t="str">
        <f t="shared" si="2"/>
        <v>Scrolling social media and catching up on industry news</v>
      </c>
      <c r="U5" t="e">
        <f t="shared" si="0"/>
        <v>#VALUE!</v>
      </c>
    </row>
    <row r="6" spans="1:21" x14ac:dyDescent="0.45">
      <c r="A6" s="8">
        <v>0.46597222222222223</v>
      </c>
      <c r="B6" s="9" t="s">
        <v>598</v>
      </c>
      <c r="D6" s="8">
        <v>0.45</v>
      </c>
      <c r="E6" s="9" t="s">
        <v>610</v>
      </c>
      <c r="G6" s="8">
        <v>0.43680555555555556</v>
      </c>
      <c r="H6" s="9" t="s">
        <v>623</v>
      </c>
      <c r="J6" s="2">
        <v>0.45</v>
      </c>
      <c r="K6" t="s">
        <v>725</v>
      </c>
      <c r="O6" s="2">
        <f t="shared" si="1"/>
        <v>0.45</v>
      </c>
      <c r="P6" t="str">
        <f t="shared" si="2"/>
        <v>Conduct resource allocation analysis for upcoming tasks</v>
      </c>
      <c r="U6" t="e">
        <f t="shared" si="0"/>
        <v>#VALUE!</v>
      </c>
    </row>
    <row r="7" spans="1:21" x14ac:dyDescent="0.45">
      <c r="A7" s="8">
        <v>0.48749999999999999</v>
      </c>
      <c r="B7" s="9" t="s">
        <v>599</v>
      </c>
      <c r="D7" s="8">
        <v>0.47291666666666665</v>
      </c>
      <c r="E7" s="9" t="s">
        <v>611</v>
      </c>
      <c r="G7" s="8">
        <v>0.46597222222222223</v>
      </c>
      <c r="H7" s="9" t="s">
        <v>624</v>
      </c>
      <c r="J7" s="2">
        <v>0.47013888888888888</v>
      </c>
      <c r="K7" t="s">
        <v>726</v>
      </c>
      <c r="O7" s="2">
        <f t="shared" si="1"/>
        <v>0.47013888888888888</v>
      </c>
      <c r="P7" t="str">
        <f t="shared" si="2"/>
        <v>Coffee break and casual chat with colleagues</v>
      </c>
      <c r="U7" t="e">
        <f t="shared" si="0"/>
        <v>#VALUE!</v>
      </c>
    </row>
    <row r="8" spans="1:21" x14ac:dyDescent="0.45">
      <c r="A8" s="8">
        <v>0.51388888888888884</v>
      </c>
      <c r="B8" s="9" t="s">
        <v>586</v>
      </c>
      <c r="D8" s="8">
        <v>0.49791666666666667</v>
      </c>
      <c r="E8" s="9" t="s">
        <v>612</v>
      </c>
      <c r="G8" s="8">
        <v>0.49166666666666664</v>
      </c>
      <c r="H8" s="9" t="s">
        <v>625</v>
      </c>
      <c r="J8" s="2">
        <v>0.48541666666666666</v>
      </c>
      <c r="K8" t="s">
        <v>727</v>
      </c>
      <c r="O8" s="2">
        <f t="shared" si="1"/>
        <v>0.48541666666666666</v>
      </c>
      <c r="P8" t="str">
        <f t="shared" si="2"/>
        <v>Update project risk documentation based on team feedback</v>
      </c>
      <c r="U8" t="e">
        <f t="shared" si="0"/>
        <v>#VALUE!</v>
      </c>
    </row>
    <row r="9" spans="1:21" x14ac:dyDescent="0.45">
      <c r="A9" s="8">
        <v>0.54166666666666663</v>
      </c>
      <c r="B9" s="9" t="s">
        <v>600</v>
      </c>
      <c r="D9" s="8">
        <v>0.50694444444444442</v>
      </c>
      <c r="E9" s="9" t="s">
        <v>202</v>
      </c>
      <c r="G9" s="8">
        <v>0.51736111111111116</v>
      </c>
      <c r="H9" s="9" t="s">
        <v>626</v>
      </c>
      <c r="J9" s="2">
        <v>0.5083333333333333</v>
      </c>
      <c r="K9" t="s">
        <v>728</v>
      </c>
      <c r="O9" s="2">
        <f t="shared" si="1"/>
        <v>0.5083333333333333</v>
      </c>
      <c r="P9" t="str">
        <f t="shared" si="2"/>
        <v>Plan project scope adjustment for next phase</v>
      </c>
      <c r="U9" t="e">
        <f t="shared" si="0"/>
        <v>#VALUE!</v>
      </c>
    </row>
    <row r="10" spans="1:21" x14ac:dyDescent="0.45">
      <c r="A10" s="8">
        <v>0.56180555555555556</v>
      </c>
      <c r="B10" s="9" t="s">
        <v>601</v>
      </c>
      <c r="D10" s="8">
        <v>0.53263888888888888</v>
      </c>
      <c r="E10" s="9" t="s">
        <v>613</v>
      </c>
      <c r="G10" s="8">
        <v>0.52777777777777779</v>
      </c>
      <c r="H10" s="9" t="s">
        <v>627</v>
      </c>
      <c r="J10" s="2">
        <v>0.52986111111111112</v>
      </c>
      <c r="K10" t="s">
        <v>719</v>
      </c>
      <c r="O10" s="2">
        <f t="shared" si="1"/>
        <v>0.52986111111111112</v>
      </c>
      <c r="P10" t="str">
        <f t="shared" si="2"/>
        <v>Lunch break</v>
      </c>
      <c r="U10" t="e">
        <f t="shared" si="0"/>
        <v>#VALUE!</v>
      </c>
    </row>
    <row r="11" spans="1:21" x14ac:dyDescent="0.45">
      <c r="A11" s="8">
        <v>0.57430555555555551</v>
      </c>
      <c r="B11" s="9" t="s">
        <v>602</v>
      </c>
      <c r="D11" s="8">
        <v>0.55833333333333335</v>
      </c>
      <c r="E11" s="9" t="s">
        <v>614</v>
      </c>
      <c r="G11" s="8">
        <v>0.55763888888888891</v>
      </c>
      <c r="H11" s="9" t="s">
        <v>628</v>
      </c>
      <c r="J11" s="2">
        <v>0.55555555555555558</v>
      </c>
      <c r="K11" t="s">
        <v>729</v>
      </c>
      <c r="O11" s="2">
        <f t="shared" si="1"/>
        <v>0.55555555555555558</v>
      </c>
      <c r="P11" t="str">
        <f t="shared" si="2"/>
        <v>Monitor team performance and provide feedback</v>
      </c>
      <c r="U11" t="e">
        <f t="shared" si="0"/>
        <v>#VALUE!</v>
      </c>
    </row>
    <row r="12" spans="1:21" x14ac:dyDescent="0.45">
      <c r="A12" s="8">
        <v>0.60138888888888886</v>
      </c>
      <c r="B12" s="9" t="s">
        <v>603</v>
      </c>
      <c r="D12" s="8">
        <v>0.58611111111111114</v>
      </c>
      <c r="E12" s="9" t="s">
        <v>615</v>
      </c>
      <c r="G12" s="8">
        <v>0.58125000000000004</v>
      </c>
      <c r="H12" s="9" t="s">
        <v>629</v>
      </c>
      <c r="J12" s="2">
        <v>0.57430555555555551</v>
      </c>
      <c r="K12" t="s">
        <v>730</v>
      </c>
      <c r="O12" s="2">
        <f t="shared" si="1"/>
        <v>0.57430555555555551</v>
      </c>
      <c r="P12" t="str">
        <f t="shared" si="2"/>
        <v>Draft and send project update to stakeholders</v>
      </c>
      <c r="U12" t="e">
        <f t="shared" si="0"/>
        <v>#VALUE!</v>
      </c>
    </row>
    <row r="13" spans="1:21" x14ac:dyDescent="0.45">
      <c r="A13" s="8">
        <v>0.63055555555555554</v>
      </c>
      <c r="B13" s="9" t="s">
        <v>585</v>
      </c>
      <c r="D13" s="8">
        <v>0.61458333333333337</v>
      </c>
      <c r="E13" s="9" t="s">
        <v>616</v>
      </c>
      <c r="G13" s="8">
        <v>0.60624999999999996</v>
      </c>
      <c r="H13" s="9" t="s">
        <v>630</v>
      </c>
      <c r="J13" s="2">
        <v>0.59652777777777777</v>
      </c>
      <c r="K13" t="s">
        <v>731</v>
      </c>
      <c r="O13" s="2">
        <f t="shared" si="1"/>
        <v>0.59652777777777777</v>
      </c>
      <c r="P13" t="str">
        <f t="shared" si="2"/>
        <v>Take a short walk to clear the mind</v>
      </c>
      <c r="U13" t="e">
        <f t="shared" si="0"/>
        <v>#VALUE!</v>
      </c>
    </row>
    <row r="14" spans="1:21" x14ac:dyDescent="0.45">
      <c r="A14" s="8">
        <v>0.63958333333333328</v>
      </c>
      <c r="B14" s="9" t="s">
        <v>604</v>
      </c>
      <c r="D14" s="8">
        <v>0.62847222222222221</v>
      </c>
      <c r="E14" s="9" t="s">
        <v>617</v>
      </c>
      <c r="G14" s="8">
        <v>0.62847222222222221</v>
      </c>
      <c r="H14" s="9" t="s">
        <v>631</v>
      </c>
      <c r="J14" s="2">
        <v>0.60763888888888884</v>
      </c>
      <c r="K14" t="s">
        <v>732</v>
      </c>
      <c r="O14" s="2">
        <f t="shared" si="1"/>
        <v>0.60763888888888884</v>
      </c>
      <c r="P14" t="str">
        <f t="shared" si="2"/>
        <v>Coordinate with vendor for software procurement</v>
      </c>
      <c r="U14" t="e">
        <f t="shared" si="0"/>
        <v>#VALUE!</v>
      </c>
    </row>
    <row r="15" spans="1:21" x14ac:dyDescent="0.45">
      <c r="A15" s="8">
        <v>0.6694444444444444</v>
      </c>
      <c r="B15" s="9" t="s">
        <v>605</v>
      </c>
      <c r="D15" s="8">
        <v>0.64583333333333337</v>
      </c>
      <c r="E15" s="9" t="s">
        <v>618</v>
      </c>
      <c r="G15" s="8">
        <v>0.65763888888888888</v>
      </c>
      <c r="H15" s="9" t="s">
        <v>632</v>
      </c>
      <c r="J15" s="2">
        <v>0.62708333333333333</v>
      </c>
      <c r="K15" t="s">
        <v>733</v>
      </c>
      <c r="O15" s="2">
        <f t="shared" si="1"/>
        <v>0.62708333333333333</v>
      </c>
      <c r="P15" t="str">
        <f t="shared" si="2"/>
        <v>Brainstorming session for upcoming project challenges</v>
      </c>
      <c r="U15" t="e">
        <f t="shared" si="0"/>
        <v>#VALUE!</v>
      </c>
    </row>
    <row r="16" spans="1:21" ht="14.65" thickBot="1" x14ac:dyDescent="0.5">
      <c r="A16" s="10">
        <v>0.69652777777777775</v>
      </c>
      <c r="B16" s="11" t="s">
        <v>606</v>
      </c>
      <c r="D16" s="8">
        <v>0.67569444444444449</v>
      </c>
      <c r="E16" s="9" t="s">
        <v>774</v>
      </c>
      <c r="G16" s="8">
        <v>0.66805555555555551</v>
      </c>
      <c r="H16" s="9" t="s">
        <v>633</v>
      </c>
      <c r="J16" s="2">
        <v>0.64652777777777781</v>
      </c>
      <c r="K16" t="s">
        <v>734</v>
      </c>
      <c r="O16" s="2">
        <f t="shared" si="1"/>
        <v>0.64652777777777781</v>
      </c>
      <c r="P16" t="str">
        <f>TRIM(K16)</f>
        <v>Participate in a webinar on project management trends</v>
      </c>
      <c r="U16" t="e">
        <f t="shared" si="0"/>
        <v>#VALUE!</v>
      </c>
    </row>
    <row r="17" spans="1:16" ht="14.65" thickBot="1" x14ac:dyDescent="0.5">
      <c r="D17" s="10">
        <v>0.69374999999999998</v>
      </c>
      <c r="E17" s="11" t="s">
        <v>619</v>
      </c>
      <c r="G17" s="8">
        <v>0.68680555555555556</v>
      </c>
      <c r="H17" s="9" t="s">
        <v>634</v>
      </c>
      <c r="J17" s="2">
        <v>0.67083333333333328</v>
      </c>
      <c r="K17" t="s">
        <v>735</v>
      </c>
      <c r="O17" s="2">
        <f t="shared" si="1"/>
        <v>0.67083333333333328</v>
      </c>
      <c r="P17" t="str">
        <f t="shared" si="2"/>
        <v>Send a Telegram chat to a friend</v>
      </c>
    </row>
    <row r="18" spans="1:16" ht="14.65" thickBot="1" x14ac:dyDescent="0.5">
      <c r="G18" s="10">
        <v>0.70486111111111116</v>
      </c>
      <c r="H18" s="11" t="s">
        <v>635</v>
      </c>
      <c r="J18" s="2">
        <v>0.68125000000000002</v>
      </c>
      <c r="K18" t="s">
        <v>736</v>
      </c>
      <c r="O18" s="2">
        <f t="shared" si="1"/>
        <v>0.68125000000000002</v>
      </c>
      <c r="P18" t="str">
        <f t="shared" si="2"/>
        <v>Track project milestones and update dashboard</v>
      </c>
    </row>
    <row r="19" spans="1:16" ht="14.65" thickBot="1" x14ac:dyDescent="0.5">
      <c r="J19" s="2">
        <v>0.7</v>
      </c>
      <c r="K19" t="s">
        <v>737</v>
      </c>
      <c r="O19" s="2">
        <f t="shared" ref="O19:O21" si="3">J19</f>
        <v>0.7</v>
      </c>
      <c r="P19" t="str">
        <f t="shared" ref="P19:P21" si="4">TRIM(K19)</f>
        <v>Prepare summary report for tomorrow's project review meeting</v>
      </c>
    </row>
    <row r="20" spans="1:16" x14ac:dyDescent="0.45">
      <c r="A20" s="6" t="s">
        <v>581</v>
      </c>
      <c r="B20" s="31"/>
      <c r="D20" s="6" t="s">
        <v>582</v>
      </c>
      <c r="E20" s="31"/>
      <c r="G20" s="6" t="s">
        <v>589</v>
      </c>
      <c r="H20" s="31"/>
      <c r="J20" s="2">
        <v>0.71597222222222223</v>
      </c>
      <c r="K20" t="s">
        <v>738</v>
      </c>
      <c r="O20" s="2">
        <f t="shared" si="3"/>
        <v>0.71597222222222223</v>
      </c>
      <c r="P20" t="str">
        <f t="shared" si="4"/>
        <v>Log off and prepare for the next day's tasks</v>
      </c>
    </row>
    <row r="21" spans="1:16" x14ac:dyDescent="0.45">
      <c r="A21" s="8">
        <v>0.37708333333333333</v>
      </c>
      <c r="B21" s="9" t="s">
        <v>636</v>
      </c>
      <c r="D21" s="8">
        <v>0.37986111111111109</v>
      </c>
      <c r="E21" s="9" t="s">
        <v>654</v>
      </c>
      <c r="G21" s="8">
        <v>0.37708333333333333</v>
      </c>
      <c r="H21" s="9" t="s">
        <v>670</v>
      </c>
      <c r="J21" s="2"/>
      <c r="O21" s="2">
        <f t="shared" si="3"/>
        <v>0</v>
      </c>
      <c r="P21" t="str">
        <f t="shared" si="4"/>
        <v/>
      </c>
    </row>
    <row r="22" spans="1:16" x14ac:dyDescent="0.45">
      <c r="A22" s="8">
        <v>0.39305555555555555</v>
      </c>
      <c r="B22" s="9" t="s">
        <v>780</v>
      </c>
      <c r="D22" s="8">
        <v>0.3972222222222222</v>
      </c>
      <c r="E22" s="9" t="s">
        <v>755</v>
      </c>
      <c r="G22" s="8">
        <v>0.39374999999999999</v>
      </c>
      <c r="H22" s="9" t="s">
        <v>756</v>
      </c>
    </row>
    <row r="23" spans="1:16" x14ac:dyDescent="0.45">
      <c r="A23" s="8">
        <v>0.40763888888888888</v>
      </c>
      <c r="B23" s="9" t="s">
        <v>637</v>
      </c>
      <c r="D23" s="8">
        <v>0.41944444444444445</v>
      </c>
      <c r="E23" s="9" t="s">
        <v>655</v>
      </c>
      <c r="G23" s="8">
        <v>0.41388888888888886</v>
      </c>
      <c r="H23" s="9" t="s">
        <v>671</v>
      </c>
    </row>
    <row r="24" spans="1:16" x14ac:dyDescent="0.45">
      <c r="A24" s="8">
        <v>0.42708333333333331</v>
      </c>
      <c r="B24" s="9" t="s">
        <v>638</v>
      </c>
      <c r="D24" s="8">
        <v>0.44583333333333336</v>
      </c>
      <c r="E24" s="9" t="s">
        <v>656</v>
      </c>
      <c r="G24" s="8">
        <v>0.43125000000000002</v>
      </c>
      <c r="H24" s="9" t="s">
        <v>672</v>
      </c>
    </row>
    <row r="25" spans="1:16" x14ac:dyDescent="0.45">
      <c r="A25" s="8">
        <v>0.44861111111111113</v>
      </c>
      <c r="B25" s="9" t="s">
        <v>639</v>
      </c>
      <c r="D25" s="8">
        <v>0.46944444444444444</v>
      </c>
      <c r="E25" s="9" t="s">
        <v>657</v>
      </c>
      <c r="G25" s="8">
        <v>0.45416666666666666</v>
      </c>
      <c r="H25" s="9" t="s">
        <v>673</v>
      </c>
    </row>
    <row r="26" spans="1:16" x14ac:dyDescent="0.45">
      <c r="A26" s="8">
        <v>0.46805555555555556</v>
      </c>
      <c r="B26" s="9" t="s">
        <v>640</v>
      </c>
      <c r="D26" s="8">
        <v>0.48194444444444445</v>
      </c>
      <c r="E26" s="9" t="s">
        <v>658</v>
      </c>
      <c r="G26" s="8">
        <v>0.46250000000000002</v>
      </c>
      <c r="H26" s="9" t="s">
        <v>674</v>
      </c>
    </row>
    <row r="27" spans="1:16" x14ac:dyDescent="0.45">
      <c r="A27" s="8">
        <v>0.48055555555555557</v>
      </c>
      <c r="B27" s="9" t="s">
        <v>641</v>
      </c>
      <c r="D27" s="8">
        <v>0.50208333333333333</v>
      </c>
      <c r="E27" s="9" t="s">
        <v>659</v>
      </c>
      <c r="G27" s="8">
        <v>0.48541666666666666</v>
      </c>
      <c r="H27" s="9" t="s">
        <v>675</v>
      </c>
    </row>
    <row r="28" spans="1:16" x14ac:dyDescent="0.45">
      <c r="A28" s="8">
        <v>0.49861111111111112</v>
      </c>
      <c r="B28" s="9" t="s">
        <v>642</v>
      </c>
      <c r="D28" s="8">
        <v>0.53263888888888888</v>
      </c>
      <c r="E28" s="9" t="s">
        <v>660</v>
      </c>
      <c r="G28" s="8">
        <v>0.49583333333333335</v>
      </c>
      <c r="H28" s="9" t="s">
        <v>676</v>
      </c>
    </row>
    <row r="29" spans="1:16" x14ac:dyDescent="0.45">
      <c r="A29" s="8">
        <v>0.5131944444444444</v>
      </c>
      <c r="B29" s="9" t="s">
        <v>202</v>
      </c>
      <c r="D29" s="8">
        <v>0.5493055555555556</v>
      </c>
      <c r="E29" s="9" t="s">
        <v>661</v>
      </c>
      <c r="G29" s="8">
        <v>0.5131944444444444</v>
      </c>
      <c r="H29" s="9" t="s">
        <v>202</v>
      </c>
    </row>
    <row r="30" spans="1:16" x14ac:dyDescent="0.45">
      <c r="A30" s="8">
        <v>0.53749999999999998</v>
      </c>
      <c r="B30" s="9" t="s">
        <v>643</v>
      </c>
      <c r="D30" s="8">
        <v>0.57291666666666663</v>
      </c>
      <c r="E30" s="9" t="s">
        <v>662</v>
      </c>
      <c r="G30" s="8">
        <v>0.5395833333333333</v>
      </c>
      <c r="H30" s="9" t="s">
        <v>677</v>
      </c>
    </row>
    <row r="31" spans="1:16" x14ac:dyDescent="0.45">
      <c r="A31" s="8">
        <v>0.54861111111111116</v>
      </c>
      <c r="B31" s="9" t="s">
        <v>644</v>
      </c>
      <c r="D31" s="8">
        <v>0.59236111111111112</v>
      </c>
      <c r="E31" s="9" t="s">
        <v>663</v>
      </c>
      <c r="G31" s="8">
        <v>0.56597222222222221</v>
      </c>
      <c r="H31" s="9" t="s">
        <v>678</v>
      </c>
    </row>
    <row r="32" spans="1:16" x14ac:dyDescent="0.45">
      <c r="A32" s="8">
        <v>0.56736111111111109</v>
      </c>
      <c r="B32" s="9" t="s">
        <v>645</v>
      </c>
      <c r="D32" s="8">
        <v>0.61736111111111114</v>
      </c>
      <c r="E32" s="9" t="s">
        <v>664</v>
      </c>
      <c r="G32" s="8">
        <v>0.57499999999999996</v>
      </c>
      <c r="H32" s="9" t="s">
        <v>679</v>
      </c>
    </row>
    <row r="33" spans="1:8" x14ac:dyDescent="0.45">
      <c r="A33" s="8">
        <v>0.58194444444444449</v>
      </c>
      <c r="B33" s="9" t="s">
        <v>646</v>
      </c>
      <c r="D33" s="8">
        <v>0.62986111111111109</v>
      </c>
      <c r="E33" s="9" t="s">
        <v>665</v>
      </c>
      <c r="G33" s="8">
        <v>0.61319444444444449</v>
      </c>
      <c r="H33" s="9" t="s">
        <v>680</v>
      </c>
    </row>
    <row r="34" spans="1:8" x14ac:dyDescent="0.45">
      <c r="A34" s="8">
        <v>0.60138888888888886</v>
      </c>
      <c r="B34" s="9" t="s">
        <v>647</v>
      </c>
      <c r="D34" s="8">
        <v>0.65138888888888891</v>
      </c>
      <c r="E34" s="9" t="s">
        <v>666</v>
      </c>
      <c r="G34" s="8">
        <v>0.63124999999999998</v>
      </c>
      <c r="H34" s="9" t="s">
        <v>681</v>
      </c>
    </row>
    <row r="35" spans="1:8" x14ac:dyDescent="0.45">
      <c r="A35" s="8">
        <v>0.6118055555555556</v>
      </c>
      <c r="B35" s="9" t="s">
        <v>648</v>
      </c>
      <c r="D35" s="8">
        <v>0.66805555555555551</v>
      </c>
      <c r="E35" s="9" t="s">
        <v>667</v>
      </c>
      <c r="G35" s="8">
        <v>0.64444444444444449</v>
      </c>
      <c r="H35" s="9" t="s">
        <v>682</v>
      </c>
    </row>
    <row r="36" spans="1:8" x14ac:dyDescent="0.45">
      <c r="A36" s="8">
        <v>0.63680555555555551</v>
      </c>
      <c r="B36" s="9" t="s">
        <v>649</v>
      </c>
      <c r="D36" s="8">
        <v>0.68541666666666667</v>
      </c>
      <c r="E36" s="9" t="s">
        <v>668</v>
      </c>
      <c r="G36" s="8">
        <v>0.66249999999999998</v>
      </c>
      <c r="H36" s="9" t="s">
        <v>683</v>
      </c>
    </row>
    <row r="37" spans="1:8" ht="14.65" thickBot="1" x14ac:dyDescent="0.5">
      <c r="A37" s="8">
        <v>0.65208333333333335</v>
      </c>
      <c r="B37" s="9" t="s">
        <v>650</v>
      </c>
      <c r="D37" s="8">
        <v>0.70347222222222228</v>
      </c>
      <c r="E37" s="11" t="s">
        <v>669</v>
      </c>
      <c r="G37" s="8">
        <v>0.67500000000000004</v>
      </c>
      <c r="H37" s="9" t="s">
        <v>684</v>
      </c>
    </row>
    <row r="38" spans="1:8" x14ac:dyDescent="0.45">
      <c r="A38" s="8">
        <v>0.67291666666666672</v>
      </c>
      <c r="B38" s="9" t="s">
        <v>651</v>
      </c>
      <c r="G38" s="8">
        <v>0.69236111111111109</v>
      </c>
      <c r="H38" s="9" t="s">
        <v>685</v>
      </c>
    </row>
    <row r="39" spans="1:8" ht="14.65" thickBot="1" x14ac:dyDescent="0.5">
      <c r="A39" s="8">
        <v>0.68958333333333333</v>
      </c>
      <c r="B39" s="9" t="s">
        <v>652</v>
      </c>
      <c r="G39" s="10">
        <v>0.70833333333333337</v>
      </c>
      <c r="H39" s="11" t="s">
        <v>686</v>
      </c>
    </row>
    <row r="40" spans="1:8" ht="14.65" thickBot="1" x14ac:dyDescent="0.5">
      <c r="A40" s="10">
        <v>0.7055555555555556</v>
      </c>
      <c r="B40" s="11" t="s">
        <v>653</v>
      </c>
    </row>
    <row r="41" spans="1:8" ht="14.65" thickBot="1" x14ac:dyDescent="0.5"/>
    <row r="42" spans="1:8" x14ac:dyDescent="0.45">
      <c r="A42" s="6" t="s">
        <v>590</v>
      </c>
      <c r="B42" s="31"/>
      <c r="D42" s="6" t="s">
        <v>591</v>
      </c>
      <c r="E42" s="31"/>
      <c r="G42" s="6" t="s">
        <v>592</v>
      </c>
      <c r="H42" s="31"/>
    </row>
    <row r="43" spans="1:8" x14ac:dyDescent="0.45">
      <c r="A43" s="8">
        <v>0.37708333333333333</v>
      </c>
      <c r="B43" s="9" t="s">
        <v>687</v>
      </c>
      <c r="D43" s="8">
        <v>0.37708333333333333</v>
      </c>
      <c r="E43" s="9" t="s">
        <v>473</v>
      </c>
      <c r="G43" s="8">
        <v>0.37708333333333333</v>
      </c>
      <c r="H43" s="9" t="s">
        <v>759</v>
      </c>
    </row>
    <row r="44" spans="1:8" x14ac:dyDescent="0.45">
      <c r="A44" s="8">
        <v>0.39027777777777778</v>
      </c>
      <c r="B44" s="9" t="s">
        <v>757</v>
      </c>
      <c r="D44" s="8">
        <v>0.39374999999999999</v>
      </c>
      <c r="E44" s="9" t="s">
        <v>758</v>
      </c>
      <c r="G44" s="8">
        <v>0.39305555555555555</v>
      </c>
      <c r="H44" s="9" t="s">
        <v>760</v>
      </c>
    </row>
    <row r="45" spans="1:8" x14ac:dyDescent="0.45">
      <c r="A45" s="8">
        <v>0.41041666666666665</v>
      </c>
      <c r="B45" s="9" t="s">
        <v>688</v>
      </c>
      <c r="D45" s="8">
        <v>0.40625</v>
      </c>
      <c r="E45" s="9" t="s">
        <v>702</v>
      </c>
      <c r="G45" s="8">
        <v>0.42430555555555555</v>
      </c>
      <c r="H45" s="9" t="s">
        <v>761</v>
      </c>
    </row>
    <row r="46" spans="1:8" x14ac:dyDescent="0.45">
      <c r="A46" s="8">
        <v>0.42638888888888887</v>
      </c>
      <c r="B46" s="9" t="s">
        <v>689</v>
      </c>
      <c r="D46" s="8">
        <v>0.42638888888888887</v>
      </c>
      <c r="E46" s="9" t="s">
        <v>703</v>
      </c>
      <c r="G46" s="8">
        <v>0.43958333333333333</v>
      </c>
      <c r="H46" s="9" t="s">
        <v>580</v>
      </c>
    </row>
    <row r="47" spans="1:8" x14ac:dyDescent="0.45">
      <c r="A47" s="8">
        <v>0.4465277777777778</v>
      </c>
      <c r="B47" s="9" t="s">
        <v>690</v>
      </c>
      <c r="D47" s="8">
        <v>0.44583333333333336</v>
      </c>
      <c r="E47" s="9" t="s">
        <v>704</v>
      </c>
      <c r="G47" s="8">
        <v>0.45069444444444445</v>
      </c>
      <c r="H47" s="9" t="s">
        <v>762</v>
      </c>
    </row>
    <row r="48" spans="1:8" x14ac:dyDescent="0.45">
      <c r="A48" s="8">
        <v>0.45208333333333334</v>
      </c>
      <c r="B48" s="9" t="s">
        <v>691</v>
      </c>
      <c r="D48" s="8">
        <v>0.45624999999999999</v>
      </c>
      <c r="E48" s="9" t="s">
        <v>705</v>
      </c>
      <c r="G48" s="8">
        <v>0.47291666666666665</v>
      </c>
      <c r="H48" s="9" t="s">
        <v>763</v>
      </c>
    </row>
    <row r="49" spans="1:8" x14ac:dyDescent="0.45">
      <c r="A49" s="8">
        <v>0.47708333333333336</v>
      </c>
      <c r="B49" s="9" t="s">
        <v>692</v>
      </c>
      <c r="D49" s="8">
        <v>0.47152777777777777</v>
      </c>
      <c r="E49" s="9" t="s">
        <v>706</v>
      </c>
      <c r="G49" s="8">
        <v>0.47847222222222224</v>
      </c>
      <c r="H49" s="9" t="s">
        <v>764</v>
      </c>
    </row>
    <row r="50" spans="1:8" x14ac:dyDescent="0.45">
      <c r="A50" s="8">
        <v>0.4861111111111111</v>
      </c>
      <c r="B50" s="9" t="s">
        <v>693</v>
      </c>
      <c r="D50" s="8">
        <v>0.48888888888888887</v>
      </c>
      <c r="E50" s="9" t="s">
        <v>707</v>
      </c>
      <c r="G50" s="8">
        <v>0.49791666666666667</v>
      </c>
      <c r="H50" s="9" t="s">
        <v>202</v>
      </c>
    </row>
    <row r="51" spans="1:8" x14ac:dyDescent="0.45">
      <c r="A51" s="8">
        <v>0.50763888888888886</v>
      </c>
      <c r="B51" s="9" t="s">
        <v>586</v>
      </c>
      <c r="D51" s="8">
        <v>0.50069444444444444</v>
      </c>
      <c r="E51" s="9" t="s">
        <v>708</v>
      </c>
      <c r="G51" s="8">
        <v>0.53333333333333333</v>
      </c>
      <c r="H51" s="9" t="s">
        <v>765</v>
      </c>
    </row>
    <row r="52" spans="1:8" x14ac:dyDescent="0.45">
      <c r="A52" s="8">
        <v>0.53333333333333333</v>
      </c>
      <c r="B52" s="9" t="s">
        <v>694</v>
      </c>
      <c r="D52" s="8">
        <v>0.52708333333333335</v>
      </c>
      <c r="E52" s="9" t="s">
        <v>709</v>
      </c>
      <c r="G52" s="8">
        <v>0.56736111111111109</v>
      </c>
      <c r="H52" s="9" t="s">
        <v>766</v>
      </c>
    </row>
    <row r="53" spans="1:8" x14ac:dyDescent="0.45">
      <c r="A53" s="8">
        <v>0.55694444444444446</v>
      </c>
      <c r="B53" s="9" t="s">
        <v>584</v>
      </c>
      <c r="D53" s="8">
        <v>0.55208333333333337</v>
      </c>
      <c r="E53" s="9" t="s">
        <v>710</v>
      </c>
      <c r="G53" s="8">
        <v>0.57708333333333328</v>
      </c>
      <c r="H53" s="9" t="s">
        <v>767</v>
      </c>
    </row>
    <row r="54" spans="1:8" x14ac:dyDescent="0.45">
      <c r="A54" s="8">
        <v>0.5756944444444444</v>
      </c>
      <c r="B54" s="9" t="s">
        <v>695</v>
      </c>
      <c r="D54" s="8">
        <v>0.57013888888888886</v>
      </c>
      <c r="E54" s="9" t="s">
        <v>711</v>
      </c>
      <c r="G54" s="8">
        <v>0.61250000000000004</v>
      </c>
      <c r="H54" s="9" t="s">
        <v>768</v>
      </c>
    </row>
    <row r="55" spans="1:8" x14ac:dyDescent="0.45">
      <c r="A55" s="8">
        <v>0.59513888888888888</v>
      </c>
      <c r="B55" s="9" t="s">
        <v>696</v>
      </c>
      <c r="D55" s="8">
        <v>0.58750000000000002</v>
      </c>
      <c r="E55" s="9" t="s">
        <v>678</v>
      </c>
      <c r="G55" s="8">
        <v>0.64097222222222228</v>
      </c>
      <c r="H55" s="9" t="s">
        <v>769</v>
      </c>
    </row>
    <row r="56" spans="1:8" x14ac:dyDescent="0.45">
      <c r="A56" s="8">
        <v>0.60902777777777772</v>
      </c>
      <c r="B56" s="9" t="s">
        <v>697</v>
      </c>
      <c r="D56" s="8">
        <v>0.59652777777777777</v>
      </c>
      <c r="E56" s="9" t="s">
        <v>712</v>
      </c>
      <c r="G56" s="8">
        <v>0.65138888888888891</v>
      </c>
      <c r="H56" s="9" t="s">
        <v>770</v>
      </c>
    </row>
    <row r="57" spans="1:8" x14ac:dyDescent="0.45">
      <c r="A57" s="8">
        <v>0.63749999999999996</v>
      </c>
      <c r="B57" s="9" t="s">
        <v>698</v>
      </c>
      <c r="D57" s="8">
        <v>0.62361111111111112</v>
      </c>
      <c r="E57" s="9" t="s">
        <v>713</v>
      </c>
      <c r="G57" s="8">
        <v>0.67152777777777772</v>
      </c>
      <c r="H57" s="9" t="s">
        <v>771</v>
      </c>
    </row>
    <row r="58" spans="1:8" x14ac:dyDescent="0.45">
      <c r="A58" s="8">
        <v>0.67013888888888884</v>
      </c>
      <c r="B58" s="9" t="s">
        <v>699</v>
      </c>
      <c r="D58" s="8">
        <v>0.64027777777777772</v>
      </c>
      <c r="E58" s="9" t="s">
        <v>714</v>
      </c>
      <c r="G58" s="8">
        <v>0.68819444444444444</v>
      </c>
      <c r="H58" s="9" t="s">
        <v>772</v>
      </c>
    </row>
    <row r="59" spans="1:8" ht="14.65" thickBot="1" x14ac:dyDescent="0.5">
      <c r="A59" s="8">
        <v>0.68125000000000002</v>
      </c>
      <c r="B59" s="9" t="s">
        <v>700</v>
      </c>
      <c r="D59" s="8">
        <v>0.65069444444444446</v>
      </c>
      <c r="E59" s="9" t="s">
        <v>715</v>
      </c>
      <c r="G59" s="10">
        <v>0.70486111111111116</v>
      </c>
      <c r="H59" s="11" t="s">
        <v>773</v>
      </c>
    </row>
    <row r="60" spans="1:8" ht="14.65" thickBot="1" x14ac:dyDescent="0.5">
      <c r="A60" s="10">
        <v>0.6958333333333333</v>
      </c>
      <c r="B60" s="11" t="s">
        <v>701</v>
      </c>
      <c r="D60" s="8">
        <v>0.66874999999999996</v>
      </c>
      <c r="E60" s="9" t="s">
        <v>716</v>
      </c>
    </row>
    <row r="61" spans="1:8" x14ac:dyDescent="0.45">
      <c r="A61" s="38"/>
      <c r="B61" s="39"/>
      <c r="D61" s="8">
        <v>0.68819444444444444</v>
      </c>
      <c r="E61" s="9" t="s">
        <v>717</v>
      </c>
    </row>
    <row r="62" spans="1:8" ht="14.65" thickBot="1" x14ac:dyDescent="0.5">
      <c r="A62" s="38"/>
      <c r="B62" s="39"/>
      <c r="D62" s="10">
        <v>0.69930555555555551</v>
      </c>
      <c r="E62" s="11" t="s">
        <v>718</v>
      </c>
    </row>
    <row r="63" spans="1:8" ht="14.65" thickBot="1" x14ac:dyDescent="0.5"/>
    <row r="64" spans="1:8" x14ac:dyDescent="0.45">
      <c r="A64" s="6" t="s">
        <v>593</v>
      </c>
      <c r="B64" s="31"/>
    </row>
    <row r="65" spans="1:2" x14ac:dyDescent="0.45">
      <c r="A65" s="8">
        <v>0.37708333333333333</v>
      </c>
      <c r="B65" s="9" t="s">
        <v>739</v>
      </c>
    </row>
    <row r="66" spans="1:2" x14ac:dyDescent="0.45">
      <c r="A66" s="8">
        <v>0.39374999999999999</v>
      </c>
      <c r="B66" s="9" t="s">
        <v>740</v>
      </c>
    </row>
    <row r="67" spans="1:2" x14ac:dyDescent="0.45">
      <c r="A67" s="8">
        <v>0.41805555555555557</v>
      </c>
      <c r="B67" s="9" t="s">
        <v>807</v>
      </c>
    </row>
    <row r="68" spans="1:2" x14ac:dyDescent="0.45">
      <c r="A68" s="8">
        <v>0.43472222222222223</v>
      </c>
      <c r="B68" s="9" t="s">
        <v>741</v>
      </c>
    </row>
    <row r="69" spans="1:2" x14ac:dyDescent="0.45">
      <c r="A69" s="8">
        <v>0.45</v>
      </c>
      <c r="B69" s="9" t="s">
        <v>742</v>
      </c>
    </row>
    <row r="70" spans="1:2" x14ac:dyDescent="0.45">
      <c r="A70" s="8">
        <v>0.47013888888888888</v>
      </c>
      <c r="B70" s="9" t="s">
        <v>743</v>
      </c>
    </row>
    <row r="71" spans="1:2" x14ac:dyDescent="0.45">
      <c r="A71" s="8">
        <v>0.48541666666666666</v>
      </c>
      <c r="B71" s="9" t="s">
        <v>744</v>
      </c>
    </row>
    <row r="72" spans="1:2" x14ac:dyDescent="0.45">
      <c r="A72" s="8">
        <v>0.5083333333333333</v>
      </c>
      <c r="B72" s="9" t="s">
        <v>745</v>
      </c>
    </row>
    <row r="73" spans="1:2" x14ac:dyDescent="0.45">
      <c r="A73" s="8">
        <v>0.52986111111111112</v>
      </c>
      <c r="B73" s="9" t="s">
        <v>202</v>
      </c>
    </row>
    <row r="74" spans="1:2" x14ac:dyDescent="0.45">
      <c r="A74" s="8">
        <v>0.55555555555555558</v>
      </c>
      <c r="B74" s="9" t="s">
        <v>746</v>
      </c>
    </row>
    <row r="75" spans="1:2" x14ac:dyDescent="0.45">
      <c r="A75" s="8">
        <v>0.57430555555555551</v>
      </c>
      <c r="B75" s="9" t="s">
        <v>747</v>
      </c>
    </row>
    <row r="76" spans="1:2" x14ac:dyDescent="0.45">
      <c r="A76" s="8">
        <v>0.59652777777777777</v>
      </c>
      <c r="B76" s="9" t="s">
        <v>748</v>
      </c>
    </row>
    <row r="77" spans="1:2" x14ac:dyDescent="0.45">
      <c r="A77" s="8">
        <v>0.60763888888888884</v>
      </c>
      <c r="B77" s="9" t="s">
        <v>749</v>
      </c>
    </row>
    <row r="78" spans="1:2" x14ac:dyDescent="0.45">
      <c r="A78" s="8">
        <v>0.62708333333333333</v>
      </c>
      <c r="B78" s="9" t="s">
        <v>750</v>
      </c>
    </row>
    <row r="79" spans="1:2" x14ac:dyDescent="0.45">
      <c r="A79" s="8">
        <v>0.64652777777777781</v>
      </c>
      <c r="B79" s="9" t="s">
        <v>751</v>
      </c>
    </row>
    <row r="80" spans="1:2" x14ac:dyDescent="0.45">
      <c r="A80" s="8">
        <v>0.67083333333333328</v>
      </c>
      <c r="B80" s="9" t="s">
        <v>678</v>
      </c>
    </row>
    <row r="81" spans="1:2" x14ac:dyDescent="0.45">
      <c r="A81" s="8">
        <v>0.68125000000000002</v>
      </c>
      <c r="B81" s="9" t="s">
        <v>752</v>
      </c>
    </row>
    <row r="82" spans="1:2" x14ac:dyDescent="0.45">
      <c r="A82" s="8">
        <v>0.7</v>
      </c>
      <c r="B82" s="9" t="s">
        <v>753</v>
      </c>
    </row>
    <row r="83" spans="1:2" ht="14.65" thickBot="1" x14ac:dyDescent="0.5">
      <c r="A83" s="10">
        <v>0.71597222222222223</v>
      </c>
      <c r="B83" s="11" t="s">
        <v>754</v>
      </c>
    </row>
  </sheetData>
  <conditionalFormatting sqref="B2:B16">
    <cfRule type="duplicateValues" dxfId="11" priority="10"/>
  </conditionalFormatting>
  <conditionalFormatting sqref="E2:E17">
    <cfRule type="duplicateValues" dxfId="10" priority="9"/>
  </conditionalFormatting>
  <conditionalFormatting sqref="H2:H18">
    <cfRule type="duplicateValues" dxfId="9" priority="8"/>
  </conditionalFormatting>
  <conditionalFormatting sqref="B21:B40">
    <cfRule type="duplicateValues" dxfId="8" priority="7"/>
  </conditionalFormatting>
  <conditionalFormatting sqref="E21:E37">
    <cfRule type="duplicateValues" dxfId="7" priority="6"/>
  </conditionalFormatting>
  <conditionalFormatting sqref="H21:H39">
    <cfRule type="duplicateValues" dxfId="6" priority="5"/>
  </conditionalFormatting>
  <conditionalFormatting sqref="B43:B60">
    <cfRule type="duplicateValues" dxfId="5" priority="4"/>
  </conditionalFormatting>
  <conditionalFormatting sqref="E43:E62">
    <cfRule type="duplicateValues" dxfId="4" priority="3"/>
  </conditionalFormatting>
  <conditionalFormatting sqref="H43:H59">
    <cfRule type="duplicateValues" dxfId="3" priority="2"/>
  </conditionalFormatting>
  <conditionalFormatting sqref="B65:B83">
    <cfRule type="duplicateValues" dxfId="2" priority="1"/>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5897B-2A27-4710-831F-DCC63332CAEB}">
  <dimension ref="A1:O115"/>
  <sheetViews>
    <sheetView workbookViewId="0"/>
    <sheetView workbookViewId="1"/>
    <sheetView workbookViewId="2"/>
    <sheetView workbookViewId="3"/>
    <sheetView workbookViewId="4">
      <pane ySplit="5" topLeftCell="A6" activePane="bottomLeft" state="frozen"/>
      <selection pane="bottomLeft" activeCell="D12" sqref="D12"/>
    </sheetView>
  </sheetViews>
  <sheetFormatPr defaultRowHeight="14.25" x14ac:dyDescent="0.45"/>
  <cols>
    <col min="1" max="1" width="59.73046875" bestFit="1" customWidth="1"/>
    <col min="12" max="13" width="9.06640625" style="43"/>
  </cols>
  <sheetData>
    <row r="1" spans="1:15" x14ac:dyDescent="0.45">
      <c r="B1" t="b">
        <f>(B2=B3)</f>
        <v>1</v>
      </c>
      <c r="C1" t="b">
        <f t="shared" ref="C1:K1" si="0">(C2=C3)</f>
        <v>1</v>
      </c>
      <c r="D1" t="b">
        <f t="shared" si="0"/>
        <v>1</v>
      </c>
      <c r="E1" t="b">
        <f t="shared" si="0"/>
        <v>1</v>
      </c>
      <c r="F1" t="b">
        <f t="shared" si="0"/>
        <v>1</v>
      </c>
      <c r="G1" t="b">
        <f t="shared" si="0"/>
        <v>1</v>
      </c>
      <c r="H1" t="b">
        <f t="shared" si="0"/>
        <v>1</v>
      </c>
      <c r="I1" t="b">
        <f t="shared" si="0"/>
        <v>1</v>
      </c>
      <c r="J1" t="b">
        <f t="shared" si="0"/>
        <v>1</v>
      </c>
      <c r="K1" t="b">
        <f t="shared" si="0"/>
        <v>1</v>
      </c>
      <c r="O1" t="s">
        <v>808</v>
      </c>
    </row>
    <row r="2" spans="1:15" x14ac:dyDescent="0.45">
      <c r="A2" s="40" t="s">
        <v>778</v>
      </c>
      <c r="B2" s="41">
        <f>COUNTA(B6:B115)</f>
        <v>15</v>
      </c>
      <c r="C2" s="41">
        <f>COUNTA(C6:C115)</f>
        <v>16</v>
      </c>
      <c r="D2" s="41">
        <f>COUNTA(D6:D115)</f>
        <v>17</v>
      </c>
      <c r="E2" s="41">
        <f>COUNTA(E6:E115)</f>
        <v>20</v>
      </c>
      <c r="F2" s="41">
        <f>COUNTA(F6:F115)</f>
        <v>17</v>
      </c>
      <c r="G2" s="41">
        <f>COUNTA(G6:G115)</f>
        <v>19</v>
      </c>
      <c r="H2" s="41">
        <f>COUNTA(H6:H115)</f>
        <v>18</v>
      </c>
      <c r="I2" s="41">
        <f>COUNTA(I6:I115)</f>
        <v>20</v>
      </c>
      <c r="J2" s="41">
        <f>COUNTA(J6:J115)</f>
        <v>17</v>
      </c>
      <c r="K2" s="41">
        <f>COUNTA(K6:K115)</f>
        <v>19</v>
      </c>
      <c r="L2" s="42"/>
      <c r="M2" s="42"/>
    </row>
    <row r="3" spans="1:15" x14ac:dyDescent="0.45">
      <c r="A3" s="40" t="s">
        <v>109</v>
      </c>
      <c r="B3" s="41">
        <v>15</v>
      </c>
      <c r="C3" s="41">
        <v>16</v>
      </c>
      <c r="D3" s="41">
        <v>17</v>
      </c>
      <c r="E3" s="41">
        <v>20</v>
      </c>
      <c r="F3" s="41">
        <v>17</v>
      </c>
      <c r="G3" s="41">
        <v>19</v>
      </c>
      <c r="H3" s="41">
        <v>18</v>
      </c>
      <c r="I3" s="41">
        <v>20</v>
      </c>
      <c r="J3" s="41">
        <v>17</v>
      </c>
      <c r="K3" s="41">
        <v>19</v>
      </c>
      <c r="L3" s="42"/>
      <c r="M3" s="42"/>
    </row>
    <row r="4" spans="1:15" x14ac:dyDescent="0.45">
      <c r="A4" s="40" t="s">
        <v>777</v>
      </c>
      <c r="B4" s="41">
        <v>22</v>
      </c>
      <c r="C4" s="41">
        <v>32</v>
      </c>
      <c r="D4" s="41">
        <v>45</v>
      </c>
      <c r="E4" s="41">
        <v>48</v>
      </c>
      <c r="F4" s="41">
        <v>51</v>
      </c>
      <c r="G4" s="41">
        <v>72</v>
      </c>
      <c r="H4" s="41">
        <v>78</v>
      </c>
      <c r="I4" s="41">
        <v>91</v>
      </c>
      <c r="J4" s="41">
        <v>98</v>
      </c>
      <c r="K4" s="41">
        <v>99</v>
      </c>
      <c r="L4" s="42"/>
      <c r="M4" s="42"/>
    </row>
    <row r="5" spans="1:15" x14ac:dyDescent="0.45">
      <c r="A5" s="40" t="s">
        <v>776</v>
      </c>
      <c r="B5" s="40"/>
      <c r="C5" s="40"/>
      <c r="D5" s="40"/>
      <c r="E5" s="40"/>
      <c r="F5" s="40"/>
      <c r="G5" s="40"/>
      <c r="H5" s="40"/>
      <c r="I5" s="40"/>
      <c r="J5" s="40"/>
      <c r="K5" s="40"/>
      <c r="L5" s="25" t="s">
        <v>124</v>
      </c>
      <c r="M5" s="25" t="s">
        <v>148</v>
      </c>
    </row>
    <row r="6" spans="1:15" ht="28.5" x14ac:dyDescent="0.45">
      <c r="A6" s="45" t="s">
        <v>781</v>
      </c>
      <c r="B6">
        <v>1</v>
      </c>
      <c r="K6">
        <v>1</v>
      </c>
      <c r="L6" s="43">
        <f>SUM(B6:K6)</f>
        <v>2</v>
      </c>
      <c r="M6" s="43">
        <f>L6/10*100</f>
        <v>20</v>
      </c>
    </row>
    <row r="7" spans="1:15" ht="42.75" x14ac:dyDescent="0.45">
      <c r="A7" s="45" t="s">
        <v>784</v>
      </c>
      <c r="B7">
        <v>1</v>
      </c>
      <c r="D7">
        <v>1</v>
      </c>
      <c r="H7">
        <v>1</v>
      </c>
      <c r="L7" s="43">
        <f t="shared" ref="L7:L56" si="1">SUM(B7:K7)</f>
        <v>3</v>
      </c>
      <c r="M7" s="43">
        <f t="shared" ref="M7:M56" si="2">L7/10*100</f>
        <v>30</v>
      </c>
    </row>
    <row r="8" spans="1:15" ht="28.5" x14ac:dyDescent="0.45">
      <c r="A8" s="45" t="s">
        <v>806</v>
      </c>
      <c r="B8">
        <v>1</v>
      </c>
      <c r="G8">
        <v>1</v>
      </c>
      <c r="L8" s="43">
        <f t="shared" si="1"/>
        <v>2</v>
      </c>
      <c r="M8" s="43">
        <f t="shared" si="2"/>
        <v>20</v>
      </c>
    </row>
    <row r="9" spans="1:15" x14ac:dyDescent="0.45">
      <c r="A9" s="44" t="s">
        <v>597</v>
      </c>
      <c r="B9">
        <v>1</v>
      </c>
      <c r="L9" s="43">
        <f t="shared" si="1"/>
        <v>1</v>
      </c>
      <c r="M9" s="43">
        <f t="shared" si="2"/>
        <v>10</v>
      </c>
    </row>
    <row r="10" spans="1:15" x14ac:dyDescent="0.45">
      <c r="A10" s="44" t="s">
        <v>598</v>
      </c>
      <c r="B10">
        <v>1</v>
      </c>
      <c r="L10" s="43">
        <f t="shared" si="1"/>
        <v>1</v>
      </c>
      <c r="M10" s="43">
        <f t="shared" si="2"/>
        <v>10</v>
      </c>
    </row>
    <row r="11" spans="1:15" x14ac:dyDescent="0.45">
      <c r="A11" s="44" t="s">
        <v>599</v>
      </c>
      <c r="B11">
        <v>1</v>
      </c>
      <c r="L11" s="43">
        <f t="shared" si="1"/>
        <v>1</v>
      </c>
      <c r="M11" s="43">
        <f t="shared" si="2"/>
        <v>10</v>
      </c>
    </row>
    <row r="12" spans="1:15" x14ac:dyDescent="0.45">
      <c r="A12" s="44" t="s">
        <v>586</v>
      </c>
      <c r="B12">
        <v>1</v>
      </c>
      <c r="C12">
        <v>1</v>
      </c>
      <c r="E12">
        <v>1</v>
      </c>
      <c r="G12">
        <v>1</v>
      </c>
      <c r="H12">
        <v>1</v>
      </c>
      <c r="J12">
        <v>1</v>
      </c>
      <c r="K12">
        <v>1</v>
      </c>
      <c r="L12" s="43">
        <f t="shared" si="1"/>
        <v>7</v>
      </c>
      <c r="M12" s="43">
        <f t="shared" si="2"/>
        <v>70</v>
      </c>
    </row>
    <row r="13" spans="1:15" x14ac:dyDescent="0.45">
      <c r="A13" s="44" t="s">
        <v>600</v>
      </c>
      <c r="B13">
        <v>1</v>
      </c>
      <c r="L13" s="43">
        <f t="shared" si="1"/>
        <v>1</v>
      </c>
      <c r="M13" s="43">
        <f t="shared" si="2"/>
        <v>10</v>
      </c>
    </row>
    <row r="14" spans="1:15" ht="114" x14ac:dyDescent="0.45">
      <c r="A14" s="45" t="s">
        <v>790</v>
      </c>
      <c r="B14">
        <v>1</v>
      </c>
      <c r="C14">
        <v>1</v>
      </c>
      <c r="D14">
        <v>1</v>
      </c>
      <c r="E14">
        <v>1</v>
      </c>
      <c r="G14">
        <v>1</v>
      </c>
      <c r="H14">
        <v>1</v>
      </c>
      <c r="I14">
        <v>1</v>
      </c>
      <c r="J14">
        <v>1</v>
      </c>
      <c r="L14" s="43">
        <f t="shared" si="1"/>
        <v>8</v>
      </c>
      <c r="M14" s="43">
        <f t="shared" si="2"/>
        <v>80</v>
      </c>
    </row>
    <row r="15" spans="1:15" x14ac:dyDescent="0.45">
      <c r="A15" s="44" t="s">
        <v>602</v>
      </c>
      <c r="B15">
        <v>1</v>
      </c>
      <c r="L15" s="43">
        <f t="shared" si="1"/>
        <v>1</v>
      </c>
      <c r="M15" s="43">
        <f t="shared" si="2"/>
        <v>10</v>
      </c>
    </row>
    <row r="16" spans="1:15" x14ac:dyDescent="0.45">
      <c r="A16" s="44" t="s">
        <v>603</v>
      </c>
      <c r="B16">
        <v>1</v>
      </c>
      <c r="L16" s="43">
        <f t="shared" si="1"/>
        <v>1</v>
      </c>
      <c r="M16" s="43">
        <f t="shared" si="2"/>
        <v>10</v>
      </c>
    </row>
    <row r="17" spans="1:13" ht="114" x14ac:dyDescent="0.45">
      <c r="A17" s="45" t="s">
        <v>791</v>
      </c>
      <c r="B17">
        <v>1</v>
      </c>
      <c r="C17">
        <v>1</v>
      </c>
      <c r="D17">
        <v>1</v>
      </c>
      <c r="E17">
        <v>1</v>
      </c>
      <c r="F17">
        <v>1</v>
      </c>
      <c r="G17">
        <v>1</v>
      </c>
      <c r="H17">
        <v>1</v>
      </c>
      <c r="I17">
        <v>1</v>
      </c>
      <c r="J17">
        <v>1</v>
      </c>
      <c r="K17">
        <v>1</v>
      </c>
      <c r="L17" s="43">
        <f t="shared" si="1"/>
        <v>10</v>
      </c>
      <c r="M17" s="43">
        <f t="shared" si="2"/>
        <v>100</v>
      </c>
    </row>
    <row r="18" spans="1:13" x14ac:dyDescent="0.45">
      <c r="A18" s="44" t="s">
        <v>604</v>
      </c>
      <c r="B18">
        <v>1</v>
      </c>
      <c r="L18" s="43">
        <f t="shared" si="1"/>
        <v>1</v>
      </c>
      <c r="M18" s="43">
        <f t="shared" si="2"/>
        <v>10</v>
      </c>
    </row>
    <row r="19" spans="1:13" x14ac:dyDescent="0.45">
      <c r="A19" s="44" t="s">
        <v>605</v>
      </c>
      <c r="B19">
        <v>1</v>
      </c>
      <c r="L19" s="43">
        <f t="shared" si="1"/>
        <v>1</v>
      </c>
      <c r="M19" s="43">
        <f t="shared" si="2"/>
        <v>10</v>
      </c>
    </row>
    <row r="20" spans="1:13" ht="99.75" x14ac:dyDescent="0.45">
      <c r="A20" s="45" t="s">
        <v>804</v>
      </c>
      <c r="B20">
        <v>1</v>
      </c>
      <c r="D20">
        <v>1</v>
      </c>
      <c r="E20">
        <v>1</v>
      </c>
      <c r="F20">
        <v>1</v>
      </c>
      <c r="H20">
        <v>1</v>
      </c>
      <c r="I20">
        <v>1</v>
      </c>
      <c r="K20">
        <v>1</v>
      </c>
      <c r="L20" s="43">
        <f t="shared" si="1"/>
        <v>7</v>
      </c>
      <c r="M20" s="43">
        <f t="shared" si="2"/>
        <v>70</v>
      </c>
    </row>
    <row r="21" spans="1:13" ht="85.5" x14ac:dyDescent="0.45">
      <c r="A21" s="45" t="s">
        <v>803</v>
      </c>
      <c r="C21">
        <v>1</v>
      </c>
      <c r="D21">
        <v>1</v>
      </c>
      <c r="E21">
        <v>1</v>
      </c>
      <c r="F21">
        <v>1</v>
      </c>
      <c r="I21">
        <v>1</v>
      </c>
      <c r="K21">
        <v>1</v>
      </c>
      <c r="L21" s="43">
        <f t="shared" si="1"/>
        <v>6</v>
      </c>
      <c r="M21" s="43">
        <f t="shared" si="2"/>
        <v>60</v>
      </c>
    </row>
    <row r="22" spans="1:13" x14ac:dyDescent="0.45">
      <c r="A22" s="44" t="s">
        <v>608</v>
      </c>
      <c r="C22">
        <v>1</v>
      </c>
      <c r="L22" s="43">
        <f t="shared" si="1"/>
        <v>1</v>
      </c>
      <c r="M22" s="43">
        <f t="shared" si="2"/>
        <v>10</v>
      </c>
    </row>
    <row r="23" spans="1:13" ht="42.75" x14ac:dyDescent="0.45">
      <c r="A23" s="45" t="s">
        <v>792</v>
      </c>
      <c r="C23">
        <v>1</v>
      </c>
      <c r="D23">
        <v>1</v>
      </c>
      <c r="K23">
        <v>1</v>
      </c>
      <c r="L23" s="43">
        <f t="shared" si="1"/>
        <v>3</v>
      </c>
      <c r="M23" s="43">
        <f t="shared" si="2"/>
        <v>30</v>
      </c>
    </row>
    <row r="24" spans="1:13" x14ac:dyDescent="0.45">
      <c r="A24" s="44" t="s">
        <v>793</v>
      </c>
      <c r="C24">
        <v>1</v>
      </c>
      <c r="L24" s="43">
        <f t="shared" si="1"/>
        <v>1</v>
      </c>
      <c r="M24" s="43">
        <f t="shared" si="2"/>
        <v>10</v>
      </c>
    </row>
    <row r="25" spans="1:13" x14ac:dyDescent="0.45">
      <c r="A25" s="44" t="s">
        <v>610</v>
      </c>
      <c r="C25">
        <v>1</v>
      </c>
      <c r="L25" s="43">
        <f t="shared" si="1"/>
        <v>1</v>
      </c>
      <c r="M25" s="43">
        <f t="shared" si="2"/>
        <v>10</v>
      </c>
    </row>
    <row r="26" spans="1:13" x14ac:dyDescent="0.45">
      <c r="A26" s="44" t="s">
        <v>611</v>
      </c>
      <c r="C26">
        <v>1</v>
      </c>
      <c r="L26" s="43">
        <f t="shared" si="1"/>
        <v>1</v>
      </c>
      <c r="M26" s="43">
        <f t="shared" si="2"/>
        <v>10</v>
      </c>
    </row>
    <row r="27" spans="1:13" x14ac:dyDescent="0.45">
      <c r="A27" s="44" t="s">
        <v>613</v>
      </c>
      <c r="C27">
        <v>1</v>
      </c>
      <c r="L27" s="43">
        <f t="shared" si="1"/>
        <v>1</v>
      </c>
      <c r="M27" s="43">
        <f t="shared" si="2"/>
        <v>10</v>
      </c>
    </row>
    <row r="28" spans="1:13" x14ac:dyDescent="0.45">
      <c r="A28" s="44" t="s">
        <v>614</v>
      </c>
      <c r="C28">
        <v>1</v>
      </c>
      <c r="L28" s="43">
        <f t="shared" si="1"/>
        <v>1</v>
      </c>
      <c r="M28" s="43">
        <f t="shared" si="2"/>
        <v>10</v>
      </c>
    </row>
    <row r="29" spans="1:13" x14ac:dyDescent="0.45">
      <c r="A29" s="44" t="s">
        <v>615</v>
      </c>
      <c r="C29">
        <v>1</v>
      </c>
      <c r="L29" s="43">
        <f t="shared" si="1"/>
        <v>1</v>
      </c>
      <c r="M29" s="43">
        <f t="shared" si="2"/>
        <v>10</v>
      </c>
    </row>
    <row r="30" spans="1:13" ht="99.75" x14ac:dyDescent="0.45">
      <c r="A30" s="45" t="s">
        <v>795</v>
      </c>
      <c r="C30">
        <v>1</v>
      </c>
      <c r="E30">
        <v>1</v>
      </c>
      <c r="F30">
        <v>1</v>
      </c>
      <c r="G30">
        <v>1</v>
      </c>
      <c r="H30">
        <v>1</v>
      </c>
      <c r="J30">
        <v>1</v>
      </c>
      <c r="K30">
        <v>1</v>
      </c>
      <c r="L30" s="43">
        <f t="shared" si="1"/>
        <v>7</v>
      </c>
      <c r="M30" s="43">
        <f t="shared" si="2"/>
        <v>70</v>
      </c>
    </row>
    <row r="31" spans="1:13" x14ac:dyDescent="0.45">
      <c r="A31" s="44" t="s">
        <v>618</v>
      </c>
      <c r="C31">
        <v>1</v>
      </c>
      <c r="L31" s="43">
        <f t="shared" si="1"/>
        <v>1</v>
      </c>
      <c r="M31" s="43">
        <f t="shared" si="2"/>
        <v>10</v>
      </c>
    </row>
    <row r="32" spans="1:13" x14ac:dyDescent="0.45">
      <c r="A32" s="44" t="s">
        <v>774</v>
      </c>
      <c r="C32">
        <v>1</v>
      </c>
      <c r="L32" s="43">
        <f t="shared" si="1"/>
        <v>1</v>
      </c>
      <c r="M32" s="43">
        <f t="shared" si="2"/>
        <v>10</v>
      </c>
    </row>
    <row r="33" spans="1:13" x14ac:dyDescent="0.45">
      <c r="A33" s="44" t="s">
        <v>619</v>
      </c>
      <c r="C33">
        <v>1</v>
      </c>
      <c r="L33" s="43">
        <f t="shared" si="1"/>
        <v>1</v>
      </c>
      <c r="M33" s="43">
        <f t="shared" si="2"/>
        <v>10</v>
      </c>
    </row>
    <row r="34" spans="1:13" ht="42.75" x14ac:dyDescent="0.45">
      <c r="A34" s="45" t="s">
        <v>783</v>
      </c>
      <c r="D34">
        <v>1</v>
      </c>
      <c r="E34">
        <v>1</v>
      </c>
      <c r="H34">
        <v>1</v>
      </c>
      <c r="J34">
        <v>1</v>
      </c>
      <c r="L34" s="43">
        <f t="shared" si="1"/>
        <v>4</v>
      </c>
      <c r="M34" s="43">
        <f t="shared" si="2"/>
        <v>40</v>
      </c>
    </row>
    <row r="35" spans="1:13" x14ac:dyDescent="0.45">
      <c r="A35" s="44" t="s">
        <v>621</v>
      </c>
      <c r="D35">
        <v>1</v>
      </c>
      <c r="L35" s="43">
        <f t="shared" si="1"/>
        <v>1</v>
      </c>
      <c r="M35" s="43">
        <f t="shared" si="2"/>
        <v>10</v>
      </c>
    </row>
    <row r="36" spans="1:13" ht="28.5" x14ac:dyDescent="0.45">
      <c r="A36" s="45" t="s">
        <v>786</v>
      </c>
      <c r="D36">
        <v>1</v>
      </c>
      <c r="E36">
        <v>1</v>
      </c>
      <c r="L36" s="43">
        <f t="shared" si="1"/>
        <v>2</v>
      </c>
      <c r="M36" s="43">
        <f t="shared" si="2"/>
        <v>20</v>
      </c>
    </row>
    <row r="37" spans="1:13" x14ac:dyDescent="0.45">
      <c r="A37" s="44" t="s">
        <v>623</v>
      </c>
      <c r="D37">
        <v>1</v>
      </c>
      <c r="L37" s="43">
        <f t="shared" si="1"/>
        <v>1</v>
      </c>
      <c r="M37" s="43">
        <f t="shared" si="2"/>
        <v>10</v>
      </c>
    </row>
    <row r="38" spans="1:13" x14ac:dyDescent="0.45">
      <c r="A38" s="44" t="s">
        <v>624</v>
      </c>
      <c r="D38">
        <v>1</v>
      </c>
      <c r="L38" s="43">
        <f t="shared" si="1"/>
        <v>1</v>
      </c>
      <c r="M38" s="43">
        <f t="shared" si="2"/>
        <v>10</v>
      </c>
    </row>
    <row r="39" spans="1:13" ht="28.5" x14ac:dyDescent="0.45">
      <c r="A39" s="45" t="s">
        <v>785</v>
      </c>
      <c r="D39">
        <v>1</v>
      </c>
      <c r="I39">
        <v>1</v>
      </c>
      <c r="L39" s="43">
        <f t="shared" si="1"/>
        <v>2</v>
      </c>
      <c r="M39" s="43">
        <f t="shared" si="2"/>
        <v>20</v>
      </c>
    </row>
    <row r="40" spans="1:13" x14ac:dyDescent="0.45">
      <c r="A40" s="44" t="s">
        <v>629</v>
      </c>
      <c r="D40">
        <v>1</v>
      </c>
      <c r="L40" s="43">
        <f t="shared" si="1"/>
        <v>1</v>
      </c>
      <c r="M40" s="43">
        <f t="shared" si="2"/>
        <v>10</v>
      </c>
    </row>
    <row r="41" spans="1:13" x14ac:dyDescent="0.45">
      <c r="A41" s="44" t="s">
        <v>630</v>
      </c>
      <c r="D41">
        <v>1</v>
      </c>
      <c r="L41" s="43">
        <f t="shared" si="1"/>
        <v>1</v>
      </c>
      <c r="M41" s="43">
        <f t="shared" si="2"/>
        <v>10</v>
      </c>
    </row>
    <row r="42" spans="1:13" ht="42.75" x14ac:dyDescent="0.45">
      <c r="A42" s="45" t="s">
        <v>797</v>
      </c>
      <c r="D42">
        <v>1</v>
      </c>
      <c r="I42">
        <v>1</v>
      </c>
      <c r="K42">
        <v>1</v>
      </c>
      <c r="L42" s="43">
        <f t="shared" si="1"/>
        <v>3</v>
      </c>
      <c r="M42" s="43">
        <f t="shared" si="2"/>
        <v>30</v>
      </c>
    </row>
    <row r="43" spans="1:13" x14ac:dyDescent="0.45">
      <c r="A43" s="44" t="s">
        <v>633</v>
      </c>
      <c r="D43">
        <v>1</v>
      </c>
      <c r="L43" s="43">
        <f t="shared" si="1"/>
        <v>1</v>
      </c>
      <c r="M43" s="43">
        <f t="shared" si="2"/>
        <v>10</v>
      </c>
    </row>
    <row r="44" spans="1:13" x14ac:dyDescent="0.45">
      <c r="A44" s="44" t="s">
        <v>635</v>
      </c>
      <c r="D44">
        <v>1</v>
      </c>
      <c r="L44" s="43">
        <f t="shared" si="1"/>
        <v>1</v>
      </c>
      <c r="M44" s="43">
        <f t="shared" si="2"/>
        <v>10</v>
      </c>
    </row>
    <row r="45" spans="1:13" x14ac:dyDescent="0.45">
      <c r="A45" s="44" t="s">
        <v>779</v>
      </c>
      <c r="E45">
        <v>1</v>
      </c>
      <c r="L45" s="43">
        <f t="shared" si="1"/>
        <v>1</v>
      </c>
      <c r="M45" s="43">
        <f t="shared" si="2"/>
        <v>10</v>
      </c>
    </row>
    <row r="46" spans="1:13" x14ac:dyDescent="0.45">
      <c r="A46" s="44" t="s">
        <v>638</v>
      </c>
      <c r="E46">
        <v>1</v>
      </c>
      <c r="L46" s="43">
        <f t="shared" si="1"/>
        <v>1</v>
      </c>
      <c r="M46" s="43">
        <f t="shared" si="2"/>
        <v>10</v>
      </c>
    </row>
    <row r="47" spans="1:13" x14ac:dyDescent="0.45">
      <c r="A47" s="44" t="s">
        <v>639</v>
      </c>
      <c r="E47">
        <v>1</v>
      </c>
      <c r="L47" s="43">
        <f t="shared" si="1"/>
        <v>1</v>
      </c>
      <c r="M47" s="43">
        <f t="shared" si="2"/>
        <v>10</v>
      </c>
    </row>
    <row r="48" spans="1:13" x14ac:dyDescent="0.45">
      <c r="A48" s="44" t="s">
        <v>641</v>
      </c>
      <c r="E48">
        <v>1</v>
      </c>
      <c r="L48" s="43">
        <f t="shared" si="1"/>
        <v>1</v>
      </c>
      <c r="M48" s="43">
        <f t="shared" si="2"/>
        <v>10</v>
      </c>
    </row>
    <row r="49" spans="1:13" ht="28.5" x14ac:dyDescent="0.45">
      <c r="A49" s="45" t="s">
        <v>799</v>
      </c>
      <c r="E49">
        <v>1</v>
      </c>
      <c r="I49">
        <v>1</v>
      </c>
      <c r="L49" s="43">
        <f t="shared" si="1"/>
        <v>2</v>
      </c>
      <c r="M49" s="43">
        <f t="shared" si="2"/>
        <v>20</v>
      </c>
    </row>
    <row r="50" spans="1:13" ht="42.75" x14ac:dyDescent="0.45">
      <c r="A50" s="45" t="s">
        <v>800</v>
      </c>
      <c r="E50">
        <v>1</v>
      </c>
      <c r="F50">
        <v>1</v>
      </c>
      <c r="I50">
        <v>1</v>
      </c>
      <c r="L50" s="43">
        <f t="shared" si="1"/>
        <v>3</v>
      </c>
      <c r="M50" s="43">
        <f t="shared" si="2"/>
        <v>30</v>
      </c>
    </row>
    <row r="51" spans="1:13" x14ac:dyDescent="0.45">
      <c r="A51" s="44" t="s">
        <v>645</v>
      </c>
      <c r="E51">
        <v>1</v>
      </c>
      <c r="L51" s="43">
        <f t="shared" si="1"/>
        <v>1</v>
      </c>
      <c r="M51" s="43">
        <f t="shared" si="2"/>
        <v>10</v>
      </c>
    </row>
    <row r="52" spans="1:13" x14ac:dyDescent="0.45">
      <c r="A52" s="44" t="s">
        <v>646</v>
      </c>
      <c r="E52">
        <v>1</v>
      </c>
      <c r="L52" s="43">
        <f t="shared" si="1"/>
        <v>1</v>
      </c>
      <c r="M52" s="43">
        <f t="shared" si="2"/>
        <v>10</v>
      </c>
    </row>
    <row r="53" spans="1:13" ht="28.5" x14ac:dyDescent="0.45">
      <c r="A53" s="45" t="s">
        <v>801</v>
      </c>
      <c r="E53">
        <v>1</v>
      </c>
      <c r="F53">
        <v>1</v>
      </c>
      <c r="L53" s="43">
        <f t="shared" si="1"/>
        <v>2</v>
      </c>
      <c r="M53" s="43">
        <f t="shared" si="2"/>
        <v>20</v>
      </c>
    </row>
    <row r="54" spans="1:13" x14ac:dyDescent="0.45">
      <c r="A54" s="44" t="s">
        <v>650</v>
      </c>
      <c r="E54">
        <v>1</v>
      </c>
      <c r="L54" s="43">
        <f t="shared" si="1"/>
        <v>1</v>
      </c>
      <c r="M54" s="43">
        <f t="shared" si="2"/>
        <v>10</v>
      </c>
    </row>
    <row r="55" spans="1:13" x14ac:dyDescent="0.45">
      <c r="A55" s="44" t="s">
        <v>651</v>
      </c>
      <c r="E55">
        <v>1</v>
      </c>
      <c r="L55" s="43">
        <f t="shared" si="1"/>
        <v>1</v>
      </c>
      <c r="M55" s="43">
        <f t="shared" si="2"/>
        <v>10</v>
      </c>
    </row>
    <row r="56" spans="1:13" ht="42.75" x14ac:dyDescent="0.45">
      <c r="A56" s="45" t="s">
        <v>796</v>
      </c>
      <c r="E56">
        <v>1</v>
      </c>
      <c r="F56">
        <v>1</v>
      </c>
      <c r="G56">
        <v>1</v>
      </c>
      <c r="L56" s="43">
        <f t="shared" si="1"/>
        <v>3</v>
      </c>
      <c r="M56" s="43">
        <f t="shared" si="2"/>
        <v>30</v>
      </c>
    </row>
    <row r="57" spans="1:13" ht="28.5" x14ac:dyDescent="0.45">
      <c r="A57" s="45" t="s">
        <v>782</v>
      </c>
      <c r="F57">
        <v>1</v>
      </c>
      <c r="I57">
        <v>1</v>
      </c>
      <c r="L57" s="43">
        <f t="shared" ref="L57:L92" si="3">SUM(B57:K57)</f>
        <v>2</v>
      </c>
      <c r="M57" s="43">
        <f t="shared" ref="M57:M92" si="4">L57/10*100</f>
        <v>20</v>
      </c>
    </row>
    <row r="58" spans="1:13" ht="42.75" x14ac:dyDescent="0.45">
      <c r="A58" s="45" t="s">
        <v>798</v>
      </c>
      <c r="F58">
        <v>1</v>
      </c>
      <c r="G58">
        <v>1</v>
      </c>
      <c r="I58">
        <v>1</v>
      </c>
      <c r="L58" s="43">
        <f t="shared" si="3"/>
        <v>3</v>
      </c>
      <c r="M58" s="43">
        <f t="shared" si="4"/>
        <v>30</v>
      </c>
    </row>
    <row r="59" spans="1:13" x14ac:dyDescent="0.45">
      <c r="A59" s="44" t="s">
        <v>656</v>
      </c>
      <c r="F59">
        <v>1</v>
      </c>
      <c r="L59" s="43">
        <f t="shared" si="3"/>
        <v>1</v>
      </c>
      <c r="M59" s="43">
        <f t="shared" si="4"/>
        <v>10</v>
      </c>
    </row>
    <row r="60" spans="1:13" ht="57" x14ac:dyDescent="0.45">
      <c r="A60" s="45" t="s">
        <v>788</v>
      </c>
      <c r="F60">
        <v>1</v>
      </c>
      <c r="G60">
        <v>1</v>
      </c>
      <c r="H60">
        <v>1</v>
      </c>
      <c r="K60">
        <v>1</v>
      </c>
      <c r="L60" s="43">
        <f t="shared" si="3"/>
        <v>4</v>
      </c>
      <c r="M60" s="43">
        <f t="shared" si="4"/>
        <v>40</v>
      </c>
    </row>
    <row r="61" spans="1:13" x14ac:dyDescent="0.45">
      <c r="A61" s="44" t="s">
        <v>659</v>
      </c>
      <c r="F61">
        <v>1</v>
      </c>
      <c r="L61" s="43">
        <f t="shared" si="3"/>
        <v>1</v>
      </c>
      <c r="M61" s="43">
        <f t="shared" si="4"/>
        <v>10</v>
      </c>
    </row>
    <row r="62" spans="1:13" x14ac:dyDescent="0.45">
      <c r="A62" s="44" t="s">
        <v>661</v>
      </c>
      <c r="F62">
        <v>1</v>
      </c>
      <c r="L62" s="43">
        <f t="shared" si="3"/>
        <v>1</v>
      </c>
      <c r="M62" s="43">
        <f t="shared" si="4"/>
        <v>10</v>
      </c>
    </row>
    <row r="63" spans="1:13" x14ac:dyDescent="0.45">
      <c r="A63" s="44" t="s">
        <v>665</v>
      </c>
      <c r="F63">
        <v>1</v>
      </c>
      <c r="L63" s="43">
        <f t="shared" si="3"/>
        <v>1</v>
      </c>
      <c r="M63" s="43">
        <f t="shared" si="4"/>
        <v>10</v>
      </c>
    </row>
    <row r="64" spans="1:13" x14ac:dyDescent="0.45">
      <c r="A64" s="44" t="s">
        <v>666</v>
      </c>
      <c r="F64">
        <v>1</v>
      </c>
      <c r="L64" s="43">
        <f t="shared" si="3"/>
        <v>1</v>
      </c>
      <c r="M64" s="43">
        <f t="shared" si="4"/>
        <v>10</v>
      </c>
    </row>
    <row r="65" spans="1:13" ht="28.5" x14ac:dyDescent="0.45">
      <c r="A65" s="45" t="s">
        <v>802</v>
      </c>
      <c r="F65">
        <v>1</v>
      </c>
      <c r="K65">
        <v>1</v>
      </c>
      <c r="L65" s="43">
        <f t="shared" si="3"/>
        <v>2</v>
      </c>
      <c r="M65" s="43">
        <f t="shared" si="4"/>
        <v>20</v>
      </c>
    </row>
    <row r="66" spans="1:13" x14ac:dyDescent="0.45">
      <c r="A66" s="44" t="s">
        <v>668</v>
      </c>
      <c r="F66">
        <v>1</v>
      </c>
      <c r="L66" s="43">
        <f t="shared" si="3"/>
        <v>1</v>
      </c>
      <c r="M66" s="43">
        <f t="shared" si="4"/>
        <v>10</v>
      </c>
    </row>
    <row r="67" spans="1:13" x14ac:dyDescent="0.45">
      <c r="A67" s="44" t="s">
        <v>670</v>
      </c>
      <c r="G67">
        <v>1</v>
      </c>
      <c r="L67" s="43">
        <f t="shared" si="3"/>
        <v>1</v>
      </c>
      <c r="M67" s="43">
        <f t="shared" si="4"/>
        <v>10</v>
      </c>
    </row>
    <row r="68" spans="1:13" x14ac:dyDescent="0.45">
      <c r="A68" s="44" t="s">
        <v>671</v>
      </c>
      <c r="G68">
        <v>1</v>
      </c>
      <c r="L68" s="43">
        <f t="shared" si="3"/>
        <v>1</v>
      </c>
      <c r="M68" s="43">
        <f t="shared" si="4"/>
        <v>10</v>
      </c>
    </row>
    <row r="69" spans="1:13" ht="28.5" x14ac:dyDescent="0.45">
      <c r="A69" s="45" t="s">
        <v>805</v>
      </c>
      <c r="G69">
        <v>1</v>
      </c>
      <c r="J69">
        <v>1</v>
      </c>
      <c r="L69" s="43">
        <f t="shared" si="3"/>
        <v>2</v>
      </c>
      <c r="M69" s="43">
        <f t="shared" si="4"/>
        <v>20</v>
      </c>
    </row>
    <row r="70" spans="1:13" x14ac:dyDescent="0.45">
      <c r="A70" s="44" t="s">
        <v>674</v>
      </c>
      <c r="G70">
        <v>1</v>
      </c>
      <c r="L70" s="43">
        <f t="shared" si="3"/>
        <v>1</v>
      </c>
      <c r="M70" s="43">
        <f t="shared" si="4"/>
        <v>10</v>
      </c>
    </row>
    <row r="71" spans="1:13" ht="28.5" x14ac:dyDescent="0.45">
      <c r="A71" s="45" t="s">
        <v>789</v>
      </c>
      <c r="G71">
        <v>1</v>
      </c>
      <c r="I71">
        <v>1</v>
      </c>
      <c r="L71" s="43">
        <f t="shared" si="3"/>
        <v>2</v>
      </c>
      <c r="M71" s="43">
        <f t="shared" si="4"/>
        <v>20</v>
      </c>
    </row>
    <row r="72" spans="1:13" x14ac:dyDescent="0.45">
      <c r="A72" s="44" t="s">
        <v>679</v>
      </c>
      <c r="G72">
        <v>1</v>
      </c>
      <c r="L72" s="43">
        <f t="shared" si="3"/>
        <v>1</v>
      </c>
      <c r="M72" s="43">
        <f t="shared" si="4"/>
        <v>10</v>
      </c>
    </row>
    <row r="73" spans="1:13" x14ac:dyDescent="0.45">
      <c r="A73" s="44" t="s">
        <v>680</v>
      </c>
      <c r="G73">
        <v>1</v>
      </c>
      <c r="L73" s="43">
        <f t="shared" si="3"/>
        <v>1</v>
      </c>
      <c r="M73" s="43">
        <f t="shared" si="4"/>
        <v>10</v>
      </c>
    </row>
    <row r="74" spans="1:13" x14ac:dyDescent="0.45">
      <c r="A74" s="44" t="s">
        <v>682</v>
      </c>
      <c r="G74">
        <v>1</v>
      </c>
      <c r="L74" s="43">
        <f t="shared" si="3"/>
        <v>1</v>
      </c>
      <c r="M74" s="43">
        <f t="shared" si="4"/>
        <v>10</v>
      </c>
    </row>
    <row r="75" spans="1:13" x14ac:dyDescent="0.45">
      <c r="A75" s="44" t="s">
        <v>683</v>
      </c>
      <c r="G75">
        <v>1</v>
      </c>
      <c r="L75" s="43">
        <f t="shared" si="3"/>
        <v>1</v>
      </c>
      <c r="M75" s="43">
        <f t="shared" si="4"/>
        <v>10</v>
      </c>
    </row>
    <row r="76" spans="1:13" x14ac:dyDescent="0.45">
      <c r="A76" s="44" t="s">
        <v>685</v>
      </c>
      <c r="G76">
        <v>1</v>
      </c>
      <c r="L76" s="43">
        <f t="shared" si="3"/>
        <v>1</v>
      </c>
      <c r="M76" s="43">
        <f t="shared" si="4"/>
        <v>10</v>
      </c>
    </row>
    <row r="77" spans="1:13" x14ac:dyDescent="0.45">
      <c r="A77" s="44" t="s">
        <v>686</v>
      </c>
      <c r="G77">
        <v>1</v>
      </c>
      <c r="L77" s="43">
        <f t="shared" si="3"/>
        <v>1</v>
      </c>
      <c r="M77" s="43">
        <f t="shared" si="4"/>
        <v>10</v>
      </c>
    </row>
    <row r="78" spans="1:13" x14ac:dyDescent="0.45">
      <c r="A78" s="44" t="s">
        <v>688</v>
      </c>
      <c r="H78">
        <v>1</v>
      </c>
      <c r="L78" s="43">
        <f t="shared" si="3"/>
        <v>1</v>
      </c>
      <c r="M78" s="43">
        <f t="shared" si="4"/>
        <v>10</v>
      </c>
    </row>
    <row r="79" spans="1:13" x14ac:dyDescent="0.45">
      <c r="A79" s="44" t="s">
        <v>689</v>
      </c>
      <c r="H79">
        <v>1</v>
      </c>
      <c r="L79" s="43">
        <f t="shared" si="3"/>
        <v>1</v>
      </c>
      <c r="M79" s="43">
        <f t="shared" si="4"/>
        <v>10</v>
      </c>
    </row>
    <row r="80" spans="1:13" x14ac:dyDescent="0.45">
      <c r="A80" s="44" t="s">
        <v>691</v>
      </c>
      <c r="H80">
        <v>1</v>
      </c>
      <c r="L80" s="43">
        <f t="shared" si="3"/>
        <v>1</v>
      </c>
      <c r="M80" s="43">
        <f t="shared" si="4"/>
        <v>10</v>
      </c>
    </row>
    <row r="81" spans="1:13" x14ac:dyDescent="0.45">
      <c r="A81" s="44" t="s">
        <v>693</v>
      </c>
      <c r="H81">
        <v>1</v>
      </c>
      <c r="L81" s="43">
        <f t="shared" si="3"/>
        <v>1</v>
      </c>
      <c r="M81" s="43">
        <f t="shared" si="4"/>
        <v>10</v>
      </c>
    </row>
    <row r="82" spans="1:13" x14ac:dyDescent="0.45">
      <c r="A82" s="44" t="s">
        <v>694</v>
      </c>
      <c r="H82">
        <v>1</v>
      </c>
      <c r="L82" s="43">
        <f t="shared" si="3"/>
        <v>1</v>
      </c>
      <c r="M82" s="43">
        <f t="shared" si="4"/>
        <v>10</v>
      </c>
    </row>
    <row r="83" spans="1:13" x14ac:dyDescent="0.45">
      <c r="A83" s="44" t="s">
        <v>584</v>
      </c>
      <c r="H83">
        <v>1</v>
      </c>
      <c r="L83" s="43">
        <f t="shared" si="3"/>
        <v>1</v>
      </c>
      <c r="M83" s="43">
        <f t="shared" si="4"/>
        <v>10</v>
      </c>
    </row>
    <row r="84" spans="1:13" x14ac:dyDescent="0.45">
      <c r="A84" s="44" t="s">
        <v>695</v>
      </c>
      <c r="H84">
        <v>1</v>
      </c>
      <c r="L84" s="43">
        <f t="shared" si="3"/>
        <v>1</v>
      </c>
      <c r="M84" s="43">
        <f t="shared" si="4"/>
        <v>10</v>
      </c>
    </row>
    <row r="85" spans="1:13" x14ac:dyDescent="0.45">
      <c r="A85" s="44" t="s">
        <v>697</v>
      </c>
      <c r="H85">
        <v>1</v>
      </c>
      <c r="L85" s="43">
        <f t="shared" si="3"/>
        <v>1</v>
      </c>
      <c r="M85" s="43">
        <f t="shared" si="4"/>
        <v>10</v>
      </c>
    </row>
    <row r="86" spans="1:13" x14ac:dyDescent="0.45">
      <c r="A86" s="44" t="s">
        <v>698</v>
      </c>
      <c r="H86">
        <v>1</v>
      </c>
      <c r="L86" s="43">
        <f t="shared" si="3"/>
        <v>1</v>
      </c>
      <c r="M86" s="43">
        <f t="shared" si="4"/>
        <v>10</v>
      </c>
    </row>
    <row r="87" spans="1:13" x14ac:dyDescent="0.45">
      <c r="A87" s="44" t="s">
        <v>701</v>
      </c>
      <c r="H87">
        <v>1</v>
      </c>
      <c r="L87" s="43">
        <f t="shared" si="3"/>
        <v>1</v>
      </c>
      <c r="M87" s="43">
        <f t="shared" si="4"/>
        <v>10</v>
      </c>
    </row>
    <row r="88" spans="1:13" x14ac:dyDescent="0.45">
      <c r="A88" s="44" t="s">
        <v>702</v>
      </c>
      <c r="I88">
        <v>1</v>
      </c>
      <c r="L88" s="43">
        <f t="shared" si="3"/>
        <v>1</v>
      </c>
      <c r="M88" s="43">
        <f t="shared" si="4"/>
        <v>10</v>
      </c>
    </row>
    <row r="89" spans="1:13" ht="28.5" x14ac:dyDescent="0.45">
      <c r="A89" s="45" t="s">
        <v>787</v>
      </c>
      <c r="I89">
        <v>1</v>
      </c>
      <c r="J89">
        <v>1</v>
      </c>
      <c r="L89" s="43">
        <f t="shared" si="3"/>
        <v>2</v>
      </c>
      <c r="M89" s="43">
        <f t="shared" si="4"/>
        <v>20</v>
      </c>
    </row>
    <row r="90" spans="1:13" x14ac:dyDescent="0.45">
      <c r="A90" s="44" t="s">
        <v>706</v>
      </c>
      <c r="I90">
        <v>1</v>
      </c>
      <c r="L90" s="43">
        <f t="shared" si="3"/>
        <v>1</v>
      </c>
      <c r="M90" s="43">
        <f t="shared" si="4"/>
        <v>10</v>
      </c>
    </row>
    <row r="91" spans="1:13" x14ac:dyDescent="0.45">
      <c r="A91" s="44" t="s">
        <v>708</v>
      </c>
      <c r="I91">
        <v>1</v>
      </c>
      <c r="L91" s="43">
        <f t="shared" si="3"/>
        <v>1</v>
      </c>
      <c r="M91" s="43">
        <f t="shared" si="4"/>
        <v>10</v>
      </c>
    </row>
    <row r="92" spans="1:13" x14ac:dyDescent="0.45">
      <c r="A92" s="44" t="s">
        <v>710</v>
      </c>
      <c r="I92">
        <v>1</v>
      </c>
      <c r="L92" s="43">
        <f t="shared" si="3"/>
        <v>1</v>
      </c>
      <c r="M92" s="43">
        <f t="shared" si="4"/>
        <v>10</v>
      </c>
    </row>
    <row r="93" spans="1:13" x14ac:dyDescent="0.45">
      <c r="A93" s="44" t="s">
        <v>711</v>
      </c>
      <c r="I93">
        <v>1</v>
      </c>
      <c r="L93" s="43">
        <f t="shared" ref="L93:L115" si="5">SUM(B93:K93)</f>
        <v>1</v>
      </c>
      <c r="M93" s="43">
        <f t="shared" ref="M93:M115" si="6">L93/10*100</f>
        <v>10</v>
      </c>
    </row>
    <row r="94" spans="1:13" x14ac:dyDescent="0.45">
      <c r="A94" s="44" t="s">
        <v>713</v>
      </c>
      <c r="I94">
        <v>1</v>
      </c>
      <c r="L94" s="43">
        <f t="shared" si="5"/>
        <v>1</v>
      </c>
      <c r="M94" s="43">
        <f t="shared" si="6"/>
        <v>10</v>
      </c>
    </row>
    <row r="95" spans="1:13" x14ac:dyDescent="0.45">
      <c r="A95" s="44" t="s">
        <v>714</v>
      </c>
      <c r="I95">
        <v>1</v>
      </c>
      <c r="L95" s="43">
        <f t="shared" si="5"/>
        <v>1</v>
      </c>
      <c r="M95" s="43">
        <f t="shared" si="6"/>
        <v>10</v>
      </c>
    </row>
    <row r="96" spans="1:13" x14ac:dyDescent="0.45">
      <c r="A96" s="44" t="s">
        <v>716</v>
      </c>
      <c r="I96">
        <v>1</v>
      </c>
      <c r="L96" s="43">
        <f t="shared" si="5"/>
        <v>1</v>
      </c>
      <c r="M96" s="43">
        <f t="shared" si="6"/>
        <v>10</v>
      </c>
    </row>
    <row r="97" spans="1:13" x14ac:dyDescent="0.45">
      <c r="A97" s="44" t="s">
        <v>760</v>
      </c>
      <c r="J97">
        <v>1</v>
      </c>
      <c r="L97" s="43">
        <f t="shared" si="5"/>
        <v>1</v>
      </c>
      <c r="M97" s="43">
        <f t="shared" si="6"/>
        <v>10</v>
      </c>
    </row>
    <row r="98" spans="1:13" x14ac:dyDescent="0.45">
      <c r="A98" s="44" t="s">
        <v>761</v>
      </c>
      <c r="J98">
        <v>1</v>
      </c>
      <c r="L98" s="43">
        <f t="shared" si="5"/>
        <v>1</v>
      </c>
      <c r="M98" s="43">
        <f t="shared" si="6"/>
        <v>10</v>
      </c>
    </row>
    <row r="99" spans="1:13" x14ac:dyDescent="0.45">
      <c r="A99" s="44" t="s">
        <v>762</v>
      </c>
      <c r="J99">
        <v>1</v>
      </c>
      <c r="L99" s="43">
        <f t="shared" si="5"/>
        <v>1</v>
      </c>
      <c r="M99" s="43">
        <f t="shared" si="6"/>
        <v>10</v>
      </c>
    </row>
    <row r="100" spans="1:13" x14ac:dyDescent="0.45">
      <c r="A100" s="44" t="s">
        <v>764</v>
      </c>
      <c r="J100">
        <v>1</v>
      </c>
      <c r="L100" s="43">
        <f t="shared" si="5"/>
        <v>1</v>
      </c>
      <c r="M100" s="43">
        <f t="shared" si="6"/>
        <v>10</v>
      </c>
    </row>
    <row r="101" spans="1:13" x14ac:dyDescent="0.45">
      <c r="A101" s="44" t="s">
        <v>765</v>
      </c>
      <c r="J101">
        <v>1</v>
      </c>
      <c r="L101" s="43">
        <f t="shared" si="5"/>
        <v>1</v>
      </c>
      <c r="M101" s="43">
        <f t="shared" si="6"/>
        <v>10</v>
      </c>
    </row>
    <row r="102" spans="1:13" x14ac:dyDescent="0.45">
      <c r="A102" s="44" t="s">
        <v>767</v>
      </c>
      <c r="J102">
        <v>1</v>
      </c>
      <c r="L102" s="43">
        <f t="shared" si="5"/>
        <v>1</v>
      </c>
      <c r="M102" s="43">
        <f t="shared" si="6"/>
        <v>10</v>
      </c>
    </row>
    <row r="103" spans="1:13" x14ac:dyDescent="0.45">
      <c r="A103" s="44" t="s">
        <v>770</v>
      </c>
      <c r="J103">
        <v>1</v>
      </c>
      <c r="L103" s="43">
        <f t="shared" si="5"/>
        <v>1</v>
      </c>
      <c r="M103" s="43">
        <f t="shared" si="6"/>
        <v>10</v>
      </c>
    </row>
    <row r="104" spans="1:13" x14ac:dyDescent="0.45">
      <c r="A104" s="44" t="s">
        <v>771</v>
      </c>
      <c r="J104">
        <v>1</v>
      </c>
      <c r="L104" s="43">
        <f t="shared" si="5"/>
        <v>1</v>
      </c>
      <c r="M104" s="43">
        <f t="shared" si="6"/>
        <v>10</v>
      </c>
    </row>
    <row r="105" spans="1:13" x14ac:dyDescent="0.45">
      <c r="A105" s="44" t="s">
        <v>772</v>
      </c>
      <c r="J105">
        <v>1</v>
      </c>
      <c r="L105" s="43">
        <f t="shared" si="5"/>
        <v>1</v>
      </c>
      <c r="M105" s="43">
        <f t="shared" si="6"/>
        <v>10</v>
      </c>
    </row>
    <row r="106" spans="1:13" x14ac:dyDescent="0.45">
      <c r="A106" s="44" t="s">
        <v>773</v>
      </c>
      <c r="J106">
        <v>1</v>
      </c>
      <c r="L106" s="43">
        <f t="shared" si="5"/>
        <v>1</v>
      </c>
      <c r="M106" s="43">
        <f t="shared" si="6"/>
        <v>10</v>
      </c>
    </row>
    <row r="107" spans="1:13" x14ac:dyDescent="0.45">
      <c r="A107" s="44" t="s">
        <v>807</v>
      </c>
      <c r="K107">
        <v>1</v>
      </c>
      <c r="L107" s="43">
        <f t="shared" si="5"/>
        <v>1</v>
      </c>
      <c r="M107" s="43">
        <f t="shared" si="6"/>
        <v>10</v>
      </c>
    </row>
    <row r="108" spans="1:13" x14ac:dyDescent="0.45">
      <c r="A108" s="44" t="s">
        <v>741</v>
      </c>
      <c r="K108">
        <v>1</v>
      </c>
      <c r="L108" s="43">
        <f t="shared" si="5"/>
        <v>1</v>
      </c>
      <c r="M108" s="43">
        <f t="shared" si="6"/>
        <v>10</v>
      </c>
    </row>
    <row r="109" spans="1:13" x14ac:dyDescent="0.45">
      <c r="A109" s="44" t="s">
        <v>742</v>
      </c>
      <c r="K109">
        <v>1</v>
      </c>
      <c r="L109" s="43">
        <f t="shared" si="5"/>
        <v>1</v>
      </c>
      <c r="M109" s="43">
        <f t="shared" si="6"/>
        <v>10</v>
      </c>
    </row>
    <row r="110" spans="1:13" x14ac:dyDescent="0.45">
      <c r="A110" s="44" t="s">
        <v>744</v>
      </c>
      <c r="K110">
        <v>1</v>
      </c>
      <c r="L110" s="43">
        <f t="shared" si="5"/>
        <v>1</v>
      </c>
      <c r="M110" s="43">
        <f t="shared" si="6"/>
        <v>10</v>
      </c>
    </row>
    <row r="111" spans="1:13" x14ac:dyDescent="0.45">
      <c r="A111" s="44" t="s">
        <v>745</v>
      </c>
      <c r="K111">
        <v>1</v>
      </c>
      <c r="L111" s="43">
        <f t="shared" si="5"/>
        <v>1</v>
      </c>
      <c r="M111" s="43">
        <f t="shared" si="6"/>
        <v>10</v>
      </c>
    </row>
    <row r="112" spans="1:13" x14ac:dyDescent="0.45">
      <c r="A112" s="44" t="s">
        <v>749</v>
      </c>
      <c r="K112">
        <v>1</v>
      </c>
      <c r="L112" s="43">
        <f t="shared" si="5"/>
        <v>1</v>
      </c>
      <c r="M112" s="43">
        <f t="shared" si="6"/>
        <v>10</v>
      </c>
    </row>
    <row r="113" spans="1:13" x14ac:dyDescent="0.45">
      <c r="A113" s="44" t="s">
        <v>750</v>
      </c>
      <c r="K113">
        <v>1</v>
      </c>
      <c r="L113" s="43">
        <f t="shared" si="5"/>
        <v>1</v>
      </c>
      <c r="M113" s="43">
        <f t="shared" si="6"/>
        <v>10</v>
      </c>
    </row>
    <row r="114" spans="1:13" x14ac:dyDescent="0.45">
      <c r="A114" s="44" t="s">
        <v>752</v>
      </c>
      <c r="K114">
        <v>1</v>
      </c>
      <c r="L114" s="43">
        <f t="shared" si="5"/>
        <v>1</v>
      </c>
      <c r="M114" s="43">
        <f t="shared" si="6"/>
        <v>10</v>
      </c>
    </row>
    <row r="115" spans="1:13" x14ac:dyDescent="0.45">
      <c r="A115" s="44" t="s">
        <v>753</v>
      </c>
      <c r="K115">
        <v>1</v>
      </c>
      <c r="L115" s="43">
        <f t="shared" si="5"/>
        <v>1</v>
      </c>
      <c r="M115" s="43">
        <f t="shared" si="6"/>
        <v>10</v>
      </c>
    </row>
  </sheetData>
  <autoFilter ref="A5:M115" xr:uid="{2095897B-2A27-4710-831F-DCC63332CAEB}"/>
  <conditionalFormatting sqref="B1:K1">
    <cfRule type="cellIs" dxfId="1" priority="1" operator="equal">
      <formula>FALSE</formula>
    </cfRule>
  </conditionalFormatting>
  <conditionalFormatting sqref="A2:A115">
    <cfRule type="duplicateValues" dxfId="0" priority="114"/>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323C2-54B8-4636-BFBC-572495ECA10B}">
  <dimension ref="A1:M17"/>
  <sheetViews>
    <sheetView workbookViewId="0"/>
    <sheetView workbookViewId="1"/>
    <sheetView workbookViewId="2"/>
    <sheetView workbookViewId="3"/>
    <sheetView tabSelected="1" workbookViewId="4">
      <selection activeCell="C23" sqref="C23"/>
    </sheetView>
  </sheetViews>
  <sheetFormatPr defaultRowHeight="14.25" x14ac:dyDescent="0.45"/>
  <cols>
    <col min="2" max="2" width="21.3984375" bestFit="1" customWidth="1"/>
    <col min="3" max="3" width="35.3984375" customWidth="1"/>
  </cols>
  <sheetData>
    <row r="1" spans="1:13" x14ac:dyDescent="0.45">
      <c r="A1" s="1" t="s">
        <v>502</v>
      </c>
      <c r="B1" s="1"/>
      <c r="C1" s="1"/>
      <c r="D1" s="1"/>
      <c r="E1" s="1"/>
      <c r="F1" s="1"/>
      <c r="G1" s="1"/>
      <c r="H1" s="1"/>
      <c r="I1" s="1"/>
      <c r="J1" s="1"/>
      <c r="K1" s="1"/>
      <c r="L1" s="1"/>
      <c r="M1" s="1"/>
    </row>
    <row r="2" spans="1:13" x14ac:dyDescent="0.45">
      <c r="A2" s="1" t="s">
        <v>149</v>
      </c>
      <c r="B2" s="1" t="s">
        <v>123</v>
      </c>
      <c r="C2" s="1" t="s">
        <v>150</v>
      </c>
      <c r="D2" s="1" t="s">
        <v>151</v>
      </c>
      <c r="E2" s="1" t="s">
        <v>152</v>
      </c>
      <c r="F2" s="1" t="s">
        <v>153</v>
      </c>
      <c r="G2" s="1" t="s">
        <v>154</v>
      </c>
      <c r="H2" s="1" t="s">
        <v>155</v>
      </c>
      <c r="I2" s="1" t="s">
        <v>156</v>
      </c>
      <c r="J2" s="1" t="s">
        <v>157</v>
      </c>
      <c r="K2" s="1" t="s">
        <v>158</v>
      </c>
      <c r="L2" s="1" t="s">
        <v>159</v>
      </c>
      <c r="M2" s="1" t="s">
        <v>160</v>
      </c>
    </row>
    <row r="3" spans="1:13" x14ac:dyDescent="0.45">
      <c r="A3" s="2">
        <v>0.37708333333333333</v>
      </c>
      <c r="B3" t="s">
        <v>161</v>
      </c>
      <c r="C3" t="s">
        <v>594</v>
      </c>
      <c r="D3" t="s">
        <v>162</v>
      </c>
      <c r="E3" t="s">
        <v>809</v>
      </c>
      <c r="F3" t="s">
        <v>163</v>
      </c>
      <c r="G3" t="s">
        <v>165</v>
      </c>
      <c r="H3" t="s">
        <v>164</v>
      </c>
      <c r="I3" t="s">
        <v>165</v>
      </c>
      <c r="J3" t="s">
        <v>187</v>
      </c>
      <c r="K3" t="s">
        <v>810</v>
      </c>
      <c r="L3" t="s">
        <v>184</v>
      </c>
      <c r="M3" t="s">
        <v>811</v>
      </c>
    </row>
    <row r="4" spans="1:13" x14ac:dyDescent="0.45">
      <c r="A4" s="2">
        <v>0.39861111111111114</v>
      </c>
      <c r="B4" t="s">
        <v>179</v>
      </c>
      <c r="C4" t="s">
        <v>595</v>
      </c>
      <c r="D4" t="s">
        <v>162</v>
      </c>
      <c r="E4" t="s">
        <v>812</v>
      </c>
      <c r="F4" t="s">
        <v>180</v>
      </c>
      <c r="G4" t="s">
        <v>165</v>
      </c>
    </row>
    <row r="5" spans="1:13" x14ac:dyDescent="0.45">
      <c r="A5" s="2">
        <v>0.42152777777777778</v>
      </c>
      <c r="B5" t="s">
        <v>169</v>
      </c>
      <c r="C5" t="s">
        <v>813</v>
      </c>
      <c r="D5" t="s">
        <v>170</v>
      </c>
      <c r="E5" t="s">
        <v>342</v>
      </c>
      <c r="F5" t="s">
        <v>171</v>
      </c>
      <c r="G5">
        <v>30</v>
      </c>
    </row>
    <row r="6" spans="1:13" x14ac:dyDescent="0.45">
      <c r="A6" s="2">
        <v>0.45277777777777778</v>
      </c>
      <c r="B6" t="s">
        <v>169</v>
      </c>
      <c r="C6" t="s">
        <v>597</v>
      </c>
      <c r="D6" t="s">
        <v>814</v>
      </c>
    </row>
    <row r="7" spans="1:13" x14ac:dyDescent="0.45">
      <c r="A7" s="2">
        <v>0.46597222222222223</v>
      </c>
      <c r="B7" t="s">
        <v>166</v>
      </c>
      <c r="C7" t="s">
        <v>598</v>
      </c>
      <c r="D7" t="s">
        <v>167</v>
      </c>
      <c r="E7" t="s">
        <v>815</v>
      </c>
      <c r="F7" t="s">
        <v>168</v>
      </c>
      <c r="G7">
        <v>10</v>
      </c>
    </row>
    <row r="8" spans="1:13" x14ac:dyDescent="0.45">
      <c r="A8" s="2">
        <v>0.48749999999999999</v>
      </c>
      <c r="B8" t="s">
        <v>172</v>
      </c>
      <c r="C8" t="s">
        <v>816</v>
      </c>
      <c r="D8" t="s">
        <v>173</v>
      </c>
      <c r="E8" t="s">
        <v>817</v>
      </c>
      <c r="F8" t="s">
        <v>174</v>
      </c>
      <c r="G8" t="b">
        <v>1</v>
      </c>
      <c r="H8" t="s">
        <v>175</v>
      </c>
      <c r="I8" t="s">
        <v>818</v>
      </c>
      <c r="J8" t="s">
        <v>176</v>
      </c>
      <c r="K8">
        <v>1</v>
      </c>
      <c r="L8" t="s">
        <v>177</v>
      </c>
      <c r="M8">
        <v>60</v>
      </c>
    </row>
    <row r="9" spans="1:13" x14ac:dyDescent="0.45">
      <c r="A9" s="2">
        <v>0.51388888888888884</v>
      </c>
      <c r="B9" t="s">
        <v>169</v>
      </c>
      <c r="C9" t="s">
        <v>586</v>
      </c>
      <c r="D9" t="s">
        <v>814</v>
      </c>
    </row>
    <row r="10" spans="1:13" x14ac:dyDescent="0.45">
      <c r="A10" s="2">
        <v>0.54166666666666663</v>
      </c>
      <c r="B10" t="s">
        <v>166</v>
      </c>
      <c r="C10" t="s">
        <v>600</v>
      </c>
      <c r="D10" t="s">
        <v>167</v>
      </c>
      <c r="E10" t="s">
        <v>819</v>
      </c>
      <c r="F10" t="s">
        <v>168</v>
      </c>
      <c r="G10">
        <v>10</v>
      </c>
    </row>
    <row r="11" spans="1:13" x14ac:dyDescent="0.45">
      <c r="A11" s="2">
        <v>0.56180555555555556</v>
      </c>
      <c r="B11" t="s">
        <v>169</v>
      </c>
      <c r="C11" t="s">
        <v>601</v>
      </c>
      <c r="D11" t="s">
        <v>814</v>
      </c>
    </row>
    <row r="12" spans="1:13" x14ac:dyDescent="0.45">
      <c r="A12" s="2">
        <v>0.57430555555555551</v>
      </c>
      <c r="B12" t="s">
        <v>179</v>
      </c>
      <c r="C12" t="s">
        <v>602</v>
      </c>
      <c r="D12" t="s">
        <v>162</v>
      </c>
      <c r="E12" t="s">
        <v>812</v>
      </c>
      <c r="F12" t="s">
        <v>180</v>
      </c>
      <c r="G12" t="s">
        <v>165</v>
      </c>
    </row>
    <row r="13" spans="1:13" x14ac:dyDescent="0.45">
      <c r="A13" s="2">
        <v>0.60138888888888886</v>
      </c>
      <c r="B13" t="s">
        <v>169</v>
      </c>
      <c r="C13" t="s">
        <v>820</v>
      </c>
      <c r="D13" t="s">
        <v>170</v>
      </c>
      <c r="E13" t="s">
        <v>342</v>
      </c>
      <c r="F13" t="s">
        <v>171</v>
      </c>
      <c r="G13">
        <v>20</v>
      </c>
    </row>
    <row r="14" spans="1:13" x14ac:dyDescent="0.45">
      <c r="A14" s="2">
        <v>0.63055555555555554</v>
      </c>
      <c r="B14" t="s">
        <v>181</v>
      </c>
      <c r="C14" t="s">
        <v>821</v>
      </c>
      <c r="D14" t="s">
        <v>182</v>
      </c>
      <c r="E14" t="s">
        <v>165</v>
      </c>
      <c r="F14" t="s">
        <v>183</v>
      </c>
      <c r="G14" t="s">
        <v>165</v>
      </c>
      <c r="H14" t="s">
        <v>184</v>
      </c>
      <c r="I14" t="s">
        <v>822</v>
      </c>
    </row>
    <row r="15" spans="1:13" x14ac:dyDescent="0.45">
      <c r="A15" s="2">
        <v>0.63958333333333328</v>
      </c>
      <c r="B15" t="s">
        <v>169</v>
      </c>
      <c r="C15" t="s">
        <v>823</v>
      </c>
      <c r="D15" t="s">
        <v>814</v>
      </c>
    </row>
    <row r="16" spans="1:13" x14ac:dyDescent="0.45">
      <c r="A16" s="2">
        <v>0.6694444444444444</v>
      </c>
      <c r="B16" t="s">
        <v>166</v>
      </c>
      <c r="C16" t="s">
        <v>824</v>
      </c>
      <c r="D16" t="s">
        <v>167</v>
      </c>
      <c r="E16" t="s">
        <v>825</v>
      </c>
      <c r="F16" t="s">
        <v>168</v>
      </c>
      <c r="G16">
        <v>10</v>
      </c>
    </row>
    <row r="17" spans="1:4" x14ac:dyDescent="0.45">
      <c r="A17" s="2">
        <v>0.69652777777777775</v>
      </c>
      <c r="B17" t="s">
        <v>169</v>
      </c>
      <c r="C17" t="s">
        <v>606</v>
      </c>
      <c r="D17" t="s">
        <v>814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65244-BF69-4BD6-8C39-D7E0A265461F}">
  <sheetPr>
    <tabColor theme="3" tint="0.89999084444715716"/>
  </sheetPr>
  <dimension ref="A1:T95"/>
  <sheetViews>
    <sheetView workbookViewId="0">
      <pane ySplit="4" topLeftCell="A5" activePane="bottomLeft" state="frozen"/>
      <selection pane="bottomLeft" activeCell="E21" sqref="E21"/>
    </sheetView>
    <sheetView workbookViewId="1">
      <selection sqref="A1:E15"/>
    </sheetView>
    <sheetView workbookViewId="2"/>
    <sheetView workbookViewId="3"/>
    <sheetView workbookViewId="4">
      <selection activeCell="E32" sqref="E32"/>
    </sheetView>
  </sheetViews>
  <sheetFormatPr defaultRowHeight="14.25" x14ac:dyDescent="0.45"/>
  <cols>
    <col min="1" max="1" width="16.6640625" customWidth="1"/>
    <col min="4" max="4" width="15.6640625" bestFit="1" customWidth="1"/>
    <col min="5" max="5" width="22.06640625" bestFit="1" customWidth="1"/>
    <col min="8" max="8" width="9.06640625" customWidth="1"/>
    <col min="9" max="9" width="22.19921875" customWidth="1"/>
  </cols>
  <sheetData>
    <row r="1" spans="1:20" x14ac:dyDescent="0.45">
      <c r="A1" s="1" t="s">
        <v>0</v>
      </c>
      <c r="B1" t="s">
        <v>2</v>
      </c>
      <c r="J1">
        <f>D5</f>
        <v>15</v>
      </c>
      <c r="K1">
        <f>D6</f>
        <v>15</v>
      </c>
      <c r="L1">
        <f>D7</f>
        <v>15</v>
      </c>
      <c r="M1">
        <f>D8</f>
        <v>16</v>
      </c>
      <c r="N1">
        <f>D9</f>
        <v>16</v>
      </c>
      <c r="O1">
        <f>D10</f>
        <v>16</v>
      </c>
      <c r="P1">
        <f>D11</f>
        <v>16</v>
      </c>
      <c r="Q1">
        <f>D12</f>
        <v>15</v>
      </c>
      <c r="R1">
        <f>D13</f>
        <v>16</v>
      </c>
      <c r="S1">
        <f>D14</f>
        <v>15</v>
      </c>
    </row>
    <row r="2" spans="1:20" x14ac:dyDescent="0.45">
      <c r="A2" s="1" t="s">
        <v>1</v>
      </c>
      <c r="B2" t="s">
        <v>3</v>
      </c>
      <c r="J2" s="13">
        <v>0</v>
      </c>
      <c r="K2" s="13">
        <v>8</v>
      </c>
      <c r="L2" s="13">
        <v>9</v>
      </c>
      <c r="M2" s="13">
        <v>28</v>
      </c>
      <c r="N2" s="13">
        <v>50</v>
      </c>
      <c r="O2" s="13">
        <v>57</v>
      </c>
      <c r="P2" s="13">
        <v>63</v>
      </c>
      <c r="Q2" s="13">
        <v>65</v>
      </c>
      <c r="R2" s="13">
        <v>71</v>
      </c>
      <c r="S2" s="13">
        <v>95</v>
      </c>
    </row>
    <row r="3" spans="1:20" x14ac:dyDescent="0.45">
      <c r="I3" s="1" t="s">
        <v>109</v>
      </c>
      <c r="J3">
        <f t="shared" ref="J3:S3" si="0">COUNT(J5:J95)</f>
        <v>15</v>
      </c>
      <c r="K3">
        <f t="shared" si="0"/>
        <v>15</v>
      </c>
      <c r="L3">
        <f t="shared" si="0"/>
        <v>15</v>
      </c>
      <c r="M3">
        <f t="shared" si="0"/>
        <v>16</v>
      </c>
      <c r="N3">
        <f t="shared" si="0"/>
        <v>16</v>
      </c>
      <c r="O3">
        <f t="shared" si="0"/>
        <v>16</v>
      </c>
      <c r="P3">
        <f t="shared" si="0"/>
        <v>16</v>
      </c>
      <c r="Q3">
        <f t="shared" si="0"/>
        <v>15</v>
      </c>
      <c r="R3">
        <f t="shared" si="0"/>
        <v>16</v>
      </c>
      <c r="S3">
        <f t="shared" si="0"/>
        <v>15</v>
      </c>
    </row>
    <row r="4" spans="1:20" x14ac:dyDescent="0.45">
      <c r="A4" s="17" t="s">
        <v>20</v>
      </c>
      <c r="B4" s="17" t="s">
        <v>99</v>
      </c>
      <c r="C4" s="17" t="s">
        <v>100</v>
      </c>
      <c r="D4" s="17" t="s">
        <v>109</v>
      </c>
      <c r="E4" s="17" t="s">
        <v>122</v>
      </c>
      <c r="I4" s="12" t="s">
        <v>123</v>
      </c>
      <c r="J4" s="13">
        <v>0</v>
      </c>
      <c r="K4" s="13">
        <v>8</v>
      </c>
      <c r="L4" s="13">
        <v>9</v>
      </c>
      <c r="M4" s="13">
        <v>28</v>
      </c>
      <c r="N4" s="13">
        <v>50</v>
      </c>
      <c r="O4" s="13">
        <v>57</v>
      </c>
      <c r="P4" s="13">
        <v>63</v>
      </c>
      <c r="Q4" s="13">
        <v>65</v>
      </c>
      <c r="R4" s="13">
        <v>71</v>
      </c>
      <c r="S4" s="13">
        <v>95</v>
      </c>
      <c r="T4" s="13" t="s">
        <v>124</v>
      </c>
    </row>
    <row r="5" spans="1:20" x14ac:dyDescent="0.45">
      <c r="A5" s="5">
        <v>0</v>
      </c>
      <c r="B5" s="5" t="s">
        <v>101</v>
      </c>
      <c r="C5" s="5" t="s">
        <v>102</v>
      </c>
      <c r="D5" s="5">
        <f>COUNTA(Schedules!B2:B16)</f>
        <v>15</v>
      </c>
      <c r="E5" s="5"/>
      <c r="I5" t="s">
        <v>5</v>
      </c>
      <c r="J5">
        <v>1</v>
      </c>
      <c r="K5">
        <v>1</v>
      </c>
      <c r="M5">
        <v>1</v>
      </c>
      <c r="N5">
        <v>1</v>
      </c>
      <c r="O5">
        <v>1</v>
      </c>
      <c r="P5">
        <v>1</v>
      </c>
      <c r="Q5">
        <v>1</v>
      </c>
      <c r="R5">
        <v>1</v>
      </c>
      <c r="S5">
        <v>1</v>
      </c>
      <c r="T5">
        <f>COUNT(J5:S5)</f>
        <v>9</v>
      </c>
    </row>
    <row r="6" spans="1:20" x14ac:dyDescent="0.45">
      <c r="A6" s="5">
        <v>8</v>
      </c>
      <c r="B6" s="5" t="s">
        <v>103</v>
      </c>
      <c r="C6" s="5" t="s">
        <v>104</v>
      </c>
      <c r="D6" s="5">
        <f>COUNTA(Schedules!E2:E16)</f>
        <v>15</v>
      </c>
      <c r="E6" s="5"/>
      <c r="I6" t="s">
        <v>6</v>
      </c>
      <c r="J6">
        <v>1</v>
      </c>
      <c r="T6">
        <f t="shared" ref="T6:T69" si="1">COUNT(J6:S6)</f>
        <v>1</v>
      </c>
    </row>
    <row r="7" spans="1:20" x14ac:dyDescent="0.45">
      <c r="A7" s="5">
        <v>9</v>
      </c>
      <c r="B7" s="5" t="s">
        <v>105</v>
      </c>
      <c r="C7" s="5" t="s">
        <v>106</v>
      </c>
      <c r="D7" s="5">
        <f>COUNTA(Schedules!H2:H16)</f>
        <v>15</v>
      </c>
      <c r="E7" s="5"/>
      <c r="I7" t="s">
        <v>7</v>
      </c>
      <c r="J7">
        <v>1</v>
      </c>
      <c r="T7">
        <f t="shared" si="1"/>
        <v>1</v>
      </c>
    </row>
    <row r="8" spans="1:20" x14ac:dyDescent="0.45">
      <c r="A8" s="5">
        <v>28</v>
      </c>
      <c r="B8" s="5" t="s">
        <v>107</v>
      </c>
      <c r="C8" s="5" t="s">
        <v>108</v>
      </c>
      <c r="D8" s="5">
        <f>COUNTA(Schedules!B19:B34)</f>
        <v>16</v>
      </c>
      <c r="E8" s="5"/>
      <c r="I8" t="s">
        <v>8</v>
      </c>
      <c r="J8">
        <v>1</v>
      </c>
      <c r="L8">
        <v>1</v>
      </c>
      <c r="T8">
        <f t="shared" si="1"/>
        <v>2</v>
      </c>
    </row>
    <row r="9" spans="1:20" x14ac:dyDescent="0.45">
      <c r="A9" s="5">
        <v>50</v>
      </c>
      <c r="B9" s="5" t="s">
        <v>110</v>
      </c>
      <c r="C9" s="5" t="s">
        <v>113</v>
      </c>
      <c r="D9" s="5">
        <f>COUNTA(Schedules!E19:E34)</f>
        <v>16</v>
      </c>
      <c r="E9" s="5"/>
      <c r="I9" t="s">
        <v>9</v>
      </c>
      <c r="J9">
        <v>1</v>
      </c>
      <c r="T9">
        <f t="shared" si="1"/>
        <v>1</v>
      </c>
    </row>
    <row r="10" spans="1:20" x14ac:dyDescent="0.45">
      <c r="A10" s="5">
        <v>57</v>
      </c>
      <c r="B10" s="5" t="s">
        <v>111</v>
      </c>
      <c r="C10" s="5" t="s">
        <v>112</v>
      </c>
      <c r="D10" s="5">
        <f>COUNTA(Schedules!H19:H34)</f>
        <v>16</v>
      </c>
      <c r="E10" s="5"/>
      <c r="I10" t="s">
        <v>10</v>
      </c>
      <c r="J10">
        <v>1</v>
      </c>
      <c r="K10">
        <v>1</v>
      </c>
      <c r="L10">
        <v>1</v>
      </c>
      <c r="M10">
        <v>1</v>
      </c>
      <c r="N10">
        <v>1</v>
      </c>
      <c r="O10">
        <v>1</v>
      </c>
      <c r="P10">
        <v>1</v>
      </c>
      <c r="Q10">
        <v>1</v>
      </c>
      <c r="R10">
        <v>1</v>
      </c>
      <c r="S10">
        <v>1</v>
      </c>
      <c r="T10">
        <f t="shared" si="1"/>
        <v>10</v>
      </c>
    </row>
    <row r="11" spans="1:20" x14ac:dyDescent="0.45">
      <c r="A11" s="5">
        <v>63</v>
      </c>
      <c r="B11" s="5" t="s">
        <v>114</v>
      </c>
      <c r="C11" s="5" t="s">
        <v>115</v>
      </c>
      <c r="D11" s="5">
        <f>COUNTA(Schedules!B37:B52)</f>
        <v>16</v>
      </c>
      <c r="E11" s="5"/>
      <c r="I11" t="s">
        <v>11</v>
      </c>
      <c r="J11">
        <v>1</v>
      </c>
      <c r="T11">
        <f t="shared" si="1"/>
        <v>1</v>
      </c>
    </row>
    <row r="12" spans="1:20" x14ac:dyDescent="0.45">
      <c r="A12" s="5">
        <v>65</v>
      </c>
      <c r="B12" s="5" t="s">
        <v>116</v>
      </c>
      <c r="C12" s="5" t="s">
        <v>117</v>
      </c>
      <c r="D12" s="5">
        <f>COUNTA(Schedules!E37:E51)</f>
        <v>15</v>
      </c>
      <c r="E12" s="5"/>
      <c r="I12" t="s">
        <v>12</v>
      </c>
      <c r="J12">
        <v>1</v>
      </c>
      <c r="T12">
        <f t="shared" si="1"/>
        <v>1</v>
      </c>
    </row>
    <row r="13" spans="1:20" x14ac:dyDescent="0.45">
      <c r="A13" s="5">
        <v>71</v>
      </c>
      <c r="B13" s="5" t="s">
        <v>118</v>
      </c>
      <c r="C13" s="5" t="s">
        <v>119</v>
      </c>
      <c r="D13" s="5">
        <f>COUNTA(Schedules!H37:H52)</f>
        <v>16</v>
      </c>
      <c r="E13" s="5"/>
      <c r="I13" t="s">
        <v>13</v>
      </c>
      <c r="J13">
        <v>1</v>
      </c>
      <c r="K13">
        <v>1</v>
      </c>
      <c r="L13">
        <v>1</v>
      </c>
      <c r="O13">
        <v>1</v>
      </c>
      <c r="S13">
        <v>1</v>
      </c>
      <c r="T13">
        <f t="shared" si="1"/>
        <v>5</v>
      </c>
    </row>
    <row r="14" spans="1:20" x14ac:dyDescent="0.45">
      <c r="A14" s="5">
        <v>95</v>
      </c>
      <c r="B14" s="5" t="s">
        <v>120</v>
      </c>
      <c r="C14" s="5" t="s">
        <v>121</v>
      </c>
      <c r="D14" s="5">
        <f>COUNTA(Schedules!B55:B69)</f>
        <v>15</v>
      </c>
      <c r="E14" s="5"/>
      <c r="I14" t="s">
        <v>14</v>
      </c>
      <c r="J14">
        <v>1</v>
      </c>
      <c r="T14">
        <f t="shared" si="1"/>
        <v>1</v>
      </c>
    </row>
    <row r="15" spans="1:20" x14ac:dyDescent="0.45">
      <c r="D15">
        <f>SUM(D5:D14)</f>
        <v>155</v>
      </c>
      <c r="I15" t="s">
        <v>15</v>
      </c>
      <c r="J15">
        <v>1</v>
      </c>
      <c r="T15">
        <f t="shared" si="1"/>
        <v>1</v>
      </c>
    </row>
    <row r="16" spans="1:20" x14ac:dyDescent="0.45">
      <c r="I16" t="s">
        <v>16</v>
      </c>
      <c r="J16">
        <v>1</v>
      </c>
      <c r="T16">
        <f t="shared" si="1"/>
        <v>1</v>
      </c>
    </row>
    <row r="17" spans="9:20" x14ac:dyDescent="0.45">
      <c r="I17" t="s">
        <v>17</v>
      </c>
      <c r="J17">
        <v>1</v>
      </c>
      <c r="T17">
        <f t="shared" si="1"/>
        <v>1</v>
      </c>
    </row>
    <row r="18" spans="9:20" x14ac:dyDescent="0.45">
      <c r="I18" t="s">
        <v>18</v>
      </c>
      <c r="J18">
        <v>1</v>
      </c>
      <c r="T18">
        <f t="shared" si="1"/>
        <v>1</v>
      </c>
    </row>
    <row r="19" spans="9:20" x14ac:dyDescent="0.45">
      <c r="I19" t="s">
        <v>19</v>
      </c>
      <c r="J19">
        <v>1</v>
      </c>
      <c r="K19">
        <v>1</v>
      </c>
      <c r="L19">
        <v>1</v>
      </c>
      <c r="M19">
        <v>1</v>
      </c>
      <c r="N19">
        <v>1</v>
      </c>
      <c r="O19">
        <v>1</v>
      </c>
      <c r="P19">
        <v>1</v>
      </c>
      <c r="Q19">
        <v>1</v>
      </c>
      <c r="R19">
        <v>1</v>
      </c>
      <c r="S19">
        <v>1</v>
      </c>
      <c r="T19">
        <f t="shared" si="1"/>
        <v>10</v>
      </c>
    </row>
    <row r="20" spans="9:20" x14ac:dyDescent="0.45">
      <c r="I20" t="s">
        <v>29</v>
      </c>
      <c r="K20">
        <v>1</v>
      </c>
      <c r="T20">
        <f t="shared" si="1"/>
        <v>1</v>
      </c>
    </row>
    <row r="21" spans="9:20" x14ac:dyDescent="0.45">
      <c r="I21" t="s">
        <v>30</v>
      </c>
      <c r="K21">
        <v>1</v>
      </c>
      <c r="T21">
        <f t="shared" si="1"/>
        <v>1</v>
      </c>
    </row>
    <row r="22" spans="9:20" x14ac:dyDescent="0.45">
      <c r="I22" t="s">
        <v>31</v>
      </c>
      <c r="K22">
        <v>1</v>
      </c>
      <c r="O22">
        <v>1</v>
      </c>
      <c r="Q22">
        <v>1</v>
      </c>
      <c r="T22">
        <f t="shared" si="1"/>
        <v>3</v>
      </c>
    </row>
    <row r="23" spans="9:20" x14ac:dyDescent="0.45">
      <c r="I23" t="s">
        <v>32</v>
      </c>
      <c r="K23">
        <v>1</v>
      </c>
      <c r="T23">
        <f t="shared" si="1"/>
        <v>1</v>
      </c>
    </row>
    <row r="24" spans="9:20" x14ac:dyDescent="0.45">
      <c r="I24" t="s">
        <v>33</v>
      </c>
      <c r="K24">
        <v>1</v>
      </c>
      <c r="T24">
        <f t="shared" si="1"/>
        <v>1</v>
      </c>
    </row>
    <row r="25" spans="9:20" x14ac:dyDescent="0.45">
      <c r="I25" t="s">
        <v>34</v>
      </c>
      <c r="K25">
        <v>1</v>
      </c>
      <c r="T25">
        <f t="shared" si="1"/>
        <v>1</v>
      </c>
    </row>
    <row r="26" spans="9:20" x14ac:dyDescent="0.45">
      <c r="I26" t="s">
        <v>35</v>
      </c>
      <c r="K26">
        <v>1</v>
      </c>
      <c r="T26">
        <f t="shared" si="1"/>
        <v>1</v>
      </c>
    </row>
    <row r="27" spans="9:20" x14ac:dyDescent="0.45">
      <c r="I27" t="s">
        <v>36</v>
      </c>
      <c r="K27">
        <v>1</v>
      </c>
      <c r="T27">
        <f t="shared" si="1"/>
        <v>1</v>
      </c>
    </row>
    <row r="28" spans="9:20" x14ac:dyDescent="0.45">
      <c r="I28" t="s">
        <v>37</v>
      </c>
      <c r="K28">
        <v>1</v>
      </c>
      <c r="L28">
        <v>1</v>
      </c>
      <c r="M28">
        <v>1</v>
      </c>
      <c r="N28">
        <v>1</v>
      </c>
      <c r="O28">
        <v>1</v>
      </c>
      <c r="P28">
        <v>1</v>
      </c>
      <c r="Q28">
        <v>1</v>
      </c>
      <c r="R28">
        <v>1</v>
      </c>
      <c r="S28">
        <v>1</v>
      </c>
      <c r="T28">
        <f t="shared" si="1"/>
        <v>9</v>
      </c>
    </row>
    <row r="29" spans="9:20" x14ac:dyDescent="0.45">
      <c r="I29" t="s">
        <v>38</v>
      </c>
      <c r="K29">
        <v>1</v>
      </c>
      <c r="T29">
        <f t="shared" si="1"/>
        <v>1</v>
      </c>
    </row>
    <row r="30" spans="9:20" x14ac:dyDescent="0.45">
      <c r="I30" t="s">
        <v>39</v>
      </c>
      <c r="K30">
        <v>1</v>
      </c>
      <c r="T30">
        <f t="shared" si="1"/>
        <v>1</v>
      </c>
    </row>
    <row r="31" spans="9:20" x14ac:dyDescent="0.45">
      <c r="I31" t="s">
        <v>40</v>
      </c>
      <c r="L31">
        <v>1</v>
      </c>
      <c r="T31">
        <f t="shared" si="1"/>
        <v>1</v>
      </c>
    </row>
    <row r="32" spans="9:20" x14ac:dyDescent="0.45">
      <c r="I32" t="s">
        <v>41</v>
      </c>
      <c r="L32">
        <v>1</v>
      </c>
      <c r="T32">
        <f t="shared" si="1"/>
        <v>1</v>
      </c>
    </row>
    <row r="33" spans="9:20" x14ac:dyDescent="0.45">
      <c r="I33" t="s">
        <v>42</v>
      </c>
      <c r="L33">
        <v>1</v>
      </c>
      <c r="T33">
        <f t="shared" si="1"/>
        <v>1</v>
      </c>
    </row>
    <row r="34" spans="9:20" x14ac:dyDescent="0.45">
      <c r="I34" t="s">
        <v>43</v>
      </c>
      <c r="L34">
        <v>1</v>
      </c>
      <c r="T34">
        <f t="shared" si="1"/>
        <v>1</v>
      </c>
    </row>
    <row r="35" spans="9:20" x14ac:dyDescent="0.45">
      <c r="I35" t="s">
        <v>44</v>
      </c>
      <c r="L35">
        <v>1</v>
      </c>
      <c r="T35">
        <f t="shared" si="1"/>
        <v>1</v>
      </c>
    </row>
    <row r="36" spans="9:20" x14ac:dyDescent="0.45">
      <c r="I36" t="s">
        <v>45</v>
      </c>
      <c r="L36">
        <v>1</v>
      </c>
      <c r="T36">
        <f t="shared" si="1"/>
        <v>1</v>
      </c>
    </row>
    <row r="37" spans="9:20" x14ac:dyDescent="0.45">
      <c r="I37" t="s">
        <v>46</v>
      </c>
      <c r="L37">
        <v>1</v>
      </c>
      <c r="T37">
        <f t="shared" si="1"/>
        <v>1</v>
      </c>
    </row>
    <row r="38" spans="9:20" x14ac:dyDescent="0.45">
      <c r="I38" t="s">
        <v>47</v>
      </c>
      <c r="L38">
        <v>1</v>
      </c>
      <c r="T38">
        <f t="shared" si="1"/>
        <v>1</v>
      </c>
    </row>
    <row r="39" spans="9:20" x14ac:dyDescent="0.45">
      <c r="I39" t="s">
        <v>48</v>
      </c>
      <c r="L39">
        <v>1</v>
      </c>
      <c r="T39">
        <f t="shared" si="1"/>
        <v>1</v>
      </c>
    </row>
    <row r="40" spans="9:20" x14ac:dyDescent="0.45">
      <c r="I40" t="s">
        <v>49</v>
      </c>
      <c r="L40">
        <v>1</v>
      </c>
      <c r="M40">
        <v>1</v>
      </c>
      <c r="T40">
        <f t="shared" si="1"/>
        <v>2</v>
      </c>
    </row>
    <row r="41" spans="9:20" x14ac:dyDescent="0.45">
      <c r="I41" t="s">
        <v>50</v>
      </c>
      <c r="M41">
        <v>1</v>
      </c>
      <c r="T41">
        <f t="shared" si="1"/>
        <v>1</v>
      </c>
    </row>
    <row r="42" spans="9:20" x14ac:dyDescent="0.45">
      <c r="I42" t="s">
        <v>51</v>
      </c>
      <c r="M42">
        <v>1</v>
      </c>
      <c r="T42">
        <f t="shared" si="1"/>
        <v>1</v>
      </c>
    </row>
    <row r="43" spans="9:20" x14ac:dyDescent="0.45">
      <c r="I43" t="s">
        <v>52</v>
      </c>
      <c r="M43">
        <v>1</v>
      </c>
      <c r="P43">
        <v>1</v>
      </c>
      <c r="T43">
        <f t="shared" si="1"/>
        <v>2</v>
      </c>
    </row>
    <row r="44" spans="9:20" x14ac:dyDescent="0.45">
      <c r="I44" t="s">
        <v>53</v>
      </c>
      <c r="M44">
        <v>1</v>
      </c>
      <c r="T44">
        <f t="shared" si="1"/>
        <v>1</v>
      </c>
    </row>
    <row r="45" spans="9:20" x14ac:dyDescent="0.45">
      <c r="I45" t="s">
        <v>54</v>
      </c>
      <c r="M45">
        <v>1</v>
      </c>
      <c r="T45">
        <f t="shared" si="1"/>
        <v>1</v>
      </c>
    </row>
    <row r="46" spans="9:20" x14ac:dyDescent="0.45">
      <c r="I46" t="s">
        <v>55</v>
      </c>
      <c r="M46">
        <v>1</v>
      </c>
      <c r="P46">
        <v>1</v>
      </c>
      <c r="T46">
        <f t="shared" si="1"/>
        <v>2</v>
      </c>
    </row>
    <row r="47" spans="9:20" x14ac:dyDescent="0.45">
      <c r="I47" t="s">
        <v>56</v>
      </c>
      <c r="M47">
        <v>1</v>
      </c>
      <c r="T47">
        <f t="shared" si="1"/>
        <v>1</v>
      </c>
    </row>
    <row r="48" spans="9:20" x14ac:dyDescent="0.45">
      <c r="I48" t="s">
        <v>57</v>
      </c>
      <c r="M48">
        <v>1</v>
      </c>
      <c r="R48">
        <v>1</v>
      </c>
      <c r="T48">
        <f t="shared" si="1"/>
        <v>2</v>
      </c>
    </row>
    <row r="49" spans="9:20" x14ac:dyDescent="0.45">
      <c r="I49" t="s">
        <v>58</v>
      </c>
      <c r="M49">
        <v>1</v>
      </c>
      <c r="T49">
        <f t="shared" si="1"/>
        <v>1</v>
      </c>
    </row>
    <row r="50" spans="9:20" x14ac:dyDescent="0.45">
      <c r="I50" t="s">
        <v>59</v>
      </c>
      <c r="M50">
        <v>1</v>
      </c>
      <c r="N50">
        <v>1</v>
      </c>
      <c r="O50">
        <v>1</v>
      </c>
      <c r="P50">
        <v>1</v>
      </c>
      <c r="R50">
        <v>1</v>
      </c>
      <c r="S50">
        <v>1</v>
      </c>
      <c r="T50">
        <f t="shared" si="1"/>
        <v>6</v>
      </c>
    </row>
    <row r="51" spans="9:20" x14ac:dyDescent="0.45">
      <c r="I51" t="s">
        <v>60</v>
      </c>
      <c r="M51">
        <v>1</v>
      </c>
      <c r="T51">
        <f t="shared" si="1"/>
        <v>1</v>
      </c>
    </row>
    <row r="52" spans="9:20" x14ac:dyDescent="0.45">
      <c r="I52" t="s">
        <v>125</v>
      </c>
      <c r="N52">
        <v>1</v>
      </c>
      <c r="T52">
        <f t="shared" si="1"/>
        <v>1</v>
      </c>
    </row>
    <row r="53" spans="9:20" x14ac:dyDescent="0.45">
      <c r="I53" t="s">
        <v>126</v>
      </c>
      <c r="N53">
        <v>1</v>
      </c>
      <c r="T53">
        <f t="shared" si="1"/>
        <v>1</v>
      </c>
    </row>
    <row r="54" spans="9:20" x14ac:dyDescent="0.45">
      <c r="I54" t="s">
        <v>89</v>
      </c>
      <c r="N54">
        <v>1</v>
      </c>
      <c r="R54">
        <v>1</v>
      </c>
      <c r="S54">
        <v>1</v>
      </c>
      <c r="T54">
        <f t="shared" si="1"/>
        <v>3</v>
      </c>
    </row>
    <row r="55" spans="9:20" x14ac:dyDescent="0.45">
      <c r="I55" t="s">
        <v>127</v>
      </c>
      <c r="N55">
        <v>1</v>
      </c>
      <c r="T55">
        <f t="shared" si="1"/>
        <v>1</v>
      </c>
    </row>
    <row r="56" spans="9:20" x14ac:dyDescent="0.45">
      <c r="I56" t="s">
        <v>128</v>
      </c>
      <c r="N56">
        <v>1</v>
      </c>
      <c r="T56">
        <f t="shared" si="1"/>
        <v>1</v>
      </c>
    </row>
    <row r="57" spans="9:20" x14ac:dyDescent="0.45">
      <c r="I57" t="s">
        <v>129</v>
      </c>
      <c r="N57">
        <v>1</v>
      </c>
      <c r="T57">
        <f t="shared" si="1"/>
        <v>1</v>
      </c>
    </row>
    <row r="58" spans="9:20" x14ac:dyDescent="0.45">
      <c r="I58" t="s">
        <v>130</v>
      </c>
      <c r="N58">
        <v>1</v>
      </c>
      <c r="T58">
        <f t="shared" si="1"/>
        <v>1</v>
      </c>
    </row>
    <row r="59" spans="9:20" x14ac:dyDescent="0.45">
      <c r="I59" t="s">
        <v>76</v>
      </c>
      <c r="N59">
        <v>1</v>
      </c>
      <c r="P59">
        <v>1</v>
      </c>
      <c r="Q59">
        <v>1</v>
      </c>
      <c r="T59">
        <f t="shared" si="1"/>
        <v>3</v>
      </c>
    </row>
    <row r="60" spans="9:20" x14ac:dyDescent="0.45">
      <c r="I60" t="s">
        <v>131</v>
      </c>
      <c r="N60">
        <v>1</v>
      </c>
      <c r="T60">
        <f t="shared" si="1"/>
        <v>1</v>
      </c>
    </row>
    <row r="61" spans="9:20" x14ac:dyDescent="0.45">
      <c r="I61" t="s">
        <v>85</v>
      </c>
      <c r="N61">
        <v>1</v>
      </c>
      <c r="Q61">
        <v>1</v>
      </c>
      <c r="R61">
        <v>1</v>
      </c>
      <c r="S61">
        <v>1</v>
      </c>
      <c r="T61">
        <f t="shared" si="1"/>
        <v>4</v>
      </c>
    </row>
    <row r="62" spans="9:20" x14ac:dyDescent="0.45">
      <c r="I62" t="s">
        <v>69</v>
      </c>
      <c r="N62">
        <v>1</v>
      </c>
      <c r="O62">
        <v>1</v>
      </c>
      <c r="R62">
        <v>1</v>
      </c>
      <c r="S62">
        <v>1</v>
      </c>
      <c r="T62">
        <f t="shared" si="1"/>
        <v>4</v>
      </c>
    </row>
    <row r="63" spans="9:20" x14ac:dyDescent="0.45">
      <c r="I63" t="s">
        <v>61</v>
      </c>
      <c r="O63">
        <v>1</v>
      </c>
      <c r="T63">
        <f t="shared" si="1"/>
        <v>1</v>
      </c>
    </row>
    <row r="64" spans="9:20" x14ac:dyDescent="0.45">
      <c r="I64" t="s">
        <v>62</v>
      </c>
      <c r="O64">
        <v>1</v>
      </c>
      <c r="Q64">
        <v>1</v>
      </c>
      <c r="T64">
        <f t="shared" si="1"/>
        <v>2</v>
      </c>
    </row>
    <row r="65" spans="9:20" x14ac:dyDescent="0.45">
      <c r="I65" t="s">
        <v>63</v>
      </c>
      <c r="O65">
        <v>1</v>
      </c>
      <c r="T65">
        <f t="shared" si="1"/>
        <v>1</v>
      </c>
    </row>
    <row r="66" spans="9:20" x14ac:dyDescent="0.45">
      <c r="I66" t="s">
        <v>64</v>
      </c>
      <c r="O66">
        <v>1</v>
      </c>
      <c r="T66">
        <f t="shared" si="1"/>
        <v>1</v>
      </c>
    </row>
    <row r="67" spans="9:20" x14ac:dyDescent="0.45">
      <c r="I67" t="s">
        <v>65</v>
      </c>
      <c r="O67">
        <v>1</v>
      </c>
      <c r="T67">
        <f t="shared" si="1"/>
        <v>1</v>
      </c>
    </row>
    <row r="68" spans="9:20" x14ac:dyDescent="0.45">
      <c r="I68" t="s">
        <v>66</v>
      </c>
      <c r="O68">
        <v>1</v>
      </c>
      <c r="T68">
        <f t="shared" si="1"/>
        <v>1</v>
      </c>
    </row>
    <row r="69" spans="9:20" x14ac:dyDescent="0.45">
      <c r="I69" t="s">
        <v>67</v>
      </c>
      <c r="O69">
        <v>1</v>
      </c>
      <c r="P69">
        <v>1</v>
      </c>
      <c r="R69">
        <v>1</v>
      </c>
      <c r="S69">
        <v>1</v>
      </c>
      <c r="T69">
        <f t="shared" si="1"/>
        <v>4</v>
      </c>
    </row>
    <row r="70" spans="9:20" x14ac:dyDescent="0.45">
      <c r="I70" t="s">
        <v>68</v>
      </c>
      <c r="O70">
        <v>1</v>
      </c>
      <c r="T70">
        <f t="shared" ref="T70:T95" si="2">COUNT(J70:S70)</f>
        <v>1</v>
      </c>
    </row>
    <row r="71" spans="9:20" x14ac:dyDescent="0.45">
      <c r="I71" t="s">
        <v>71</v>
      </c>
      <c r="P71">
        <v>1</v>
      </c>
      <c r="T71">
        <f t="shared" si="2"/>
        <v>1</v>
      </c>
    </row>
    <row r="72" spans="9:20" x14ac:dyDescent="0.45">
      <c r="I72" t="s">
        <v>72</v>
      </c>
      <c r="P72">
        <v>1</v>
      </c>
      <c r="T72">
        <f t="shared" si="2"/>
        <v>1</v>
      </c>
    </row>
    <row r="73" spans="9:20" x14ac:dyDescent="0.45">
      <c r="I73" t="s">
        <v>73</v>
      </c>
      <c r="P73">
        <v>1</v>
      </c>
      <c r="T73">
        <f t="shared" si="2"/>
        <v>1</v>
      </c>
    </row>
    <row r="74" spans="9:20" x14ac:dyDescent="0.45">
      <c r="I74" t="s">
        <v>74</v>
      </c>
      <c r="P74">
        <v>1</v>
      </c>
      <c r="T74">
        <f t="shared" si="2"/>
        <v>1</v>
      </c>
    </row>
    <row r="75" spans="9:20" x14ac:dyDescent="0.45">
      <c r="I75" t="s">
        <v>75</v>
      </c>
      <c r="P75">
        <v>1</v>
      </c>
      <c r="T75">
        <f t="shared" si="2"/>
        <v>1</v>
      </c>
    </row>
    <row r="76" spans="9:20" x14ac:dyDescent="0.45">
      <c r="I76" t="s">
        <v>77</v>
      </c>
      <c r="P76">
        <v>1</v>
      </c>
      <c r="T76">
        <f t="shared" si="2"/>
        <v>1</v>
      </c>
    </row>
    <row r="77" spans="9:20" x14ac:dyDescent="0.45">
      <c r="I77" t="s">
        <v>78</v>
      </c>
      <c r="P77">
        <v>1</v>
      </c>
      <c r="T77">
        <f t="shared" si="2"/>
        <v>1</v>
      </c>
    </row>
    <row r="78" spans="9:20" x14ac:dyDescent="0.45">
      <c r="I78" t="s">
        <v>79</v>
      </c>
      <c r="Q78">
        <v>1</v>
      </c>
      <c r="T78">
        <f t="shared" si="2"/>
        <v>1</v>
      </c>
    </row>
    <row r="79" spans="9:20" x14ac:dyDescent="0.45">
      <c r="I79" t="s">
        <v>80</v>
      </c>
      <c r="Q79">
        <v>1</v>
      </c>
      <c r="T79">
        <f t="shared" si="2"/>
        <v>1</v>
      </c>
    </row>
    <row r="80" spans="9:20" x14ac:dyDescent="0.45">
      <c r="I80" t="s">
        <v>81</v>
      </c>
      <c r="Q80">
        <v>1</v>
      </c>
      <c r="T80">
        <f t="shared" si="2"/>
        <v>1</v>
      </c>
    </row>
    <row r="81" spans="9:20" x14ac:dyDescent="0.45">
      <c r="I81" t="s">
        <v>82</v>
      </c>
      <c r="Q81">
        <v>1</v>
      </c>
      <c r="T81">
        <f t="shared" si="2"/>
        <v>1</v>
      </c>
    </row>
    <row r="82" spans="9:20" x14ac:dyDescent="0.45">
      <c r="I82" t="s">
        <v>83</v>
      </c>
      <c r="Q82">
        <v>1</v>
      </c>
      <c r="T82">
        <f t="shared" si="2"/>
        <v>1</v>
      </c>
    </row>
    <row r="83" spans="9:20" x14ac:dyDescent="0.45">
      <c r="I83" t="s">
        <v>84</v>
      </c>
      <c r="Q83">
        <v>1</v>
      </c>
      <c r="T83">
        <f t="shared" si="2"/>
        <v>1</v>
      </c>
    </row>
    <row r="84" spans="9:20" x14ac:dyDescent="0.45">
      <c r="I84" t="s">
        <v>86</v>
      </c>
      <c r="Q84">
        <v>1</v>
      </c>
      <c r="T84">
        <f t="shared" si="2"/>
        <v>1</v>
      </c>
    </row>
    <row r="85" spans="9:20" x14ac:dyDescent="0.45">
      <c r="I85" t="s">
        <v>87</v>
      </c>
      <c r="R85">
        <v>1</v>
      </c>
      <c r="T85">
        <f t="shared" si="2"/>
        <v>1</v>
      </c>
    </row>
    <row r="86" spans="9:20" x14ac:dyDescent="0.45">
      <c r="I86" t="s">
        <v>88</v>
      </c>
      <c r="R86">
        <v>1</v>
      </c>
      <c r="T86">
        <f t="shared" si="2"/>
        <v>1</v>
      </c>
    </row>
    <row r="87" spans="9:20" x14ac:dyDescent="0.45">
      <c r="I87" t="s">
        <v>90</v>
      </c>
      <c r="R87">
        <v>1</v>
      </c>
      <c r="T87">
        <f t="shared" si="2"/>
        <v>1</v>
      </c>
    </row>
    <row r="88" spans="9:20" x14ac:dyDescent="0.45">
      <c r="I88" t="s">
        <v>91</v>
      </c>
      <c r="R88">
        <v>1</v>
      </c>
      <c r="T88">
        <f t="shared" si="2"/>
        <v>1</v>
      </c>
    </row>
    <row r="89" spans="9:20" x14ac:dyDescent="0.45">
      <c r="I89" t="s">
        <v>92</v>
      </c>
      <c r="R89">
        <v>1</v>
      </c>
      <c r="T89">
        <f t="shared" si="2"/>
        <v>1</v>
      </c>
    </row>
    <row r="90" spans="9:20" x14ac:dyDescent="0.45">
      <c r="I90" t="s">
        <v>93</v>
      </c>
      <c r="R90">
        <v>1</v>
      </c>
      <c r="T90">
        <f t="shared" si="2"/>
        <v>1</v>
      </c>
    </row>
    <row r="91" spans="9:20" x14ac:dyDescent="0.45">
      <c r="I91" t="s">
        <v>94</v>
      </c>
      <c r="S91">
        <v>1</v>
      </c>
      <c r="T91">
        <f t="shared" si="2"/>
        <v>1</v>
      </c>
    </row>
    <row r="92" spans="9:20" x14ac:dyDescent="0.45">
      <c r="I92" t="s">
        <v>95</v>
      </c>
      <c r="S92">
        <v>1</v>
      </c>
      <c r="T92">
        <f t="shared" si="2"/>
        <v>1</v>
      </c>
    </row>
    <row r="93" spans="9:20" x14ac:dyDescent="0.45">
      <c r="I93" t="s">
        <v>96</v>
      </c>
      <c r="S93">
        <v>1</v>
      </c>
      <c r="T93">
        <f t="shared" si="2"/>
        <v>1</v>
      </c>
    </row>
    <row r="94" spans="9:20" x14ac:dyDescent="0.45">
      <c r="I94" t="s">
        <v>97</v>
      </c>
      <c r="S94">
        <v>1</v>
      </c>
      <c r="T94">
        <f t="shared" si="2"/>
        <v>1</v>
      </c>
    </row>
    <row r="95" spans="9:20" x14ac:dyDescent="0.45">
      <c r="I95" t="s">
        <v>98</v>
      </c>
      <c r="S95">
        <v>1</v>
      </c>
      <c r="T95">
        <f t="shared" si="2"/>
        <v>1</v>
      </c>
    </row>
  </sheetData>
  <autoFilter ref="I4:T95" xr:uid="{9C565244-BF69-4BD6-8C39-D7E0A265461F}"/>
  <conditionalFormatting sqref="I1:I1048576">
    <cfRule type="duplicateValues" dxfId="21" priority="1"/>
    <cfRule type="duplicateValues" dxfId="20" priority="2"/>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8EC75-5BC0-44F1-9BDD-C3A336DEB709}">
  <sheetPr>
    <tabColor theme="3" tint="0.89999084444715716"/>
  </sheetPr>
  <dimension ref="A1:N69"/>
  <sheetViews>
    <sheetView workbookViewId="0">
      <selection activeCell="E66" sqref="E66"/>
    </sheetView>
    <sheetView workbookViewId="1">
      <selection activeCell="C14" sqref="C14"/>
    </sheetView>
    <sheetView tabSelected="1" workbookViewId="2">
      <selection activeCell="A55" sqref="A55:A69"/>
    </sheetView>
    <sheetView workbookViewId="3"/>
    <sheetView workbookViewId="4"/>
  </sheetViews>
  <sheetFormatPr defaultRowHeight="14.25" x14ac:dyDescent="0.45"/>
  <cols>
    <col min="2" max="2" width="67.3984375" bestFit="1" customWidth="1"/>
    <col min="5" max="5" width="66.06640625" bestFit="1" customWidth="1"/>
    <col min="7" max="7" width="10.59765625" bestFit="1" customWidth="1"/>
    <col min="8" max="8" width="59.265625" bestFit="1" customWidth="1"/>
    <col min="11" max="11" width="60.9296875" bestFit="1" customWidth="1"/>
    <col min="14" max="14" width="66.06640625" bestFit="1" customWidth="1"/>
  </cols>
  <sheetData>
    <row r="1" spans="1:14" x14ac:dyDescent="0.45">
      <c r="A1" s="6" t="s">
        <v>4</v>
      </c>
      <c r="B1" s="7"/>
      <c r="D1" s="6" t="s">
        <v>21</v>
      </c>
      <c r="E1" s="7"/>
      <c r="G1" s="6" t="s">
        <v>22</v>
      </c>
      <c r="H1" s="7"/>
      <c r="J1" s="15"/>
      <c r="K1" s="16"/>
      <c r="M1" s="15"/>
      <c r="N1" s="16"/>
    </row>
    <row r="2" spans="1:14" x14ac:dyDescent="0.45">
      <c r="A2" s="8">
        <v>0.375</v>
      </c>
      <c r="B2" s="9" t="s">
        <v>5</v>
      </c>
      <c r="D2" s="8">
        <v>0.375</v>
      </c>
      <c r="E2" s="9" t="s">
        <v>5</v>
      </c>
      <c r="G2" s="8">
        <v>0.375</v>
      </c>
      <c r="H2" s="9" t="s">
        <v>40</v>
      </c>
      <c r="J2" s="2"/>
      <c r="M2" s="2"/>
    </row>
    <row r="3" spans="1:14" x14ac:dyDescent="0.45">
      <c r="A3" s="8">
        <v>0.3888888888888889</v>
      </c>
      <c r="B3" s="9" t="s">
        <v>6</v>
      </c>
      <c r="D3" s="8">
        <v>0.3888888888888889</v>
      </c>
      <c r="E3" s="9" t="s">
        <v>29</v>
      </c>
      <c r="G3" s="8">
        <v>0.3888888888888889</v>
      </c>
      <c r="H3" s="9" t="s">
        <v>41</v>
      </c>
      <c r="J3" s="2"/>
      <c r="M3" s="2"/>
    </row>
    <row r="4" spans="1:14" x14ac:dyDescent="0.45">
      <c r="A4" s="8">
        <v>0.41666666666666669</v>
      </c>
      <c r="B4" s="9" t="s">
        <v>7</v>
      </c>
      <c r="D4" s="8">
        <v>0.40277777777777779</v>
      </c>
      <c r="E4" s="9" t="s">
        <v>30</v>
      </c>
      <c r="G4" s="8">
        <v>0.42708333333333331</v>
      </c>
      <c r="H4" s="9" t="s">
        <v>8</v>
      </c>
      <c r="J4" s="2"/>
      <c r="M4" s="2"/>
    </row>
    <row r="5" spans="1:14" x14ac:dyDescent="0.45">
      <c r="A5" s="8">
        <v>0.44791666666666669</v>
      </c>
      <c r="B5" s="9" t="s">
        <v>8</v>
      </c>
      <c r="D5" s="8">
        <v>0.4375</v>
      </c>
      <c r="E5" s="9" t="s">
        <v>31</v>
      </c>
      <c r="G5" s="8">
        <v>0.4375</v>
      </c>
      <c r="H5" s="9" t="s">
        <v>42</v>
      </c>
      <c r="J5" s="2"/>
      <c r="M5" s="2"/>
    </row>
    <row r="6" spans="1:14" x14ac:dyDescent="0.45">
      <c r="A6" s="8">
        <v>0.45833333333333331</v>
      </c>
      <c r="B6" s="9" t="s">
        <v>9</v>
      </c>
      <c r="D6" s="8">
        <v>0.44791666666666669</v>
      </c>
      <c r="E6" s="9" t="s">
        <v>32</v>
      </c>
      <c r="G6" s="8">
        <v>0.46875</v>
      </c>
      <c r="H6" s="9" t="s">
        <v>43</v>
      </c>
      <c r="J6" s="2"/>
      <c r="M6" s="2"/>
    </row>
    <row r="7" spans="1:14" x14ac:dyDescent="0.45">
      <c r="A7" s="8">
        <v>0.5</v>
      </c>
      <c r="B7" s="9" t="s">
        <v>10</v>
      </c>
      <c r="D7" s="8">
        <v>0.47916666666666669</v>
      </c>
      <c r="E7" s="9" t="s">
        <v>33</v>
      </c>
      <c r="G7" s="8">
        <v>0.5</v>
      </c>
      <c r="H7" s="9" t="s">
        <v>10</v>
      </c>
      <c r="J7" s="2"/>
      <c r="M7" s="2"/>
    </row>
    <row r="8" spans="1:14" x14ac:dyDescent="0.45">
      <c r="A8" s="8">
        <v>0.54166666666666663</v>
      </c>
      <c r="B8" s="9" t="s">
        <v>11</v>
      </c>
      <c r="D8" s="8">
        <v>0.5</v>
      </c>
      <c r="E8" s="9" t="s">
        <v>10</v>
      </c>
      <c r="G8" s="8">
        <v>0.54166666666666663</v>
      </c>
      <c r="H8" s="9" t="s">
        <v>44</v>
      </c>
      <c r="J8" s="2"/>
      <c r="M8" s="2"/>
    </row>
    <row r="9" spans="1:14" x14ac:dyDescent="0.45">
      <c r="A9" s="8">
        <v>0.58333333333333337</v>
      </c>
      <c r="B9" s="9" t="s">
        <v>12</v>
      </c>
      <c r="D9" s="8">
        <v>0.54166666666666663</v>
      </c>
      <c r="E9" s="9" t="s">
        <v>34</v>
      </c>
      <c r="G9" s="8">
        <v>0.58333333333333337</v>
      </c>
      <c r="H9" s="9" t="s">
        <v>45</v>
      </c>
      <c r="J9" s="2"/>
      <c r="M9" s="2"/>
    </row>
    <row r="10" spans="1:14" x14ac:dyDescent="0.45">
      <c r="A10" s="8">
        <v>0.61458333333333337</v>
      </c>
      <c r="B10" s="9" t="s">
        <v>13</v>
      </c>
      <c r="D10" s="8">
        <v>0.58333333333333337</v>
      </c>
      <c r="E10" s="9" t="s">
        <v>35</v>
      </c>
      <c r="G10" s="8">
        <v>0.61458333333333337</v>
      </c>
      <c r="H10" s="9" t="s">
        <v>13</v>
      </c>
      <c r="J10" s="2"/>
      <c r="M10" s="2"/>
    </row>
    <row r="11" spans="1:14" x14ac:dyDescent="0.45">
      <c r="A11" s="8">
        <v>0.625</v>
      </c>
      <c r="B11" s="9" t="s">
        <v>14</v>
      </c>
      <c r="D11" s="8">
        <v>0.61458333333333337</v>
      </c>
      <c r="E11" s="9" t="s">
        <v>13</v>
      </c>
      <c r="G11" s="8">
        <v>0.625</v>
      </c>
      <c r="H11" s="9" t="s">
        <v>46</v>
      </c>
      <c r="J11" s="2"/>
      <c r="M11" s="2"/>
    </row>
    <row r="12" spans="1:14" x14ac:dyDescent="0.45">
      <c r="A12" s="8">
        <v>0.64583333333333337</v>
      </c>
      <c r="B12" s="9" t="s">
        <v>15</v>
      </c>
      <c r="D12" s="8">
        <v>0.625</v>
      </c>
      <c r="E12" s="9" t="s">
        <v>36</v>
      </c>
      <c r="G12" s="8">
        <v>0.64583333333333337</v>
      </c>
      <c r="H12" s="9" t="s">
        <v>47</v>
      </c>
      <c r="J12" s="2"/>
      <c r="M12" s="2"/>
    </row>
    <row r="13" spans="1:14" x14ac:dyDescent="0.45">
      <c r="A13" s="8">
        <v>0.66666666666666663</v>
      </c>
      <c r="B13" s="9" t="s">
        <v>16</v>
      </c>
      <c r="D13" s="8">
        <v>0.65625</v>
      </c>
      <c r="E13" s="9" t="s">
        <v>37</v>
      </c>
      <c r="G13" s="8">
        <v>0.67708333333333337</v>
      </c>
      <c r="H13" s="9" t="s">
        <v>37</v>
      </c>
      <c r="J13" s="2"/>
      <c r="M13" s="2"/>
    </row>
    <row r="14" spans="1:14" x14ac:dyDescent="0.45">
      <c r="A14" s="8">
        <v>0.67708333333333337</v>
      </c>
      <c r="B14" s="9" t="s">
        <v>17</v>
      </c>
      <c r="D14" s="8">
        <v>0.66666666666666663</v>
      </c>
      <c r="E14" s="9" t="s">
        <v>38</v>
      </c>
      <c r="G14" s="8">
        <v>0.6875</v>
      </c>
      <c r="H14" s="9" t="s">
        <v>48</v>
      </c>
      <c r="J14" s="2"/>
      <c r="M14" s="2"/>
    </row>
    <row r="15" spans="1:14" x14ac:dyDescent="0.45">
      <c r="A15" s="8">
        <v>0.69791666666666663</v>
      </c>
      <c r="B15" s="9" t="s">
        <v>18</v>
      </c>
      <c r="D15" s="8">
        <v>0.6875</v>
      </c>
      <c r="E15" s="9" t="s">
        <v>39</v>
      </c>
      <c r="G15" s="8">
        <v>0.70138888888888884</v>
      </c>
      <c r="H15" s="9" t="s">
        <v>49</v>
      </c>
      <c r="J15" s="2"/>
      <c r="M15" s="2"/>
    </row>
    <row r="16" spans="1:14" ht="14.65" thickBot="1" x14ac:dyDescent="0.5">
      <c r="A16" s="10">
        <v>0.70833333333333337</v>
      </c>
      <c r="B16" s="11" t="s">
        <v>19</v>
      </c>
      <c r="D16" s="10">
        <v>0.70833333333333337</v>
      </c>
      <c r="E16" s="11" t="s">
        <v>19</v>
      </c>
      <c r="G16" s="10">
        <v>0.70833333333333337</v>
      </c>
      <c r="H16" s="11" t="s">
        <v>19</v>
      </c>
      <c r="J16" s="2"/>
      <c r="M16" s="2"/>
    </row>
    <row r="17" spans="1:13" ht="14.65" thickBot="1" x14ac:dyDescent="0.5">
      <c r="J17" s="2"/>
      <c r="M17" s="2"/>
    </row>
    <row r="18" spans="1:13" x14ac:dyDescent="0.45">
      <c r="A18" s="6" t="s">
        <v>23</v>
      </c>
      <c r="B18" s="7"/>
      <c r="D18" s="6" t="s">
        <v>24</v>
      </c>
      <c r="E18" s="7"/>
      <c r="G18" s="6" t="s">
        <v>25</v>
      </c>
      <c r="H18" s="7"/>
      <c r="J18" s="2"/>
    </row>
    <row r="19" spans="1:13" x14ac:dyDescent="0.45">
      <c r="A19" s="8">
        <v>0.375</v>
      </c>
      <c r="B19" s="9" t="s">
        <v>5</v>
      </c>
      <c r="D19" s="8">
        <v>0.375</v>
      </c>
      <c r="E19" s="9" t="s">
        <v>5</v>
      </c>
      <c r="G19" s="8">
        <v>0.375</v>
      </c>
      <c r="H19" s="9" t="s">
        <v>5</v>
      </c>
      <c r="J19" s="2"/>
    </row>
    <row r="20" spans="1:13" x14ac:dyDescent="0.45">
      <c r="A20" s="8">
        <v>0.3888888888888889</v>
      </c>
      <c r="B20" s="9" t="s">
        <v>50</v>
      </c>
      <c r="D20" s="8">
        <v>0.3888888888888889</v>
      </c>
      <c r="E20" s="9" t="s">
        <v>125</v>
      </c>
      <c r="G20" s="8">
        <v>0.3888888888888889</v>
      </c>
      <c r="H20" s="9" t="s">
        <v>61</v>
      </c>
      <c r="J20" s="2"/>
    </row>
    <row r="21" spans="1:13" x14ac:dyDescent="0.45">
      <c r="A21" s="8">
        <v>0.41666666666666669</v>
      </c>
      <c r="B21" s="9" t="s">
        <v>51</v>
      </c>
      <c r="D21" s="8">
        <v>0.41666666666666669</v>
      </c>
      <c r="E21" s="9" t="s">
        <v>126</v>
      </c>
      <c r="G21" s="8">
        <v>0.41666666666666669</v>
      </c>
      <c r="H21" s="9" t="s">
        <v>62</v>
      </c>
      <c r="J21" s="2"/>
    </row>
    <row r="22" spans="1:13" x14ac:dyDescent="0.45">
      <c r="A22" s="8">
        <v>0.44791666666666669</v>
      </c>
      <c r="B22" s="9" t="s">
        <v>52</v>
      </c>
      <c r="D22" s="8">
        <v>0.44791666666666669</v>
      </c>
      <c r="E22" s="9" t="s">
        <v>89</v>
      </c>
      <c r="G22" s="8">
        <v>0.44791666666666669</v>
      </c>
      <c r="H22" s="9" t="s">
        <v>31</v>
      </c>
      <c r="J22" s="2"/>
    </row>
    <row r="23" spans="1:13" x14ac:dyDescent="0.45">
      <c r="A23" s="8">
        <v>0.45833333333333331</v>
      </c>
      <c r="B23" s="9" t="s">
        <v>53</v>
      </c>
      <c r="D23" s="8">
        <v>0.45833333333333331</v>
      </c>
      <c r="E23" s="9" t="s">
        <v>127</v>
      </c>
      <c r="G23" s="8">
        <v>0.45833333333333331</v>
      </c>
      <c r="H23" s="9" t="s">
        <v>63</v>
      </c>
      <c r="J23" s="2"/>
    </row>
    <row r="24" spans="1:13" x14ac:dyDescent="0.45">
      <c r="A24" s="8">
        <v>0.48958333333333331</v>
      </c>
      <c r="B24" s="9" t="s">
        <v>54</v>
      </c>
      <c r="D24" s="8">
        <v>0.48958333333333331</v>
      </c>
      <c r="E24" s="9" t="s">
        <v>128</v>
      </c>
      <c r="G24" s="8">
        <v>0.48958333333333331</v>
      </c>
      <c r="H24" s="9" t="s">
        <v>64</v>
      </c>
      <c r="J24" s="2"/>
    </row>
    <row r="25" spans="1:13" x14ac:dyDescent="0.45">
      <c r="A25" s="8">
        <v>0.52083333333333337</v>
      </c>
      <c r="B25" s="9" t="s">
        <v>10</v>
      </c>
      <c r="D25" s="8">
        <v>0.52083333333333337</v>
      </c>
      <c r="E25" s="9" t="s">
        <v>10</v>
      </c>
      <c r="G25" s="8">
        <v>0.52083333333333337</v>
      </c>
      <c r="H25" s="9" t="s">
        <v>10</v>
      </c>
      <c r="J25" s="2"/>
    </row>
    <row r="26" spans="1:13" x14ac:dyDescent="0.45">
      <c r="A26" s="8">
        <v>0.5625</v>
      </c>
      <c r="B26" s="9" t="s">
        <v>55</v>
      </c>
      <c r="D26" s="8">
        <v>0.5625</v>
      </c>
      <c r="E26" s="9" t="s">
        <v>129</v>
      </c>
      <c r="G26" s="8">
        <v>0.5625</v>
      </c>
      <c r="H26" s="9" t="s">
        <v>65</v>
      </c>
      <c r="J26" s="2"/>
    </row>
    <row r="27" spans="1:13" x14ac:dyDescent="0.45">
      <c r="A27" s="8">
        <v>0.58333333333333337</v>
      </c>
      <c r="B27" s="9" t="s">
        <v>56</v>
      </c>
      <c r="D27" s="8">
        <v>0.58333333333333337</v>
      </c>
      <c r="E27" s="9" t="s">
        <v>130</v>
      </c>
      <c r="G27" s="8">
        <v>0.59375</v>
      </c>
      <c r="H27" s="9" t="s">
        <v>66</v>
      </c>
      <c r="J27" s="2"/>
    </row>
    <row r="28" spans="1:13" x14ac:dyDescent="0.45">
      <c r="A28" s="8">
        <v>0.61458333333333337</v>
      </c>
      <c r="B28" s="9" t="s">
        <v>57</v>
      </c>
      <c r="D28" s="8">
        <v>0.61458333333333337</v>
      </c>
      <c r="E28" s="9" t="s">
        <v>76</v>
      </c>
      <c r="G28" s="8">
        <v>0.61458333333333337</v>
      </c>
      <c r="H28" s="9" t="s">
        <v>13</v>
      </c>
      <c r="J28" s="2"/>
    </row>
    <row r="29" spans="1:13" x14ac:dyDescent="0.45">
      <c r="A29" s="8">
        <v>0.625</v>
      </c>
      <c r="B29" s="9" t="s">
        <v>58</v>
      </c>
      <c r="D29" s="8">
        <v>0.625</v>
      </c>
      <c r="E29" s="9" t="s">
        <v>131</v>
      </c>
      <c r="G29" s="8">
        <v>0.625</v>
      </c>
      <c r="H29" s="9" t="s">
        <v>67</v>
      </c>
      <c r="J29" s="2"/>
    </row>
    <row r="30" spans="1:13" x14ac:dyDescent="0.45">
      <c r="A30" s="8">
        <v>0.65625</v>
      </c>
      <c r="B30" s="9" t="s">
        <v>37</v>
      </c>
      <c r="D30" s="8">
        <v>0.64583333333333337</v>
      </c>
      <c r="E30" s="9" t="s">
        <v>37</v>
      </c>
      <c r="G30" s="8">
        <v>0.64583333333333337</v>
      </c>
      <c r="H30" s="9" t="s">
        <v>37</v>
      </c>
      <c r="J30" s="2"/>
    </row>
    <row r="31" spans="1:13" x14ac:dyDescent="0.45">
      <c r="A31" s="8">
        <v>0.66666666666666663</v>
      </c>
      <c r="B31" s="9" t="s">
        <v>59</v>
      </c>
      <c r="D31" s="8">
        <v>0.65625</v>
      </c>
      <c r="E31" s="9" t="s">
        <v>59</v>
      </c>
      <c r="G31" s="8">
        <v>0.65625</v>
      </c>
      <c r="H31" s="9" t="s">
        <v>59</v>
      </c>
      <c r="J31" s="2"/>
    </row>
    <row r="32" spans="1:13" x14ac:dyDescent="0.45">
      <c r="A32" s="8">
        <v>0.6875</v>
      </c>
      <c r="B32" s="9" t="s">
        <v>60</v>
      </c>
      <c r="D32" s="8">
        <v>0.67708333333333337</v>
      </c>
      <c r="E32" s="9" t="s">
        <v>85</v>
      </c>
      <c r="G32" s="8">
        <v>0.67708333333333337</v>
      </c>
      <c r="H32" s="9" t="s">
        <v>68</v>
      </c>
      <c r="J32" s="2"/>
    </row>
    <row r="33" spans="1:10" x14ac:dyDescent="0.45">
      <c r="A33" s="8">
        <v>0.70138888888888884</v>
      </c>
      <c r="B33" s="9" t="s">
        <v>49</v>
      </c>
      <c r="D33" s="8">
        <v>0.69791666666666663</v>
      </c>
      <c r="E33" s="9" t="s">
        <v>69</v>
      </c>
      <c r="G33" s="8">
        <v>0.69791666666666663</v>
      </c>
      <c r="H33" s="9" t="s">
        <v>69</v>
      </c>
      <c r="J33" s="2"/>
    </row>
    <row r="34" spans="1:10" ht="14.65" thickBot="1" x14ac:dyDescent="0.5">
      <c r="A34" s="10">
        <v>0.70833333333333337</v>
      </c>
      <c r="B34" s="11" t="s">
        <v>19</v>
      </c>
      <c r="D34" s="10">
        <v>0.70833333333333337</v>
      </c>
      <c r="E34" s="11" t="s">
        <v>19</v>
      </c>
      <c r="G34" s="10">
        <v>0.70833333333333337</v>
      </c>
      <c r="H34" s="11" t="s">
        <v>19</v>
      </c>
      <c r="J34" s="2"/>
    </row>
    <row r="35" spans="1:10" ht="14.65" thickBot="1" x14ac:dyDescent="0.5"/>
    <row r="36" spans="1:10" x14ac:dyDescent="0.45">
      <c r="A36" s="6" t="s">
        <v>26</v>
      </c>
      <c r="B36" s="7"/>
      <c r="D36" s="6" t="s">
        <v>27</v>
      </c>
      <c r="E36" s="7"/>
      <c r="G36" s="6" t="s">
        <v>70</v>
      </c>
      <c r="H36" s="7"/>
    </row>
    <row r="37" spans="1:10" x14ac:dyDescent="0.45">
      <c r="A37" s="8">
        <v>0.375</v>
      </c>
      <c r="B37" s="9" t="s">
        <v>5</v>
      </c>
      <c r="D37" s="8">
        <v>0.375</v>
      </c>
      <c r="E37" s="9" t="s">
        <v>5</v>
      </c>
      <c r="G37" s="8">
        <v>0.375</v>
      </c>
      <c r="H37" s="9" t="s">
        <v>5</v>
      </c>
    </row>
    <row r="38" spans="1:10" x14ac:dyDescent="0.45">
      <c r="A38" s="8">
        <v>0.3888888888888889</v>
      </c>
      <c r="B38" s="9" t="s">
        <v>55</v>
      </c>
      <c r="D38" s="8">
        <v>0.3888888888888889</v>
      </c>
      <c r="E38" s="9" t="s">
        <v>79</v>
      </c>
      <c r="G38" s="8">
        <v>0.3888888888888889</v>
      </c>
      <c r="H38" s="9" t="s">
        <v>87</v>
      </c>
    </row>
    <row r="39" spans="1:10" x14ac:dyDescent="0.45">
      <c r="A39" s="8">
        <v>0.41666666666666669</v>
      </c>
      <c r="B39" s="9" t="s">
        <v>71</v>
      </c>
      <c r="D39" s="8">
        <v>0.41666666666666669</v>
      </c>
      <c r="E39" s="9" t="s">
        <v>80</v>
      </c>
      <c r="G39" s="8">
        <v>0.41666666666666669</v>
      </c>
      <c r="H39" s="9" t="s">
        <v>88</v>
      </c>
    </row>
    <row r="40" spans="1:10" x14ac:dyDescent="0.45">
      <c r="A40" s="8">
        <v>0.44791666666666669</v>
      </c>
      <c r="B40" s="9" t="s">
        <v>52</v>
      </c>
      <c r="D40" s="8">
        <v>0.44791666666666669</v>
      </c>
      <c r="E40" s="9" t="s">
        <v>31</v>
      </c>
      <c r="G40" s="8">
        <v>0.44791666666666669</v>
      </c>
      <c r="H40" s="9" t="s">
        <v>89</v>
      </c>
    </row>
    <row r="41" spans="1:10" x14ac:dyDescent="0.45">
      <c r="A41" s="8">
        <v>0.45833333333333331</v>
      </c>
      <c r="B41" s="9" t="s">
        <v>72</v>
      </c>
      <c r="D41" s="8">
        <v>0.45833333333333331</v>
      </c>
      <c r="E41" s="9" t="s">
        <v>81</v>
      </c>
      <c r="G41" s="8">
        <v>0.45833333333333331</v>
      </c>
      <c r="H41" s="9" t="s">
        <v>90</v>
      </c>
    </row>
    <row r="42" spans="1:10" x14ac:dyDescent="0.45">
      <c r="A42" s="8">
        <v>0.48958333333333331</v>
      </c>
      <c r="B42" s="9" t="s">
        <v>73</v>
      </c>
      <c r="D42" s="8">
        <v>0.48958333333333331</v>
      </c>
      <c r="E42" s="9" t="s">
        <v>82</v>
      </c>
      <c r="G42" s="8">
        <v>0.48958333333333331</v>
      </c>
      <c r="H42" s="9" t="s">
        <v>91</v>
      </c>
    </row>
    <row r="43" spans="1:10" x14ac:dyDescent="0.45">
      <c r="A43" s="8">
        <v>0.52083333333333337</v>
      </c>
      <c r="B43" s="9" t="s">
        <v>10</v>
      </c>
      <c r="D43" s="8">
        <v>0.52083333333333337</v>
      </c>
      <c r="E43" s="9" t="s">
        <v>10</v>
      </c>
      <c r="G43" s="8">
        <v>0.52083333333333337</v>
      </c>
      <c r="H43" s="9" t="s">
        <v>10</v>
      </c>
    </row>
    <row r="44" spans="1:10" x14ac:dyDescent="0.45">
      <c r="A44" s="8">
        <v>0.5625</v>
      </c>
      <c r="B44" s="9" t="s">
        <v>74</v>
      </c>
      <c r="D44" s="8">
        <v>0.5625</v>
      </c>
      <c r="E44" s="9" t="s">
        <v>83</v>
      </c>
      <c r="G44" s="8">
        <v>0.5625</v>
      </c>
      <c r="H44" s="9" t="s">
        <v>92</v>
      </c>
    </row>
    <row r="45" spans="1:10" x14ac:dyDescent="0.45">
      <c r="A45" s="8">
        <v>0.59375</v>
      </c>
      <c r="B45" s="9" t="s">
        <v>75</v>
      </c>
      <c r="D45" s="8">
        <v>0.59375</v>
      </c>
      <c r="E45" s="9" t="s">
        <v>76</v>
      </c>
      <c r="G45" s="8">
        <v>0.59375</v>
      </c>
      <c r="H45" s="9" t="s">
        <v>93</v>
      </c>
    </row>
    <row r="46" spans="1:10" x14ac:dyDescent="0.45">
      <c r="A46" s="8">
        <v>0.61458333333333337</v>
      </c>
      <c r="B46" s="9" t="s">
        <v>76</v>
      </c>
      <c r="D46" s="8">
        <v>0.60416666666666663</v>
      </c>
      <c r="E46" s="9" t="s">
        <v>84</v>
      </c>
      <c r="G46" s="8">
        <v>0.61458333333333337</v>
      </c>
      <c r="H46" s="9" t="s">
        <v>57</v>
      </c>
    </row>
    <row r="47" spans="1:10" x14ac:dyDescent="0.45">
      <c r="A47" s="8">
        <v>0.625</v>
      </c>
      <c r="B47" s="9" t="s">
        <v>59</v>
      </c>
      <c r="D47" s="8">
        <v>0.63541666666666663</v>
      </c>
      <c r="E47" s="9" t="s">
        <v>37</v>
      </c>
      <c r="G47" s="8">
        <v>0.625</v>
      </c>
      <c r="H47" s="9" t="s">
        <v>85</v>
      </c>
    </row>
    <row r="48" spans="1:10" x14ac:dyDescent="0.45">
      <c r="A48" s="8">
        <v>0.64583333333333337</v>
      </c>
      <c r="B48" s="9" t="s">
        <v>37</v>
      </c>
      <c r="D48" s="8">
        <v>0.64583333333333337</v>
      </c>
      <c r="E48" s="9" t="s">
        <v>85</v>
      </c>
      <c r="G48" s="8">
        <v>0.64583333333333337</v>
      </c>
      <c r="H48" s="9" t="s">
        <v>37</v>
      </c>
    </row>
    <row r="49" spans="1:8" x14ac:dyDescent="0.45">
      <c r="A49" s="8">
        <v>0.65625</v>
      </c>
      <c r="B49" s="9" t="s">
        <v>77</v>
      </c>
      <c r="D49" s="8">
        <v>0.67708333333333337</v>
      </c>
      <c r="E49" s="9" t="s">
        <v>86</v>
      </c>
      <c r="G49" s="8">
        <v>0.65625</v>
      </c>
      <c r="H49" s="9" t="s">
        <v>59</v>
      </c>
    </row>
    <row r="50" spans="1:8" x14ac:dyDescent="0.45">
      <c r="A50" s="8">
        <v>0.67708333333333337</v>
      </c>
      <c r="B50" s="9" t="s">
        <v>67</v>
      </c>
      <c r="D50" s="8">
        <v>0.6875</v>
      </c>
      <c r="E50" s="9" t="s">
        <v>62</v>
      </c>
      <c r="G50" s="8">
        <v>0.67708333333333337</v>
      </c>
      <c r="H50" s="9" t="s">
        <v>67</v>
      </c>
    </row>
    <row r="51" spans="1:8" ht="14.65" thickBot="1" x14ac:dyDescent="0.5">
      <c r="A51" s="8">
        <v>0.69791666666666663</v>
      </c>
      <c r="B51" s="9" t="s">
        <v>78</v>
      </c>
      <c r="D51" s="10">
        <v>0.70833333333333337</v>
      </c>
      <c r="E51" s="11" t="s">
        <v>19</v>
      </c>
      <c r="G51" s="8">
        <v>0.69791666666666663</v>
      </c>
      <c r="H51" s="9" t="s">
        <v>69</v>
      </c>
    </row>
    <row r="52" spans="1:8" ht="14.65" thickBot="1" x14ac:dyDescent="0.5">
      <c r="A52" s="10">
        <v>0.70833333333333337</v>
      </c>
      <c r="B52" s="11" t="s">
        <v>19</v>
      </c>
      <c r="G52" s="10">
        <v>0.70833333333333337</v>
      </c>
      <c r="H52" s="11" t="s">
        <v>19</v>
      </c>
    </row>
    <row r="53" spans="1:8" ht="14.65" thickBot="1" x14ac:dyDescent="0.5"/>
    <row r="54" spans="1:8" x14ac:dyDescent="0.45">
      <c r="A54" s="6" t="s">
        <v>28</v>
      </c>
      <c r="B54" s="7"/>
    </row>
    <row r="55" spans="1:8" x14ac:dyDescent="0.45">
      <c r="A55" s="8">
        <v>0.375</v>
      </c>
      <c r="B55" s="9" t="s">
        <v>5</v>
      </c>
    </row>
    <row r="56" spans="1:8" x14ac:dyDescent="0.45">
      <c r="A56" s="8">
        <v>0.3888888888888889</v>
      </c>
      <c r="B56" s="9" t="s">
        <v>94</v>
      </c>
    </row>
    <row r="57" spans="1:8" x14ac:dyDescent="0.45">
      <c r="A57" s="8">
        <v>0.41666666666666669</v>
      </c>
      <c r="B57" s="9" t="s">
        <v>95</v>
      </c>
    </row>
    <row r="58" spans="1:8" x14ac:dyDescent="0.45">
      <c r="A58" s="8">
        <v>0.44791666666666669</v>
      </c>
      <c r="B58" s="9" t="s">
        <v>89</v>
      </c>
    </row>
    <row r="59" spans="1:8" x14ac:dyDescent="0.45">
      <c r="A59" s="8">
        <v>0.45833333333333331</v>
      </c>
      <c r="B59" s="9" t="s">
        <v>96</v>
      </c>
    </row>
    <row r="60" spans="1:8" x14ac:dyDescent="0.45">
      <c r="A60" s="8">
        <v>0.48958333333333331</v>
      </c>
      <c r="B60" s="9" t="s">
        <v>67</v>
      </c>
    </row>
    <row r="61" spans="1:8" x14ac:dyDescent="0.45">
      <c r="A61" s="8">
        <v>0.52083333333333337</v>
      </c>
      <c r="B61" s="9" t="s">
        <v>10</v>
      </c>
    </row>
    <row r="62" spans="1:8" x14ac:dyDescent="0.45">
      <c r="A62" s="8">
        <v>0.5625</v>
      </c>
      <c r="B62" s="9" t="s">
        <v>97</v>
      </c>
    </row>
    <row r="63" spans="1:8" x14ac:dyDescent="0.45">
      <c r="A63" s="8">
        <v>0.59375</v>
      </c>
      <c r="B63" s="9" t="s">
        <v>13</v>
      </c>
    </row>
    <row r="64" spans="1:8" x14ac:dyDescent="0.45">
      <c r="A64" s="8">
        <v>0.60416666666666663</v>
      </c>
      <c r="B64" s="9" t="s">
        <v>98</v>
      </c>
    </row>
    <row r="65" spans="1:2" x14ac:dyDescent="0.45">
      <c r="A65" s="8">
        <v>0.63541666666666663</v>
      </c>
      <c r="B65" s="9" t="s">
        <v>37</v>
      </c>
    </row>
    <row r="66" spans="1:2" x14ac:dyDescent="0.45">
      <c r="A66" s="8">
        <v>0.64583333333333337</v>
      </c>
      <c r="B66" s="9" t="s">
        <v>85</v>
      </c>
    </row>
    <row r="67" spans="1:2" x14ac:dyDescent="0.45">
      <c r="A67" s="8">
        <v>0.67708333333333337</v>
      </c>
      <c r="B67" s="9" t="s">
        <v>59</v>
      </c>
    </row>
    <row r="68" spans="1:2" x14ac:dyDescent="0.45">
      <c r="A68" s="8">
        <v>0.69791666666666663</v>
      </c>
      <c r="B68" s="9" t="s">
        <v>69</v>
      </c>
    </row>
    <row r="69" spans="1:2" x14ac:dyDescent="0.45">
      <c r="A69" s="8">
        <v>0.70833333333333337</v>
      </c>
      <c r="B69" s="9" t="s">
        <v>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2E50E-1387-4C38-8692-79882A51CAE0}">
  <sheetPr>
    <tabColor theme="3" tint="0.89999084444715716"/>
  </sheetPr>
  <dimension ref="A1:M76"/>
  <sheetViews>
    <sheetView workbookViewId="0">
      <pane ySplit="4" topLeftCell="A5" activePane="bottomLeft" state="frozen"/>
      <selection pane="bottomLeft" activeCell="D20" sqref="D20"/>
    </sheetView>
    <sheetView workbookViewId="1"/>
    <sheetView workbookViewId="2"/>
    <sheetView workbookViewId="3"/>
    <sheetView workbookViewId="4"/>
  </sheetViews>
  <sheetFormatPr defaultRowHeight="14.25" x14ac:dyDescent="0.45"/>
  <cols>
    <col min="1" max="1" width="67.3984375" bestFit="1" customWidth="1"/>
  </cols>
  <sheetData>
    <row r="1" spans="1:13" x14ac:dyDescent="0.45">
      <c r="B1">
        <v>15</v>
      </c>
      <c r="C1">
        <v>15</v>
      </c>
      <c r="D1">
        <v>15</v>
      </c>
      <c r="E1">
        <v>16</v>
      </c>
      <c r="F1">
        <v>16</v>
      </c>
      <c r="G1">
        <v>16</v>
      </c>
      <c r="H1">
        <v>16</v>
      </c>
      <c r="I1">
        <v>15</v>
      </c>
      <c r="J1">
        <v>16</v>
      </c>
      <c r="K1">
        <v>15</v>
      </c>
    </row>
    <row r="2" spans="1:13" x14ac:dyDescent="0.45">
      <c r="B2" s="13">
        <v>0</v>
      </c>
      <c r="C2" s="13">
        <v>8</v>
      </c>
      <c r="D2" s="13">
        <v>9</v>
      </c>
      <c r="E2" s="13">
        <v>28</v>
      </c>
      <c r="F2" s="13">
        <v>50</v>
      </c>
      <c r="G2" s="13">
        <v>57</v>
      </c>
      <c r="H2" s="13">
        <v>63</v>
      </c>
      <c r="I2" s="13">
        <v>65</v>
      </c>
      <c r="J2" s="13">
        <v>71</v>
      </c>
      <c r="K2" s="13">
        <v>95</v>
      </c>
    </row>
    <row r="3" spans="1:13" x14ac:dyDescent="0.45">
      <c r="A3" s="1" t="s">
        <v>109</v>
      </c>
      <c r="B3">
        <f t="shared" ref="B3:K3" si="0">COUNT(B5:B76)</f>
        <v>15</v>
      </c>
      <c r="C3">
        <f t="shared" si="0"/>
        <v>15</v>
      </c>
      <c r="D3">
        <f t="shared" si="0"/>
        <v>15</v>
      </c>
      <c r="E3">
        <f t="shared" si="0"/>
        <v>16</v>
      </c>
      <c r="F3">
        <f t="shared" si="0"/>
        <v>16</v>
      </c>
      <c r="G3">
        <f t="shared" si="0"/>
        <v>16</v>
      </c>
      <c r="H3">
        <f t="shared" si="0"/>
        <v>16</v>
      </c>
      <c r="I3">
        <f t="shared" si="0"/>
        <v>15</v>
      </c>
      <c r="J3">
        <f t="shared" si="0"/>
        <v>16</v>
      </c>
      <c r="K3">
        <f t="shared" si="0"/>
        <v>15</v>
      </c>
    </row>
    <row r="4" spans="1:13" x14ac:dyDescent="0.45">
      <c r="A4" s="12" t="s">
        <v>123</v>
      </c>
      <c r="B4" s="12">
        <v>0</v>
      </c>
      <c r="C4" s="12">
        <v>8</v>
      </c>
      <c r="D4" s="12">
        <v>9</v>
      </c>
      <c r="E4" s="12">
        <v>28</v>
      </c>
      <c r="F4" s="12">
        <v>50</v>
      </c>
      <c r="G4" s="12">
        <v>57</v>
      </c>
      <c r="H4" s="12">
        <v>63</v>
      </c>
      <c r="I4" s="12">
        <v>65</v>
      </c>
      <c r="J4" s="12">
        <v>71</v>
      </c>
      <c r="K4" s="12">
        <v>95</v>
      </c>
      <c r="L4" s="12" t="s">
        <v>124</v>
      </c>
      <c r="M4" s="12" t="s">
        <v>148</v>
      </c>
    </row>
    <row r="5" spans="1:13" ht="28.5" x14ac:dyDescent="0.45">
      <c r="A5" s="3" t="s">
        <v>145</v>
      </c>
      <c r="B5">
        <v>1</v>
      </c>
      <c r="C5">
        <v>1</v>
      </c>
      <c r="D5">
        <v>1</v>
      </c>
      <c r="E5">
        <v>1</v>
      </c>
      <c r="F5">
        <v>1</v>
      </c>
      <c r="G5">
        <v>1</v>
      </c>
      <c r="H5">
        <v>1</v>
      </c>
      <c r="I5">
        <v>1</v>
      </c>
      <c r="J5">
        <v>1</v>
      </c>
      <c r="K5">
        <v>1</v>
      </c>
      <c r="L5">
        <f>COUNT(B5:K5)</f>
        <v>10</v>
      </c>
      <c r="M5">
        <f>L5/10*100</f>
        <v>100</v>
      </c>
    </row>
    <row r="6" spans="1:13" ht="28.5" x14ac:dyDescent="0.45">
      <c r="A6" s="3" t="s">
        <v>133</v>
      </c>
      <c r="B6">
        <v>1</v>
      </c>
      <c r="E6">
        <v>1</v>
      </c>
      <c r="L6">
        <f t="shared" ref="L6:L46" si="1">COUNT(B6:K6)</f>
        <v>2</v>
      </c>
      <c r="M6">
        <f t="shared" ref="M6:M69" si="2">L6/10*100</f>
        <v>20</v>
      </c>
    </row>
    <row r="7" spans="1:13" x14ac:dyDescent="0.45">
      <c r="A7" t="s">
        <v>7</v>
      </c>
      <c r="B7">
        <v>1</v>
      </c>
      <c r="L7">
        <f t="shared" si="1"/>
        <v>1</v>
      </c>
      <c r="M7">
        <f t="shared" si="2"/>
        <v>10</v>
      </c>
    </row>
    <row r="8" spans="1:13" ht="28.5" x14ac:dyDescent="0.45">
      <c r="A8" s="3" t="s">
        <v>143</v>
      </c>
      <c r="B8">
        <v>1</v>
      </c>
      <c r="D8">
        <v>1</v>
      </c>
      <c r="E8">
        <v>1</v>
      </c>
      <c r="H8">
        <v>1</v>
      </c>
      <c r="L8">
        <f t="shared" si="1"/>
        <v>4</v>
      </c>
      <c r="M8">
        <f t="shared" si="2"/>
        <v>40</v>
      </c>
    </row>
    <row r="9" spans="1:13" x14ac:dyDescent="0.45">
      <c r="A9" t="s">
        <v>9</v>
      </c>
      <c r="B9">
        <v>1</v>
      </c>
      <c r="L9">
        <f t="shared" si="1"/>
        <v>1</v>
      </c>
      <c r="M9">
        <f t="shared" si="2"/>
        <v>10</v>
      </c>
    </row>
    <row r="10" spans="1:13" x14ac:dyDescent="0.45">
      <c r="A10" t="s">
        <v>10</v>
      </c>
      <c r="B10">
        <v>1</v>
      </c>
      <c r="C10">
        <v>1</v>
      </c>
      <c r="D10">
        <v>1</v>
      </c>
      <c r="E10">
        <v>1</v>
      </c>
      <c r="F10">
        <v>1</v>
      </c>
      <c r="G10">
        <v>1</v>
      </c>
      <c r="H10">
        <v>1</v>
      </c>
      <c r="I10">
        <v>1</v>
      </c>
      <c r="J10">
        <v>1</v>
      </c>
      <c r="K10">
        <v>1</v>
      </c>
      <c r="L10">
        <f t="shared" si="1"/>
        <v>10</v>
      </c>
      <c r="M10">
        <f t="shared" si="2"/>
        <v>100</v>
      </c>
    </row>
    <row r="11" spans="1:13" x14ac:dyDescent="0.45">
      <c r="A11" t="s">
        <v>11</v>
      </c>
      <c r="B11">
        <v>1</v>
      </c>
      <c r="L11">
        <f t="shared" si="1"/>
        <v>1</v>
      </c>
      <c r="M11">
        <f t="shared" si="2"/>
        <v>10</v>
      </c>
    </row>
    <row r="12" spans="1:13" x14ac:dyDescent="0.45">
      <c r="A12" t="s">
        <v>12</v>
      </c>
      <c r="B12">
        <v>1</v>
      </c>
      <c r="L12">
        <f t="shared" si="1"/>
        <v>1</v>
      </c>
      <c r="M12">
        <f t="shared" si="2"/>
        <v>10</v>
      </c>
    </row>
    <row r="13" spans="1:13" x14ac:dyDescent="0.45">
      <c r="A13" t="s">
        <v>13</v>
      </c>
      <c r="B13">
        <v>1</v>
      </c>
      <c r="C13">
        <v>1</v>
      </c>
      <c r="D13">
        <v>1</v>
      </c>
      <c r="G13">
        <v>1</v>
      </c>
      <c r="K13">
        <v>1</v>
      </c>
      <c r="L13">
        <f t="shared" si="1"/>
        <v>5</v>
      </c>
      <c r="M13">
        <f t="shared" si="2"/>
        <v>50</v>
      </c>
    </row>
    <row r="14" spans="1:13" ht="42.75" x14ac:dyDescent="0.45">
      <c r="A14" s="3" t="s">
        <v>132</v>
      </c>
      <c r="B14">
        <v>1</v>
      </c>
      <c r="J14">
        <v>1</v>
      </c>
      <c r="L14">
        <f t="shared" si="1"/>
        <v>2</v>
      </c>
      <c r="M14">
        <f t="shared" si="2"/>
        <v>20</v>
      </c>
    </row>
    <row r="15" spans="1:13" x14ac:dyDescent="0.45">
      <c r="A15" t="s">
        <v>15</v>
      </c>
      <c r="B15">
        <v>1</v>
      </c>
      <c r="L15">
        <f t="shared" si="1"/>
        <v>1</v>
      </c>
      <c r="M15">
        <f t="shared" si="2"/>
        <v>10</v>
      </c>
    </row>
    <row r="16" spans="1:13" x14ac:dyDescent="0.45">
      <c r="A16" t="s">
        <v>16</v>
      </c>
      <c r="B16">
        <v>1</v>
      </c>
      <c r="L16">
        <f t="shared" si="1"/>
        <v>1</v>
      </c>
      <c r="M16">
        <f t="shared" si="2"/>
        <v>10</v>
      </c>
    </row>
    <row r="17" spans="1:13" x14ac:dyDescent="0.45">
      <c r="A17" t="s">
        <v>17</v>
      </c>
      <c r="B17">
        <v>1</v>
      </c>
      <c r="L17">
        <f t="shared" si="1"/>
        <v>1</v>
      </c>
      <c r="M17">
        <f t="shared" si="2"/>
        <v>10</v>
      </c>
    </row>
    <row r="18" spans="1:13" x14ac:dyDescent="0.45">
      <c r="A18" t="s">
        <v>18</v>
      </c>
      <c r="B18">
        <v>1</v>
      </c>
      <c r="L18">
        <f t="shared" si="1"/>
        <v>1</v>
      </c>
      <c r="M18">
        <f t="shared" si="2"/>
        <v>10</v>
      </c>
    </row>
    <row r="19" spans="1:13" x14ac:dyDescent="0.45">
      <c r="A19" t="s">
        <v>19</v>
      </c>
      <c r="B19">
        <v>1</v>
      </c>
      <c r="C19">
        <v>1</v>
      </c>
      <c r="D19">
        <v>1</v>
      </c>
      <c r="E19">
        <v>1</v>
      </c>
      <c r="F19">
        <v>1</v>
      </c>
      <c r="G19">
        <v>1</v>
      </c>
      <c r="H19">
        <v>1</v>
      </c>
      <c r="I19">
        <v>1</v>
      </c>
      <c r="J19">
        <v>1</v>
      </c>
      <c r="K19">
        <v>1</v>
      </c>
      <c r="L19">
        <f t="shared" si="1"/>
        <v>10</v>
      </c>
      <c r="M19">
        <f t="shared" si="2"/>
        <v>100</v>
      </c>
    </row>
    <row r="20" spans="1:13" x14ac:dyDescent="0.45">
      <c r="A20" t="s">
        <v>29</v>
      </c>
      <c r="C20">
        <v>1</v>
      </c>
      <c r="L20">
        <f t="shared" si="1"/>
        <v>1</v>
      </c>
      <c r="M20">
        <f t="shared" si="2"/>
        <v>10</v>
      </c>
    </row>
    <row r="21" spans="1:13" x14ac:dyDescent="0.45">
      <c r="A21" t="s">
        <v>30</v>
      </c>
      <c r="C21">
        <v>1</v>
      </c>
      <c r="L21">
        <f t="shared" si="1"/>
        <v>1</v>
      </c>
      <c r="M21">
        <f t="shared" si="2"/>
        <v>10</v>
      </c>
    </row>
    <row r="22" spans="1:13" ht="57" x14ac:dyDescent="0.45">
      <c r="A22" s="3" t="s">
        <v>142</v>
      </c>
      <c r="C22">
        <v>1</v>
      </c>
      <c r="D22">
        <v>1</v>
      </c>
      <c r="E22">
        <v>1</v>
      </c>
      <c r="F22">
        <v>1</v>
      </c>
      <c r="G22">
        <v>1</v>
      </c>
      <c r="H22">
        <v>1</v>
      </c>
      <c r="I22">
        <v>1</v>
      </c>
      <c r="J22">
        <v>1</v>
      </c>
      <c r="K22">
        <v>1</v>
      </c>
      <c r="L22">
        <f t="shared" si="1"/>
        <v>9</v>
      </c>
      <c r="M22">
        <f t="shared" si="2"/>
        <v>90</v>
      </c>
    </row>
    <row r="23" spans="1:13" x14ac:dyDescent="0.45">
      <c r="A23" t="s">
        <v>32</v>
      </c>
      <c r="C23">
        <v>1</v>
      </c>
      <c r="L23">
        <f t="shared" si="1"/>
        <v>1</v>
      </c>
      <c r="M23">
        <f t="shared" si="2"/>
        <v>10</v>
      </c>
    </row>
    <row r="24" spans="1:13" x14ac:dyDescent="0.45">
      <c r="A24" t="s">
        <v>33</v>
      </c>
      <c r="C24">
        <v>1</v>
      </c>
      <c r="L24">
        <f t="shared" si="1"/>
        <v>1</v>
      </c>
      <c r="M24">
        <f t="shared" si="2"/>
        <v>10</v>
      </c>
    </row>
    <row r="25" spans="1:13" x14ac:dyDescent="0.45">
      <c r="A25" t="s">
        <v>34</v>
      </c>
      <c r="C25">
        <v>1</v>
      </c>
      <c r="L25">
        <f t="shared" si="1"/>
        <v>1</v>
      </c>
      <c r="M25">
        <f t="shared" si="2"/>
        <v>10</v>
      </c>
    </row>
    <row r="26" spans="1:13" ht="28.5" x14ac:dyDescent="0.45">
      <c r="A26" s="3" t="s">
        <v>135</v>
      </c>
      <c r="C26">
        <v>1</v>
      </c>
      <c r="J26">
        <v>1</v>
      </c>
      <c r="L26">
        <f t="shared" si="1"/>
        <v>2</v>
      </c>
      <c r="M26">
        <f t="shared" si="2"/>
        <v>20</v>
      </c>
    </row>
    <row r="27" spans="1:13" ht="57" x14ac:dyDescent="0.45">
      <c r="A27" s="3" t="s">
        <v>136</v>
      </c>
      <c r="C27">
        <v>1</v>
      </c>
      <c r="I27">
        <v>1</v>
      </c>
      <c r="K27">
        <v>1</v>
      </c>
      <c r="L27">
        <f t="shared" si="1"/>
        <v>3</v>
      </c>
      <c r="M27">
        <f t="shared" si="2"/>
        <v>30</v>
      </c>
    </row>
    <row r="28" spans="1:13" x14ac:dyDescent="0.45">
      <c r="A28" t="s">
        <v>37</v>
      </c>
      <c r="C28">
        <v>1</v>
      </c>
      <c r="D28">
        <v>1</v>
      </c>
      <c r="E28">
        <v>1</v>
      </c>
      <c r="F28">
        <v>1</v>
      </c>
      <c r="G28">
        <v>1</v>
      </c>
      <c r="H28">
        <v>1</v>
      </c>
      <c r="I28">
        <v>1</v>
      </c>
      <c r="J28">
        <v>1</v>
      </c>
      <c r="K28">
        <v>1</v>
      </c>
      <c r="L28">
        <f t="shared" si="1"/>
        <v>9</v>
      </c>
      <c r="M28">
        <f t="shared" si="2"/>
        <v>90</v>
      </c>
    </row>
    <row r="29" spans="1:13" x14ac:dyDescent="0.45">
      <c r="A29" t="s">
        <v>38</v>
      </c>
      <c r="C29">
        <v>1</v>
      </c>
      <c r="L29">
        <f t="shared" si="1"/>
        <v>1</v>
      </c>
      <c r="M29">
        <f t="shared" si="2"/>
        <v>10</v>
      </c>
    </row>
    <row r="30" spans="1:13" x14ac:dyDescent="0.45">
      <c r="A30" t="s">
        <v>41</v>
      </c>
      <c r="D30">
        <v>1</v>
      </c>
      <c r="L30">
        <f t="shared" si="1"/>
        <v>1</v>
      </c>
      <c r="M30">
        <f t="shared" si="2"/>
        <v>10</v>
      </c>
    </row>
    <row r="31" spans="1:13" ht="28.5" x14ac:dyDescent="0.45">
      <c r="A31" s="3" t="s">
        <v>147</v>
      </c>
      <c r="D31">
        <v>1</v>
      </c>
      <c r="G31">
        <v>1</v>
      </c>
      <c r="L31">
        <f t="shared" si="1"/>
        <v>2</v>
      </c>
      <c r="M31">
        <f t="shared" si="2"/>
        <v>20</v>
      </c>
    </row>
    <row r="32" spans="1:13" x14ac:dyDescent="0.45">
      <c r="A32" t="s">
        <v>44</v>
      </c>
      <c r="D32">
        <v>1</v>
      </c>
      <c r="L32">
        <f t="shared" si="1"/>
        <v>1</v>
      </c>
      <c r="M32">
        <f t="shared" si="2"/>
        <v>10</v>
      </c>
    </row>
    <row r="33" spans="1:13" x14ac:dyDescent="0.45">
      <c r="A33" t="s">
        <v>45</v>
      </c>
      <c r="D33">
        <v>1</v>
      </c>
      <c r="L33">
        <f t="shared" si="1"/>
        <v>1</v>
      </c>
      <c r="M33">
        <f t="shared" si="2"/>
        <v>10</v>
      </c>
    </row>
    <row r="34" spans="1:13" x14ac:dyDescent="0.45">
      <c r="A34" t="s">
        <v>46</v>
      </c>
      <c r="D34">
        <v>1</v>
      </c>
      <c r="L34">
        <f t="shared" si="1"/>
        <v>1</v>
      </c>
      <c r="M34">
        <f t="shared" si="2"/>
        <v>10</v>
      </c>
    </row>
    <row r="35" spans="1:13" x14ac:dyDescent="0.45">
      <c r="A35" t="s">
        <v>47</v>
      </c>
      <c r="D35">
        <v>1</v>
      </c>
      <c r="L35">
        <f t="shared" si="1"/>
        <v>1</v>
      </c>
      <c r="M35">
        <f t="shared" si="2"/>
        <v>10</v>
      </c>
    </row>
    <row r="36" spans="1:13" x14ac:dyDescent="0.45">
      <c r="A36" t="s">
        <v>48</v>
      </c>
      <c r="D36">
        <v>1</v>
      </c>
      <c r="L36">
        <f t="shared" si="1"/>
        <v>1</v>
      </c>
      <c r="M36">
        <f t="shared" si="2"/>
        <v>10</v>
      </c>
    </row>
    <row r="37" spans="1:13" x14ac:dyDescent="0.45">
      <c r="A37" t="s">
        <v>50</v>
      </c>
      <c r="E37">
        <v>1</v>
      </c>
      <c r="L37">
        <f t="shared" si="1"/>
        <v>1</v>
      </c>
      <c r="M37">
        <f t="shared" si="2"/>
        <v>10</v>
      </c>
    </row>
    <row r="38" spans="1:13" x14ac:dyDescent="0.45">
      <c r="A38" t="s">
        <v>51</v>
      </c>
      <c r="E38">
        <v>1</v>
      </c>
      <c r="L38">
        <f t="shared" si="1"/>
        <v>1</v>
      </c>
      <c r="M38">
        <f t="shared" si="2"/>
        <v>10</v>
      </c>
    </row>
    <row r="39" spans="1:13" x14ac:dyDescent="0.45">
      <c r="A39" t="s">
        <v>53</v>
      </c>
      <c r="E39">
        <v>1</v>
      </c>
      <c r="L39">
        <f t="shared" si="1"/>
        <v>1</v>
      </c>
      <c r="M39">
        <f t="shared" si="2"/>
        <v>10</v>
      </c>
    </row>
    <row r="40" spans="1:13" x14ac:dyDescent="0.45">
      <c r="A40" t="s">
        <v>54</v>
      </c>
      <c r="E40">
        <v>1</v>
      </c>
      <c r="L40">
        <f t="shared" si="1"/>
        <v>1</v>
      </c>
      <c r="M40">
        <f t="shared" si="2"/>
        <v>10</v>
      </c>
    </row>
    <row r="41" spans="1:13" x14ac:dyDescent="0.45">
      <c r="A41" t="s">
        <v>55</v>
      </c>
      <c r="E41">
        <v>1</v>
      </c>
      <c r="H41">
        <v>1</v>
      </c>
      <c r="L41">
        <f t="shared" si="1"/>
        <v>2</v>
      </c>
      <c r="M41">
        <f t="shared" si="2"/>
        <v>20</v>
      </c>
    </row>
    <row r="42" spans="1:13" x14ac:dyDescent="0.45">
      <c r="A42" t="s">
        <v>56</v>
      </c>
      <c r="E42">
        <v>1</v>
      </c>
      <c r="L42">
        <f t="shared" si="1"/>
        <v>1</v>
      </c>
      <c r="M42">
        <f t="shared" si="2"/>
        <v>10</v>
      </c>
    </row>
    <row r="43" spans="1:13" ht="28.5" x14ac:dyDescent="0.45">
      <c r="A43" s="3" t="s">
        <v>138</v>
      </c>
      <c r="E43">
        <v>1</v>
      </c>
      <c r="F43">
        <v>1</v>
      </c>
      <c r="G43">
        <v>1</v>
      </c>
      <c r="H43">
        <v>1</v>
      </c>
      <c r="I43">
        <v>1</v>
      </c>
      <c r="J43">
        <v>1</v>
      </c>
      <c r="K43">
        <v>1</v>
      </c>
      <c r="L43">
        <f t="shared" si="1"/>
        <v>7</v>
      </c>
      <c r="M43">
        <f t="shared" si="2"/>
        <v>70</v>
      </c>
    </row>
    <row r="44" spans="1:13" x14ac:dyDescent="0.45">
      <c r="A44" t="s">
        <v>60</v>
      </c>
      <c r="E44">
        <v>1</v>
      </c>
      <c r="L44">
        <f t="shared" si="1"/>
        <v>1</v>
      </c>
      <c r="M44">
        <f t="shared" si="2"/>
        <v>10</v>
      </c>
    </row>
    <row r="45" spans="1:13" x14ac:dyDescent="0.45">
      <c r="A45" t="s">
        <v>125</v>
      </c>
      <c r="F45">
        <v>1</v>
      </c>
      <c r="L45">
        <f t="shared" si="1"/>
        <v>1</v>
      </c>
      <c r="M45">
        <f t="shared" si="2"/>
        <v>10</v>
      </c>
    </row>
    <row r="46" spans="1:13" x14ac:dyDescent="0.45">
      <c r="A46" t="s">
        <v>126</v>
      </c>
      <c r="F46">
        <v>1</v>
      </c>
      <c r="L46">
        <f t="shared" si="1"/>
        <v>1</v>
      </c>
      <c r="M46">
        <f t="shared" si="2"/>
        <v>10</v>
      </c>
    </row>
    <row r="47" spans="1:13" x14ac:dyDescent="0.45">
      <c r="A47" t="s">
        <v>73</v>
      </c>
      <c r="H47">
        <v>1</v>
      </c>
      <c r="L47">
        <f t="shared" ref="L47:L71" si="3">COUNT(B47:K47)</f>
        <v>1</v>
      </c>
      <c r="M47">
        <f t="shared" si="2"/>
        <v>10</v>
      </c>
    </row>
    <row r="48" spans="1:13" x14ac:dyDescent="0.45">
      <c r="A48" t="s">
        <v>128</v>
      </c>
      <c r="F48">
        <v>1</v>
      </c>
      <c r="L48">
        <f t="shared" si="3"/>
        <v>1</v>
      </c>
      <c r="M48">
        <f t="shared" si="2"/>
        <v>10</v>
      </c>
    </row>
    <row r="49" spans="1:13" x14ac:dyDescent="0.45">
      <c r="A49" t="s">
        <v>129</v>
      </c>
      <c r="F49">
        <v>1</v>
      </c>
      <c r="L49">
        <f t="shared" si="3"/>
        <v>1</v>
      </c>
      <c r="M49">
        <f t="shared" si="2"/>
        <v>10</v>
      </c>
    </row>
    <row r="50" spans="1:13" x14ac:dyDescent="0.45">
      <c r="A50" t="s">
        <v>130</v>
      </c>
      <c r="F50">
        <v>1</v>
      </c>
      <c r="L50">
        <f t="shared" si="3"/>
        <v>1</v>
      </c>
      <c r="M50">
        <f t="shared" si="2"/>
        <v>10</v>
      </c>
    </row>
    <row r="51" spans="1:13" ht="28.5" x14ac:dyDescent="0.45">
      <c r="A51" s="3" t="s">
        <v>141</v>
      </c>
      <c r="E51">
        <v>1</v>
      </c>
      <c r="F51">
        <v>1</v>
      </c>
      <c r="H51">
        <v>1</v>
      </c>
      <c r="I51">
        <v>1</v>
      </c>
      <c r="J51">
        <v>1</v>
      </c>
      <c r="L51">
        <f t="shared" si="3"/>
        <v>5</v>
      </c>
      <c r="M51">
        <f t="shared" si="2"/>
        <v>50</v>
      </c>
    </row>
    <row r="52" spans="1:13" x14ac:dyDescent="0.45">
      <c r="A52" t="s">
        <v>131</v>
      </c>
      <c r="F52">
        <v>1</v>
      </c>
      <c r="L52">
        <f t="shared" si="3"/>
        <v>1</v>
      </c>
      <c r="M52">
        <f t="shared" si="2"/>
        <v>10</v>
      </c>
    </row>
    <row r="53" spans="1:13" ht="28.5" x14ac:dyDescent="0.45">
      <c r="A53" s="3" t="s">
        <v>144</v>
      </c>
      <c r="D53">
        <v>1</v>
      </c>
      <c r="F53">
        <v>1</v>
      </c>
      <c r="I53">
        <v>1</v>
      </c>
      <c r="J53">
        <v>1</v>
      </c>
      <c r="K53">
        <v>1</v>
      </c>
      <c r="L53">
        <f t="shared" si="3"/>
        <v>5</v>
      </c>
      <c r="M53">
        <f t="shared" si="2"/>
        <v>50</v>
      </c>
    </row>
    <row r="54" spans="1:13" ht="28.5" x14ac:dyDescent="0.45">
      <c r="A54" s="3" t="s">
        <v>140</v>
      </c>
      <c r="F54">
        <v>1</v>
      </c>
      <c r="G54">
        <v>1</v>
      </c>
      <c r="I54">
        <v>1</v>
      </c>
      <c r="J54">
        <v>1</v>
      </c>
      <c r="K54">
        <v>1</v>
      </c>
      <c r="L54">
        <f t="shared" si="3"/>
        <v>5</v>
      </c>
      <c r="M54">
        <f t="shared" si="2"/>
        <v>50</v>
      </c>
    </row>
    <row r="55" spans="1:13" x14ac:dyDescent="0.45">
      <c r="A55" t="s">
        <v>61</v>
      </c>
      <c r="G55">
        <v>1</v>
      </c>
      <c r="L55">
        <f t="shared" si="3"/>
        <v>1</v>
      </c>
      <c r="M55">
        <f t="shared" si="2"/>
        <v>10</v>
      </c>
    </row>
    <row r="56" spans="1:13" x14ac:dyDescent="0.45">
      <c r="A56" t="s">
        <v>62</v>
      </c>
      <c r="G56">
        <v>1</v>
      </c>
      <c r="I56">
        <v>1</v>
      </c>
      <c r="L56">
        <f t="shared" si="3"/>
        <v>2</v>
      </c>
      <c r="M56">
        <f t="shared" si="2"/>
        <v>20</v>
      </c>
    </row>
    <row r="57" spans="1:13" x14ac:dyDescent="0.45">
      <c r="A57" t="s">
        <v>64</v>
      </c>
      <c r="G57">
        <v>1</v>
      </c>
      <c r="L57">
        <f t="shared" si="3"/>
        <v>1</v>
      </c>
      <c r="M57">
        <f t="shared" si="2"/>
        <v>10</v>
      </c>
    </row>
    <row r="58" spans="1:13" ht="28.5" x14ac:dyDescent="0.45">
      <c r="A58" s="3" t="s">
        <v>137</v>
      </c>
      <c r="G58">
        <v>1</v>
      </c>
      <c r="H58">
        <v>1</v>
      </c>
      <c r="L58">
        <f t="shared" si="3"/>
        <v>2</v>
      </c>
      <c r="M58">
        <f t="shared" si="2"/>
        <v>20</v>
      </c>
    </row>
    <row r="59" spans="1:13" x14ac:dyDescent="0.45">
      <c r="A59" t="s">
        <v>91</v>
      </c>
      <c r="J59">
        <v>1</v>
      </c>
      <c r="L59">
        <f t="shared" si="3"/>
        <v>1</v>
      </c>
      <c r="M59">
        <f t="shared" si="2"/>
        <v>10</v>
      </c>
    </row>
    <row r="60" spans="1:13" ht="28.5" x14ac:dyDescent="0.45">
      <c r="A60" s="3" t="s">
        <v>134</v>
      </c>
      <c r="C60">
        <v>1</v>
      </c>
      <c r="G60">
        <v>1</v>
      </c>
      <c r="H60">
        <v>1</v>
      </c>
      <c r="J60">
        <v>1</v>
      </c>
      <c r="K60">
        <v>1</v>
      </c>
      <c r="L60">
        <f t="shared" si="3"/>
        <v>5</v>
      </c>
      <c r="M60">
        <f t="shared" si="2"/>
        <v>50</v>
      </c>
    </row>
    <row r="61" spans="1:13" x14ac:dyDescent="0.45">
      <c r="A61" t="s">
        <v>68</v>
      </c>
      <c r="G61">
        <v>1</v>
      </c>
      <c r="L61">
        <f t="shared" si="3"/>
        <v>1</v>
      </c>
      <c r="M61">
        <f t="shared" si="2"/>
        <v>10</v>
      </c>
    </row>
    <row r="62" spans="1:13" ht="28.5" x14ac:dyDescent="0.45">
      <c r="A62" s="3" t="s">
        <v>139</v>
      </c>
      <c r="H62">
        <v>1</v>
      </c>
      <c r="I62">
        <v>1</v>
      </c>
      <c r="L62">
        <f t="shared" si="3"/>
        <v>2</v>
      </c>
      <c r="M62">
        <f t="shared" si="2"/>
        <v>20</v>
      </c>
    </row>
    <row r="63" spans="1:13" x14ac:dyDescent="0.45">
      <c r="A63" t="s">
        <v>72</v>
      </c>
      <c r="H63">
        <v>1</v>
      </c>
      <c r="L63">
        <f t="shared" si="3"/>
        <v>1</v>
      </c>
      <c r="M63">
        <f t="shared" si="2"/>
        <v>10</v>
      </c>
    </row>
    <row r="64" spans="1:13" x14ac:dyDescent="0.45">
      <c r="A64" t="s">
        <v>66</v>
      </c>
      <c r="G64">
        <v>1</v>
      </c>
      <c r="L64">
        <f t="shared" si="3"/>
        <v>1</v>
      </c>
      <c r="M64">
        <f t="shared" si="2"/>
        <v>10</v>
      </c>
    </row>
    <row r="65" spans="1:13" x14ac:dyDescent="0.45">
      <c r="A65" t="s">
        <v>74</v>
      </c>
      <c r="H65">
        <v>1</v>
      </c>
      <c r="L65">
        <f t="shared" si="3"/>
        <v>1</v>
      </c>
      <c r="M65">
        <f t="shared" si="2"/>
        <v>10</v>
      </c>
    </row>
    <row r="66" spans="1:13" x14ac:dyDescent="0.45">
      <c r="A66" t="s">
        <v>77</v>
      </c>
      <c r="H66">
        <v>1</v>
      </c>
      <c r="L66">
        <f t="shared" si="3"/>
        <v>1</v>
      </c>
      <c r="M66">
        <f t="shared" si="2"/>
        <v>10</v>
      </c>
    </row>
    <row r="67" spans="1:13" x14ac:dyDescent="0.45">
      <c r="A67" t="s">
        <v>79</v>
      </c>
      <c r="I67">
        <v>1</v>
      </c>
      <c r="L67">
        <f t="shared" si="3"/>
        <v>1</v>
      </c>
      <c r="M67">
        <f t="shared" si="2"/>
        <v>10</v>
      </c>
    </row>
    <row r="68" spans="1:13" x14ac:dyDescent="0.45">
      <c r="A68" t="s">
        <v>80</v>
      </c>
      <c r="I68">
        <v>1</v>
      </c>
      <c r="L68">
        <f t="shared" si="3"/>
        <v>1</v>
      </c>
      <c r="M68">
        <f t="shared" si="2"/>
        <v>10</v>
      </c>
    </row>
    <row r="69" spans="1:13" ht="28.5" x14ac:dyDescent="0.45">
      <c r="A69" s="3" t="s">
        <v>146</v>
      </c>
      <c r="F69">
        <v>1</v>
      </c>
      <c r="I69">
        <v>1</v>
      </c>
      <c r="L69">
        <f t="shared" si="3"/>
        <v>2</v>
      </c>
      <c r="M69">
        <f t="shared" si="2"/>
        <v>20</v>
      </c>
    </row>
    <row r="70" spans="1:13" x14ac:dyDescent="0.45">
      <c r="A70" t="s">
        <v>87</v>
      </c>
      <c r="J70">
        <v>1</v>
      </c>
      <c r="L70">
        <f t="shared" si="3"/>
        <v>1</v>
      </c>
      <c r="M70">
        <f t="shared" ref="M70:M76" si="4">L70/10*100</f>
        <v>10</v>
      </c>
    </row>
    <row r="71" spans="1:13" x14ac:dyDescent="0.45">
      <c r="A71" t="s">
        <v>88</v>
      </c>
      <c r="J71">
        <v>1</v>
      </c>
      <c r="L71">
        <f t="shared" si="3"/>
        <v>1</v>
      </c>
      <c r="M71">
        <f t="shared" si="4"/>
        <v>10</v>
      </c>
    </row>
    <row r="72" spans="1:13" x14ac:dyDescent="0.45">
      <c r="A72" t="s">
        <v>93</v>
      </c>
      <c r="J72">
        <v>1</v>
      </c>
      <c r="L72">
        <f t="shared" ref="L72:L76" si="5">COUNT(B72:K72)</f>
        <v>1</v>
      </c>
      <c r="M72">
        <f t="shared" si="4"/>
        <v>10</v>
      </c>
    </row>
    <row r="73" spans="1:13" x14ac:dyDescent="0.45">
      <c r="A73" t="s">
        <v>94</v>
      </c>
      <c r="K73">
        <v>1</v>
      </c>
      <c r="L73">
        <f t="shared" si="5"/>
        <v>1</v>
      </c>
      <c r="M73">
        <f t="shared" si="4"/>
        <v>10</v>
      </c>
    </row>
    <row r="74" spans="1:13" x14ac:dyDescent="0.45">
      <c r="A74" t="s">
        <v>95</v>
      </c>
      <c r="K74">
        <v>1</v>
      </c>
      <c r="L74">
        <f t="shared" si="5"/>
        <v>1</v>
      </c>
      <c r="M74">
        <f t="shared" si="4"/>
        <v>10</v>
      </c>
    </row>
    <row r="75" spans="1:13" x14ac:dyDescent="0.45">
      <c r="A75" t="s">
        <v>96</v>
      </c>
      <c r="K75">
        <v>1</v>
      </c>
      <c r="L75">
        <f t="shared" si="5"/>
        <v>1</v>
      </c>
      <c r="M75">
        <f t="shared" si="4"/>
        <v>10</v>
      </c>
    </row>
    <row r="76" spans="1:13" x14ac:dyDescent="0.45">
      <c r="A76" t="s">
        <v>98</v>
      </c>
      <c r="K76">
        <v>1</v>
      </c>
      <c r="L76">
        <f t="shared" si="5"/>
        <v>1</v>
      </c>
      <c r="M76">
        <f t="shared" si="4"/>
        <v>10</v>
      </c>
    </row>
  </sheetData>
  <autoFilter ref="A4:M4" xr:uid="{5602E50E-1387-4C38-8692-79882A51CAE0}"/>
  <conditionalFormatting sqref="A1:A76">
    <cfRule type="duplicateValues" dxfId="19" priority="40"/>
    <cfRule type="duplicateValues" dxfId="18" priority="41"/>
  </conditionalFormatting>
  <conditionalFormatting sqref="M1:M1048576">
    <cfRule type="cellIs" dxfId="17" priority="1" operator="greaterThan">
      <formula>50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43EA5-21F2-43B4-ACD8-BA509A99AA49}">
  <sheetPr>
    <tabColor theme="5" tint="0.79998168889431442"/>
  </sheetPr>
  <dimension ref="A1:AF101"/>
  <sheetViews>
    <sheetView workbookViewId="0"/>
    <sheetView topLeftCell="A75" workbookViewId="1">
      <selection activeCell="B106" sqref="B106"/>
    </sheetView>
    <sheetView workbookViewId="2"/>
    <sheetView workbookViewId="3"/>
    <sheetView workbookViewId="4"/>
  </sheetViews>
  <sheetFormatPr defaultRowHeight="14.25" x14ac:dyDescent="0.45"/>
  <cols>
    <col min="2" max="2" width="36" customWidth="1"/>
    <col min="4" max="4" width="20.1328125" bestFit="1" customWidth="1"/>
    <col min="5" max="5" width="15.73046875" customWidth="1"/>
    <col min="17" max="17" width="10.53125" bestFit="1" customWidth="1"/>
    <col min="18" max="18" width="31.46484375" customWidth="1"/>
    <col min="20" max="20" width="20.1328125" bestFit="1" customWidth="1"/>
  </cols>
  <sheetData>
    <row r="1" spans="1:31" x14ac:dyDescent="0.45">
      <c r="C1" s="21" t="s">
        <v>4</v>
      </c>
      <c r="D1" s="22"/>
      <c r="E1" s="22"/>
      <c r="F1" s="22"/>
      <c r="G1" s="22"/>
      <c r="H1" s="22"/>
      <c r="I1" s="22"/>
      <c r="J1" s="22"/>
      <c r="K1" s="22"/>
      <c r="L1" s="22"/>
      <c r="M1" s="22"/>
      <c r="N1" s="22"/>
      <c r="O1" s="23"/>
      <c r="S1" s="21" t="s">
        <v>21</v>
      </c>
      <c r="T1" s="22"/>
      <c r="U1" s="22"/>
      <c r="V1" s="22"/>
      <c r="W1" s="22"/>
      <c r="X1" s="22"/>
      <c r="Y1" s="22"/>
      <c r="Z1" s="22"/>
      <c r="AA1" s="22"/>
      <c r="AB1" s="22"/>
      <c r="AC1" s="22"/>
      <c r="AD1" s="22"/>
      <c r="AE1" s="23"/>
    </row>
    <row r="2" spans="1:31" x14ac:dyDescent="0.45">
      <c r="B2" s="1" t="s">
        <v>472</v>
      </c>
      <c r="C2" s="24" t="s">
        <v>149</v>
      </c>
      <c r="D2" s="25" t="s">
        <v>123</v>
      </c>
      <c r="E2" s="25" t="s">
        <v>150</v>
      </c>
      <c r="F2" s="25" t="s">
        <v>151</v>
      </c>
      <c r="G2" s="25" t="s">
        <v>152</v>
      </c>
      <c r="H2" s="25" t="s">
        <v>153</v>
      </c>
      <c r="I2" s="25" t="s">
        <v>154</v>
      </c>
      <c r="J2" s="25" t="s">
        <v>155</v>
      </c>
      <c r="K2" s="25" t="s">
        <v>156</v>
      </c>
      <c r="L2" s="25" t="s">
        <v>157</v>
      </c>
      <c r="M2" s="25" t="s">
        <v>158</v>
      </c>
      <c r="N2" s="25" t="s">
        <v>159</v>
      </c>
      <c r="O2" s="26" t="s">
        <v>160</v>
      </c>
      <c r="R2" s="1" t="s">
        <v>472</v>
      </c>
      <c r="S2" s="24" t="s">
        <v>149</v>
      </c>
      <c r="T2" s="25" t="s">
        <v>123</v>
      </c>
      <c r="U2" s="25" t="s">
        <v>150</v>
      </c>
      <c r="V2" s="25" t="s">
        <v>151</v>
      </c>
      <c r="W2" s="25" t="s">
        <v>152</v>
      </c>
      <c r="X2" s="25" t="s">
        <v>153</v>
      </c>
      <c r="Y2" s="25" t="s">
        <v>154</v>
      </c>
      <c r="Z2" s="25" t="s">
        <v>155</v>
      </c>
      <c r="AA2" s="25" t="s">
        <v>156</v>
      </c>
      <c r="AB2" s="25" t="s">
        <v>157</v>
      </c>
      <c r="AC2" s="25" t="s">
        <v>158</v>
      </c>
      <c r="AD2" s="25" t="s">
        <v>159</v>
      </c>
      <c r="AE2" s="26" t="s">
        <v>160</v>
      </c>
    </row>
    <row r="3" spans="1:31" x14ac:dyDescent="0.45">
      <c r="A3" s="4">
        <v>0.375</v>
      </c>
      <c r="B3" s="5" t="s">
        <v>5</v>
      </c>
      <c r="C3" s="28">
        <v>0.375</v>
      </c>
      <c r="D3" s="5" t="s">
        <v>161</v>
      </c>
      <c r="E3" s="5" t="s">
        <v>189</v>
      </c>
      <c r="F3" s="5" t="s">
        <v>162</v>
      </c>
      <c r="G3" s="5" t="s">
        <v>190</v>
      </c>
      <c r="H3" s="5" t="s">
        <v>163</v>
      </c>
      <c r="I3" s="5" t="s">
        <v>165</v>
      </c>
      <c r="J3" s="5" t="s">
        <v>164</v>
      </c>
      <c r="K3" s="5" t="s">
        <v>165</v>
      </c>
      <c r="L3" s="5" t="s">
        <v>187</v>
      </c>
      <c r="M3" s="5" t="s">
        <v>191</v>
      </c>
      <c r="N3" s="5" t="s">
        <v>184</v>
      </c>
      <c r="O3" s="9" t="s">
        <v>192</v>
      </c>
      <c r="Q3" s="4">
        <v>0.375</v>
      </c>
      <c r="R3" s="5" t="s">
        <v>5</v>
      </c>
      <c r="S3" s="28">
        <v>0.375</v>
      </c>
      <c r="T3" s="5" t="s">
        <v>161</v>
      </c>
      <c r="U3" s="5" t="s">
        <v>189</v>
      </c>
      <c r="V3" s="5" t="s">
        <v>162</v>
      </c>
      <c r="W3" s="5" t="s">
        <v>190</v>
      </c>
      <c r="X3" s="5" t="s">
        <v>163</v>
      </c>
      <c r="Y3" s="5" t="s">
        <v>165</v>
      </c>
      <c r="Z3" s="5" t="s">
        <v>164</v>
      </c>
      <c r="AA3" s="5" t="s">
        <v>165</v>
      </c>
      <c r="AB3" s="5" t="s">
        <v>187</v>
      </c>
      <c r="AC3" s="5" t="s">
        <v>224</v>
      </c>
      <c r="AD3" s="5" t="s">
        <v>184</v>
      </c>
      <c r="AE3" s="9" t="s">
        <v>225</v>
      </c>
    </row>
    <row r="4" spans="1:31" x14ac:dyDescent="0.45">
      <c r="A4" s="4">
        <v>0.3888888888888889</v>
      </c>
      <c r="B4" s="5" t="s">
        <v>6</v>
      </c>
      <c r="C4" s="28">
        <v>0.3888888888888889</v>
      </c>
      <c r="D4" s="5" t="s">
        <v>166</v>
      </c>
      <c r="E4" s="5" t="s">
        <v>193</v>
      </c>
      <c r="F4" s="5" t="s">
        <v>167</v>
      </c>
      <c r="G4" s="5" t="s">
        <v>194</v>
      </c>
      <c r="H4" s="5" t="s">
        <v>168</v>
      </c>
      <c r="I4" s="5">
        <v>40</v>
      </c>
      <c r="J4" s="5"/>
      <c r="K4" s="5"/>
      <c r="L4" s="5"/>
      <c r="M4" s="5"/>
      <c r="N4" s="5"/>
      <c r="O4" s="9"/>
      <c r="Q4" s="4">
        <v>0.3888888888888889</v>
      </c>
      <c r="R4" s="5" t="s">
        <v>29</v>
      </c>
      <c r="S4" s="28">
        <v>0.3888888888888889</v>
      </c>
      <c r="T4" s="5" t="s">
        <v>179</v>
      </c>
      <c r="U4" s="5" t="s">
        <v>29</v>
      </c>
      <c r="V4" s="5" t="s">
        <v>162</v>
      </c>
      <c r="W4" s="5" t="s">
        <v>207</v>
      </c>
      <c r="X4" s="5" t="s">
        <v>180</v>
      </c>
      <c r="Y4" s="5" t="s">
        <v>165</v>
      </c>
      <c r="Z4" s="5"/>
      <c r="AA4" s="5"/>
      <c r="AB4" s="5"/>
      <c r="AC4" s="5"/>
      <c r="AD4" s="5"/>
      <c r="AE4" s="9"/>
    </row>
    <row r="5" spans="1:31" x14ac:dyDescent="0.45">
      <c r="A5" s="4">
        <v>0.41666666666666669</v>
      </c>
      <c r="B5" s="5" t="s">
        <v>7</v>
      </c>
      <c r="C5" s="28">
        <v>0.41666666666666669</v>
      </c>
      <c r="D5" s="5" t="s">
        <v>172</v>
      </c>
      <c r="E5" s="5" t="s">
        <v>195</v>
      </c>
      <c r="F5" s="5" t="s">
        <v>173</v>
      </c>
      <c r="G5" s="5" t="s">
        <v>196</v>
      </c>
      <c r="H5" s="5" t="s">
        <v>174</v>
      </c>
      <c r="I5" s="5" t="b">
        <v>1</v>
      </c>
      <c r="J5" s="5" t="s">
        <v>175</v>
      </c>
      <c r="K5" s="5" t="s">
        <v>197</v>
      </c>
      <c r="L5" s="5" t="s">
        <v>176</v>
      </c>
      <c r="M5" s="5">
        <v>1</v>
      </c>
      <c r="N5" s="5" t="s">
        <v>177</v>
      </c>
      <c r="O5" s="9">
        <v>45</v>
      </c>
      <c r="Q5" s="4">
        <v>0.40277777777777779</v>
      </c>
      <c r="R5" s="5" t="s">
        <v>30</v>
      </c>
      <c r="S5" s="28">
        <v>0.40277777777777779</v>
      </c>
      <c r="T5" s="5" t="s">
        <v>226</v>
      </c>
      <c r="U5" s="5" t="s">
        <v>227</v>
      </c>
      <c r="V5" s="5" t="s">
        <v>228</v>
      </c>
      <c r="W5" s="5" t="s">
        <v>229</v>
      </c>
      <c r="X5" s="5" t="s">
        <v>230</v>
      </c>
      <c r="Y5" s="5" t="s">
        <v>231</v>
      </c>
      <c r="Z5" s="5" t="s">
        <v>232</v>
      </c>
      <c r="AA5" s="5" t="s">
        <v>233</v>
      </c>
      <c r="AB5" s="5"/>
      <c r="AC5" s="5"/>
      <c r="AD5" s="5"/>
      <c r="AE5" s="9"/>
    </row>
    <row r="6" spans="1:31" x14ac:dyDescent="0.45">
      <c r="A6" s="4">
        <v>0.44791666666666669</v>
      </c>
      <c r="B6" s="5" t="s">
        <v>8</v>
      </c>
      <c r="C6" s="28">
        <v>0.44791666666666669</v>
      </c>
      <c r="D6" s="5" t="s">
        <v>178</v>
      </c>
      <c r="E6" s="5" t="s">
        <v>198</v>
      </c>
      <c r="F6" s="5" t="s">
        <v>199</v>
      </c>
      <c r="G6" s="5"/>
      <c r="H6" s="5"/>
      <c r="I6" s="5"/>
      <c r="J6" s="5"/>
      <c r="K6" s="5"/>
      <c r="L6" s="5"/>
      <c r="M6" s="5"/>
      <c r="N6" s="5"/>
      <c r="O6" s="9"/>
      <c r="Q6" s="4">
        <v>0.4375</v>
      </c>
      <c r="R6" s="5" t="s">
        <v>31</v>
      </c>
      <c r="S6" s="28">
        <v>0.4375</v>
      </c>
      <c r="T6" s="5" t="s">
        <v>178</v>
      </c>
      <c r="U6" s="5" t="s">
        <v>198</v>
      </c>
      <c r="V6" s="5" t="s">
        <v>234</v>
      </c>
      <c r="W6" s="5"/>
      <c r="X6" s="5"/>
      <c r="Y6" s="5"/>
      <c r="Z6" s="5"/>
      <c r="AA6" s="5"/>
      <c r="AB6" s="5"/>
      <c r="AC6" s="5"/>
      <c r="AD6" s="5"/>
      <c r="AE6" s="9"/>
    </row>
    <row r="7" spans="1:31" x14ac:dyDescent="0.45">
      <c r="A7" s="4">
        <v>0.45833333333333331</v>
      </c>
      <c r="B7" s="5" t="s">
        <v>9</v>
      </c>
      <c r="C7" s="28">
        <v>0.45833333333333331</v>
      </c>
      <c r="D7" s="5" t="s">
        <v>169</v>
      </c>
      <c r="E7" s="5" t="s">
        <v>200</v>
      </c>
      <c r="F7" s="5" t="s">
        <v>170</v>
      </c>
      <c r="G7" s="5" t="s">
        <v>201</v>
      </c>
      <c r="H7" s="5" t="s">
        <v>171</v>
      </c>
      <c r="I7" s="5">
        <v>60</v>
      </c>
      <c r="J7" s="5"/>
      <c r="K7" s="5"/>
      <c r="L7" s="5"/>
      <c r="M7" s="5"/>
      <c r="N7" s="5"/>
      <c r="O7" s="9"/>
      <c r="Q7" s="4">
        <v>0.44791666666666669</v>
      </c>
      <c r="R7" s="5" t="s">
        <v>32</v>
      </c>
      <c r="S7" s="28">
        <v>0.44791666666666669</v>
      </c>
      <c r="T7" s="5" t="s">
        <v>169</v>
      </c>
      <c r="U7" s="5" t="s">
        <v>32</v>
      </c>
      <c r="V7" s="5" t="s">
        <v>170</v>
      </c>
      <c r="W7" s="5" t="s">
        <v>235</v>
      </c>
      <c r="X7" s="5" t="s">
        <v>171</v>
      </c>
      <c r="Y7" s="5">
        <v>45</v>
      </c>
      <c r="Z7" s="5"/>
      <c r="AA7" s="5"/>
      <c r="AB7" s="5"/>
      <c r="AC7" s="5"/>
      <c r="AD7" s="5"/>
      <c r="AE7" s="9"/>
    </row>
    <row r="8" spans="1:31" x14ac:dyDescent="0.45">
      <c r="A8" s="4">
        <v>0.5</v>
      </c>
      <c r="B8" s="5" t="s">
        <v>10</v>
      </c>
      <c r="C8" s="28">
        <v>0.5</v>
      </c>
      <c r="D8" s="5" t="s">
        <v>178</v>
      </c>
      <c r="E8" s="5" t="s">
        <v>202</v>
      </c>
      <c r="F8" s="5" t="s">
        <v>203</v>
      </c>
      <c r="G8" s="5"/>
      <c r="H8" s="5"/>
      <c r="I8" s="5"/>
      <c r="J8" s="5"/>
      <c r="K8" s="5"/>
      <c r="L8" s="5"/>
      <c r="M8" s="5"/>
      <c r="N8" s="5"/>
      <c r="O8" s="9"/>
      <c r="Q8" s="4">
        <v>0.47916666666666669</v>
      </c>
      <c r="R8" s="5" t="s">
        <v>33</v>
      </c>
      <c r="S8" s="28">
        <v>0.47916666666666669</v>
      </c>
      <c r="T8" s="5" t="s">
        <v>169</v>
      </c>
      <c r="U8" s="5" t="s">
        <v>236</v>
      </c>
      <c r="V8" s="5" t="s">
        <v>170</v>
      </c>
      <c r="W8" s="5" t="s">
        <v>237</v>
      </c>
      <c r="X8" s="5" t="s">
        <v>171</v>
      </c>
      <c r="Y8" s="5">
        <v>30</v>
      </c>
      <c r="Z8" s="5"/>
      <c r="AA8" s="5"/>
      <c r="AB8" s="5"/>
      <c r="AC8" s="5"/>
      <c r="AD8" s="5"/>
      <c r="AE8" s="9"/>
    </row>
    <row r="9" spans="1:31" x14ac:dyDescent="0.45">
      <c r="A9" s="4">
        <v>0.54166666666666663</v>
      </c>
      <c r="B9" s="5" t="s">
        <v>11</v>
      </c>
      <c r="C9" s="28">
        <v>0.54166666666666663</v>
      </c>
      <c r="D9" s="5" t="s">
        <v>166</v>
      </c>
      <c r="E9" s="5" t="s">
        <v>204</v>
      </c>
      <c r="F9" s="5" t="s">
        <v>167</v>
      </c>
      <c r="G9" s="5" t="s">
        <v>205</v>
      </c>
      <c r="H9" s="5" t="s">
        <v>168</v>
      </c>
      <c r="I9" s="5">
        <v>60</v>
      </c>
      <c r="J9" s="5"/>
      <c r="K9" s="5"/>
      <c r="L9" s="5"/>
      <c r="M9" s="5"/>
      <c r="N9" s="5"/>
      <c r="O9" s="9"/>
      <c r="Q9" s="4">
        <v>0.5</v>
      </c>
      <c r="R9" s="5" t="s">
        <v>10</v>
      </c>
      <c r="S9" s="28">
        <v>0.5</v>
      </c>
      <c r="T9" s="5" t="s">
        <v>178</v>
      </c>
      <c r="U9" s="5" t="s">
        <v>202</v>
      </c>
      <c r="V9" s="5" t="s">
        <v>238</v>
      </c>
      <c r="W9" s="5"/>
      <c r="X9" s="5"/>
      <c r="Y9" s="5"/>
      <c r="Z9" s="5"/>
      <c r="AA9" s="5"/>
      <c r="AB9" s="5"/>
      <c r="AC9" s="5"/>
      <c r="AD9" s="5"/>
      <c r="AE9" s="9"/>
    </row>
    <row r="10" spans="1:31" x14ac:dyDescent="0.45">
      <c r="A10" s="4">
        <v>0.58333333333333337</v>
      </c>
      <c r="B10" s="5" t="s">
        <v>12</v>
      </c>
      <c r="C10" s="28">
        <v>0.58333333333333337</v>
      </c>
      <c r="D10" s="5" t="s">
        <v>179</v>
      </c>
      <c r="E10" s="5" t="s">
        <v>206</v>
      </c>
      <c r="F10" s="5" t="s">
        <v>162</v>
      </c>
      <c r="G10" s="5" t="s">
        <v>207</v>
      </c>
      <c r="H10" s="5" t="s">
        <v>180</v>
      </c>
      <c r="I10" s="5" t="s">
        <v>208</v>
      </c>
      <c r="J10" s="5"/>
      <c r="K10" s="5"/>
      <c r="L10" s="5"/>
      <c r="M10" s="5"/>
      <c r="N10" s="5"/>
      <c r="O10" s="9"/>
      <c r="Q10" s="4">
        <v>0.54166666666666663</v>
      </c>
      <c r="R10" s="5" t="s">
        <v>34</v>
      </c>
      <c r="S10" s="28">
        <v>0.54166666666666663</v>
      </c>
      <c r="T10" s="5" t="s">
        <v>169</v>
      </c>
      <c r="U10" s="5" t="s">
        <v>239</v>
      </c>
      <c r="V10" s="5" t="s">
        <v>170</v>
      </c>
      <c r="W10" s="5" t="s">
        <v>240</v>
      </c>
      <c r="X10" s="5" t="s">
        <v>171</v>
      </c>
      <c r="Y10" s="5">
        <v>60</v>
      </c>
      <c r="Z10" s="5"/>
      <c r="AA10" s="5"/>
      <c r="AB10" s="5"/>
      <c r="AC10" s="5"/>
      <c r="AD10" s="5"/>
      <c r="AE10" s="9"/>
    </row>
    <row r="11" spans="1:31" x14ac:dyDescent="0.45">
      <c r="A11" s="4">
        <v>0.61458333333333337</v>
      </c>
      <c r="B11" s="5" t="s">
        <v>13</v>
      </c>
      <c r="C11" s="28">
        <v>0.61458333333333337</v>
      </c>
      <c r="D11" s="5" t="s">
        <v>181</v>
      </c>
      <c r="E11" s="5" t="s">
        <v>209</v>
      </c>
      <c r="F11" s="5" t="s">
        <v>182</v>
      </c>
      <c r="G11" s="5" t="s">
        <v>165</v>
      </c>
      <c r="H11" s="5" t="s">
        <v>183</v>
      </c>
      <c r="I11" s="5">
        <v>111111111</v>
      </c>
      <c r="J11" s="5" t="s">
        <v>184</v>
      </c>
      <c r="K11" s="5" t="s">
        <v>210</v>
      </c>
      <c r="L11" s="5"/>
      <c r="M11" s="5"/>
      <c r="N11" s="5"/>
      <c r="O11" s="9"/>
      <c r="Q11" s="4">
        <v>0.58333333333333337</v>
      </c>
      <c r="R11" s="5" t="s">
        <v>35</v>
      </c>
      <c r="S11" s="28">
        <v>0.58333333333333337</v>
      </c>
      <c r="T11" s="5" t="s">
        <v>169</v>
      </c>
      <c r="U11" s="5" t="s">
        <v>241</v>
      </c>
      <c r="V11" s="5" t="s">
        <v>170</v>
      </c>
      <c r="W11" s="5" t="s">
        <v>242</v>
      </c>
      <c r="X11" s="5" t="s">
        <v>171</v>
      </c>
      <c r="Y11" s="5">
        <v>45</v>
      </c>
      <c r="Z11" s="5"/>
      <c r="AA11" s="5"/>
      <c r="AB11" s="5"/>
      <c r="AC11" s="5"/>
      <c r="AD11" s="5"/>
      <c r="AE11" s="9"/>
    </row>
    <row r="12" spans="1:31" x14ac:dyDescent="0.45">
      <c r="A12" s="4">
        <v>0.625</v>
      </c>
      <c r="B12" s="5" t="s">
        <v>14</v>
      </c>
      <c r="C12" s="28">
        <v>0.625</v>
      </c>
      <c r="D12" s="5" t="s">
        <v>172</v>
      </c>
      <c r="E12" s="5" t="s">
        <v>211</v>
      </c>
      <c r="F12" s="5" t="s">
        <v>173</v>
      </c>
      <c r="G12" s="5" t="s">
        <v>212</v>
      </c>
      <c r="H12" s="5" t="s">
        <v>174</v>
      </c>
      <c r="I12" s="5" t="b">
        <v>1</v>
      </c>
      <c r="J12" s="5" t="s">
        <v>175</v>
      </c>
      <c r="K12" s="5" t="s">
        <v>213</v>
      </c>
      <c r="L12" s="5" t="s">
        <v>176</v>
      </c>
      <c r="M12" s="5">
        <v>1</v>
      </c>
      <c r="N12" s="5" t="s">
        <v>177</v>
      </c>
      <c r="O12" s="9">
        <v>30</v>
      </c>
      <c r="Q12" s="4">
        <v>0.61458333333333337</v>
      </c>
      <c r="R12" s="5" t="s">
        <v>13</v>
      </c>
      <c r="S12" s="28">
        <v>0.61458333333333337</v>
      </c>
      <c r="T12" s="5" t="s">
        <v>181</v>
      </c>
      <c r="U12" s="5" t="s">
        <v>243</v>
      </c>
      <c r="V12" s="5" t="s">
        <v>182</v>
      </c>
      <c r="W12" s="5" t="s">
        <v>165</v>
      </c>
      <c r="X12" s="5" t="s">
        <v>183</v>
      </c>
      <c r="Y12" s="5">
        <v>111111111</v>
      </c>
      <c r="Z12" s="5" t="s">
        <v>184</v>
      </c>
      <c r="AA12" s="5" t="s">
        <v>244</v>
      </c>
      <c r="AB12" s="5"/>
      <c r="AC12" s="5"/>
      <c r="AD12" s="5"/>
      <c r="AE12" s="9"/>
    </row>
    <row r="13" spans="1:31" x14ac:dyDescent="0.45">
      <c r="A13" s="4">
        <v>0.64583333333333337</v>
      </c>
      <c r="B13" s="5" t="s">
        <v>15</v>
      </c>
      <c r="C13" s="28">
        <v>0.64583333333333337</v>
      </c>
      <c r="D13" s="5" t="s">
        <v>169</v>
      </c>
      <c r="E13" s="5" t="s">
        <v>214</v>
      </c>
      <c r="F13" s="5" t="s">
        <v>170</v>
      </c>
      <c r="G13" s="5" t="s">
        <v>215</v>
      </c>
      <c r="H13" s="5" t="s">
        <v>171</v>
      </c>
      <c r="I13" s="5">
        <v>30</v>
      </c>
      <c r="J13" s="5"/>
      <c r="K13" s="5"/>
      <c r="L13" s="5"/>
      <c r="M13" s="5"/>
      <c r="N13" s="5"/>
      <c r="O13" s="9"/>
      <c r="Q13" s="4">
        <v>0.625</v>
      </c>
      <c r="R13" s="5" t="s">
        <v>36</v>
      </c>
      <c r="S13" s="28">
        <v>0.625</v>
      </c>
      <c r="T13" s="5" t="s">
        <v>172</v>
      </c>
      <c r="U13" s="5" t="s">
        <v>36</v>
      </c>
      <c r="V13" s="5" t="s">
        <v>173</v>
      </c>
      <c r="W13" s="5" t="s">
        <v>245</v>
      </c>
      <c r="X13" s="5" t="s">
        <v>174</v>
      </c>
      <c r="Y13" s="5" t="b">
        <v>1</v>
      </c>
      <c r="Z13" s="5" t="s">
        <v>175</v>
      </c>
      <c r="AA13" s="5" t="s">
        <v>246</v>
      </c>
      <c r="AB13" s="5" t="s">
        <v>176</v>
      </c>
      <c r="AC13" s="5">
        <v>1</v>
      </c>
      <c r="AD13" s="5" t="s">
        <v>177</v>
      </c>
      <c r="AE13" s="9">
        <v>0.8</v>
      </c>
    </row>
    <row r="14" spans="1:31" x14ac:dyDescent="0.45">
      <c r="A14" s="4">
        <v>0.66666666666666663</v>
      </c>
      <c r="B14" s="5" t="s">
        <v>16</v>
      </c>
      <c r="C14" s="28">
        <v>0.66666666666666663</v>
      </c>
      <c r="D14" s="5" t="s">
        <v>169</v>
      </c>
      <c r="E14" s="5" t="s">
        <v>216</v>
      </c>
      <c r="F14" s="5" t="s">
        <v>170</v>
      </c>
      <c r="G14" s="5" t="s">
        <v>186</v>
      </c>
      <c r="H14" s="5" t="s">
        <v>171</v>
      </c>
      <c r="I14" s="5">
        <v>15</v>
      </c>
      <c r="J14" s="5"/>
      <c r="K14" s="5"/>
      <c r="L14" s="5"/>
      <c r="M14" s="5"/>
      <c r="N14" s="5"/>
      <c r="O14" s="9"/>
      <c r="Q14" s="4">
        <v>0.65625</v>
      </c>
      <c r="R14" s="5" t="s">
        <v>37</v>
      </c>
      <c r="S14" s="28">
        <v>0.65625</v>
      </c>
      <c r="T14" s="5" t="s">
        <v>178</v>
      </c>
      <c r="U14" s="5" t="s">
        <v>247</v>
      </c>
      <c r="V14" s="5" t="s">
        <v>248</v>
      </c>
      <c r="W14" s="5"/>
      <c r="X14" s="5"/>
      <c r="Y14" s="5"/>
      <c r="Z14" s="5"/>
      <c r="AA14" s="5"/>
      <c r="AB14" s="5"/>
      <c r="AC14" s="5"/>
      <c r="AD14" s="5"/>
      <c r="AE14" s="9"/>
    </row>
    <row r="15" spans="1:31" x14ac:dyDescent="0.45">
      <c r="A15" s="4">
        <v>0.67708333333333337</v>
      </c>
      <c r="B15" s="5" t="s">
        <v>17</v>
      </c>
      <c r="C15" s="28">
        <v>0.67708333333333337</v>
      </c>
      <c r="D15" s="5" t="s">
        <v>166</v>
      </c>
      <c r="E15" s="5" t="s">
        <v>217</v>
      </c>
      <c r="F15" s="5" t="s">
        <v>167</v>
      </c>
      <c r="G15" s="5" t="s">
        <v>218</v>
      </c>
      <c r="H15" s="5" t="s">
        <v>168</v>
      </c>
      <c r="I15" s="5">
        <v>30</v>
      </c>
      <c r="J15" s="5"/>
      <c r="K15" s="5"/>
      <c r="L15" s="5"/>
      <c r="M15" s="5"/>
      <c r="N15" s="5"/>
      <c r="O15" s="9"/>
      <c r="Q15" s="4">
        <v>0.66666666666666663</v>
      </c>
      <c r="R15" s="5" t="s">
        <v>38</v>
      </c>
      <c r="S15" s="28">
        <v>0.66666666666666663</v>
      </c>
      <c r="T15" s="5" t="s">
        <v>166</v>
      </c>
      <c r="U15" s="5" t="s">
        <v>249</v>
      </c>
      <c r="V15" s="5" t="s">
        <v>167</v>
      </c>
      <c r="W15" s="5" t="s">
        <v>250</v>
      </c>
      <c r="X15" s="5" t="s">
        <v>168</v>
      </c>
      <c r="Y15" s="5">
        <v>30</v>
      </c>
      <c r="Z15" s="5"/>
      <c r="AA15" s="5"/>
      <c r="AB15" s="5"/>
      <c r="AC15" s="5"/>
      <c r="AD15" s="5"/>
      <c r="AE15" s="9"/>
    </row>
    <row r="16" spans="1:31" x14ac:dyDescent="0.45">
      <c r="A16" s="4">
        <v>0.69791666666666663</v>
      </c>
      <c r="B16" s="5" t="s">
        <v>18</v>
      </c>
      <c r="C16" s="28">
        <v>0.69791666666666663</v>
      </c>
      <c r="D16" s="5" t="s">
        <v>161</v>
      </c>
      <c r="E16" s="5" t="s">
        <v>219</v>
      </c>
      <c r="F16" s="5" t="s">
        <v>162</v>
      </c>
      <c r="G16" s="5" t="s">
        <v>190</v>
      </c>
      <c r="H16" s="5" t="s">
        <v>163</v>
      </c>
      <c r="I16" s="5" t="s">
        <v>165</v>
      </c>
      <c r="J16" s="5" t="s">
        <v>164</v>
      </c>
      <c r="K16" s="5" t="s">
        <v>220</v>
      </c>
      <c r="L16" s="5" t="s">
        <v>187</v>
      </c>
      <c r="M16" s="5" t="s">
        <v>188</v>
      </c>
      <c r="N16" s="5" t="s">
        <v>184</v>
      </c>
      <c r="O16" s="9" t="s">
        <v>221</v>
      </c>
      <c r="Q16" s="4">
        <v>0.6875</v>
      </c>
      <c r="R16" s="5" t="s">
        <v>39</v>
      </c>
      <c r="S16" s="28">
        <v>0.6875</v>
      </c>
      <c r="T16" s="5" t="s">
        <v>166</v>
      </c>
      <c r="U16" s="5" t="s">
        <v>251</v>
      </c>
      <c r="V16" s="5" t="s">
        <v>167</v>
      </c>
      <c r="W16" s="5" t="s">
        <v>252</v>
      </c>
      <c r="X16" s="5" t="s">
        <v>168</v>
      </c>
      <c r="Y16" s="5">
        <v>30</v>
      </c>
      <c r="Z16" s="5"/>
      <c r="AA16" s="5"/>
      <c r="AB16" s="5"/>
      <c r="AC16" s="5"/>
      <c r="AD16" s="5"/>
      <c r="AE16" s="9"/>
    </row>
    <row r="17" spans="1:32" ht="14.65" thickBot="1" x14ac:dyDescent="0.5">
      <c r="A17" s="4">
        <v>0.70833333333333337</v>
      </c>
      <c r="B17" s="5" t="s">
        <v>19</v>
      </c>
      <c r="C17" s="29">
        <v>0.70833333333333337</v>
      </c>
      <c r="D17" s="14" t="s">
        <v>178</v>
      </c>
      <c r="E17" s="14" t="s">
        <v>222</v>
      </c>
      <c r="F17" s="14" t="s">
        <v>223</v>
      </c>
      <c r="G17" s="14"/>
      <c r="H17" s="14"/>
      <c r="I17" s="14"/>
      <c r="J17" s="14"/>
      <c r="K17" s="14"/>
      <c r="L17" s="14"/>
      <c r="M17" s="14"/>
      <c r="N17" s="14"/>
      <c r="O17" s="11"/>
      <c r="Q17" s="4">
        <v>0.70833333333333337</v>
      </c>
      <c r="R17" s="5" t="s">
        <v>19</v>
      </c>
      <c r="S17" s="29">
        <v>0.70833333333333337</v>
      </c>
      <c r="T17" s="14" t="s">
        <v>161</v>
      </c>
      <c r="U17" s="14" t="s">
        <v>222</v>
      </c>
      <c r="V17" s="14" t="s">
        <v>253</v>
      </c>
      <c r="W17" s="14" t="s">
        <v>254</v>
      </c>
      <c r="X17" s="14" t="s">
        <v>190</v>
      </c>
      <c r="Y17" s="14" t="s">
        <v>163</v>
      </c>
      <c r="Z17" s="14" t="s">
        <v>165</v>
      </c>
      <c r="AA17" s="14" t="s">
        <v>164</v>
      </c>
      <c r="AB17" s="14" t="s">
        <v>165</v>
      </c>
      <c r="AC17" s="14" t="s">
        <v>187</v>
      </c>
      <c r="AD17" s="14" t="s">
        <v>255</v>
      </c>
      <c r="AE17" s="11" t="s">
        <v>184</v>
      </c>
      <c r="AF17" t="s">
        <v>256</v>
      </c>
    </row>
    <row r="18" spans="1:32" x14ac:dyDescent="0.45">
      <c r="C18" s="18"/>
    </row>
    <row r="19" spans="1:32" ht="14.65" thickBot="1" x14ac:dyDescent="0.5"/>
    <row r="20" spans="1:32" x14ac:dyDescent="0.45">
      <c r="C20" s="21" t="s">
        <v>22</v>
      </c>
      <c r="D20" s="22"/>
      <c r="E20" s="22"/>
      <c r="F20" s="22"/>
      <c r="G20" s="22"/>
      <c r="H20" s="22"/>
      <c r="I20" s="22"/>
      <c r="J20" s="22"/>
      <c r="K20" s="22"/>
      <c r="L20" s="22"/>
      <c r="M20" s="22"/>
      <c r="N20" s="22"/>
      <c r="O20" s="23"/>
      <c r="S20" s="21" t="s">
        <v>23</v>
      </c>
      <c r="T20" s="22"/>
      <c r="U20" s="22"/>
      <c r="V20" s="22"/>
      <c r="W20" s="22"/>
      <c r="X20" s="22"/>
      <c r="Y20" s="22"/>
      <c r="Z20" s="22"/>
      <c r="AA20" s="22"/>
      <c r="AB20" s="22"/>
      <c r="AC20" s="22"/>
      <c r="AD20" s="22"/>
      <c r="AE20" s="23"/>
    </row>
    <row r="21" spans="1:32" x14ac:dyDescent="0.45">
      <c r="B21" s="1" t="s">
        <v>472</v>
      </c>
      <c r="C21" s="24" t="s">
        <v>149</v>
      </c>
      <c r="D21" s="25" t="s">
        <v>123</v>
      </c>
      <c r="E21" s="25" t="s">
        <v>150</v>
      </c>
      <c r="F21" s="25" t="s">
        <v>151</v>
      </c>
      <c r="G21" s="25" t="s">
        <v>152</v>
      </c>
      <c r="H21" s="25" t="s">
        <v>153</v>
      </c>
      <c r="I21" s="25" t="s">
        <v>154</v>
      </c>
      <c r="J21" s="25" t="s">
        <v>155</v>
      </c>
      <c r="K21" s="25" t="s">
        <v>156</v>
      </c>
      <c r="L21" s="25" t="s">
        <v>157</v>
      </c>
      <c r="M21" s="25" t="s">
        <v>158</v>
      </c>
      <c r="N21" s="25" t="s">
        <v>159</v>
      </c>
      <c r="O21" s="26" t="s">
        <v>160</v>
      </c>
      <c r="R21" s="1" t="s">
        <v>472</v>
      </c>
      <c r="S21" s="24" t="s">
        <v>149</v>
      </c>
      <c r="T21" s="25" t="s">
        <v>123</v>
      </c>
      <c r="U21" s="25" t="s">
        <v>150</v>
      </c>
      <c r="V21" s="25" t="s">
        <v>151</v>
      </c>
      <c r="W21" s="25" t="s">
        <v>152</v>
      </c>
      <c r="X21" s="25" t="s">
        <v>153</v>
      </c>
      <c r="Y21" s="25" t="s">
        <v>154</v>
      </c>
      <c r="Z21" s="25" t="s">
        <v>155</v>
      </c>
      <c r="AA21" s="25" t="s">
        <v>156</v>
      </c>
      <c r="AB21" s="25" t="s">
        <v>157</v>
      </c>
      <c r="AC21" s="25" t="s">
        <v>158</v>
      </c>
      <c r="AD21" s="25" t="s">
        <v>159</v>
      </c>
      <c r="AE21" s="26" t="s">
        <v>160</v>
      </c>
    </row>
    <row r="22" spans="1:32" x14ac:dyDescent="0.45">
      <c r="A22" s="4">
        <v>0.375</v>
      </c>
      <c r="B22" s="30" t="s">
        <v>40</v>
      </c>
      <c r="C22" s="28">
        <v>0.375</v>
      </c>
      <c r="D22" s="5" t="s">
        <v>166</v>
      </c>
      <c r="E22" s="5" t="s">
        <v>257</v>
      </c>
      <c r="F22" s="5" t="s">
        <v>167</v>
      </c>
      <c r="G22" s="5" t="s">
        <v>250</v>
      </c>
      <c r="H22" s="5" t="s">
        <v>168</v>
      </c>
      <c r="I22" s="5">
        <v>20</v>
      </c>
      <c r="J22" s="5"/>
      <c r="K22" s="5"/>
      <c r="L22" s="5"/>
      <c r="M22" s="5"/>
      <c r="N22" s="5"/>
      <c r="O22" s="9"/>
      <c r="Q22" s="4">
        <v>0.375</v>
      </c>
      <c r="R22" s="30" t="s">
        <v>5</v>
      </c>
      <c r="S22" s="28">
        <v>0.375</v>
      </c>
      <c r="T22" s="5" t="s">
        <v>282</v>
      </c>
      <c r="U22" s="5" t="s">
        <v>283</v>
      </c>
      <c r="V22" s="5" t="s">
        <v>284</v>
      </c>
      <c r="W22" s="5" t="s">
        <v>285</v>
      </c>
      <c r="X22" s="5" t="s">
        <v>286</v>
      </c>
      <c r="Y22" s="5">
        <v>0.5</v>
      </c>
      <c r="Z22" s="5" t="s">
        <v>287</v>
      </c>
      <c r="AA22" s="5">
        <v>5</v>
      </c>
      <c r="AB22" s="5" t="s">
        <v>288</v>
      </c>
      <c r="AC22" s="5">
        <v>1</v>
      </c>
      <c r="AD22" s="5"/>
      <c r="AE22" s="9"/>
    </row>
    <row r="23" spans="1:32" x14ac:dyDescent="0.45">
      <c r="A23" s="4">
        <v>0.3888888888888889</v>
      </c>
      <c r="B23" s="5" t="s">
        <v>41</v>
      </c>
      <c r="C23" s="28">
        <v>0.3888888888888889</v>
      </c>
      <c r="D23" s="5" t="s">
        <v>169</v>
      </c>
      <c r="E23" s="5" t="s">
        <v>258</v>
      </c>
      <c r="F23" s="5" t="s">
        <v>170</v>
      </c>
      <c r="G23" s="5" t="s">
        <v>240</v>
      </c>
      <c r="H23" s="5" t="s">
        <v>171</v>
      </c>
      <c r="I23" s="5">
        <v>30</v>
      </c>
      <c r="J23" s="5"/>
      <c r="K23" s="5"/>
      <c r="L23" s="5"/>
      <c r="M23" s="5"/>
      <c r="N23" s="5"/>
      <c r="O23" s="9"/>
      <c r="S23" s="28">
        <v>0.38194444444444442</v>
      </c>
      <c r="T23" s="5" t="s">
        <v>161</v>
      </c>
      <c r="U23" s="5" t="s">
        <v>289</v>
      </c>
      <c r="V23" s="5" t="s">
        <v>162</v>
      </c>
      <c r="W23" s="5" t="s">
        <v>190</v>
      </c>
      <c r="X23" s="5" t="s">
        <v>163</v>
      </c>
      <c r="Y23" s="5" t="s">
        <v>165</v>
      </c>
      <c r="Z23" s="5" t="s">
        <v>164</v>
      </c>
      <c r="AA23" s="5" t="s">
        <v>290</v>
      </c>
      <c r="AB23" s="5" t="s">
        <v>187</v>
      </c>
      <c r="AC23" s="5" t="s">
        <v>291</v>
      </c>
      <c r="AD23" s="5" t="s">
        <v>184</v>
      </c>
      <c r="AE23" s="9" t="s">
        <v>292</v>
      </c>
    </row>
    <row r="24" spans="1:32" x14ac:dyDescent="0.45">
      <c r="A24" s="4">
        <v>0.42708333333333331</v>
      </c>
      <c r="B24" s="5" t="s">
        <v>8</v>
      </c>
      <c r="C24" s="28">
        <v>0.42708333333333331</v>
      </c>
      <c r="D24" s="5" t="s">
        <v>178</v>
      </c>
      <c r="E24" s="5" t="s">
        <v>198</v>
      </c>
      <c r="F24" s="5" t="s">
        <v>199</v>
      </c>
      <c r="G24" s="5"/>
      <c r="H24" s="5"/>
      <c r="I24" s="5"/>
      <c r="J24" s="5"/>
      <c r="K24" s="5"/>
      <c r="L24" s="5"/>
      <c r="M24" s="5"/>
      <c r="N24" s="5"/>
      <c r="O24" s="9"/>
      <c r="Q24" s="4">
        <v>0.3888888888888889</v>
      </c>
      <c r="R24" s="5" t="s">
        <v>50</v>
      </c>
      <c r="S24" s="28">
        <v>0.3888888888888889</v>
      </c>
      <c r="T24" s="5" t="s">
        <v>226</v>
      </c>
      <c r="U24" s="5" t="s">
        <v>293</v>
      </c>
      <c r="V24" s="5" t="s">
        <v>228</v>
      </c>
      <c r="W24" s="5" t="s">
        <v>229</v>
      </c>
      <c r="X24" s="5" t="s">
        <v>230</v>
      </c>
      <c r="Y24" s="5" t="s">
        <v>294</v>
      </c>
      <c r="Z24" s="5" t="s">
        <v>232</v>
      </c>
      <c r="AA24" s="5" t="s">
        <v>295</v>
      </c>
      <c r="AB24" s="5"/>
      <c r="AC24" s="5"/>
      <c r="AD24" s="5"/>
      <c r="AE24" s="9"/>
    </row>
    <row r="25" spans="1:32" x14ac:dyDescent="0.45">
      <c r="A25" s="4">
        <v>0.4375</v>
      </c>
      <c r="B25" s="5" t="s">
        <v>42</v>
      </c>
      <c r="C25" s="28">
        <v>0.4375</v>
      </c>
      <c r="D25" s="5" t="s">
        <v>172</v>
      </c>
      <c r="E25" s="5" t="s">
        <v>259</v>
      </c>
      <c r="F25" s="5" t="s">
        <v>173</v>
      </c>
      <c r="G25" s="5" t="s">
        <v>260</v>
      </c>
      <c r="H25" s="5" t="s">
        <v>174</v>
      </c>
      <c r="I25" s="5" t="b">
        <v>1</v>
      </c>
      <c r="J25" s="5" t="s">
        <v>175</v>
      </c>
      <c r="K25" s="5" t="s">
        <v>261</v>
      </c>
      <c r="L25" s="5" t="s">
        <v>176</v>
      </c>
      <c r="M25" s="5">
        <v>1</v>
      </c>
      <c r="N25" s="5" t="s">
        <v>177</v>
      </c>
      <c r="O25" s="9">
        <v>0.8</v>
      </c>
      <c r="Q25" s="4">
        <v>0.41666666666666669</v>
      </c>
      <c r="R25" s="5" t="s">
        <v>51</v>
      </c>
      <c r="S25" s="28">
        <v>0.41666666666666669</v>
      </c>
      <c r="T25" s="5" t="s">
        <v>282</v>
      </c>
      <c r="U25" s="5" t="s">
        <v>296</v>
      </c>
      <c r="V25" s="5" t="s">
        <v>284</v>
      </c>
      <c r="W25" s="5" t="s">
        <v>297</v>
      </c>
      <c r="X25" s="5" t="s">
        <v>286</v>
      </c>
      <c r="Y25" s="5">
        <v>0.5</v>
      </c>
      <c r="Z25" s="5" t="s">
        <v>287</v>
      </c>
      <c r="AA25" s="5">
        <v>5</v>
      </c>
      <c r="AB25" s="5" t="s">
        <v>288</v>
      </c>
      <c r="AC25" s="5">
        <v>1</v>
      </c>
      <c r="AD25" s="5"/>
      <c r="AE25" s="9"/>
    </row>
    <row r="26" spans="1:32" x14ac:dyDescent="0.45">
      <c r="A26" s="4">
        <v>0.46875</v>
      </c>
      <c r="B26" s="5" t="s">
        <v>43</v>
      </c>
      <c r="C26" s="28">
        <v>0.46875</v>
      </c>
      <c r="D26" s="5" t="s">
        <v>172</v>
      </c>
      <c r="E26" s="5" t="s">
        <v>262</v>
      </c>
      <c r="F26" s="5" t="s">
        <v>173</v>
      </c>
      <c r="G26" s="5" t="s">
        <v>263</v>
      </c>
      <c r="H26" s="5" t="s">
        <v>174</v>
      </c>
      <c r="I26" s="5" t="b">
        <v>1</v>
      </c>
      <c r="J26" s="5" t="s">
        <v>175</v>
      </c>
      <c r="K26" s="5" t="s">
        <v>264</v>
      </c>
      <c r="L26" s="5" t="s">
        <v>176</v>
      </c>
      <c r="M26" s="5">
        <v>1</v>
      </c>
      <c r="N26" s="5" t="s">
        <v>177</v>
      </c>
      <c r="O26" s="9">
        <v>1</v>
      </c>
      <c r="S26" s="28">
        <v>0.4236111111111111</v>
      </c>
      <c r="T26" s="5" t="s">
        <v>172</v>
      </c>
      <c r="U26" s="5" t="s">
        <v>298</v>
      </c>
      <c r="V26" s="5" t="s">
        <v>173</v>
      </c>
      <c r="W26" s="5" t="s">
        <v>299</v>
      </c>
      <c r="X26" s="5" t="s">
        <v>174</v>
      </c>
      <c r="Y26" s="5" t="b">
        <v>1</v>
      </c>
      <c r="Z26" s="5" t="s">
        <v>175</v>
      </c>
      <c r="AA26" s="5" t="s">
        <v>300</v>
      </c>
      <c r="AB26" s="5" t="s">
        <v>176</v>
      </c>
      <c r="AC26" s="5">
        <v>1</v>
      </c>
      <c r="AD26" s="5" t="s">
        <v>177</v>
      </c>
      <c r="AE26" s="9">
        <v>0.8</v>
      </c>
    </row>
    <row r="27" spans="1:32" x14ac:dyDescent="0.45">
      <c r="A27" s="4">
        <v>0.5</v>
      </c>
      <c r="B27" s="5" t="s">
        <v>10</v>
      </c>
      <c r="C27" s="28">
        <v>0.5</v>
      </c>
      <c r="D27" s="5" t="s">
        <v>178</v>
      </c>
      <c r="E27" s="5" t="s">
        <v>202</v>
      </c>
      <c r="F27" s="5" t="s">
        <v>203</v>
      </c>
      <c r="G27" s="5"/>
      <c r="H27" s="5"/>
      <c r="I27" s="5"/>
      <c r="J27" s="5"/>
      <c r="K27" s="5"/>
      <c r="L27" s="5"/>
      <c r="M27" s="5"/>
      <c r="N27" s="5"/>
      <c r="O27" s="9"/>
      <c r="Q27" s="4">
        <v>0.44791666666666669</v>
      </c>
      <c r="R27" s="5" t="s">
        <v>52</v>
      </c>
      <c r="S27" s="28">
        <v>0.44791666666666669</v>
      </c>
      <c r="T27" s="5" t="s">
        <v>169</v>
      </c>
      <c r="U27" s="5" t="s">
        <v>301</v>
      </c>
      <c r="V27" s="5" t="s">
        <v>170</v>
      </c>
      <c r="W27" s="5" t="s">
        <v>186</v>
      </c>
      <c r="X27" s="5" t="s">
        <v>171</v>
      </c>
      <c r="Y27" s="5">
        <v>10</v>
      </c>
      <c r="Z27" s="5"/>
      <c r="AA27" s="5"/>
      <c r="AB27" s="5"/>
      <c r="AC27" s="5"/>
      <c r="AD27" s="5"/>
      <c r="AE27" s="9"/>
    </row>
    <row r="28" spans="1:32" x14ac:dyDescent="0.45">
      <c r="A28" s="4">
        <v>0.54166666666666663</v>
      </c>
      <c r="B28" s="5" t="s">
        <v>44</v>
      </c>
      <c r="C28" s="28">
        <v>4.1666666666666664E-2</v>
      </c>
      <c r="D28" s="5" t="s">
        <v>169</v>
      </c>
      <c r="E28" s="5" t="s">
        <v>265</v>
      </c>
      <c r="F28" s="5" t="s">
        <v>170</v>
      </c>
      <c r="G28" s="5" t="s">
        <v>240</v>
      </c>
      <c r="H28" s="5" t="s">
        <v>171</v>
      </c>
      <c r="I28" s="5">
        <v>60</v>
      </c>
      <c r="J28" s="5"/>
      <c r="K28" s="5"/>
      <c r="L28" s="5"/>
      <c r="M28" s="5"/>
      <c r="N28" s="5"/>
      <c r="O28" s="9"/>
      <c r="Q28" s="4">
        <v>0.45833333333333331</v>
      </c>
      <c r="R28" s="5" t="s">
        <v>53</v>
      </c>
      <c r="S28" s="28">
        <v>0.45833333333333331</v>
      </c>
      <c r="T28" s="5" t="s">
        <v>169</v>
      </c>
      <c r="U28" s="5" t="s">
        <v>302</v>
      </c>
      <c r="V28" s="5" t="s">
        <v>170</v>
      </c>
      <c r="W28" s="5" t="s">
        <v>201</v>
      </c>
      <c r="X28" s="5" t="s">
        <v>171</v>
      </c>
      <c r="Y28" s="5">
        <v>20</v>
      </c>
      <c r="Z28" s="5"/>
      <c r="AA28" s="5"/>
      <c r="AB28" s="5"/>
      <c r="AC28" s="5"/>
      <c r="AD28" s="5"/>
      <c r="AE28" s="9"/>
    </row>
    <row r="29" spans="1:32" x14ac:dyDescent="0.45">
      <c r="A29" s="4">
        <v>0.58333333333333337</v>
      </c>
      <c r="B29" s="30" t="s">
        <v>45</v>
      </c>
      <c r="C29" s="28">
        <v>8.3333333333333329E-2</v>
      </c>
      <c r="D29" s="5" t="s">
        <v>166</v>
      </c>
      <c r="E29" s="5" t="s">
        <v>266</v>
      </c>
      <c r="F29" s="5" t="s">
        <v>167</v>
      </c>
      <c r="G29" s="5" t="s">
        <v>267</v>
      </c>
      <c r="H29" s="5" t="s">
        <v>168</v>
      </c>
      <c r="I29" s="5">
        <v>45</v>
      </c>
      <c r="J29" s="5"/>
      <c r="K29" s="5"/>
      <c r="L29" s="5"/>
      <c r="M29" s="5"/>
      <c r="N29" s="5"/>
      <c r="O29" s="9"/>
      <c r="Q29" s="4">
        <v>0.48958333333333331</v>
      </c>
      <c r="R29" s="5" t="s">
        <v>54</v>
      </c>
      <c r="S29" s="28">
        <v>0.48958333333333331</v>
      </c>
      <c r="T29" s="5" t="s">
        <v>172</v>
      </c>
      <c r="U29" s="5" t="s">
        <v>303</v>
      </c>
      <c r="V29" s="5" t="s">
        <v>173</v>
      </c>
      <c r="W29" s="5" t="s">
        <v>304</v>
      </c>
      <c r="X29" s="5" t="s">
        <v>174</v>
      </c>
      <c r="Y29" s="5" t="b">
        <v>1</v>
      </c>
      <c r="Z29" s="5" t="s">
        <v>175</v>
      </c>
      <c r="AA29" s="5" t="s">
        <v>305</v>
      </c>
      <c r="AB29" s="5" t="s">
        <v>176</v>
      </c>
      <c r="AC29" s="5">
        <v>1</v>
      </c>
      <c r="AD29" s="5" t="s">
        <v>177</v>
      </c>
      <c r="AE29" s="9">
        <v>0.5</v>
      </c>
    </row>
    <row r="30" spans="1:32" x14ac:dyDescent="0.45">
      <c r="A30" s="4">
        <v>0.61458333333333337</v>
      </c>
      <c r="B30" s="5" t="s">
        <v>13</v>
      </c>
      <c r="C30" s="28">
        <v>0.11458333333333333</v>
      </c>
      <c r="D30" s="5" t="s">
        <v>181</v>
      </c>
      <c r="E30" s="5" t="s">
        <v>268</v>
      </c>
      <c r="F30" s="5" t="s">
        <v>182</v>
      </c>
      <c r="G30" s="5" t="s">
        <v>165</v>
      </c>
      <c r="H30" s="5" t="s">
        <v>183</v>
      </c>
      <c r="I30" s="5">
        <v>111111111</v>
      </c>
      <c r="J30" s="5" t="s">
        <v>184</v>
      </c>
      <c r="K30" s="5" t="s">
        <v>269</v>
      </c>
      <c r="L30" s="5"/>
      <c r="M30" s="5"/>
      <c r="N30" s="5"/>
      <c r="O30" s="9"/>
      <c r="Q30" s="4">
        <v>0.52083333333333337</v>
      </c>
      <c r="R30" s="5" t="s">
        <v>10</v>
      </c>
      <c r="S30" s="28">
        <v>0.52083333333333337</v>
      </c>
      <c r="T30" s="5" t="s">
        <v>306</v>
      </c>
      <c r="U30" s="5" t="s">
        <v>307</v>
      </c>
      <c r="V30" s="5"/>
      <c r="W30" s="5"/>
      <c r="X30" s="5"/>
      <c r="Y30" s="5"/>
      <c r="Z30" s="5"/>
      <c r="AA30" s="5"/>
      <c r="AB30" s="5"/>
      <c r="AC30" s="5"/>
      <c r="AD30" s="5"/>
      <c r="AE30" s="9"/>
    </row>
    <row r="31" spans="1:32" x14ac:dyDescent="0.45">
      <c r="A31" s="4">
        <v>0.625</v>
      </c>
      <c r="B31" s="5" t="s">
        <v>46</v>
      </c>
      <c r="C31" s="28">
        <v>0.125</v>
      </c>
      <c r="D31" s="5" t="s">
        <v>169</v>
      </c>
      <c r="E31" s="5" t="s">
        <v>270</v>
      </c>
      <c r="F31" s="5" t="s">
        <v>170</v>
      </c>
      <c r="G31" s="5" t="s">
        <v>201</v>
      </c>
      <c r="H31" s="5" t="s">
        <v>171</v>
      </c>
      <c r="I31" s="5">
        <v>30</v>
      </c>
      <c r="J31" s="5"/>
      <c r="K31" s="5"/>
      <c r="L31" s="5"/>
      <c r="M31" s="5"/>
      <c r="N31" s="5"/>
      <c r="O31" s="9"/>
      <c r="Q31" s="4">
        <v>0.5625</v>
      </c>
      <c r="R31" s="5" t="s">
        <v>55</v>
      </c>
      <c r="S31" s="28">
        <v>6.25E-2</v>
      </c>
      <c r="T31" s="5" t="s">
        <v>172</v>
      </c>
      <c r="U31" s="5" t="s">
        <v>308</v>
      </c>
      <c r="V31" s="5" t="s">
        <v>173</v>
      </c>
      <c r="W31" s="5" t="s">
        <v>309</v>
      </c>
      <c r="X31" s="5" t="s">
        <v>174</v>
      </c>
      <c r="Y31" s="5" t="b">
        <v>1</v>
      </c>
      <c r="Z31" s="5" t="s">
        <v>175</v>
      </c>
      <c r="AA31" s="5" t="s">
        <v>310</v>
      </c>
      <c r="AB31" s="5" t="s">
        <v>176</v>
      </c>
      <c r="AC31" s="5">
        <v>1</v>
      </c>
      <c r="AD31" s="5" t="s">
        <v>177</v>
      </c>
      <c r="AE31" s="9">
        <v>0.5</v>
      </c>
    </row>
    <row r="32" spans="1:32" x14ac:dyDescent="0.45">
      <c r="A32" s="4">
        <v>0.64583333333333337</v>
      </c>
      <c r="B32" s="5" t="s">
        <v>47</v>
      </c>
      <c r="C32" s="28">
        <v>0.14583333333333334</v>
      </c>
      <c r="D32" s="5" t="s">
        <v>172</v>
      </c>
      <c r="E32" s="5" t="s">
        <v>271</v>
      </c>
      <c r="F32" s="5" t="s">
        <v>173</v>
      </c>
      <c r="G32" s="5" t="s">
        <v>272</v>
      </c>
      <c r="H32" s="5" t="s">
        <v>174</v>
      </c>
      <c r="I32" s="5" t="b">
        <v>1</v>
      </c>
      <c r="J32" s="5" t="s">
        <v>175</v>
      </c>
      <c r="K32" s="5" t="s">
        <v>273</v>
      </c>
      <c r="L32" s="5" t="s">
        <v>176</v>
      </c>
      <c r="M32" s="5">
        <v>1</v>
      </c>
      <c r="N32" s="5" t="s">
        <v>177</v>
      </c>
      <c r="O32" s="9">
        <v>1.2</v>
      </c>
      <c r="Q32" s="4">
        <v>0.58333333333333337</v>
      </c>
      <c r="R32" s="5" t="s">
        <v>56</v>
      </c>
      <c r="S32" s="28">
        <v>8.3333333333333329E-2</v>
      </c>
      <c r="T32" s="5" t="s">
        <v>172</v>
      </c>
      <c r="U32" s="5" t="s">
        <v>311</v>
      </c>
      <c r="V32" s="5" t="s">
        <v>173</v>
      </c>
      <c r="W32" s="5" t="s">
        <v>312</v>
      </c>
      <c r="X32" s="5" t="s">
        <v>174</v>
      </c>
      <c r="Y32" s="5" t="b">
        <v>1</v>
      </c>
      <c r="Z32" s="5" t="s">
        <v>175</v>
      </c>
      <c r="AA32" s="5" t="s">
        <v>313</v>
      </c>
      <c r="AB32" s="5" t="s">
        <v>176</v>
      </c>
      <c r="AC32" s="5">
        <v>1</v>
      </c>
      <c r="AD32" s="5" t="s">
        <v>177</v>
      </c>
      <c r="AE32" s="9">
        <v>1</v>
      </c>
    </row>
    <row r="33" spans="1:31" x14ac:dyDescent="0.45">
      <c r="A33" s="4">
        <v>0.67708333333333337</v>
      </c>
      <c r="B33" s="5" t="s">
        <v>37</v>
      </c>
      <c r="C33" s="28">
        <v>0.17708333333333334</v>
      </c>
      <c r="D33" s="5" t="s">
        <v>178</v>
      </c>
      <c r="E33" s="5" t="s">
        <v>274</v>
      </c>
      <c r="F33" s="5"/>
      <c r="G33" s="5"/>
      <c r="H33" s="5"/>
      <c r="I33" s="5"/>
      <c r="J33" s="5"/>
      <c r="K33" s="5"/>
      <c r="L33" s="5"/>
      <c r="M33" s="5"/>
      <c r="N33" s="5"/>
      <c r="O33" s="9"/>
      <c r="Q33" s="4">
        <v>0.61458333333333337</v>
      </c>
      <c r="R33" s="5" t="s">
        <v>57</v>
      </c>
      <c r="S33" s="28">
        <v>0.11458333333333333</v>
      </c>
      <c r="T33" s="5" t="s">
        <v>181</v>
      </c>
      <c r="U33" s="5" t="s">
        <v>314</v>
      </c>
      <c r="V33" s="5" t="s">
        <v>182</v>
      </c>
      <c r="W33" s="5" t="s">
        <v>165</v>
      </c>
      <c r="X33" s="5" t="s">
        <v>183</v>
      </c>
      <c r="Y33" s="5">
        <v>111111111</v>
      </c>
      <c r="Z33" s="5" t="s">
        <v>184</v>
      </c>
      <c r="AA33" s="5" t="s">
        <v>315</v>
      </c>
      <c r="AB33" s="5"/>
      <c r="AC33" s="5"/>
      <c r="AD33" s="5"/>
      <c r="AE33" s="9"/>
    </row>
    <row r="34" spans="1:31" x14ac:dyDescent="0.45">
      <c r="A34" s="4">
        <v>0.6875</v>
      </c>
      <c r="B34" s="5" t="s">
        <v>48</v>
      </c>
      <c r="C34" s="28">
        <v>0.1875</v>
      </c>
      <c r="D34" s="5" t="s">
        <v>166</v>
      </c>
      <c r="E34" s="5" t="s">
        <v>275</v>
      </c>
      <c r="F34" s="5" t="s">
        <v>167</v>
      </c>
      <c r="G34" s="5" t="s">
        <v>218</v>
      </c>
      <c r="H34" s="5" t="s">
        <v>168</v>
      </c>
      <c r="I34" s="5">
        <v>20</v>
      </c>
      <c r="J34" s="5"/>
      <c r="K34" s="5"/>
      <c r="L34" s="5"/>
      <c r="M34" s="5"/>
      <c r="N34" s="5"/>
      <c r="O34" s="9"/>
      <c r="Q34" s="4">
        <v>0.625</v>
      </c>
      <c r="R34" s="5" t="s">
        <v>58</v>
      </c>
      <c r="S34" s="28">
        <v>0.125</v>
      </c>
      <c r="T34" s="5" t="s">
        <v>172</v>
      </c>
      <c r="U34" s="5" t="s">
        <v>316</v>
      </c>
      <c r="V34" s="5" t="s">
        <v>173</v>
      </c>
      <c r="W34" s="5" t="s">
        <v>317</v>
      </c>
      <c r="X34" s="5" t="s">
        <v>174</v>
      </c>
      <c r="Y34" s="5" t="b">
        <v>1</v>
      </c>
      <c r="Z34" s="5" t="s">
        <v>175</v>
      </c>
      <c r="AA34" s="5" t="s">
        <v>318</v>
      </c>
      <c r="AB34" s="5" t="s">
        <v>176</v>
      </c>
      <c r="AC34" s="5">
        <v>1</v>
      </c>
      <c r="AD34" s="5" t="s">
        <v>177</v>
      </c>
      <c r="AE34" s="9">
        <v>1</v>
      </c>
    </row>
    <row r="35" spans="1:31" x14ac:dyDescent="0.45">
      <c r="A35" s="4">
        <v>0.70138888888888884</v>
      </c>
      <c r="B35" s="5" t="s">
        <v>49</v>
      </c>
      <c r="C35" s="28">
        <v>0.2013888888888889</v>
      </c>
      <c r="D35" s="5" t="s">
        <v>178</v>
      </c>
      <c r="E35" s="5" t="s">
        <v>276</v>
      </c>
      <c r="F35" s="5" t="s">
        <v>277</v>
      </c>
      <c r="G35" s="5" t="s">
        <v>278</v>
      </c>
      <c r="H35" s="5"/>
      <c r="I35" s="5"/>
      <c r="J35" s="5"/>
      <c r="K35" s="5"/>
      <c r="L35" s="5"/>
      <c r="M35" s="5"/>
      <c r="N35" s="5"/>
      <c r="O35" s="9"/>
      <c r="Q35" s="4">
        <v>0.65625</v>
      </c>
      <c r="R35" s="5" t="s">
        <v>37</v>
      </c>
      <c r="S35" s="28">
        <v>0.15625</v>
      </c>
      <c r="T35" s="5" t="s">
        <v>306</v>
      </c>
      <c r="U35" s="5" t="s">
        <v>319</v>
      </c>
      <c r="V35" s="5"/>
      <c r="W35" s="5"/>
      <c r="X35" s="5"/>
      <c r="Y35" s="5"/>
      <c r="Z35" s="5"/>
      <c r="AA35" s="5"/>
      <c r="AB35" s="5"/>
      <c r="AC35" s="5"/>
      <c r="AD35" s="5"/>
      <c r="AE35" s="9"/>
    </row>
    <row r="36" spans="1:31" ht="14.65" thickBot="1" x14ac:dyDescent="0.5">
      <c r="A36" s="4">
        <v>0.70833333333333337</v>
      </c>
      <c r="B36" s="5" t="s">
        <v>19</v>
      </c>
      <c r="C36" s="29">
        <v>0.20833333333333334</v>
      </c>
      <c r="D36" s="14" t="s">
        <v>172</v>
      </c>
      <c r="E36" s="14" t="s">
        <v>279</v>
      </c>
      <c r="F36" s="14" t="s">
        <v>173</v>
      </c>
      <c r="G36" s="14" t="s">
        <v>280</v>
      </c>
      <c r="H36" s="14" t="s">
        <v>174</v>
      </c>
      <c r="I36" s="14" t="b">
        <v>1</v>
      </c>
      <c r="J36" s="14" t="s">
        <v>175</v>
      </c>
      <c r="K36" s="14" t="s">
        <v>281</v>
      </c>
      <c r="L36" s="14" t="s">
        <v>176</v>
      </c>
      <c r="M36" s="14">
        <v>1</v>
      </c>
      <c r="N36" s="14" t="s">
        <v>177</v>
      </c>
      <c r="O36" s="11">
        <v>0.5</v>
      </c>
      <c r="Q36" s="4">
        <v>0.66666666666666663</v>
      </c>
      <c r="R36" s="5" t="s">
        <v>59</v>
      </c>
      <c r="S36" s="28">
        <v>0.16666666666666666</v>
      </c>
      <c r="T36" s="5" t="s">
        <v>166</v>
      </c>
      <c r="U36" s="5" t="s">
        <v>320</v>
      </c>
      <c r="V36" s="5" t="s">
        <v>167</v>
      </c>
      <c r="W36" s="5" t="s">
        <v>250</v>
      </c>
      <c r="X36" s="5" t="s">
        <v>168</v>
      </c>
      <c r="Y36" s="5">
        <v>30</v>
      </c>
      <c r="Z36" s="5"/>
      <c r="AA36" s="5"/>
      <c r="AB36" s="5"/>
      <c r="AC36" s="5"/>
      <c r="AD36" s="5"/>
      <c r="AE36" s="9"/>
    </row>
    <row r="37" spans="1:31" x14ac:dyDescent="0.45">
      <c r="Q37" s="4">
        <v>0.6875</v>
      </c>
      <c r="R37" s="5" t="s">
        <v>60</v>
      </c>
      <c r="S37" s="28">
        <v>0.1875</v>
      </c>
      <c r="T37" s="5" t="s">
        <v>172</v>
      </c>
      <c r="U37" s="5" t="s">
        <v>321</v>
      </c>
      <c r="V37" s="5" t="s">
        <v>173</v>
      </c>
      <c r="W37" s="5" t="s">
        <v>322</v>
      </c>
      <c r="X37" s="5" t="s">
        <v>174</v>
      </c>
      <c r="Y37" s="5" t="b">
        <v>1</v>
      </c>
      <c r="Z37" s="5" t="s">
        <v>175</v>
      </c>
      <c r="AA37" s="5" t="s">
        <v>323</v>
      </c>
      <c r="AB37" s="5" t="s">
        <v>176</v>
      </c>
      <c r="AC37" s="5">
        <v>1</v>
      </c>
      <c r="AD37" s="5" t="s">
        <v>177</v>
      </c>
      <c r="AE37" s="9">
        <v>1</v>
      </c>
    </row>
    <row r="38" spans="1:31" x14ac:dyDescent="0.45">
      <c r="Q38" s="4">
        <v>0.70138888888888884</v>
      </c>
      <c r="R38" s="5" t="s">
        <v>49</v>
      </c>
      <c r="S38" s="19">
        <v>0.2013888888888889</v>
      </c>
      <c r="T38" s="5" t="s">
        <v>306</v>
      </c>
      <c r="U38" s="5" t="s">
        <v>276</v>
      </c>
      <c r="V38" s="5" t="s">
        <v>277</v>
      </c>
      <c r="W38" s="5" t="s">
        <v>278</v>
      </c>
      <c r="X38" s="5"/>
      <c r="Y38" s="5"/>
      <c r="Z38" s="5"/>
      <c r="AA38" s="5"/>
      <c r="AB38" s="5"/>
      <c r="AC38" s="5"/>
      <c r="AD38" s="5"/>
      <c r="AE38" s="9"/>
    </row>
    <row r="39" spans="1:31" ht="14.65" thickBot="1" x14ac:dyDescent="0.5">
      <c r="Q39" s="4">
        <v>0.70833333333333337</v>
      </c>
      <c r="R39" s="5" t="s">
        <v>19</v>
      </c>
      <c r="S39" s="20">
        <v>0.20833333333333334</v>
      </c>
      <c r="T39" s="14" t="s">
        <v>172</v>
      </c>
      <c r="U39" s="14" t="s">
        <v>324</v>
      </c>
      <c r="V39" s="14" t="s">
        <v>173</v>
      </c>
      <c r="W39" s="14" t="s">
        <v>325</v>
      </c>
      <c r="X39" s="14" t="s">
        <v>174</v>
      </c>
      <c r="Y39" s="14" t="b">
        <v>1</v>
      </c>
      <c r="Z39" s="14" t="s">
        <v>175</v>
      </c>
      <c r="AA39" s="14" t="s">
        <v>281</v>
      </c>
      <c r="AB39" s="14" t="s">
        <v>176</v>
      </c>
      <c r="AC39" s="14">
        <v>1</v>
      </c>
      <c r="AD39" s="14" t="s">
        <v>177</v>
      </c>
      <c r="AE39" s="11">
        <v>0.1</v>
      </c>
    </row>
    <row r="40" spans="1:31" ht="14.65" thickBot="1" x14ac:dyDescent="0.5"/>
    <row r="41" spans="1:31" x14ac:dyDescent="0.45">
      <c r="C41" s="21" t="s">
        <v>24</v>
      </c>
      <c r="D41" s="22"/>
      <c r="E41" s="22"/>
      <c r="F41" s="22"/>
      <c r="G41" s="22"/>
      <c r="H41" s="22"/>
      <c r="I41" s="22"/>
      <c r="J41" s="22"/>
      <c r="K41" s="22"/>
      <c r="L41" s="22"/>
      <c r="M41" s="22"/>
      <c r="N41" s="22"/>
      <c r="O41" s="23"/>
      <c r="S41" s="21" t="s">
        <v>25</v>
      </c>
      <c r="T41" s="22"/>
      <c r="U41" s="22"/>
      <c r="V41" s="22"/>
      <c r="W41" s="22"/>
      <c r="X41" s="22"/>
      <c r="Y41" s="22"/>
      <c r="Z41" s="22"/>
      <c r="AA41" s="22"/>
      <c r="AB41" s="22"/>
      <c r="AC41" s="22"/>
      <c r="AD41" s="22"/>
      <c r="AE41" s="23"/>
    </row>
    <row r="42" spans="1:31" x14ac:dyDescent="0.45">
      <c r="A42" s="5"/>
      <c r="B42" s="17" t="s">
        <v>472</v>
      </c>
      <c r="C42" s="27" t="s">
        <v>149</v>
      </c>
      <c r="D42" s="25" t="s">
        <v>123</v>
      </c>
      <c r="E42" s="25" t="s">
        <v>150</v>
      </c>
      <c r="F42" s="25" t="s">
        <v>151</v>
      </c>
      <c r="G42" s="25" t="s">
        <v>152</v>
      </c>
      <c r="H42" s="25" t="s">
        <v>153</v>
      </c>
      <c r="I42" s="25" t="s">
        <v>154</v>
      </c>
      <c r="J42" s="25" t="s">
        <v>155</v>
      </c>
      <c r="K42" s="25" t="s">
        <v>156</v>
      </c>
      <c r="L42" s="25" t="s">
        <v>157</v>
      </c>
      <c r="M42" s="25" t="s">
        <v>158</v>
      </c>
      <c r="N42" s="25" t="s">
        <v>159</v>
      </c>
      <c r="O42" s="26" t="s">
        <v>160</v>
      </c>
      <c r="Q42" s="5"/>
      <c r="R42" s="17" t="s">
        <v>472</v>
      </c>
      <c r="S42" s="27" t="s">
        <v>149</v>
      </c>
      <c r="T42" s="25" t="s">
        <v>123</v>
      </c>
      <c r="U42" s="25" t="s">
        <v>150</v>
      </c>
      <c r="V42" s="25" t="s">
        <v>151</v>
      </c>
      <c r="W42" s="25" t="s">
        <v>152</v>
      </c>
      <c r="X42" s="25" t="s">
        <v>153</v>
      </c>
      <c r="Y42" s="25" t="s">
        <v>154</v>
      </c>
      <c r="Z42" s="25" t="s">
        <v>155</v>
      </c>
      <c r="AA42" s="25" t="s">
        <v>156</v>
      </c>
      <c r="AB42" s="25" t="s">
        <v>157</v>
      </c>
      <c r="AC42" s="25" t="s">
        <v>158</v>
      </c>
      <c r="AD42" s="25" t="s">
        <v>159</v>
      </c>
      <c r="AE42" s="26" t="s">
        <v>160</v>
      </c>
    </row>
    <row r="43" spans="1:31" x14ac:dyDescent="0.45">
      <c r="A43" s="4">
        <v>0.375</v>
      </c>
      <c r="B43" s="5" t="s">
        <v>5</v>
      </c>
      <c r="C43" s="28">
        <v>0.375</v>
      </c>
      <c r="D43" s="5" t="s">
        <v>169</v>
      </c>
      <c r="E43" s="5" t="s">
        <v>326</v>
      </c>
      <c r="F43" s="5" t="s">
        <v>170</v>
      </c>
      <c r="G43" s="5" t="s">
        <v>185</v>
      </c>
      <c r="H43" s="5" t="s">
        <v>171</v>
      </c>
      <c r="I43" s="5">
        <v>20</v>
      </c>
      <c r="J43" s="5"/>
      <c r="K43" s="5"/>
      <c r="L43" s="5"/>
      <c r="M43" s="5"/>
      <c r="N43" s="5"/>
      <c r="O43" s="9"/>
      <c r="Q43" s="4">
        <v>0.375</v>
      </c>
      <c r="R43" s="5" t="s">
        <v>5</v>
      </c>
      <c r="S43" s="28">
        <v>0.375</v>
      </c>
      <c r="T43" s="5" t="s">
        <v>169</v>
      </c>
      <c r="U43" s="5" t="s">
        <v>189</v>
      </c>
      <c r="V43" s="5" t="s">
        <v>170</v>
      </c>
      <c r="W43" s="5" t="s">
        <v>185</v>
      </c>
      <c r="X43" s="5" t="s">
        <v>171</v>
      </c>
      <c r="Y43" s="5">
        <v>20</v>
      </c>
      <c r="Z43" s="5"/>
      <c r="AA43" s="5"/>
      <c r="AB43" s="5"/>
      <c r="AC43" s="5"/>
      <c r="AD43" s="5"/>
      <c r="AE43" s="9"/>
    </row>
    <row r="44" spans="1:31" x14ac:dyDescent="0.45">
      <c r="C44" s="28">
        <v>0.375</v>
      </c>
      <c r="D44" s="5" t="s">
        <v>161</v>
      </c>
      <c r="E44" s="5" t="s">
        <v>189</v>
      </c>
      <c r="F44" s="5" t="s">
        <v>162</v>
      </c>
      <c r="G44" s="5" t="s">
        <v>190</v>
      </c>
      <c r="H44" s="5" t="s">
        <v>163</v>
      </c>
      <c r="I44" s="5" t="s">
        <v>327</v>
      </c>
      <c r="J44" s="5" t="s">
        <v>164</v>
      </c>
      <c r="K44" s="5" t="s">
        <v>328</v>
      </c>
      <c r="L44" s="5" t="s">
        <v>187</v>
      </c>
      <c r="M44" s="5" t="s">
        <v>329</v>
      </c>
      <c r="N44" s="5" t="s">
        <v>184</v>
      </c>
      <c r="O44" s="9" t="s">
        <v>330</v>
      </c>
      <c r="Q44" s="4">
        <v>0.3888888888888889</v>
      </c>
      <c r="R44" s="5" t="s">
        <v>61</v>
      </c>
      <c r="S44" s="28">
        <v>0.3888888888888889</v>
      </c>
      <c r="T44" s="5" t="s">
        <v>172</v>
      </c>
      <c r="U44" s="5" t="s">
        <v>355</v>
      </c>
      <c r="V44" s="5" t="s">
        <v>173</v>
      </c>
      <c r="W44" s="5" t="s">
        <v>356</v>
      </c>
      <c r="X44" s="5" t="s">
        <v>174</v>
      </c>
      <c r="Y44" s="5" t="b">
        <v>1</v>
      </c>
      <c r="Z44" s="5" t="s">
        <v>175</v>
      </c>
      <c r="AA44" s="5" t="s">
        <v>357</v>
      </c>
      <c r="AB44" s="5" t="s">
        <v>176</v>
      </c>
      <c r="AC44" s="5">
        <v>1</v>
      </c>
      <c r="AD44" s="5" t="s">
        <v>177</v>
      </c>
      <c r="AE44" s="9">
        <v>60</v>
      </c>
    </row>
    <row r="45" spans="1:31" x14ac:dyDescent="0.45">
      <c r="A45" s="4">
        <v>0.3888888888888889</v>
      </c>
      <c r="B45" s="5" t="s">
        <v>125</v>
      </c>
      <c r="C45" s="28">
        <v>0.3888888888888889</v>
      </c>
      <c r="D45" s="5" t="s">
        <v>169</v>
      </c>
      <c r="E45" s="5" t="s">
        <v>331</v>
      </c>
      <c r="F45" s="5" t="s">
        <v>170</v>
      </c>
      <c r="G45" s="5" t="s">
        <v>237</v>
      </c>
      <c r="H45" s="5" t="s">
        <v>171</v>
      </c>
      <c r="I45" s="5">
        <v>40</v>
      </c>
      <c r="J45" s="5"/>
      <c r="K45" s="5"/>
      <c r="L45" s="5"/>
      <c r="M45" s="5"/>
      <c r="N45" s="5"/>
      <c r="O45" s="9"/>
      <c r="Q45" s="4">
        <v>0.41666666666666669</v>
      </c>
      <c r="R45" s="5" t="s">
        <v>62</v>
      </c>
      <c r="S45" s="28">
        <v>0.41666666666666669</v>
      </c>
      <c r="T45" s="5" t="s">
        <v>169</v>
      </c>
      <c r="U45" s="5" t="s">
        <v>358</v>
      </c>
      <c r="V45" s="5" t="s">
        <v>170</v>
      </c>
      <c r="W45" s="5" t="s">
        <v>342</v>
      </c>
      <c r="X45" s="5" t="s">
        <v>171</v>
      </c>
      <c r="Y45" s="5">
        <v>45</v>
      </c>
      <c r="Z45" s="5"/>
      <c r="AA45" s="5"/>
      <c r="AB45" s="5"/>
      <c r="AC45" s="5"/>
      <c r="AD45" s="5"/>
      <c r="AE45" s="9"/>
    </row>
    <row r="46" spans="1:31" x14ac:dyDescent="0.45">
      <c r="A46" s="4">
        <v>0.41666666666666669</v>
      </c>
      <c r="B46" s="5" t="s">
        <v>126</v>
      </c>
      <c r="C46" s="28">
        <v>0.41666666666666669</v>
      </c>
      <c r="D46" s="5" t="s">
        <v>172</v>
      </c>
      <c r="E46" s="5" t="s">
        <v>332</v>
      </c>
      <c r="F46" s="5" t="s">
        <v>173</v>
      </c>
      <c r="G46" s="5" t="s">
        <v>260</v>
      </c>
      <c r="H46" s="5" t="s">
        <v>174</v>
      </c>
      <c r="I46" s="5" t="b">
        <v>1</v>
      </c>
      <c r="J46" s="5" t="s">
        <v>175</v>
      </c>
      <c r="K46" s="5" t="s">
        <v>333</v>
      </c>
      <c r="L46" s="5" t="s">
        <v>176</v>
      </c>
      <c r="M46" s="5">
        <v>1</v>
      </c>
      <c r="N46" s="5" t="s">
        <v>177</v>
      </c>
      <c r="O46" s="9">
        <v>0.5</v>
      </c>
      <c r="Q46" s="4">
        <v>0.44791666666666669</v>
      </c>
      <c r="R46" s="5" t="s">
        <v>31</v>
      </c>
      <c r="S46" s="28">
        <v>0.44791666666666669</v>
      </c>
      <c r="T46" s="5" t="s">
        <v>178</v>
      </c>
      <c r="U46" s="5"/>
      <c r="V46" s="5"/>
      <c r="W46" s="5"/>
      <c r="X46" s="5"/>
      <c r="Y46" s="5"/>
      <c r="Z46" s="5"/>
      <c r="AA46" s="5"/>
      <c r="AB46" s="5"/>
      <c r="AC46" s="5"/>
      <c r="AD46" s="5"/>
      <c r="AE46" s="9"/>
    </row>
    <row r="47" spans="1:31" x14ac:dyDescent="0.45">
      <c r="A47" s="4">
        <v>0.44791666666666669</v>
      </c>
      <c r="B47" s="5" t="s">
        <v>89</v>
      </c>
      <c r="C47" s="28">
        <v>0.44791666666666669</v>
      </c>
      <c r="D47" s="5" t="s">
        <v>178</v>
      </c>
      <c r="E47" s="5" t="s">
        <v>198</v>
      </c>
      <c r="F47" s="5"/>
      <c r="G47" s="5"/>
      <c r="H47" s="5"/>
      <c r="I47" s="5"/>
      <c r="J47" s="5"/>
      <c r="K47" s="5"/>
      <c r="L47" s="5"/>
      <c r="M47" s="5"/>
      <c r="N47" s="5"/>
      <c r="O47" s="9"/>
      <c r="Q47" s="4">
        <v>0.45833333333333331</v>
      </c>
      <c r="R47" s="30" t="s">
        <v>63</v>
      </c>
      <c r="S47" s="28">
        <v>0.45833333333333331</v>
      </c>
      <c r="T47" s="5" t="s">
        <v>166</v>
      </c>
      <c r="U47" s="5" t="s">
        <v>359</v>
      </c>
      <c r="V47" s="5" t="s">
        <v>167</v>
      </c>
      <c r="W47" s="5" t="s">
        <v>250</v>
      </c>
      <c r="X47" s="5" t="s">
        <v>168</v>
      </c>
      <c r="Y47" s="5">
        <v>45</v>
      </c>
      <c r="Z47" s="5"/>
      <c r="AA47" s="5"/>
      <c r="AB47" s="5"/>
      <c r="AC47" s="5"/>
      <c r="AD47" s="5"/>
      <c r="AE47" s="9"/>
    </row>
    <row r="48" spans="1:31" x14ac:dyDescent="0.45">
      <c r="A48" s="4">
        <v>0.45833333333333331</v>
      </c>
      <c r="B48" s="5" t="s">
        <v>127</v>
      </c>
      <c r="C48" s="28">
        <v>0.45833333333333331</v>
      </c>
      <c r="D48" s="5" t="s">
        <v>172</v>
      </c>
      <c r="E48" s="5" t="s">
        <v>334</v>
      </c>
      <c r="F48" s="5" t="s">
        <v>173</v>
      </c>
      <c r="G48" s="5" t="s">
        <v>335</v>
      </c>
      <c r="H48" s="5" t="s">
        <v>174</v>
      </c>
      <c r="I48" s="5" t="b">
        <v>1</v>
      </c>
      <c r="J48" s="5" t="s">
        <v>175</v>
      </c>
      <c r="K48" s="5" t="s">
        <v>336</v>
      </c>
      <c r="L48" s="5" t="s">
        <v>176</v>
      </c>
      <c r="M48" s="5">
        <v>1</v>
      </c>
      <c r="N48" s="5" t="s">
        <v>177</v>
      </c>
      <c r="O48" s="9">
        <v>1</v>
      </c>
      <c r="Q48" s="4">
        <v>0.48958333333333331</v>
      </c>
      <c r="R48" s="5" t="s">
        <v>64</v>
      </c>
      <c r="S48" s="28">
        <v>0.48958333333333331</v>
      </c>
      <c r="T48" s="5" t="s">
        <v>169</v>
      </c>
      <c r="U48" s="5" t="s">
        <v>360</v>
      </c>
      <c r="V48" s="5" t="s">
        <v>170</v>
      </c>
      <c r="W48" s="5" t="s">
        <v>237</v>
      </c>
      <c r="X48" s="5" t="s">
        <v>171</v>
      </c>
      <c r="Y48" s="5">
        <v>45</v>
      </c>
      <c r="Z48" s="5"/>
      <c r="AA48" s="5"/>
      <c r="AB48" s="5"/>
      <c r="AC48" s="5"/>
      <c r="AD48" s="5"/>
      <c r="AE48" s="9"/>
    </row>
    <row r="49" spans="1:31" x14ac:dyDescent="0.45">
      <c r="A49" s="4">
        <v>0.48958333333333331</v>
      </c>
      <c r="B49" s="5" t="s">
        <v>128</v>
      </c>
      <c r="C49" s="28">
        <v>0.48958333333333331</v>
      </c>
      <c r="D49" s="5" t="s">
        <v>169</v>
      </c>
      <c r="E49" s="5" t="s">
        <v>337</v>
      </c>
      <c r="F49" s="5" t="s">
        <v>170</v>
      </c>
      <c r="G49" s="5" t="s">
        <v>185</v>
      </c>
      <c r="H49" s="5" t="s">
        <v>171</v>
      </c>
      <c r="I49" s="5">
        <v>45</v>
      </c>
      <c r="J49" s="5"/>
      <c r="K49" s="5"/>
      <c r="L49" s="5"/>
      <c r="M49" s="5"/>
      <c r="N49" s="5"/>
      <c r="O49" s="9"/>
      <c r="Q49" s="4">
        <v>0.52083333333333337</v>
      </c>
      <c r="R49" s="5" t="s">
        <v>10</v>
      </c>
      <c r="S49" s="28">
        <v>0.52083333333333337</v>
      </c>
      <c r="T49" s="5" t="s">
        <v>178</v>
      </c>
      <c r="U49" s="5"/>
      <c r="V49" s="5"/>
      <c r="W49" s="5"/>
      <c r="X49" s="5"/>
      <c r="Y49" s="5"/>
      <c r="Z49" s="5"/>
      <c r="AA49" s="5"/>
      <c r="AB49" s="5"/>
      <c r="AC49" s="5"/>
      <c r="AD49" s="5"/>
      <c r="AE49" s="9"/>
    </row>
    <row r="50" spans="1:31" x14ac:dyDescent="0.45">
      <c r="A50" s="4">
        <v>0.52083333333333337</v>
      </c>
      <c r="B50" s="5" t="s">
        <v>10</v>
      </c>
      <c r="C50" s="28">
        <v>0.52083333333333337</v>
      </c>
      <c r="D50" s="5" t="s">
        <v>178</v>
      </c>
      <c r="E50" s="5" t="s">
        <v>202</v>
      </c>
      <c r="F50" s="5" t="s">
        <v>238</v>
      </c>
      <c r="G50" s="5"/>
      <c r="H50" s="5"/>
      <c r="I50" s="5"/>
      <c r="J50" s="5"/>
      <c r="K50" s="5"/>
      <c r="L50" s="5"/>
      <c r="M50" s="5"/>
      <c r="N50" s="5"/>
      <c r="O50" s="9"/>
      <c r="Q50" s="4">
        <v>0.5625</v>
      </c>
      <c r="R50" s="5" t="s">
        <v>65</v>
      </c>
      <c r="S50" s="28">
        <v>6.25E-2</v>
      </c>
      <c r="T50" s="5" t="s">
        <v>172</v>
      </c>
      <c r="U50" s="5" t="s">
        <v>361</v>
      </c>
      <c r="V50" s="5" t="s">
        <v>173</v>
      </c>
      <c r="W50" s="5" t="s">
        <v>362</v>
      </c>
      <c r="X50" s="5" t="s">
        <v>174</v>
      </c>
      <c r="Y50" s="5" t="b">
        <v>1</v>
      </c>
      <c r="Z50" s="5" t="s">
        <v>175</v>
      </c>
      <c r="AA50" s="5" t="s">
        <v>363</v>
      </c>
      <c r="AB50" s="5" t="s">
        <v>176</v>
      </c>
      <c r="AC50" s="5">
        <v>1</v>
      </c>
      <c r="AD50" s="5" t="s">
        <v>177</v>
      </c>
      <c r="AE50" s="9">
        <v>45</v>
      </c>
    </row>
    <row r="51" spans="1:31" x14ac:dyDescent="0.45">
      <c r="A51" s="4">
        <v>0.5625</v>
      </c>
      <c r="B51" s="5" t="s">
        <v>129</v>
      </c>
      <c r="C51" s="28">
        <v>0.5625</v>
      </c>
      <c r="D51" s="5" t="s">
        <v>172</v>
      </c>
      <c r="E51" s="5" t="s">
        <v>338</v>
      </c>
      <c r="F51" s="5" t="s">
        <v>173</v>
      </c>
      <c r="G51" s="5" t="s">
        <v>339</v>
      </c>
      <c r="H51" s="5" t="s">
        <v>174</v>
      </c>
      <c r="I51" s="5" t="b">
        <v>1</v>
      </c>
      <c r="J51" s="5" t="s">
        <v>175</v>
      </c>
      <c r="K51" s="5" t="s">
        <v>340</v>
      </c>
      <c r="L51" s="5" t="s">
        <v>176</v>
      </c>
      <c r="M51" s="5">
        <v>1</v>
      </c>
      <c r="N51" s="5" t="s">
        <v>177</v>
      </c>
      <c r="O51" s="9">
        <v>1</v>
      </c>
      <c r="Q51" s="4">
        <v>0.59375</v>
      </c>
      <c r="R51" s="5" t="s">
        <v>66</v>
      </c>
      <c r="S51" s="28">
        <v>9.375E-2</v>
      </c>
      <c r="T51" s="5" t="s">
        <v>179</v>
      </c>
      <c r="U51" s="5" t="s">
        <v>364</v>
      </c>
      <c r="V51" s="5" t="s">
        <v>162</v>
      </c>
      <c r="W51" s="5" t="s">
        <v>207</v>
      </c>
      <c r="X51" s="5" t="s">
        <v>180</v>
      </c>
      <c r="Y51" s="5" t="s">
        <v>365</v>
      </c>
      <c r="Z51" s="5"/>
      <c r="AA51" s="5"/>
      <c r="AB51" s="5"/>
      <c r="AC51" s="5"/>
      <c r="AD51" s="5"/>
      <c r="AE51" s="9"/>
    </row>
    <row r="52" spans="1:31" x14ac:dyDescent="0.45">
      <c r="A52" s="4">
        <v>0.58333333333333337</v>
      </c>
      <c r="B52" s="5" t="s">
        <v>130</v>
      </c>
      <c r="C52" s="28">
        <v>0.58333333333333337</v>
      </c>
      <c r="D52" s="5" t="s">
        <v>169</v>
      </c>
      <c r="E52" s="5" t="s">
        <v>341</v>
      </c>
      <c r="F52" s="5" t="s">
        <v>170</v>
      </c>
      <c r="G52" s="5" t="s">
        <v>342</v>
      </c>
      <c r="H52" s="5" t="s">
        <v>171</v>
      </c>
      <c r="I52" s="5">
        <v>45</v>
      </c>
      <c r="J52" s="5"/>
      <c r="K52" s="5"/>
      <c r="L52" s="5"/>
      <c r="M52" s="5"/>
      <c r="N52" s="5"/>
      <c r="O52" s="9"/>
      <c r="Q52" s="4">
        <v>0.61458333333333337</v>
      </c>
      <c r="R52" s="5" t="s">
        <v>13</v>
      </c>
      <c r="S52" s="28">
        <v>0.11458333333333333</v>
      </c>
      <c r="T52" s="5" t="s">
        <v>181</v>
      </c>
      <c r="U52" s="5" t="s">
        <v>243</v>
      </c>
      <c r="V52" s="5" t="s">
        <v>182</v>
      </c>
      <c r="W52" s="5" t="s">
        <v>366</v>
      </c>
      <c r="X52" s="5" t="s">
        <v>183</v>
      </c>
      <c r="Y52" s="5">
        <v>111111111</v>
      </c>
      <c r="Z52" s="5" t="s">
        <v>184</v>
      </c>
      <c r="AA52" s="5" t="s">
        <v>367</v>
      </c>
      <c r="AB52" s="5"/>
      <c r="AC52" s="5"/>
      <c r="AD52" s="5"/>
      <c r="AE52" s="9"/>
    </row>
    <row r="53" spans="1:31" x14ac:dyDescent="0.45">
      <c r="C53" s="28">
        <v>0.58333333333333337</v>
      </c>
      <c r="D53" s="5" t="s">
        <v>161</v>
      </c>
      <c r="E53" s="5" t="s">
        <v>343</v>
      </c>
      <c r="F53" s="5" t="s">
        <v>162</v>
      </c>
      <c r="G53" s="5" t="s">
        <v>190</v>
      </c>
      <c r="H53" s="5" t="s">
        <v>163</v>
      </c>
      <c r="I53" s="5" t="s">
        <v>327</v>
      </c>
      <c r="J53" s="5" t="s">
        <v>164</v>
      </c>
      <c r="K53" s="5" t="s">
        <v>344</v>
      </c>
      <c r="L53" s="5" t="s">
        <v>187</v>
      </c>
      <c r="M53" s="5" t="s">
        <v>345</v>
      </c>
      <c r="N53" s="5" t="s">
        <v>184</v>
      </c>
      <c r="O53" s="9" t="s">
        <v>346</v>
      </c>
      <c r="Q53" s="4">
        <v>0.625</v>
      </c>
      <c r="R53" s="5" t="s">
        <v>67</v>
      </c>
      <c r="S53" s="28">
        <v>0.125</v>
      </c>
      <c r="T53" s="5" t="s">
        <v>169</v>
      </c>
      <c r="U53" s="5" t="s">
        <v>368</v>
      </c>
      <c r="V53" s="5" t="s">
        <v>170</v>
      </c>
      <c r="W53" s="5" t="s">
        <v>369</v>
      </c>
      <c r="X53" s="5" t="s">
        <v>171</v>
      </c>
      <c r="Y53" s="5">
        <v>30</v>
      </c>
      <c r="Z53" s="5"/>
      <c r="AA53" s="5"/>
      <c r="AB53" s="5"/>
      <c r="AC53" s="5"/>
      <c r="AD53" s="5"/>
      <c r="AE53" s="9"/>
    </row>
    <row r="54" spans="1:31" x14ac:dyDescent="0.45">
      <c r="A54" s="4">
        <v>0.61458333333333337</v>
      </c>
      <c r="B54" s="5" t="s">
        <v>76</v>
      </c>
      <c r="C54" s="28">
        <v>0.61458333333333337</v>
      </c>
      <c r="D54" s="5" t="s">
        <v>181</v>
      </c>
      <c r="E54" s="5" t="s">
        <v>347</v>
      </c>
      <c r="F54" s="5" t="s">
        <v>182</v>
      </c>
      <c r="G54" s="5" t="s">
        <v>348</v>
      </c>
      <c r="H54" s="5" t="s">
        <v>183</v>
      </c>
      <c r="I54" s="5">
        <v>111111111</v>
      </c>
      <c r="J54" s="5" t="s">
        <v>184</v>
      </c>
      <c r="K54" s="5" t="s">
        <v>349</v>
      </c>
      <c r="L54" s="5"/>
      <c r="M54" s="5"/>
      <c r="N54" s="5"/>
      <c r="O54" s="9"/>
      <c r="Q54" s="4">
        <v>0.64583333333333337</v>
      </c>
      <c r="R54" s="5" t="s">
        <v>37</v>
      </c>
      <c r="S54" s="28">
        <v>0.14583333333333334</v>
      </c>
      <c r="T54" s="5" t="s">
        <v>178</v>
      </c>
      <c r="U54" s="5"/>
      <c r="V54" s="5"/>
      <c r="W54" s="5"/>
      <c r="X54" s="5"/>
      <c r="Y54" s="5"/>
      <c r="Z54" s="5"/>
      <c r="AA54" s="5"/>
      <c r="AB54" s="5"/>
      <c r="AC54" s="5"/>
      <c r="AD54" s="5"/>
      <c r="AE54" s="9"/>
    </row>
    <row r="55" spans="1:31" x14ac:dyDescent="0.45">
      <c r="A55" s="4">
        <v>0.625</v>
      </c>
      <c r="B55" s="5" t="s">
        <v>131</v>
      </c>
      <c r="C55" s="28">
        <v>0.625</v>
      </c>
      <c r="D55" s="5" t="s">
        <v>169</v>
      </c>
      <c r="E55" s="5" t="s">
        <v>350</v>
      </c>
      <c r="F55" s="5" t="s">
        <v>170</v>
      </c>
      <c r="G55" s="5" t="s">
        <v>240</v>
      </c>
      <c r="H55" s="5" t="s">
        <v>171</v>
      </c>
      <c r="I55" s="5">
        <v>30</v>
      </c>
      <c r="J55" s="5"/>
      <c r="K55" s="5"/>
      <c r="L55" s="5"/>
      <c r="M55" s="5"/>
      <c r="N55" s="5"/>
      <c r="O55" s="9"/>
      <c r="Q55" s="4">
        <v>0.65625</v>
      </c>
      <c r="R55" s="5" t="s">
        <v>59</v>
      </c>
      <c r="S55" s="28">
        <v>0.15625</v>
      </c>
      <c r="T55" s="5" t="s">
        <v>166</v>
      </c>
      <c r="U55" s="5" t="s">
        <v>370</v>
      </c>
      <c r="V55" s="5" t="s">
        <v>167</v>
      </c>
      <c r="W55" s="5" t="s">
        <v>250</v>
      </c>
      <c r="X55" s="5" t="s">
        <v>168</v>
      </c>
      <c r="Y55" s="5">
        <v>30</v>
      </c>
      <c r="Z55" s="5"/>
      <c r="AA55" s="5"/>
      <c r="AB55" s="5"/>
      <c r="AC55" s="5"/>
      <c r="AD55" s="5"/>
      <c r="AE55" s="9"/>
    </row>
    <row r="56" spans="1:31" x14ac:dyDescent="0.45">
      <c r="A56" s="4">
        <v>0.64583333333333337</v>
      </c>
      <c r="B56" s="5" t="s">
        <v>37</v>
      </c>
      <c r="C56" s="28">
        <v>0.64583333333333337</v>
      </c>
      <c r="D56" s="5" t="s">
        <v>178</v>
      </c>
      <c r="E56" s="5" t="s">
        <v>247</v>
      </c>
      <c r="F56" s="5"/>
      <c r="G56" s="5"/>
      <c r="H56" s="5"/>
      <c r="I56" s="5"/>
      <c r="J56" s="5"/>
      <c r="K56" s="5"/>
      <c r="L56" s="5"/>
      <c r="M56" s="5"/>
      <c r="N56" s="5"/>
      <c r="O56" s="9"/>
      <c r="Q56" s="4">
        <v>0.67708333333333337</v>
      </c>
      <c r="R56" s="5" t="s">
        <v>68</v>
      </c>
      <c r="S56" s="28">
        <v>0.17708333333333334</v>
      </c>
      <c r="T56" s="5" t="s">
        <v>172</v>
      </c>
      <c r="U56" s="5" t="s">
        <v>371</v>
      </c>
      <c r="V56" s="5" t="s">
        <v>173</v>
      </c>
      <c r="W56" s="5" t="s">
        <v>372</v>
      </c>
      <c r="X56" s="5" t="s">
        <v>174</v>
      </c>
      <c r="Y56" s="5" t="b">
        <v>1</v>
      </c>
      <c r="Z56" s="5" t="s">
        <v>175</v>
      </c>
      <c r="AA56" s="5" t="s">
        <v>373</v>
      </c>
      <c r="AB56" s="5" t="s">
        <v>176</v>
      </c>
      <c r="AC56" s="5">
        <v>1</v>
      </c>
      <c r="AD56" s="5" t="s">
        <v>177</v>
      </c>
      <c r="AE56" s="9">
        <v>30</v>
      </c>
    </row>
    <row r="57" spans="1:31" x14ac:dyDescent="0.45">
      <c r="A57" s="4">
        <v>0.65625</v>
      </c>
      <c r="B57" s="5" t="s">
        <v>59</v>
      </c>
      <c r="C57" s="28">
        <v>0.65625</v>
      </c>
      <c r="D57" s="5" t="s">
        <v>166</v>
      </c>
      <c r="E57" s="5" t="s">
        <v>320</v>
      </c>
      <c r="F57" s="5" t="s">
        <v>167</v>
      </c>
      <c r="G57" s="5" t="s">
        <v>250</v>
      </c>
      <c r="H57" s="5" t="s">
        <v>168</v>
      </c>
      <c r="I57" s="5">
        <v>30</v>
      </c>
      <c r="J57" s="5"/>
      <c r="K57" s="5"/>
      <c r="L57" s="5"/>
      <c r="M57" s="5"/>
      <c r="N57" s="5"/>
      <c r="O57" s="9"/>
      <c r="Q57" s="4">
        <v>0.69791666666666663</v>
      </c>
      <c r="R57" s="5" t="s">
        <v>69</v>
      </c>
      <c r="S57" s="28">
        <v>0.19791666666666666</v>
      </c>
      <c r="T57" s="5" t="s">
        <v>178</v>
      </c>
      <c r="U57" s="5"/>
      <c r="V57" s="5"/>
      <c r="W57" s="5"/>
      <c r="X57" s="5"/>
      <c r="Y57" s="5"/>
      <c r="Z57" s="5"/>
      <c r="AA57" s="5"/>
      <c r="AB57" s="5"/>
      <c r="AC57" s="5"/>
      <c r="AD57" s="5"/>
      <c r="AE57" s="9"/>
    </row>
    <row r="58" spans="1:31" x14ac:dyDescent="0.45">
      <c r="A58" s="4">
        <v>0.67708333333333337</v>
      </c>
      <c r="B58" s="5" t="s">
        <v>85</v>
      </c>
      <c r="C58" s="28">
        <v>0.67708333333333337</v>
      </c>
      <c r="D58" s="5" t="s">
        <v>172</v>
      </c>
      <c r="E58" s="5" t="s">
        <v>351</v>
      </c>
      <c r="F58" s="5" t="s">
        <v>173</v>
      </c>
      <c r="G58" s="5" t="s">
        <v>352</v>
      </c>
      <c r="H58" s="5" t="s">
        <v>174</v>
      </c>
      <c r="I58" s="5" t="b">
        <v>1</v>
      </c>
      <c r="J58" s="5" t="s">
        <v>175</v>
      </c>
      <c r="K58" s="5" t="s">
        <v>353</v>
      </c>
      <c r="L58" s="5" t="s">
        <v>176</v>
      </c>
      <c r="M58" s="5">
        <v>1</v>
      </c>
      <c r="N58" s="5" t="s">
        <v>177</v>
      </c>
      <c r="O58" s="9">
        <v>1</v>
      </c>
      <c r="Q58" s="4">
        <v>0.70833333333333337</v>
      </c>
      <c r="R58" s="5" t="s">
        <v>19</v>
      </c>
      <c r="S58" s="28">
        <v>0.20833333333333334</v>
      </c>
      <c r="T58" s="5" t="s">
        <v>178</v>
      </c>
      <c r="U58" s="5"/>
      <c r="V58" s="5"/>
      <c r="W58" s="5"/>
      <c r="X58" s="5"/>
      <c r="Y58" s="5"/>
      <c r="Z58" s="5"/>
      <c r="AA58" s="5"/>
      <c r="AB58" s="5"/>
      <c r="AC58" s="5"/>
      <c r="AD58" s="5"/>
      <c r="AE58" s="9"/>
    </row>
    <row r="59" spans="1:31" ht="14.65" thickBot="1" x14ac:dyDescent="0.5">
      <c r="A59" s="4">
        <v>0.69791666666666663</v>
      </c>
      <c r="B59" s="5" t="s">
        <v>69</v>
      </c>
      <c r="C59" s="20">
        <v>0.69791666666666663</v>
      </c>
      <c r="D59" s="14" t="s">
        <v>178</v>
      </c>
      <c r="E59" s="14" t="s">
        <v>354</v>
      </c>
      <c r="F59" s="14"/>
      <c r="G59" s="14"/>
      <c r="H59" s="14"/>
      <c r="I59" s="14"/>
      <c r="J59" s="14"/>
      <c r="K59" s="14"/>
      <c r="L59" s="14"/>
      <c r="M59" s="14"/>
      <c r="N59" s="14"/>
      <c r="O59" s="11"/>
    </row>
    <row r="60" spans="1:31" x14ac:dyDescent="0.45">
      <c r="A60" s="4">
        <v>0.70833333333333337</v>
      </c>
      <c r="B60" s="30" t="s">
        <v>19</v>
      </c>
    </row>
    <row r="61" spans="1:31" ht="14.65" thickBot="1" x14ac:dyDescent="0.5">
      <c r="A61" s="2"/>
    </row>
    <row r="62" spans="1:31" x14ac:dyDescent="0.45">
      <c r="C62" s="21" t="s">
        <v>26</v>
      </c>
      <c r="D62" s="22"/>
      <c r="E62" s="22"/>
      <c r="F62" s="22"/>
      <c r="G62" s="22"/>
      <c r="H62" s="22"/>
      <c r="I62" s="22"/>
      <c r="J62" s="22"/>
      <c r="K62" s="22"/>
      <c r="L62" s="22"/>
      <c r="M62" s="22"/>
      <c r="N62" s="22"/>
      <c r="O62" s="23"/>
      <c r="Q62" s="5"/>
      <c r="R62" s="17" t="s">
        <v>472</v>
      </c>
      <c r="S62" s="21" t="s">
        <v>27</v>
      </c>
      <c r="T62" s="22"/>
      <c r="U62" s="22"/>
      <c r="V62" s="22"/>
      <c r="W62" s="22"/>
      <c r="X62" s="22"/>
      <c r="Y62" s="22"/>
      <c r="Z62" s="22"/>
      <c r="AA62" s="22"/>
      <c r="AB62" s="22"/>
      <c r="AC62" s="22"/>
      <c r="AD62" s="22"/>
      <c r="AE62" s="23"/>
    </row>
    <row r="63" spans="1:31" x14ac:dyDescent="0.45">
      <c r="A63" s="5"/>
      <c r="B63" s="17" t="s">
        <v>472</v>
      </c>
      <c r="C63" s="27" t="s">
        <v>149</v>
      </c>
      <c r="D63" s="25" t="s">
        <v>123</v>
      </c>
      <c r="E63" s="25" t="s">
        <v>150</v>
      </c>
      <c r="F63" s="25" t="s">
        <v>151</v>
      </c>
      <c r="G63" s="25" t="s">
        <v>152</v>
      </c>
      <c r="H63" s="25" t="s">
        <v>153</v>
      </c>
      <c r="I63" s="25" t="s">
        <v>154</v>
      </c>
      <c r="J63" s="25" t="s">
        <v>155</v>
      </c>
      <c r="K63" s="25" t="s">
        <v>156</v>
      </c>
      <c r="L63" s="25" t="s">
        <v>157</v>
      </c>
      <c r="M63" s="25" t="s">
        <v>158</v>
      </c>
      <c r="N63" s="25" t="s">
        <v>159</v>
      </c>
      <c r="O63" s="26" t="s">
        <v>160</v>
      </c>
      <c r="Q63" s="4">
        <v>0.375</v>
      </c>
      <c r="R63" s="30" t="s">
        <v>5</v>
      </c>
      <c r="S63" s="27" t="s">
        <v>149</v>
      </c>
      <c r="T63" s="25" t="s">
        <v>123</v>
      </c>
      <c r="U63" s="25" t="s">
        <v>150</v>
      </c>
      <c r="V63" s="25" t="s">
        <v>151</v>
      </c>
      <c r="W63" s="25" t="s">
        <v>152</v>
      </c>
      <c r="X63" s="25" t="s">
        <v>153</v>
      </c>
      <c r="Y63" s="25" t="s">
        <v>154</v>
      </c>
      <c r="Z63" s="25" t="s">
        <v>155</v>
      </c>
      <c r="AA63" s="25" t="s">
        <v>156</v>
      </c>
      <c r="AB63" s="25" t="s">
        <v>157</v>
      </c>
      <c r="AC63" s="25" t="s">
        <v>158</v>
      </c>
      <c r="AD63" s="25" t="s">
        <v>159</v>
      </c>
      <c r="AE63" s="26" t="s">
        <v>160</v>
      </c>
    </row>
    <row r="64" spans="1:31" x14ac:dyDescent="0.45">
      <c r="A64" s="4">
        <v>0.375</v>
      </c>
      <c r="B64" s="5" t="s">
        <v>5</v>
      </c>
      <c r="C64" s="28">
        <v>0.375</v>
      </c>
      <c r="D64" s="5" t="s">
        <v>169</v>
      </c>
      <c r="E64" s="5" t="s">
        <v>374</v>
      </c>
      <c r="F64" s="5" t="s">
        <v>170</v>
      </c>
      <c r="G64" s="5" t="s">
        <v>375</v>
      </c>
      <c r="H64" s="5" t="s">
        <v>171</v>
      </c>
      <c r="I64" s="5">
        <v>20</v>
      </c>
      <c r="J64" s="5"/>
      <c r="K64" s="5"/>
      <c r="L64" s="5"/>
      <c r="M64" s="5"/>
      <c r="N64" s="5"/>
      <c r="O64" s="9"/>
      <c r="Q64" s="4">
        <v>0.3888888888888889</v>
      </c>
      <c r="R64" s="5" t="s">
        <v>79</v>
      </c>
      <c r="S64" s="28">
        <v>0.3888888888888889</v>
      </c>
      <c r="T64" s="5" t="s">
        <v>179</v>
      </c>
      <c r="U64" s="5" t="s">
        <v>408</v>
      </c>
      <c r="V64" s="5" t="s">
        <v>162</v>
      </c>
      <c r="W64" s="5" t="s">
        <v>207</v>
      </c>
      <c r="X64" s="5" t="s">
        <v>180</v>
      </c>
      <c r="Y64" s="5" t="s">
        <v>409</v>
      </c>
      <c r="Z64" s="5"/>
      <c r="AA64" s="5"/>
      <c r="AB64" s="5"/>
      <c r="AC64" s="5"/>
      <c r="AD64" s="5"/>
      <c r="AE64" s="9"/>
    </row>
    <row r="65" spans="1:31" x14ac:dyDescent="0.45">
      <c r="A65" s="4">
        <v>0.3888888888888889</v>
      </c>
      <c r="B65" s="5" t="s">
        <v>55</v>
      </c>
      <c r="C65" s="28">
        <v>0.3888888888888889</v>
      </c>
      <c r="D65" s="5" t="s">
        <v>172</v>
      </c>
      <c r="E65" s="5" t="s">
        <v>376</v>
      </c>
      <c r="F65" s="5" t="s">
        <v>173</v>
      </c>
      <c r="G65" s="5" t="s">
        <v>377</v>
      </c>
      <c r="H65" s="5" t="s">
        <v>174</v>
      </c>
      <c r="I65" s="5" t="b">
        <v>1</v>
      </c>
      <c r="J65" s="5" t="s">
        <v>175</v>
      </c>
      <c r="K65" s="5" t="s">
        <v>378</v>
      </c>
      <c r="L65" s="5" t="s">
        <v>176</v>
      </c>
      <c r="M65" s="5">
        <v>1</v>
      </c>
      <c r="N65" s="5" t="s">
        <v>177</v>
      </c>
      <c r="O65" s="9">
        <v>1</v>
      </c>
      <c r="Q65" s="4">
        <v>0.41666666666666669</v>
      </c>
      <c r="R65" s="5" t="s">
        <v>80</v>
      </c>
      <c r="S65" s="28">
        <v>0.41666666666666669</v>
      </c>
      <c r="T65" s="5" t="s">
        <v>172</v>
      </c>
      <c r="U65" s="5" t="s">
        <v>410</v>
      </c>
      <c r="V65" s="5" t="s">
        <v>173</v>
      </c>
      <c r="W65" s="5">
        <v>101</v>
      </c>
      <c r="X65" s="5" t="s">
        <v>174</v>
      </c>
      <c r="Y65" s="5" t="b">
        <v>1</v>
      </c>
      <c r="Z65" s="5" t="s">
        <v>175</v>
      </c>
      <c r="AA65" s="5" t="s">
        <v>411</v>
      </c>
      <c r="AB65" s="5" t="s">
        <v>176</v>
      </c>
      <c r="AC65" s="5">
        <v>1</v>
      </c>
      <c r="AD65" s="5" t="s">
        <v>177</v>
      </c>
      <c r="AE65" s="9">
        <v>0</v>
      </c>
    </row>
    <row r="66" spans="1:31" x14ac:dyDescent="0.45">
      <c r="C66" s="28">
        <v>0.40277777777777779</v>
      </c>
      <c r="D66" s="5" t="s">
        <v>172</v>
      </c>
      <c r="E66" s="5" t="s">
        <v>379</v>
      </c>
      <c r="F66" s="5" t="s">
        <v>173</v>
      </c>
      <c r="G66" s="5" t="s">
        <v>380</v>
      </c>
      <c r="H66" s="5" t="s">
        <v>174</v>
      </c>
      <c r="I66" s="5" t="b">
        <v>1</v>
      </c>
      <c r="J66" s="5" t="s">
        <v>175</v>
      </c>
      <c r="K66" s="5" t="s">
        <v>381</v>
      </c>
      <c r="L66" s="5" t="s">
        <v>176</v>
      </c>
      <c r="M66" s="5">
        <v>1</v>
      </c>
      <c r="N66" s="5" t="s">
        <v>177</v>
      </c>
      <c r="O66" s="9">
        <v>1</v>
      </c>
      <c r="Q66" s="4">
        <v>0.44791666666666669</v>
      </c>
      <c r="R66" s="5" t="s">
        <v>31</v>
      </c>
      <c r="S66" s="28">
        <v>0.44791666666666669</v>
      </c>
      <c r="T66" s="5" t="s">
        <v>178</v>
      </c>
      <c r="U66" s="5" t="s">
        <v>198</v>
      </c>
      <c r="V66" s="5"/>
      <c r="W66" s="5"/>
      <c r="X66" s="5"/>
      <c r="Y66" s="5"/>
      <c r="Z66" s="5"/>
      <c r="AA66" s="5"/>
      <c r="AB66" s="5"/>
      <c r="AC66" s="5"/>
      <c r="AD66" s="5"/>
      <c r="AE66" s="9"/>
    </row>
    <row r="67" spans="1:31" x14ac:dyDescent="0.45">
      <c r="A67" s="4">
        <v>0.41666666666666669</v>
      </c>
      <c r="B67" s="5" t="s">
        <v>71</v>
      </c>
      <c r="C67" s="28">
        <v>0.41666666666666669</v>
      </c>
      <c r="D67" s="5" t="s">
        <v>172</v>
      </c>
      <c r="E67" s="5" t="s">
        <v>382</v>
      </c>
      <c r="F67" s="5" t="s">
        <v>173</v>
      </c>
      <c r="G67" s="5" t="s">
        <v>383</v>
      </c>
      <c r="H67" s="5" t="s">
        <v>174</v>
      </c>
      <c r="I67" s="5" t="b">
        <v>1</v>
      </c>
      <c r="J67" s="5" t="s">
        <v>175</v>
      </c>
      <c r="K67" s="5" t="s">
        <v>384</v>
      </c>
      <c r="L67" s="5" t="s">
        <v>176</v>
      </c>
      <c r="M67" s="5">
        <v>1</v>
      </c>
      <c r="N67" s="5" t="s">
        <v>177</v>
      </c>
      <c r="O67" s="9">
        <v>1</v>
      </c>
      <c r="Q67" s="4">
        <v>0.45833333333333331</v>
      </c>
      <c r="R67" s="5" t="s">
        <v>81</v>
      </c>
      <c r="S67" s="28">
        <v>0.45833333333333331</v>
      </c>
      <c r="T67" s="5" t="s">
        <v>172</v>
      </c>
      <c r="U67" s="5" t="s">
        <v>412</v>
      </c>
      <c r="V67" s="5" t="s">
        <v>173</v>
      </c>
      <c r="W67" s="5">
        <v>102</v>
      </c>
      <c r="X67" s="5" t="s">
        <v>174</v>
      </c>
      <c r="Y67" s="5" t="b">
        <v>1</v>
      </c>
      <c r="Z67" s="5" t="s">
        <v>175</v>
      </c>
      <c r="AA67" s="5" t="s">
        <v>413</v>
      </c>
      <c r="AB67" s="5" t="s">
        <v>176</v>
      </c>
      <c r="AC67" s="5">
        <v>1</v>
      </c>
      <c r="AD67" s="5" t="s">
        <v>177</v>
      </c>
      <c r="AE67" s="9">
        <v>0</v>
      </c>
    </row>
    <row r="68" spans="1:31" x14ac:dyDescent="0.45">
      <c r="C68" s="28">
        <v>0.4236111111111111</v>
      </c>
      <c r="D68" s="5" t="s">
        <v>172</v>
      </c>
      <c r="E68" s="5" t="s">
        <v>385</v>
      </c>
      <c r="F68" s="5" t="s">
        <v>173</v>
      </c>
      <c r="G68" s="5" t="s">
        <v>386</v>
      </c>
      <c r="H68" s="5" t="s">
        <v>174</v>
      </c>
      <c r="I68" s="5" t="b">
        <v>1</v>
      </c>
      <c r="J68" s="5" t="s">
        <v>175</v>
      </c>
      <c r="K68" s="5" t="s">
        <v>387</v>
      </c>
      <c r="L68" s="5" t="s">
        <v>176</v>
      </c>
      <c r="M68" s="5">
        <v>1</v>
      </c>
      <c r="N68" s="5" t="s">
        <v>177</v>
      </c>
      <c r="O68" s="9">
        <v>10</v>
      </c>
      <c r="Q68" s="4">
        <v>0.48958333333333331</v>
      </c>
      <c r="R68" s="5" t="s">
        <v>82</v>
      </c>
      <c r="S68" s="28">
        <v>0.48958333333333331</v>
      </c>
      <c r="T68" s="5" t="s">
        <v>166</v>
      </c>
      <c r="U68" s="5" t="s">
        <v>414</v>
      </c>
      <c r="V68" s="5" t="s">
        <v>167</v>
      </c>
      <c r="W68" s="5" t="s">
        <v>415</v>
      </c>
      <c r="X68" s="5" t="s">
        <v>168</v>
      </c>
      <c r="Y68" s="5">
        <v>45</v>
      </c>
      <c r="Z68" s="5"/>
      <c r="AA68" s="5"/>
      <c r="AB68" s="5"/>
      <c r="AC68" s="5"/>
      <c r="AD68" s="5"/>
      <c r="AE68" s="9"/>
    </row>
    <row r="69" spans="1:31" x14ac:dyDescent="0.45">
      <c r="A69" s="4">
        <v>0.44791666666666669</v>
      </c>
      <c r="B69" s="5" t="s">
        <v>52</v>
      </c>
      <c r="C69" s="28">
        <v>0.44791666666666669</v>
      </c>
      <c r="D69" s="5" t="s">
        <v>169</v>
      </c>
      <c r="E69" s="5" t="s">
        <v>388</v>
      </c>
      <c r="F69" s="5" t="s">
        <v>170</v>
      </c>
      <c r="G69" s="5" t="s">
        <v>389</v>
      </c>
      <c r="H69" s="5" t="s">
        <v>171</v>
      </c>
      <c r="I69" s="5">
        <v>15</v>
      </c>
      <c r="J69" s="5"/>
      <c r="K69" s="5"/>
      <c r="L69" s="5"/>
      <c r="M69" s="5"/>
      <c r="N69" s="5"/>
      <c r="O69" s="9"/>
      <c r="Q69" s="4">
        <v>0.52083333333333337</v>
      </c>
      <c r="R69" s="5" t="s">
        <v>10</v>
      </c>
      <c r="S69" s="28">
        <v>0.52083333333333337</v>
      </c>
      <c r="T69" s="5" t="s">
        <v>178</v>
      </c>
      <c r="U69" s="5" t="s">
        <v>202</v>
      </c>
      <c r="V69" s="5"/>
      <c r="W69" s="5"/>
      <c r="X69" s="5"/>
      <c r="Y69" s="5"/>
      <c r="Z69" s="5"/>
      <c r="AA69" s="5"/>
      <c r="AB69" s="5"/>
      <c r="AC69" s="5"/>
      <c r="AD69" s="5"/>
      <c r="AE69" s="9"/>
    </row>
    <row r="70" spans="1:31" x14ac:dyDescent="0.45">
      <c r="A70" s="4">
        <v>0.45833333333333331</v>
      </c>
      <c r="B70" s="5" t="s">
        <v>72</v>
      </c>
      <c r="C70" s="28">
        <v>0.45833333333333331</v>
      </c>
      <c r="D70" s="5" t="s">
        <v>166</v>
      </c>
      <c r="E70" s="5" t="s">
        <v>390</v>
      </c>
      <c r="F70" s="5" t="s">
        <v>167</v>
      </c>
      <c r="G70" s="5" t="s">
        <v>250</v>
      </c>
      <c r="H70" s="5" t="s">
        <v>168</v>
      </c>
      <c r="I70" s="5">
        <v>45</v>
      </c>
      <c r="J70" s="5"/>
      <c r="K70" s="5"/>
      <c r="L70" s="5"/>
      <c r="M70" s="5"/>
      <c r="N70" s="5"/>
      <c r="O70" s="9"/>
      <c r="Q70" s="4">
        <v>0.5625</v>
      </c>
      <c r="R70" s="5" t="s">
        <v>83</v>
      </c>
      <c r="S70" s="28">
        <v>0.5625</v>
      </c>
      <c r="T70" s="5" t="s">
        <v>282</v>
      </c>
      <c r="U70" s="5" t="s">
        <v>416</v>
      </c>
      <c r="V70" s="5" t="s">
        <v>284</v>
      </c>
      <c r="W70" s="5" t="s">
        <v>417</v>
      </c>
      <c r="X70" s="5" t="s">
        <v>286</v>
      </c>
      <c r="Y70" s="5">
        <v>60</v>
      </c>
      <c r="Z70" s="5" t="s">
        <v>287</v>
      </c>
      <c r="AA70" s="5">
        <v>4</v>
      </c>
      <c r="AB70" s="5" t="s">
        <v>288</v>
      </c>
      <c r="AC70" s="5">
        <v>1</v>
      </c>
      <c r="AD70" s="5"/>
      <c r="AE70" s="9"/>
    </row>
    <row r="71" spans="1:31" x14ac:dyDescent="0.45">
      <c r="A71" s="4">
        <v>0.48958333333333331</v>
      </c>
      <c r="B71" s="5" t="s">
        <v>73</v>
      </c>
      <c r="C71" s="28">
        <v>0.48958333333333331</v>
      </c>
      <c r="D71" s="5" t="s">
        <v>161</v>
      </c>
      <c r="E71" s="5" t="s">
        <v>391</v>
      </c>
      <c r="F71" s="5" t="s">
        <v>162</v>
      </c>
      <c r="G71" s="5" t="s">
        <v>190</v>
      </c>
      <c r="H71" s="5" t="s">
        <v>163</v>
      </c>
      <c r="I71" s="5" t="s">
        <v>165</v>
      </c>
      <c r="J71" s="5" t="s">
        <v>164</v>
      </c>
      <c r="K71" s="5" t="s">
        <v>392</v>
      </c>
      <c r="L71" s="5" t="s">
        <v>187</v>
      </c>
      <c r="M71" s="5" t="s">
        <v>393</v>
      </c>
      <c r="N71" s="5" t="s">
        <v>184</v>
      </c>
      <c r="O71" s="9" t="s">
        <v>394</v>
      </c>
      <c r="Q71" s="4">
        <v>0.59375</v>
      </c>
      <c r="R71" s="5" t="s">
        <v>76</v>
      </c>
      <c r="S71" s="28">
        <v>0.59375</v>
      </c>
      <c r="T71" s="5" t="s">
        <v>181</v>
      </c>
      <c r="U71" s="5" t="s">
        <v>418</v>
      </c>
      <c r="V71" s="5" t="s">
        <v>182</v>
      </c>
      <c r="W71" s="5" t="s">
        <v>419</v>
      </c>
      <c r="X71" s="5" t="s">
        <v>183</v>
      </c>
      <c r="Y71" s="5">
        <v>111111111</v>
      </c>
      <c r="Z71" s="5" t="s">
        <v>184</v>
      </c>
      <c r="AA71" s="5" t="s">
        <v>420</v>
      </c>
      <c r="AB71" s="5"/>
      <c r="AC71" s="5"/>
      <c r="AD71" s="5"/>
      <c r="AE71" s="9"/>
    </row>
    <row r="72" spans="1:31" x14ac:dyDescent="0.45">
      <c r="A72" s="4">
        <v>0.52083333333333337</v>
      </c>
      <c r="B72" s="5" t="s">
        <v>10</v>
      </c>
      <c r="C72" s="28">
        <v>0.52083333333333337</v>
      </c>
      <c r="D72" s="5" t="s">
        <v>178</v>
      </c>
      <c r="E72" s="5" t="s">
        <v>395</v>
      </c>
      <c r="F72" s="5"/>
      <c r="G72" s="5"/>
      <c r="H72" s="5"/>
      <c r="I72" s="5"/>
      <c r="J72" s="5"/>
      <c r="K72" s="5"/>
      <c r="L72" s="5"/>
      <c r="M72" s="5"/>
      <c r="N72" s="5"/>
      <c r="O72" s="9"/>
      <c r="Q72" s="4">
        <v>0.60416666666666663</v>
      </c>
      <c r="R72" s="5" t="s">
        <v>84</v>
      </c>
      <c r="S72" s="28">
        <v>0.60416666666666663</v>
      </c>
      <c r="T72" s="5" t="s">
        <v>172</v>
      </c>
      <c r="U72" s="5" t="s">
        <v>421</v>
      </c>
      <c r="V72" s="5" t="s">
        <v>173</v>
      </c>
      <c r="W72" s="5">
        <v>103</v>
      </c>
      <c r="X72" s="5" t="s">
        <v>174</v>
      </c>
      <c r="Y72" s="5" t="b">
        <v>1</v>
      </c>
      <c r="Z72" s="5" t="s">
        <v>175</v>
      </c>
      <c r="AA72" s="5" t="s">
        <v>422</v>
      </c>
      <c r="AB72" s="5" t="s">
        <v>176</v>
      </c>
      <c r="AC72" s="5">
        <v>1</v>
      </c>
      <c r="AD72" s="5" t="s">
        <v>177</v>
      </c>
      <c r="AE72" s="9">
        <v>0</v>
      </c>
    </row>
    <row r="73" spans="1:31" x14ac:dyDescent="0.45">
      <c r="A73" s="4">
        <v>0.5625</v>
      </c>
      <c r="B73" s="5" t="s">
        <v>74</v>
      </c>
      <c r="C73" s="28">
        <v>0.5625</v>
      </c>
      <c r="D73" s="5" t="s">
        <v>172</v>
      </c>
      <c r="E73" s="5" t="s">
        <v>396</v>
      </c>
      <c r="F73" s="5" t="s">
        <v>173</v>
      </c>
      <c r="G73" s="5" t="s">
        <v>397</v>
      </c>
      <c r="H73" s="5" t="s">
        <v>174</v>
      </c>
      <c r="I73" s="5" t="b">
        <v>1</v>
      </c>
      <c r="J73" s="5" t="s">
        <v>175</v>
      </c>
      <c r="K73" s="5" t="s">
        <v>398</v>
      </c>
      <c r="L73" s="5" t="s">
        <v>176</v>
      </c>
      <c r="M73" s="5">
        <v>1</v>
      </c>
      <c r="N73" s="5" t="s">
        <v>177</v>
      </c>
      <c r="O73" s="9">
        <v>45</v>
      </c>
      <c r="Q73" s="4">
        <v>0.63541666666666663</v>
      </c>
      <c r="R73" s="5" t="s">
        <v>37</v>
      </c>
      <c r="S73" s="28">
        <v>0.63541666666666663</v>
      </c>
      <c r="T73" s="5" t="s">
        <v>178</v>
      </c>
      <c r="U73" s="5" t="s">
        <v>247</v>
      </c>
      <c r="V73" s="5"/>
      <c r="W73" s="5"/>
      <c r="X73" s="5"/>
      <c r="Y73" s="5"/>
      <c r="Z73" s="5"/>
      <c r="AA73" s="5"/>
      <c r="AB73" s="5"/>
      <c r="AC73" s="5"/>
      <c r="AD73" s="5"/>
      <c r="AE73" s="9"/>
    </row>
    <row r="74" spans="1:31" x14ac:dyDescent="0.45">
      <c r="A74" s="4">
        <v>0.59375</v>
      </c>
      <c r="B74" s="5" t="s">
        <v>75</v>
      </c>
      <c r="C74" s="28">
        <v>0.59375</v>
      </c>
      <c r="D74" s="5" t="s">
        <v>172</v>
      </c>
      <c r="E74" s="5" t="s">
        <v>399</v>
      </c>
      <c r="F74" s="5" t="s">
        <v>173</v>
      </c>
      <c r="G74" s="5" t="s">
        <v>400</v>
      </c>
      <c r="H74" s="5" t="s">
        <v>174</v>
      </c>
      <c r="I74" s="5" t="b">
        <v>1</v>
      </c>
      <c r="J74" s="5" t="s">
        <v>175</v>
      </c>
      <c r="K74" s="5" t="s">
        <v>401</v>
      </c>
      <c r="L74" s="5" t="s">
        <v>176</v>
      </c>
      <c r="M74" s="5">
        <v>1</v>
      </c>
      <c r="N74" s="5" t="s">
        <v>177</v>
      </c>
      <c r="O74" s="9">
        <v>30</v>
      </c>
      <c r="Q74" s="4">
        <v>0.64583333333333337</v>
      </c>
      <c r="R74" s="5" t="s">
        <v>85</v>
      </c>
      <c r="S74" s="28">
        <v>0.64583333333333337</v>
      </c>
      <c r="T74" s="5" t="s">
        <v>172</v>
      </c>
      <c r="U74" s="5" t="s">
        <v>423</v>
      </c>
      <c r="V74" s="5" t="s">
        <v>173</v>
      </c>
      <c r="W74" s="5">
        <v>104</v>
      </c>
      <c r="X74" s="5" t="s">
        <v>174</v>
      </c>
      <c r="Y74" s="5" t="b">
        <v>1</v>
      </c>
      <c r="Z74" s="5" t="s">
        <v>175</v>
      </c>
      <c r="AA74" s="5" t="s">
        <v>424</v>
      </c>
      <c r="AB74" s="5" t="s">
        <v>176</v>
      </c>
      <c r="AC74" s="5">
        <v>1</v>
      </c>
      <c r="AD74" s="5" t="s">
        <v>177</v>
      </c>
      <c r="AE74" s="9">
        <v>0</v>
      </c>
    </row>
    <row r="75" spans="1:31" x14ac:dyDescent="0.45">
      <c r="A75" s="4">
        <v>0.61458333333333337</v>
      </c>
      <c r="B75" s="5" t="s">
        <v>76</v>
      </c>
      <c r="C75" s="28">
        <v>0.61458333333333337</v>
      </c>
      <c r="D75" s="5" t="s">
        <v>181</v>
      </c>
      <c r="E75" s="5" t="s">
        <v>402</v>
      </c>
      <c r="F75" s="5" t="s">
        <v>182</v>
      </c>
      <c r="G75" s="5" t="s">
        <v>165</v>
      </c>
      <c r="H75" s="5" t="s">
        <v>183</v>
      </c>
      <c r="I75" s="5">
        <v>111111111</v>
      </c>
      <c r="J75" s="5" t="s">
        <v>184</v>
      </c>
      <c r="K75" s="5" t="s">
        <v>403</v>
      </c>
      <c r="L75" s="5"/>
      <c r="M75" s="5"/>
      <c r="N75" s="5"/>
      <c r="O75" s="9"/>
      <c r="Q75" s="4">
        <v>0.67708333333333337</v>
      </c>
      <c r="R75" s="5" t="s">
        <v>86</v>
      </c>
      <c r="S75" s="28">
        <v>0.67708333333333337</v>
      </c>
      <c r="T75" s="5" t="s">
        <v>178</v>
      </c>
      <c r="U75" s="5" t="s">
        <v>354</v>
      </c>
      <c r="V75" s="5"/>
      <c r="W75" s="5"/>
      <c r="X75" s="5"/>
      <c r="Y75" s="5"/>
      <c r="Z75" s="5"/>
      <c r="AA75" s="5"/>
      <c r="AB75" s="5"/>
      <c r="AC75" s="5"/>
      <c r="AD75" s="5"/>
      <c r="AE75" s="9"/>
    </row>
    <row r="76" spans="1:31" x14ac:dyDescent="0.45">
      <c r="A76" s="4">
        <v>0.625</v>
      </c>
      <c r="B76" s="5" t="s">
        <v>59</v>
      </c>
      <c r="C76" s="28">
        <v>0.625</v>
      </c>
      <c r="D76" s="5" t="s">
        <v>166</v>
      </c>
      <c r="E76" s="5" t="s">
        <v>320</v>
      </c>
      <c r="F76" s="5" t="s">
        <v>167</v>
      </c>
      <c r="G76" s="5" t="s">
        <v>250</v>
      </c>
      <c r="H76" s="5" t="s">
        <v>168</v>
      </c>
      <c r="I76" s="5">
        <v>30</v>
      </c>
      <c r="J76" s="5"/>
      <c r="K76" s="5"/>
      <c r="L76" s="5"/>
      <c r="M76" s="5"/>
      <c r="N76" s="5"/>
      <c r="O76" s="9"/>
      <c r="Q76" s="4">
        <v>0.6875</v>
      </c>
      <c r="R76" s="5" t="s">
        <v>62</v>
      </c>
      <c r="S76" s="28">
        <v>0.6875</v>
      </c>
      <c r="T76" s="5" t="s">
        <v>172</v>
      </c>
      <c r="U76" s="5" t="s">
        <v>425</v>
      </c>
      <c r="V76" s="5" t="s">
        <v>173</v>
      </c>
      <c r="W76" s="5">
        <v>105</v>
      </c>
      <c r="X76" s="5" t="s">
        <v>174</v>
      </c>
      <c r="Y76" s="5" t="b">
        <v>1</v>
      </c>
      <c r="Z76" s="5" t="s">
        <v>175</v>
      </c>
      <c r="AA76" s="5" t="s">
        <v>426</v>
      </c>
      <c r="AB76" s="5" t="s">
        <v>176</v>
      </c>
      <c r="AC76" s="5">
        <v>1</v>
      </c>
      <c r="AD76" s="5" t="s">
        <v>177</v>
      </c>
      <c r="AE76" s="9">
        <v>0</v>
      </c>
    </row>
    <row r="77" spans="1:31" ht="14.65" thickBot="1" x14ac:dyDescent="0.5">
      <c r="A77" s="4">
        <v>0.64583333333333337</v>
      </c>
      <c r="B77" s="5" t="s">
        <v>37</v>
      </c>
      <c r="C77" s="28">
        <v>0.64583333333333337</v>
      </c>
      <c r="D77" s="5" t="s">
        <v>178</v>
      </c>
      <c r="E77" s="5" t="s">
        <v>274</v>
      </c>
      <c r="F77" s="5"/>
      <c r="G77" s="5"/>
      <c r="H77" s="5"/>
      <c r="I77" s="5"/>
      <c r="J77" s="5"/>
      <c r="K77" s="5"/>
      <c r="L77" s="5"/>
      <c r="M77" s="5"/>
      <c r="N77" s="5"/>
      <c r="O77" s="9"/>
      <c r="Q77" s="4">
        <v>0.70833333333333337</v>
      </c>
      <c r="R77" s="5" t="s">
        <v>19</v>
      </c>
      <c r="S77" s="29">
        <v>0.70833333333333337</v>
      </c>
      <c r="T77" s="14" t="s">
        <v>178</v>
      </c>
      <c r="U77" s="14" t="s">
        <v>222</v>
      </c>
      <c r="V77" s="14"/>
      <c r="W77" s="14"/>
      <c r="X77" s="14"/>
      <c r="Y77" s="14"/>
      <c r="Z77" s="14"/>
      <c r="AA77" s="14"/>
      <c r="AB77" s="14"/>
      <c r="AC77" s="14"/>
      <c r="AD77" s="14"/>
      <c r="AE77" s="11"/>
    </row>
    <row r="78" spans="1:31" x14ac:dyDescent="0.45">
      <c r="A78" s="4">
        <v>0.65625</v>
      </c>
      <c r="B78" s="5" t="s">
        <v>77</v>
      </c>
      <c r="C78" s="28">
        <v>0.65625</v>
      </c>
      <c r="D78" s="5" t="s">
        <v>169</v>
      </c>
      <c r="E78" s="5" t="s">
        <v>404</v>
      </c>
      <c r="F78" s="5" t="s">
        <v>170</v>
      </c>
      <c r="G78" s="5" t="s">
        <v>237</v>
      </c>
      <c r="H78" s="5" t="s">
        <v>171</v>
      </c>
      <c r="I78" s="5">
        <v>30</v>
      </c>
      <c r="J78" s="5"/>
      <c r="K78" s="5"/>
      <c r="L78" s="5"/>
      <c r="M78" s="5"/>
      <c r="N78" s="5"/>
      <c r="O78" s="9"/>
    </row>
    <row r="79" spans="1:31" x14ac:dyDescent="0.45">
      <c r="A79" s="4">
        <v>0.67708333333333337</v>
      </c>
      <c r="B79" s="30" t="s">
        <v>67</v>
      </c>
      <c r="C79" s="28">
        <v>0.67708333333333337</v>
      </c>
      <c r="D79" s="5" t="s">
        <v>166</v>
      </c>
      <c r="E79" s="5" t="s">
        <v>405</v>
      </c>
      <c r="F79" s="5" t="s">
        <v>167</v>
      </c>
      <c r="G79" s="5" t="s">
        <v>252</v>
      </c>
      <c r="H79" s="5" t="s">
        <v>168</v>
      </c>
      <c r="I79" s="5">
        <v>30</v>
      </c>
      <c r="J79" s="5"/>
      <c r="K79" s="5"/>
      <c r="L79" s="5"/>
      <c r="M79" s="5"/>
      <c r="N79" s="5"/>
      <c r="O79" s="9"/>
    </row>
    <row r="80" spans="1:31" x14ac:dyDescent="0.45">
      <c r="A80" s="4">
        <v>0.69791666666666663</v>
      </c>
      <c r="B80" s="5" t="s">
        <v>78</v>
      </c>
      <c r="C80" s="19">
        <v>0.69791666666666663</v>
      </c>
      <c r="D80" s="5" t="s">
        <v>178</v>
      </c>
      <c r="E80" s="5" t="s">
        <v>276</v>
      </c>
      <c r="F80" s="5" t="s">
        <v>277</v>
      </c>
      <c r="G80" s="5" t="s">
        <v>406</v>
      </c>
      <c r="H80" s="5"/>
      <c r="I80" s="5"/>
      <c r="J80" s="5"/>
      <c r="K80" s="5"/>
      <c r="L80" s="5"/>
      <c r="M80" s="5"/>
      <c r="N80" s="5"/>
      <c r="O80" s="9"/>
    </row>
    <row r="81" spans="1:31" ht="14.65" thickBot="1" x14ac:dyDescent="0.5">
      <c r="A81" s="4">
        <v>0.70833333333333337</v>
      </c>
      <c r="B81" s="5" t="s">
        <v>19</v>
      </c>
      <c r="C81" s="20">
        <v>0.70833333333333337</v>
      </c>
      <c r="D81" s="14" t="s">
        <v>178</v>
      </c>
      <c r="E81" s="14" t="s">
        <v>407</v>
      </c>
      <c r="F81" s="14"/>
      <c r="G81" s="14"/>
      <c r="H81" s="14"/>
      <c r="I81" s="14"/>
      <c r="J81" s="14"/>
      <c r="K81" s="14"/>
      <c r="L81" s="14"/>
      <c r="M81" s="14"/>
      <c r="N81" s="14"/>
      <c r="O81" s="11"/>
    </row>
    <row r="82" spans="1:31" ht="14.65" thickBot="1" x14ac:dyDescent="0.5"/>
    <row r="83" spans="1:31" x14ac:dyDescent="0.45">
      <c r="C83" s="21" t="s">
        <v>70</v>
      </c>
      <c r="D83" s="22"/>
      <c r="E83" s="22"/>
      <c r="F83" s="22"/>
      <c r="G83" s="22"/>
      <c r="H83" s="22"/>
      <c r="I83" s="22"/>
      <c r="J83" s="22"/>
      <c r="K83" s="22"/>
      <c r="L83" s="22"/>
      <c r="M83" s="22"/>
      <c r="N83" s="22"/>
      <c r="O83" s="23"/>
      <c r="S83" s="21" t="s">
        <v>28</v>
      </c>
      <c r="T83" s="22"/>
      <c r="U83" s="22"/>
      <c r="V83" s="22"/>
      <c r="W83" s="22"/>
      <c r="X83" s="22"/>
      <c r="Y83" s="22"/>
      <c r="Z83" s="22"/>
      <c r="AA83" s="22"/>
      <c r="AB83" s="22"/>
      <c r="AC83" s="22"/>
      <c r="AD83" s="22"/>
      <c r="AE83" s="23"/>
    </row>
    <row r="84" spans="1:31" x14ac:dyDescent="0.45">
      <c r="A84" s="5"/>
      <c r="B84" s="17" t="s">
        <v>472</v>
      </c>
      <c r="C84" s="27" t="s">
        <v>149</v>
      </c>
      <c r="D84" s="25" t="s">
        <v>123</v>
      </c>
      <c r="E84" s="25" t="s">
        <v>150</v>
      </c>
      <c r="F84" s="25" t="s">
        <v>151</v>
      </c>
      <c r="G84" s="25" t="s">
        <v>152</v>
      </c>
      <c r="H84" s="25" t="s">
        <v>153</v>
      </c>
      <c r="I84" s="25" t="s">
        <v>154</v>
      </c>
      <c r="J84" s="25" t="s">
        <v>155</v>
      </c>
      <c r="K84" s="25" t="s">
        <v>156</v>
      </c>
      <c r="L84" s="25" t="s">
        <v>157</v>
      </c>
      <c r="M84" s="25" t="s">
        <v>158</v>
      </c>
      <c r="N84" s="25" t="s">
        <v>159</v>
      </c>
      <c r="O84" s="26" t="s">
        <v>160</v>
      </c>
      <c r="Q84" s="5"/>
      <c r="R84" s="17" t="s">
        <v>472</v>
      </c>
      <c r="S84" s="27" t="s">
        <v>149</v>
      </c>
      <c r="T84" s="25" t="s">
        <v>123</v>
      </c>
      <c r="U84" s="25" t="s">
        <v>150</v>
      </c>
      <c r="V84" s="25" t="s">
        <v>151</v>
      </c>
      <c r="W84" s="25" t="s">
        <v>152</v>
      </c>
      <c r="X84" s="25" t="s">
        <v>153</v>
      </c>
      <c r="Y84" s="25" t="s">
        <v>154</v>
      </c>
      <c r="Z84" s="25" t="s">
        <v>155</v>
      </c>
      <c r="AA84" s="25" t="s">
        <v>156</v>
      </c>
      <c r="AB84" s="25" t="s">
        <v>157</v>
      </c>
      <c r="AC84" s="25" t="s">
        <v>158</v>
      </c>
      <c r="AD84" s="25" t="s">
        <v>159</v>
      </c>
      <c r="AE84" s="26" t="s">
        <v>160</v>
      </c>
    </row>
    <row r="85" spans="1:31" x14ac:dyDescent="0.45">
      <c r="A85" s="4">
        <v>0.375</v>
      </c>
      <c r="B85" s="5" t="s">
        <v>5</v>
      </c>
      <c r="C85" s="28">
        <v>0.375</v>
      </c>
      <c r="D85" s="5" t="s">
        <v>169</v>
      </c>
      <c r="E85" s="5" t="s">
        <v>427</v>
      </c>
      <c r="F85" s="5" t="s">
        <v>170</v>
      </c>
      <c r="G85" s="5" t="s">
        <v>428</v>
      </c>
      <c r="H85" s="5" t="s">
        <v>171</v>
      </c>
      <c r="I85" s="5">
        <v>20</v>
      </c>
      <c r="J85" s="5"/>
      <c r="K85" s="5"/>
      <c r="L85" s="5"/>
      <c r="M85" s="5"/>
      <c r="N85" s="5"/>
      <c r="O85" s="9"/>
      <c r="Q85" s="4">
        <v>0.375</v>
      </c>
      <c r="R85" s="5" t="s">
        <v>5</v>
      </c>
      <c r="S85" s="28">
        <v>0.375</v>
      </c>
      <c r="T85" s="5" t="s">
        <v>169</v>
      </c>
      <c r="U85" s="5" t="s">
        <v>189</v>
      </c>
      <c r="V85" s="5" t="s">
        <v>170</v>
      </c>
      <c r="W85" s="5" t="s">
        <v>185</v>
      </c>
      <c r="X85" s="5" t="s">
        <v>171</v>
      </c>
      <c r="Y85" s="5">
        <v>15</v>
      </c>
      <c r="Z85" s="5"/>
      <c r="AA85" s="5"/>
      <c r="AB85" s="5"/>
      <c r="AC85" s="5"/>
      <c r="AD85" s="5"/>
      <c r="AE85" s="9"/>
    </row>
    <row r="86" spans="1:31" x14ac:dyDescent="0.45">
      <c r="A86" s="4">
        <v>0.3888888888888889</v>
      </c>
      <c r="B86" s="5" t="s">
        <v>87</v>
      </c>
      <c r="C86" s="28">
        <v>0.3888888888888889</v>
      </c>
      <c r="D86" s="5" t="s">
        <v>282</v>
      </c>
      <c r="E86" s="5" t="s">
        <v>429</v>
      </c>
      <c r="F86" s="5" t="s">
        <v>284</v>
      </c>
      <c r="G86" s="5" t="s">
        <v>417</v>
      </c>
      <c r="H86" s="5" t="s">
        <v>286</v>
      </c>
      <c r="I86" s="5">
        <v>1</v>
      </c>
      <c r="J86" s="5" t="s">
        <v>287</v>
      </c>
      <c r="K86" s="5">
        <v>5</v>
      </c>
      <c r="L86" s="5" t="s">
        <v>288</v>
      </c>
      <c r="M86" s="5">
        <v>2</v>
      </c>
      <c r="N86" s="5"/>
      <c r="O86" s="9"/>
      <c r="Q86" s="4">
        <v>0.3888888888888889</v>
      </c>
      <c r="R86" s="5" t="s">
        <v>94</v>
      </c>
      <c r="S86" s="28">
        <v>0.3888888888888889</v>
      </c>
      <c r="T86" s="5" t="s">
        <v>172</v>
      </c>
      <c r="U86" s="5" t="s">
        <v>456</v>
      </c>
      <c r="V86" s="5" t="s">
        <v>173</v>
      </c>
      <c r="W86" s="5" t="s">
        <v>457</v>
      </c>
      <c r="X86" s="5" t="s">
        <v>174</v>
      </c>
      <c r="Y86" s="5" t="b">
        <v>1</v>
      </c>
      <c r="Z86" s="5" t="s">
        <v>175</v>
      </c>
      <c r="AA86" s="5" t="s">
        <v>458</v>
      </c>
      <c r="AB86" s="5" t="s">
        <v>176</v>
      </c>
      <c r="AC86" s="5">
        <v>1</v>
      </c>
      <c r="AD86" s="5" t="s">
        <v>177</v>
      </c>
      <c r="AE86" s="9">
        <v>0</v>
      </c>
    </row>
    <row r="87" spans="1:31" x14ac:dyDescent="0.45">
      <c r="A87" s="4">
        <v>0.41666666666666669</v>
      </c>
      <c r="B87" s="30" t="s">
        <v>88</v>
      </c>
      <c r="C87" s="28">
        <v>0.41666666666666669</v>
      </c>
      <c r="D87" s="5" t="s">
        <v>226</v>
      </c>
      <c r="E87" s="5" t="s">
        <v>430</v>
      </c>
      <c r="F87" s="5" t="s">
        <v>228</v>
      </c>
      <c r="G87" s="5" t="s">
        <v>431</v>
      </c>
      <c r="H87" s="5" t="s">
        <v>230</v>
      </c>
      <c r="I87" s="5" t="s">
        <v>432</v>
      </c>
      <c r="J87" s="5" t="s">
        <v>433</v>
      </c>
      <c r="K87" s="5" t="s">
        <v>434</v>
      </c>
      <c r="L87" s="5"/>
      <c r="M87" s="5"/>
      <c r="N87" s="5"/>
      <c r="O87" s="9"/>
      <c r="Q87" s="4">
        <v>0.41666666666666669</v>
      </c>
      <c r="R87" s="5" t="s">
        <v>95</v>
      </c>
      <c r="S87" s="28">
        <v>0.41666666666666669</v>
      </c>
      <c r="T87" s="5" t="s">
        <v>169</v>
      </c>
      <c r="U87" s="5" t="s">
        <v>459</v>
      </c>
      <c r="V87" s="5" t="s">
        <v>170</v>
      </c>
      <c r="W87" s="5" t="s">
        <v>342</v>
      </c>
      <c r="X87" s="5" t="s">
        <v>171</v>
      </c>
      <c r="Y87" s="5">
        <v>45</v>
      </c>
      <c r="Z87" s="5"/>
      <c r="AA87" s="5"/>
      <c r="AB87" s="5"/>
      <c r="AC87" s="5"/>
      <c r="AD87" s="5"/>
      <c r="AE87" s="9"/>
    </row>
    <row r="88" spans="1:31" x14ac:dyDescent="0.45">
      <c r="C88" s="28">
        <v>0.41666666666666669</v>
      </c>
      <c r="D88" s="5" t="s">
        <v>172</v>
      </c>
      <c r="E88" s="5" t="s">
        <v>435</v>
      </c>
      <c r="F88" s="5" t="s">
        <v>173</v>
      </c>
      <c r="G88" s="5" t="s">
        <v>436</v>
      </c>
      <c r="H88" s="5" t="s">
        <v>174</v>
      </c>
      <c r="I88" s="5" t="b">
        <v>1</v>
      </c>
      <c r="J88" s="5" t="s">
        <v>175</v>
      </c>
      <c r="K88" s="5" t="s">
        <v>437</v>
      </c>
      <c r="L88" s="5" t="s">
        <v>176</v>
      </c>
      <c r="M88" s="5">
        <v>1</v>
      </c>
      <c r="N88" s="5" t="s">
        <v>177</v>
      </c>
      <c r="O88" s="9">
        <v>0</v>
      </c>
      <c r="Q88" s="4">
        <v>0.44791666666666669</v>
      </c>
      <c r="R88" s="30" t="s">
        <v>89</v>
      </c>
    </row>
    <row r="89" spans="1:31" x14ac:dyDescent="0.45">
      <c r="A89" s="4">
        <v>0.44791666666666669</v>
      </c>
      <c r="B89" s="5" t="s">
        <v>89</v>
      </c>
      <c r="C89" s="28">
        <v>0.44791666666666669</v>
      </c>
      <c r="D89" s="5" t="s">
        <v>178</v>
      </c>
      <c r="E89" s="5"/>
      <c r="F89" s="5"/>
      <c r="G89" s="5"/>
      <c r="H89" s="5"/>
      <c r="I89" s="5"/>
      <c r="J89" s="5"/>
      <c r="K89" s="5"/>
      <c r="L89" s="5"/>
      <c r="M89" s="5"/>
      <c r="N89" s="5"/>
      <c r="O89" s="9"/>
      <c r="Q89" s="4">
        <v>0.45833333333333331</v>
      </c>
      <c r="R89" s="5" t="s">
        <v>96</v>
      </c>
      <c r="S89" s="28">
        <v>0.45833333333333331</v>
      </c>
      <c r="T89" s="5" t="s">
        <v>172</v>
      </c>
      <c r="U89" s="5" t="s">
        <v>460</v>
      </c>
      <c r="V89" s="5" t="s">
        <v>173</v>
      </c>
      <c r="W89" s="5" t="s">
        <v>461</v>
      </c>
      <c r="X89" s="5" t="s">
        <v>174</v>
      </c>
      <c r="Y89" s="5" t="b">
        <v>1</v>
      </c>
      <c r="Z89" s="5" t="s">
        <v>175</v>
      </c>
      <c r="AA89" s="5" t="s">
        <v>462</v>
      </c>
      <c r="AB89" s="5" t="s">
        <v>176</v>
      </c>
      <c r="AC89" s="5">
        <v>1</v>
      </c>
      <c r="AD89" s="5" t="s">
        <v>177</v>
      </c>
      <c r="AE89" s="9">
        <v>0</v>
      </c>
    </row>
    <row r="90" spans="1:31" x14ac:dyDescent="0.45">
      <c r="A90" s="4">
        <v>0.45833333333333331</v>
      </c>
      <c r="B90" s="5" t="s">
        <v>90</v>
      </c>
      <c r="C90" s="28">
        <v>0.45833333333333331</v>
      </c>
      <c r="D90" s="5" t="s">
        <v>172</v>
      </c>
      <c r="E90" s="5" t="s">
        <v>438</v>
      </c>
      <c r="F90" s="5" t="s">
        <v>173</v>
      </c>
      <c r="G90" s="5" t="s">
        <v>439</v>
      </c>
      <c r="H90" s="5" t="s">
        <v>174</v>
      </c>
      <c r="I90" s="5" t="b">
        <v>1</v>
      </c>
      <c r="J90" s="5" t="s">
        <v>175</v>
      </c>
      <c r="K90" s="5" t="s">
        <v>440</v>
      </c>
      <c r="L90" s="5" t="s">
        <v>176</v>
      </c>
      <c r="M90" s="5">
        <v>1</v>
      </c>
      <c r="N90" s="5" t="s">
        <v>177</v>
      </c>
      <c r="O90" s="9">
        <v>0</v>
      </c>
      <c r="Q90" s="4">
        <v>0.48958333333333331</v>
      </c>
      <c r="R90" s="5" t="s">
        <v>67</v>
      </c>
      <c r="S90" s="28">
        <v>0.48958333333333331</v>
      </c>
      <c r="T90" s="5" t="s">
        <v>166</v>
      </c>
      <c r="U90" s="5" t="s">
        <v>463</v>
      </c>
      <c r="V90" s="5" t="s">
        <v>167</v>
      </c>
      <c r="W90" s="5" t="s">
        <v>252</v>
      </c>
      <c r="X90" s="5" t="s">
        <v>168</v>
      </c>
      <c r="Y90" s="5">
        <v>45</v>
      </c>
      <c r="Z90" s="5"/>
      <c r="AA90" s="5"/>
      <c r="AB90" s="5"/>
      <c r="AC90" s="5"/>
      <c r="AD90" s="5"/>
      <c r="AE90" s="9"/>
    </row>
    <row r="91" spans="1:31" x14ac:dyDescent="0.45">
      <c r="A91" s="4">
        <v>0.48958333333333331</v>
      </c>
      <c r="B91" s="5" t="s">
        <v>91</v>
      </c>
      <c r="C91" s="28">
        <v>0.48958333333333331</v>
      </c>
      <c r="D91" s="5" t="s">
        <v>161</v>
      </c>
      <c r="E91" s="5" t="s">
        <v>441</v>
      </c>
      <c r="F91" s="5" t="s">
        <v>162</v>
      </c>
      <c r="G91" s="5" t="s">
        <v>190</v>
      </c>
      <c r="H91" s="5" t="s">
        <v>163</v>
      </c>
      <c r="I91" s="5" t="s">
        <v>442</v>
      </c>
      <c r="J91" s="5" t="s">
        <v>164</v>
      </c>
      <c r="K91" s="5" t="s">
        <v>443</v>
      </c>
      <c r="L91" s="5" t="s">
        <v>187</v>
      </c>
      <c r="M91" s="5" t="s">
        <v>444</v>
      </c>
      <c r="N91" s="5" t="s">
        <v>184</v>
      </c>
      <c r="O91" s="9" t="s">
        <v>445</v>
      </c>
      <c r="Q91" s="4">
        <v>0.52083333333333337</v>
      </c>
      <c r="R91" s="5" t="s">
        <v>10</v>
      </c>
      <c r="S91" s="28">
        <v>0.52083333333333337</v>
      </c>
      <c r="T91" s="5" t="s">
        <v>178</v>
      </c>
      <c r="U91" s="5"/>
      <c r="V91" s="5"/>
      <c r="W91" s="5"/>
      <c r="X91" s="5"/>
      <c r="Y91" s="5"/>
      <c r="Z91" s="5"/>
      <c r="AA91" s="5"/>
      <c r="AB91" s="5"/>
      <c r="AC91" s="5"/>
      <c r="AD91" s="5"/>
      <c r="AE91" s="9"/>
    </row>
    <row r="92" spans="1:31" x14ac:dyDescent="0.45">
      <c r="A92" s="4">
        <v>0.52083333333333337</v>
      </c>
      <c r="B92" s="5" t="s">
        <v>10</v>
      </c>
      <c r="C92" s="28">
        <v>0.52083333333333337</v>
      </c>
      <c r="D92" s="5" t="s">
        <v>178</v>
      </c>
      <c r="E92" s="5"/>
      <c r="F92" s="5"/>
      <c r="G92" s="5"/>
      <c r="H92" s="5"/>
      <c r="I92" s="5"/>
      <c r="J92" s="5"/>
      <c r="K92" s="5"/>
      <c r="L92" s="5"/>
      <c r="M92" s="5"/>
      <c r="N92" s="5"/>
      <c r="O92" s="9"/>
      <c r="Q92" s="4">
        <v>0.5625</v>
      </c>
      <c r="R92" s="5" t="s">
        <v>97</v>
      </c>
      <c r="S92" s="28">
        <v>0.5625</v>
      </c>
      <c r="T92" s="5" t="s">
        <v>172</v>
      </c>
      <c r="U92" s="5" t="s">
        <v>464</v>
      </c>
      <c r="V92" s="5" t="s">
        <v>173</v>
      </c>
      <c r="W92" s="5" t="s">
        <v>272</v>
      </c>
      <c r="X92" s="5" t="s">
        <v>174</v>
      </c>
      <c r="Y92" s="5" t="b">
        <v>1</v>
      </c>
      <c r="Z92" s="5" t="s">
        <v>175</v>
      </c>
      <c r="AA92" s="5" t="s">
        <v>465</v>
      </c>
      <c r="AB92" s="5" t="s">
        <v>176</v>
      </c>
      <c r="AC92" s="5">
        <v>1</v>
      </c>
      <c r="AD92" s="5" t="s">
        <v>177</v>
      </c>
      <c r="AE92" s="9">
        <v>0</v>
      </c>
    </row>
    <row r="93" spans="1:31" x14ac:dyDescent="0.45">
      <c r="A93" s="4">
        <v>0.5625</v>
      </c>
      <c r="B93" s="5" t="s">
        <v>92</v>
      </c>
      <c r="C93" s="28">
        <v>6.25E-2</v>
      </c>
      <c r="D93" s="5" t="s">
        <v>179</v>
      </c>
      <c r="E93" s="5" t="s">
        <v>241</v>
      </c>
      <c r="F93" s="5" t="s">
        <v>162</v>
      </c>
      <c r="G93" s="5" t="s">
        <v>207</v>
      </c>
      <c r="H93" s="5" t="s">
        <v>180</v>
      </c>
      <c r="I93" s="5" t="s">
        <v>409</v>
      </c>
      <c r="J93" s="5"/>
      <c r="K93" s="5"/>
      <c r="L93" s="5"/>
      <c r="M93" s="5"/>
      <c r="N93" s="5"/>
      <c r="O93" s="9"/>
      <c r="Q93" s="4">
        <v>0.59375</v>
      </c>
      <c r="R93" s="5" t="s">
        <v>13</v>
      </c>
      <c r="S93" s="28">
        <v>0.59375</v>
      </c>
      <c r="T93" s="5" t="s">
        <v>181</v>
      </c>
      <c r="U93" s="5" t="s">
        <v>418</v>
      </c>
      <c r="V93" s="5" t="s">
        <v>182</v>
      </c>
      <c r="W93" s="5" t="s">
        <v>165</v>
      </c>
      <c r="X93" s="5" t="s">
        <v>183</v>
      </c>
      <c r="Y93" s="5">
        <v>111111111</v>
      </c>
      <c r="Z93" s="5" t="s">
        <v>184</v>
      </c>
      <c r="AA93" s="5" t="s">
        <v>466</v>
      </c>
      <c r="AB93" s="5"/>
      <c r="AC93" s="5"/>
      <c r="AD93" s="5"/>
      <c r="AE93" s="9"/>
    </row>
    <row r="94" spans="1:31" x14ac:dyDescent="0.45">
      <c r="A94" s="4">
        <v>0.59375</v>
      </c>
      <c r="B94" s="5" t="s">
        <v>93</v>
      </c>
      <c r="C94" s="28">
        <v>9.375E-2</v>
      </c>
      <c r="D94" s="5" t="s">
        <v>169</v>
      </c>
      <c r="E94" s="5" t="s">
        <v>446</v>
      </c>
      <c r="F94" s="5" t="s">
        <v>170</v>
      </c>
      <c r="G94" s="5" t="s">
        <v>201</v>
      </c>
      <c r="H94" s="5" t="s">
        <v>171</v>
      </c>
      <c r="I94" s="5">
        <v>30</v>
      </c>
      <c r="J94" s="5"/>
      <c r="K94" s="5"/>
      <c r="L94" s="5"/>
      <c r="M94" s="5"/>
      <c r="N94" s="5"/>
      <c r="O94" s="9"/>
      <c r="Q94" s="4">
        <v>0.60416666666666663</v>
      </c>
      <c r="R94" s="5" t="s">
        <v>98</v>
      </c>
      <c r="S94" s="28">
        <v>0.60416666666666663</v>
      </c>
      <c r="T94" s="5" t="s">
        <v>172</v>
      </c>
      <c r="U94" s="5" t="s">
        <v>467</v>
      </c>
      <c r="V94" s="5" t="s">
        <v>173</v>
      </c>
      <c r="W94" s="5" t="s">
        <v>468</v>
      </c>
      <c r="X94" s="5" t="s">
        <v>174</v>
      </c>
      <c r="Y94" s="5" t="b">
        <v>1</v>
      </c>
      <c r="Z94" s="5" t="s">
        <v>175</v>
      </c>
      <c r="AA94" s="5" t="s">
        <v>469</v>
      </c>
      <c r="AB94" s="5" t="s">
        <v>176</v>
      </c>
      <c r="AC94" s="5">
        <v>1</v>
      </c>
      <c r="AD94" s="5" t="s">
        <v>177</v>
      </c>
      <c r="AE94" s="9">
        <v>0</v>
      </c>
    </row>
    <row r="95" spans="1:31" x14ac:dyDescent="0.45">
      <c r="A95" s="4">
        <v>0.61458333333333337</v>
      </c>
      <c r="B95" s="5" t="s">
        <v>57</v>
      </c>
      <c r="C95" s="28">
        <v>0.11458333333333333</v>
      </c>
      <c r="D95" s="5" t="s">
        <v>181</v>
      </c>
      <c r="E95" s="5" t="s">
        <v>447</v>
      </c>
      <c r="F95" s="5" t="s">
        <v>182</v>
      </c>
      <c r="G95" s="5" t="s">
        <v>448</v>
      </c>
      <c r="H95" s="5" t="s">
        <v>183</v>
      </c>
      <c r="I95" s="5">
        <v>111111111</v>
      </c>
      <c r="J95" s="5" t="s">
        <v>184</v>
      </c>
      <c r="K95" s="5" t="s">
        <v>449</v>
      </c>
      <c r="L95" s="5"/>
      <c r="M95" s="5"/>
      <c r="N95" s="5"/>
      <c r="O95" s="9"/>
      <c r="Q95" s="4">
        <v>0.63541666666666663</v>
      </c>
      <c r="R95" s="5" t="s">
        <v>37</v>
      </c>
      <c r="S95" s="28">
        <v>0.63541666666666663</v>
      </c>
      <c r="T95" s="5" t="s">
        <v>178</v>
      </c>
      <c r="U95" s="5"/>
      <c r="V95" s="5"/>
      <c r="W95" s="5"/>
      <c r="X95" s="5"/>
      <c r="Y95" s="5"/>
      <c r="Z95" s="5"/>
      <c r="AA95" s="5"/>
      <c r="AB95" s="5"/>
      <c r="AC95" s="5"/>
      <c r="AD95" s="5"/>
      <c r="AE95" s="9"/>
    </row>
    <row r="96" spans="1:31" x14ac:dyDescent="0.45">
      <c r="A96" s="4">
        <v>0.625</v>
      </c>
      <c r="B96" s="5" t="s">
        <v>85</v>
      </c>
      <c r="C96" s="28">
        <v>0.125</v>
      </c>
      <c r="D96" s="5" t="s">
        <v>172</v>
      </c>
      <c r="E96" s="5" t="s">
        <v>450</v>
      </c>
      <c r="F96" s="5" t="s">
        <v>173</v>
      </c>
      <c r="G96" s="5" t="s">
        <v>352</v>
      </c>
      <c r="H96" s="5" t="s">
        <v>174</v>
      </c>
      <c r="I96" s="5" t="b">
        <v>1</v>
      </c>
      <c r="J96" s="5" t="s">
        <v>175</v>
      </c>
      <c r="K96" s="5" t="s">
        <v>451</v>
      </c>
      <c r="L96" s="5" t="s">
        <v>176</v>
      </c>
      <c r="M96" s="5">
        <v>1</v>
      </c>
      <c r="N96" s="5" t="s">
        <v>177</v>
      </c>
      <c r="O96" s="9">
        <v>0</v>
      </c>
      <c r="Q96" s="4">
        <v>0.64583333333333337</v>
      </c>
      <c r="R96" s="5" t="s">
        <v>85</v>
      </c>
      <c r="S96" s="28">
        <v>0.64583333333333337</v>
      </c>
      <c r="T96" s="5" t="s">
        <v>172</v>
      </c>
      <c r="U96" s="5" t="s">
        <v>423</v>
      </c>
      <c r="V96" s="5" t="s">
        <v>173</v>
      </c>
      <c r="W96" s="5" t="s">
        <v>263</v>
      </c>
      <c r="X96" s="5" t="s">
        <v>174</v>
      </c>
      <c r="Y96" s="5" t="b">
        <v>1</v>
      </c>
      <c r="Z96" s="5" t="s">
        <v>175</v>
      </c>
      <c r="AA96" s="5" t="s">
        <v>470</v>
      </c>
      <c r="AB96" s="5" t="s">
        <v>176</v>
      </c>
      <c r="AC96" s="5">
        <v>1</v>
      </c>
      <c r="AD96" s="5" t="s">
        <v>177</v>
      </c>
      <c r="AE96" s="9">
        <v>0</v>
      </c>
    </row>
    <row r="97" spans="1:31" x14ac:dyDescent="0.45">
      <c r="A97" s="4">
        <v>0.64583333333333337</v>
      </c>
      <c r="B97" s="5" t="s">
        <v>37</v>
      </c>
      <c r="C97" s="28">
        <v>0.14583333333333334</v>
      </c>
      <c r="D97" s="5" t="s">
        <v>178</v>
      </c>
      <c r="E97" s="5"/>
      <c r="F97" s="5"/>
      <c r="G97" s="5"/>
      <c r="H97" s="5"/>
      <c r="I97" s="5"/>
      <c r="J97" s="5"/>
      <c r="K97" s="5"/>
      <c r="L97" s="5"/>
      <c r="M97" s="5"/>
      <c r="N97" s="5"/>
      <c r="O97" s="9"/>
      <c r="Q97" s="4">
        <v>0.67708333333333337</v>
      </c>
      <c r="R97" s="5" t="s">
        <v>59</v>
      </c>
      <c r="S97" s="28">
        <v>0.67708333333333337</v>
      </c>
      <c r="T97" s="5" t="s">
        <v>166</v>
      </c>
      <c r="U97" s="5" t="s">
        <v>320</v>
      </c>
      <c r="V97" s="5" t="s">
        <v>167</v>
      </c>
      <c r="W97" s="5" t="s">
        <v>471</v>
      </c>
      <c r="X97" s="5" t="s">
        <v>168</v>
      </c>
      <c r="Y97" s="5">
        <v>30</v>
      </c>
      <c r="Z97" s="5"/>
      <c r="AA97" s="5"/>
      <c r="AB97" s="5"/>
      <c r="AC97" s="5"/>
      <c r="AD97" s="5"/>
      <c r="AE97" s="9"/>
    </row>
    <row r="98" spans="1:31" x14ac:dyDescent="0.45">
      <c r="A98" s="4">
        <v>0.65625</v>
      </c>
      <c r="B98" s="5" t="s">
        <v>59</v>
      </c>
      <c r="C98" s="28">
        <v>0.15625</v>
      </c>
      <c r="D98" s="5" t="s">
        <v>166</v>
      </c>
      <c r="E98" s="5" t="s">
        <v>320</v>
      </c>
      <c r="F98" s="5" t="s">
        <v>167</v>
      </c>
      <c r="G98" s="5" t="s">
        <v>250</v>
      </c>
      <c r="H98" s="5" t="s">
        <v>168</v>
      </c>
      <c r="I98" s="5">
        <v>30</v>
      </c>
      <c r="J98" s="5"/>
      <c r="K98" s="5"/>
      <c r="L98" s="5"/>
      <c r="M98" s="5"/>
      <c r="N98" s="5"/>
      <c r="O98" s="9"/>
      <c r="Q98" s="4">
        <v>0.69791666666666663</v>
      </c>
      <c r="R98" s="5" t="s">
        <v>69</v>
      </c>
      <c r="S98" s="28">
        <v>0.69791666666666663</v>
      </c>
      <c r="T98" s="5" t="s">
        <v>178</v>
      </c>
      <c r="U98" s="5"/>
      <c r="V98" s="5"/>
      <c r="W98" s="5"/>
      <c r="X98" s="5"/>
      <c r="Y98" s="5"/>
      <c r="Z98" s="5"/>
      <c r="AA98" s="5"/>
      <c r="AB98" s="5"/>
      <c r="AC98" s="5"/>
      <c r="AD98" s="5"/>
      <c r="AE98" s="9"/>
    </row>
    <row r="99" spans="1:31" ht="14.65" thickBot="1" x14ac:dyDescent="0.5">
      <c r="A99" s="4">
        <v>0.67708333333333337</v>
      </c>
      <c r="B99" s="5" t="s">
        <v>67</v>
      </c>
      <c r="C99" s="28">
        <v>0.17708333333333334</v>
      </c>
      <c r="D99" s="5" t="s">
        <v>169</v>
      </c>
      <c r="E99" s="5" t="s">
        <v>452</v>
      </c>
      <c r="F99" s="5" t="s">
        <v>170</v>
      </c>
      <c r="G99" s="5" t="s">
        <v>453</v>
      </c>
      <c r="H99" s="5" t="s">
        <v>171</v>
      </c>
      <c r="I99" s="5">
        <v>30</v>
      </c>
      <c r="J99" s="5"/>
      <c r="K99" s="5"/>
      <c r="L99" s="5"/>
      <c r="M99" s="5"/>
      <c r="N99" s="5"/>
      <c r="O99" s="9"/>
      <c r="Q99" s="4">
        <v>0.70833333333333337</v>
      </c>
      <c r="R99" s="5" t="s">
        <v>19</v>
      </c>
      <c r="S99" s="29">
        <v>0.70833333333333337</v>
      </c>
      <c r="T99" s="14" t="s">
        <v>178</v>
      </c>
      <c r="U99" s="14"/>
      <c r="V99" s="14"/>
      <c r="W99" s="14"/>
      <c r="X99" s="14"/>
      <c r="Y99" s="14"/>
      <c r="Z99" s="14"/>
      <c r="AA99" s="14"/>
      <c r="AB99" s="14"/>
      <c r="AC99" s="14"/>
      <c r="AD99" s="14"/>
      <c r="AE99" s="11"/>
    </row>
    <row r="100" spans="1:31" x14ac:dyDescent="0.45">
      <c r="A100" s="4">
        <v>0.69791666666666663</v>
      </c>
      <c r="B100" s="5" t="s">
        <v>69</v>
      </c>
      <c r="C100" s="28">
        <v>0.19791666666666666</v>
      </c>
      <c r="D100" s="5" t="s">
        <v>178</v>
      </c>
      <c r="E100" s="5"/>
      <c r="F100" s="5"/>
      <c r="G100" s="5"/>
      <c r="H100" s="5"/>
      <c r="I100" s="5"/>
      <c r="J100" s="5"/>
      <c r="K100" s="5"/>
      <c r="L100" s="5"/>
      <c r="M100" s="5"/>
      <c r="N100" s="5"/>
      <c r="O100" s="9"/>
    </row>
    <row r="101" spans="1:31" ht="14.65" thickBot="1" x14ac:dyDescent="0.5">
      <c r="A101" s="4">
        <v>0.70833333333333337</v>
      </c>
      <c r="B101" s="5" t="s">
        <v>19</v>
      </c>
      <c r="C101" s="20">
        <v>0.20833333333333334</v>
      </c>
      <c r="D101" s="14" t="s">
        <v>172</v>
      </c>
      <c r="E101" s="14" t="s">
        <v>454</v>
      </c>
      <c r="F101" s="14" t="s">
        <v>173</v>
      </c>
      <c r="G101" s="14" t="s">
        <v>280</v>
      </c>
      <c r="H101" s="14" t="s">
        <v>174</v>
      </c>
      <c r="I101" s="14" t="b">
        <v>1</v>
      </c>
      <c r="J101" s="14" t="s">
        <v>175</v>
      </c>
      <c r="K101" s="14" t="s">
        <v>455</v>
      </c>
      <c r="L101" s="14" t="s">
        <v>176</v>
      </c>
      <c r="M101" s="14">
        <v>1</v>
      </c>
      <c r="N101" s="14" t="s">
        <v>177</v>
      </c>
      <c r="O101" s="11">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65C9-59FF-4617-BA08-0BAAF12B25E3}">
  <sheetPr>
    <tabColor rgb="FFFFC000"/>
  </sheetPr>
  <dimension ref="A1"/>
  <sheetViews>
    <sheetView workbookViewId="0"/>
    <sheetView workbookViewId="1">
      <selection activeCell="K28" sqref="K28"/>
    </sheetView>
    <sheetView workbookViewId="2"/>
    <sheetView workbookViewId="3"/>
    <sheetView workbookViewId="4"/>
  </sheetViews>
  <sheetFormatPr defaultRowHeight="14.25" x14ac:dyDescent="0.4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E168E5-EDC4-46DC-B5C3-E26B52A56705}">
  <dimension ref="A1:U73"/>
  <sheetViews>
    <sheetView workbookViewId="0"/>
    <sheetView topLeftCell="E1" workbookViewId="1">
      <pane ySplit="4" topLeftCell="A47" activePane="bottomLeft" state="frozen"/>
      <selection pane="bottomLeft" activeCell="I1" sqref="I1:U73"/>
    </sheetView>
    <sheetView workbookViewId="2">
      <selection activeCell="A4" sqref="A4:E4"/>
    </sheetView>
    <sheetView workbookViewId="3"/>
    <sheetView workbookViewId="4"/>
  </sheetViews>
  <sheetFormatPr defaultRowHeight="14.25" x14ac:dyDescent="0.45"/>
  <cols>
    <col min="9" max="9" width="36.9296875" bestFit="1" customWidth="1"/>
  </cols>
  <sheetData>
    <row r="1" spans="1:21" x14ac:dyDescent="0.45">
      <c r="A1" s="1" t="s">
        <v>0</v>
      </c>
      <c r="B1" t="s">
        <v>551</v>
      </c>
      <c r="I1" s="1" t="s">
        <v>570</v>
      </c>
      <c r="J1" s="1">
        <v>20</v>
      </c>
      <c r="K1" s="1">
        <v>20</v>
      </c>
      <c r="L1" s="1">
        <v>20</v>
      </c>
      <c r="M1" s="1">
        <v>20</v>
      </c>
      <c r="N1" s="1">
        <v>20</v>
      </c>
      <c r="O1" s="1">
        <v>20</v>
      </c>
      <c r="P1" s="1">
        <v>20</v>
      </c>
      <c r="Q1" s="1">
        <v>20</v>
      </c>
      <c r="R1" s="1">
        <v>20</v>
      </c>
      <c r="S1" s="1">
        <v>20</v>
      </c>
    </row>
    <row r="2" spans="1:21" x14ac:dyDescent="0.45">
      <c r="A2" s="1" t="s">
        <v>579</v>
      </c>
      <c r="B2" t="s">
        <v>552</v>
      </c>
      <c r="I2" s="12" t="s">
        <v>571</v>
      </c>
      <c r="J2" s="12">
        <v>7</v>
      </c>
      <c r="K2" s="12">
        <v>11</v>
      </c>
      <c r="L2" s="12">
        <v>22</v>
      </c>
      <c r="M2" s="12">
        <v>26</v>
      </c>
      <c r="N2" s="12">
        <v>32</v>
      </c>
      <c r="O2" s="12">
        <v>39</v>
      </c>
      <c r="P2" s="12">
        <v>44</v>
      </c>
      <c r="Q2" s="12">
        <v>64</v>
      </c>
      <c r="R2" s="12">
        <v>71</v>
      </c>
      <c r="S2" s="12">
        <v>86</v>
      </c>
    </row>
    <row r="3" spans="1:21" x14ac:dyDescent="0.45">
      <c r="I3" s="1" t="s">
        <v>572</v>
      </c>
      <c r="J3">
        <f>SUM(J5:J23)</f>
        <v>20</v>
      </c>
      <c r="K3">
        <f>SUM(K5:K32)</f>
        <v>20</v>
      </c>
      <c r="L3">
        <f>SUM(L5:L40)</f>
        <v>20</v>
      </c>
      <c r="M3">
        <f>SUM(M5:M50)</f>
        <v>20</v>
      </c>
      <c r="N3">
        <f>SUM(N5:N56)</f>
        <v>20</v>
      </c>
      <c r="O3">
        <f>SUM(O7:O57)</f>
        <v>20</v>
      </c>
      <c r="P3">
        <f>SUM(P5:P62)</f>
        <v>20</v>
      </c>
      <c r="Q3">
        <f>SUM(Q5:Q66)</f>
        <v>20</v>
      </c>
      <c r="R3">
        <f>SUM(R5:R70)</f>
        <v>20</v>
      </c>
      <c r="S3">
        <f>SUM(S5:S73)</f>
        <v>20</v>
      </c>
    </row>
    <row r="4" spans="1:21" x14ac:dyDescent="0.45">
      <c r="A4" s="17" t="s">
        <v>20</v>
      </c>
      <c r="B4" s="17" t="s">
        <v>99</v>
      </c>
      <c r="C4" s="17" t="s">
        <v>100</v>
      </c>
      <c r="D4" s="17" t="s">
        <v>109</v>
      </c>
      <c r="E4" s="17" t="s">
        <v>122</v>
      </c>
      <c r="I4" s="12" t="s">
        <v>123</v>
      </c>
      <c r="J4" s="12">
        <v>7</v>
      </c>
      <c r="K4" s="12">
        <v>11</v>
      </c>
      <c r="L4" s="12">
        <v>22</v>
      </c>
      <c r="M4" s="12">
        <v>26</v>
      </c>
      <c r="N4" s="12">
        <v>32</v>
      </c>
      <c r="O4" s="12">
        <v>39</v>
      </c>
      <c r="P4" s="12">
        <v>44</v>
      </c>
      <c r="Q4" s="12">
        <v>64</v>
      </c>
      <c r="R4" s="12">
        <v>71</v>
      </c>
      <c r="S4" s="12">
        <v>86</v>
      </c>
      <c r="T4" s="12" t="s">
        <v>124</v>
      </c>
      <c r="U4" s="12" t="s">
        <v>148</v>
      </c>
    </row>
    <row r="5" spans="1:21" x14ac:dyDescent="0.45">
      <c r="A5" s="5">
        <v>7</v>
      </c>
      <c r="B5" s="5" t="s">
        <v>101</v>
      </c>
      <c r="C5" s="5" t="s">
        <v>553</v>
      </c>
      <c r="D5" s="5">
        <f>COUNTA('Schedules - IT HR'!B2:B21)</f>
        <v>20</v>
      </c>
      <c r="E5" s="5">
        <v>19</v>
      </c>
      <c r="I5" t="s">
        <v>473</v>
      </c>
      <c r="J5">
        <v>1</v>
      </c>
      <c r="Q5">
        <v>1</v>
      </c>
      <c r="T5">
        <f t="shared" ref="T5:T32" si="0">SUM(J5:S5)</f>
        <v>2</v>
      </c>
      <c r="U5">
        <f t="shared" ref="U5:U32" si="1">T5/10*100</f>
        <v>20</v>
      </c>
    </row>
    <row r="6" spans="1:21" x14ac:dyDescent="0.45">
      <c r="A6" s="5">
        <v>11</v>
      </c>
      <c r="B6" s="5" t="s">
        <v>103</v>
      </c>
      <c r="C6" s="5" t="s">
        <v>554</v>
      </c>
      <c r="D6" s="5">
        <f>COUNTA('Schedules - IT HR'!E2:E21)</f>
        <v>20</v>
      </c>
      <c r="E6" s="5"/>
      <c r="I6" t="s">
        <v>474</v>
      </c>
      <c r="J6">
        <v>1</v>
      </c>
      <c r="N6">
        <v>1</v>
      </c>
      <c r="T6">
        <f t="shared" si="0"/>
        <v>2</v>
      </c>
      <c r="U6">
        <f t="shared" si="1"/>
        <v>20</v>
      </c>
    </row>
    <row r="7" spans="1:21" x14ac:dyDescent="0.45">
      <c r="A7" s="5">
        <v>22</v>
      </c>
      <c r="B7" s="5" t="s">
        <v>105</v>
      </c>
      <c r="C7" s="5" t="s">
        <v>555</v>
      </c>
      <c r="D7" s="5">
        <f>COUNTA('Schedules - IT HR'!H2:H21)</f>
        <v>20</v>
      </c>
      <c r="E7" s="5"/>
      <c r="I7" t="s">
        <v>475</v>
      </c>
      <c r="J7">
        <v>1</v>
      </c>
      <c r="K7">
        <v>1</v>
      </c>
      <c r="L7">
        <v>1</v>
      </c>
      <c r="M7">
        <v>1</v>
      </c>
      <c r="N7">
        <v>1</v>
      </c>
      <c r="O7">
        <v>1</v>
      </c>
      <c r="P7">
        <v>1</v>
      </c>
      <c r="Q7">
        <v>1</v>
      </c>
      <c r="R7">
        <v>1</v>
      </c>
      <c r="S7">
        <v>1</v>
      </c>
      <c r="T7">
        <f t="shared" si="0"/>
        <v>10</v>
      </c>
      <c r="U7">
        <f t="shared" si="1"/>
        <v>100</v>
      </c>
    </row>
    <row r="8" spans="1:21" x14ac:dyDescent="0.45">
      <c r="A8" s="5">
        <v>26</v>
      </c>
      <c r="B8" s="5" t="s">
        <v>556</v>
      </c>
      <c r="C8" s="5" t="s">
        <v>557</v>
      </c>
      <c r="D8" s="5">
        <f>COUNTA('Schedules - IT HR'!B24:B43)</f>
        <v>20</v>
      </c>
      <c r="E8" s="5"/>
      <c r="I8" t="s">
        <v>476</v>
      </c>
      <c r="J8">
        <v>1</v>
      </c>
      <c r="L8">
        <v>1</v>
      </c>
      <c r="O8">
        <v>1</v>
      </c>
      <c r="T8">
        <f t="shared" si="0"/>
        <v>3</v>
      </c>
      <c r="U8">
        <f t="shared" si="1"/>
        <v>30</v>
      </c>
    </row>
    <row r="9" spans="1:21" x14ac:dyDescent="0.45">
      <c r="A9" s="5">
        <v>32</v>
      </c>
      <c r="B9" s="5" t="s">
        <v>558</v>
      </c>
      <c r="C9" s="5" t="s">
        <v>559</v>
      </c>
      <c r="D9" s="5">
        <f>COUNTA('Schedules - IT HR'!E24:E43)</f>
        <v>20</v>
      </c>
      <c r="E9" s="5"/>
      <c r="I9" t="s">
        <v>477</v>
      </c>
      <c r="J9">
        <v>1</v>
      </c>
      <c r="K9">
        <v>1</v>
      </c>
      <c r="L9">
        <v>1</v>
      </c>
      <c r="M9">
        <v>1</v>
      </c>
      <c r="N9">
        <v>1</v>
      </c>
      <c r="O9">
        <v>1</v>
      </c>
      <c r="P9">
        <v>1</v>
      </c>
      <c r="Q9">
        <v>1</v>
      </c>
      <c r="R9">
        <v>1</v>
      </c>
      <c r="S9">
        <v>1</v>
      </c>
      <c r="T9">
        <f t="shared" si="0"/>
        <v>10</v>
      </c>
      <c r="U9">
        <f t="shared" si="1"/>
        <v>100</v>
      </c>
    </row>
    <row r="10" spans="1:21" x14ac:dyDescent="0.45">
      <c r="A10" s="5">
        <v>39</v>
      </c>
      <c r="B10" s="5" t="s">
        <v>560</v>
      </c>
      <c r="C10" s="5" t="s">
        <v>561</v>
      </c>
      <c r="D10" s="5">
        <f>COUNTA('Schedules - IT HR'!H24:H43)</f>
        <v>20</v>
      </c>
      <c r="E10" s="5"/>
      <c r="I10" t="s">
        <v>478</v>
      </c>
      <c r="J10">
        <v>1</v>
      </c>
      <c r="T10">
        <f t="shared" si="0"/>
        <v>1</v>
      </c>
      <c r="U10">
        <f t="shared" si="1"/>
        <v>10</v>
      </c>
    </row>
    <row r="11" spans="1:21" x14ac:dyDescent="0.45">
      <c r="A11" s="5">
        <v>44</v>
      </c>
      <c r="B11" s="5" t="s">
        <v>562</v>
      </c>
      <c r="C11" s="5" t="s">
        <v>563</v>
      </c>
      <c r="D11" s="5">
        <f>COUNTA('Schedules - IT HR'!B46:B65)</f>
        <v>20</v>
      </c>
      <c r="E11" s="5"/>
      <c r="I11" t="s">
        <v>479</v>
      </c>
      <c r="J11">
        <v>1</v>
      </c>
      <c r="K11">
        <v>1</v>
      </c>
      <c r="O11">
        <v>1</v>
      </c>
      <c r="R11">
        <v>1</v>
      </c>
      <c r="T11">
        <f t="shared" si="0"/>
        <v>4</v>
      </c>
      <c r="U11">
        <f t="shared" si="1"/>
        <v>40</v>
      </c>
    </row>
    <row r="12" spans="1:21" x14ac:dyDescent="0.45">
      <c r="A12" s="5">
        <v>64</v>
      </c>
      <c r="B12" s="5" t="s">
        <v>564</v>
      </c>
      <c r="C12" s="5" t="s">
        <v>565</v>
      </c>
      <c r="D12" s="5">
        <f>COUNTA('Schedules - IT HR'!E46:E65)</f>
        <v>20</v>
      </c>
      <c r="E12" s="5"/>
      <c r="I12" t="s">
        <v>480</v>
      </c>
      <c r="J12">
        <v>2</v>
      </c>
      <c r="K12">
        <v>2</v>
      </c>
      <c r="L12">
        <v>2</v>
      </c>
      <c r="M12">
        <v>2</v>
      </c>
      <c r="N12">
        <v>2</v>
      </c>
      <c r="O12">
        <v>2</v>
      </c>
      <c r="P12">
        <v>2</v>
      </c>
      <c r="Q12">
        <v>2</v>
      </c>
      <c r="R12">
        <v>2</v>
      </c>
      <c r="S12">
        <v>2</v>
      </c>
      <c r="T12">
        <f t="shared" si="0"/>
        <v>20</v>
      </c>
      <c r="U12">
        <f t="shared" si="1"/>
        <v>200</v>
      </c>
    </row>
    <row r="13" spans="1:21" x14ac:dyDescent="0.45">
      <c r="A13" s="5">
        <v>71</v>
      </c>
      <c r="B13" s="5" t="s">
        <v>566</v>
      </c>
      <c r="C13" s="5" t="s">
        <v>567</v>
      </c>
      <c r="D13" s="5">
        <f>COUNTA('Schedules - IT HR'!H46:H65)</f>
        <v>20</v>
      </c>
      <c r="E13" s="5"/>
      <c r="I13" t="s">
        <v>202</v>
      </c>
      <c r="J13">
        <v>1</v>
      </c>
      <c r="K13">
        <v>1</v>
      </c>
      <c r="L13">
        <v>1</v>
      </c>
      <c r="M13">
        <v>1</v>
      </c>
      <c r="N13">
        <v>1</v>
      </c>
      <c r="O13">
        <v>1</v>
      </c>
      <c r="P13">
        <v>1</v>
      </c>
      <c r="Q13">
        <v>1</v>
      </c>
      <c r="R13">
        <v>1</v>
      </c>
      <c r="S13">
        <v>1</v>
      </c>
      <c r="T13">
        <f t="shared" si="0"/>
        <v>10</v>
      </c>
      <c r="U13">
        <f t="shared" si="1"/>
        <v>100</v>
      </c>
    </row>
    <row r="14" spans="1:21" x14ac:dyDescent="0.45">
      <c r="A14" s="5">
        <v>86</v>
      </c>
      <c r="B14" s="5" t="s">
        <v>568</v>
      </c>
      <c r="C14" s="5" t="s">
        <v>569</v>
      </c>
      <c r="D14" s="5">
        <f>COUNTA('Schedules - IT HR'!B68:B87)</f>
        <v>20</v>
      </c>
      <c r="E14" s="5"/>
      <c r="I14" t="s">
        <v>481</v>
      </c>
      <c r="J14">
        <v>1</v>
      </c>
      <c r="T14">
        <f t="shared" si="0"/>
        <v>1</v>
      </c>
      <c r="U14">
        <f t="shared" si="1"/>
        <v>10</v>
      </c>
    </row>
    <row r="15" spans="1:21" x14ac:dyDescent="0.45">
      <c r="D15">
        <f>SUM(D5:D14)</f>
        <v>200</v>
      </c>
      <c r="I15" t="s">
        <v>482</v>
      </c>
      <c r="J15">
        <v>1</v>
      </c>
      <c r="T15">
        <f t="shared" si="0"/>
        <v>1</v>
      </c>
      <c r="U15">
        <f t="shared" si="1"/>
        <v>10</v>
      </c>
    </row>
    <row r="16" spans="1:21" x14ac:dyDescent="0.45">
      <c r="I16" t="s">
        <v>483</v>
      </c>
      <c r="J16">
        <v>1</v>
      </c>
      <c r="K16">
        <v>1</v>
      </c>
      <c r="L16">
        <v>2</v>
      </c>
      <c r="M16">
        <v>2</v>
      </c>
      <c r="N16">
        <v>2</v>
      </c>
      <c r="O16">
        <v>2</v>
      </c>
      <c r="P16">
        <v>2</v>
      </c>
      <c r="Q16">
        <v>2</v>
      </c>
      <c r="R16">
        <v>2</v>
      </c>
      <c r="S16">
        <v>2</v>
      </c>
      <c r="T16">
        <f t="shared" si="0"/>
        <v>18</v>
      </c>
      <c r="U16">
        <f t="shared" si="1"/>
        <v>180</v>
      </c>
    </row>
    <row r="17" spans="9:21" x14ac:dyDescent="0.45">
      <c r="I17" t="s">
        <v>484</v>
      </c>
      <c r="J17">
        <v>1</v>
      </c>
      <c r="K17">
        <v>1</v>
      </c>
      <c r="L17">
        <v>1</v>
      </c>
      <c r="P17">
        <v>1</v>
      </c>
      <c r="T17">
        <f t="shared" si="0"/>
        <v>4</v>
      </c>
      <c r="U17">
        <f t="shared" si="1"/>
        <v>40</v>
      </c>
    </row>
    <row r="18" spans="9:21" x14ac:dyDescent="0.45">
      <c r="I18" t="s">
        <v>485</v>
      </c>
      <c r="J18">
        <v>1</v>
      </c>
      <c r="K18">
        <v>1</v>
      </c>
      <c r="L18">
        <v>1</v>
      </c>
      <c r="M18">
        <v>1</v>
      </c>
      <c r="N18">
        <v>1</v>
      </c>
      <c r="O18">
        <v>1</v>
      </c>
      <c r="P18">
        <v>1</v>
      </c>
      <c r="Q18">
        <v>1</v>
      </c>
      <c r="R18">
        <v>1</v>
      </c>
      <c r="S18">
        <v>1</v>
      </c>
      <c r="T18">
        <f t="shared" si="0"/>
        <v>10</v>
      </c>
      <c r="U18">
        <f t="shared" si="1"/>
        <v>100</v>
      </c>
    </row>
    <row r="19" spans="9:21" x14ac:dyDescent="0.45">
      <c r="I19" t="s">
        <v>486</v>
      </c>
      <c r="J19">
        <v>1</v>
      </c>
      <c r="T19">
        <f t="shared" si="0"/>
        <v>1</v>
      </c>
      <c r="U19">
        <f t="shared" si="1"/>
        <v>10</v>
      </c>
    </row>
    <row r="20" spans="9:21" x14ac:dyDescent="0.45">
      <c r="I20" t="s">
        <v>487</v>
      </c>
      <c r="J20">
        <v>1</v>
      </c>
      <c r="K20">
        <v>1</v>
      </c>
      <c r="P20">
        <v>1</v>
      </c>
      <c r="Q20">
        <v>1</v>
      </c>
      <c r="S20">
        <v>1</v>
      </c>
      <c r="T20">
        <f t="shared" si="0"/>
        <v>5</v>
      </c>
      <c r="U20">
        <f t="shared" si="1"/>
        <v>50</v>
      </c>
    </row>
    <row r="21" spans="9:21" x14ac:dyDescent="0.45">
      <c r="I21" t="s">
        <v>488</v>
      </c>
      <c r="J21">
        <v>1</v>
      </c>
      <c r="T21">
        <f t="shared" si="0"/>
        <v>1</v>
      </c>
      <c r="U21">
        <f t="shared" si="1"/>
        <v>10</v>
      </c>
    </row>
    <row r="22" spans="9:21" x14ac:dyDescent="0.45">
      <c r="I22" t="s">
        <v>489</v>
      </c>
      <c r="J22">
        <v>1</v>
      </c>
      <c r="T22">
        <f t="shared" si="0"/>
        <v>1</v>
      </c>
      <c r="U22">
        <f t="shared" si="1"/>
        <v>10</v>
      </c>
    </row>
    <row r="23" spans="9:21" x14ac:dyDescent="0.45">
      <c r="I23" t="s">
        <v>490</v>
      </c>
      <c r="J23">
        <v>1</v>
      </c>
      <c r="K23">
        <v>1</v>
      </c>
      <c r="T23">
        <f t="shared" si="0"/>
        <v>2</v>
      </c>
      <c r="U23">
        <f t="shared" si="1"/>
        <v>20</v>
      </c>
    </row>
    <row r="24" spans="9:21" x14ac:dyDescent="0.45">
      <c r="I24" t="s">
        <v>492</v>
      </c>
      <c r="K24">
        <v>1</v>
      </c>
      <c r="M24">
        <v>1</v>
      </c>
      <c r="N24">
        <v>1</v>
      </c>
      <c r="P24">
        <v>1</v>
      </c>
      <c r="R24">
        <v>1</v>
      </c>
      <c r="T24">
        <f t="shared" si="0"/>
        <v>5</v>
      </c>
      <c r="U24">
        <f t="shared" si="1"/>
        <v>50</v>
      </c>
    </row>
    <row r="25" spans="9:21" x14ac:dyDescent="0.45">
      <c r="I25" t="s">
        <v>493</v>
      </c>
      <c r="K25">
        <v>1</v>
      </c>
      <c r="O25">
        <v>1</v>
      </c>
      <c r="T25">
        <f t="shared" si="0"/>
        <v>2</v>
      </c>
      <c r="U25">
        <f t="shared" si="1"/>
        <v>20</v>
      </c>
    </row>
    <row r="26" spans="9:21" x14ac:dyDescent="0.45">
      <c r="I26" t="s">
        <v>494</v>
      </c>
      <c r="K26">
        <v>1</v>
      </c>
      <c r="Q26">
        <v>1</v>
      </c>
      <c r="T26">
        <f t="shared" si="0"/>
        <v>2</v>
      </c>
      <c r="U26">
        <f t="shared" si="1"/>
        <v>20</v>
      </c>
    </row>
    <row r="27" spans="9:21" x14ac:dyDescent="0.45">
      <c r="I27" t="s">
        <v>495</v>
      </c>
      <c r="K27">
        <v>1</v>
      </c>
      <c r="N27">
        <v>1</v>
      </c>
      <c r="O27">
        <v>1</v>
      </c>
      <c r="S27">
        <v>1</v>
      </c>
      <c r="T27">
        <f t="shared" si="0"/>
        <v>4</v>
      </c>
      <c r="U27">
        <f t="shared" si="1"/>
        <v>40</v>
      </c>
    </row>
    <row r="28" spans="9:21" x14ac:dyDescent="0.45">
      <c r="I28" t="s">
        <v>496</v>
      </c>
      <c r="K28">
        <v>1</v>
      </c>
      <c r="L28">
        <v>1</v>
      </c>
      <c r="Q28">
        <v>1</v>
      </c>
      <c r="T28">
        <f t="shared" si="0"/>
        <v>3</v>
      </c>
      <c r="U28">
        <f t="shared" si="1"/>
        <v>30</v>
      </c>
    </row>
    <row r="29" spans="9:21" x14ac:dyDescent="0.45">
      <c r="I29" t="s">
        <v>497</v>
      </c>
      <c r="K29">
        <v>1</v>
      </c>
      <c r="O29">
        <v>1</v>
      </c>
      <c r="P29">
        <v>1</v>
      </c>
      <c r="Q29">
        <v>1</v>
      </c>
      <c r="R29">
        <v>1</v>
      </c>
      <c r="S29">
        <v>1</v>
      </c>
      <c r="T29">
        <f t="shared" si="0"/>
        <v>6</v>
      </c>
      <c r="U29">
        <f t="shared" si="1"/>
        <v>60</v>
      </c>
    </row>
    <row r="30" spans="9:21" x14ac:dyDescent="0.45">
      <c r="I30" t="s">
        <v>498</v>
      </c>
      <c r="K30">
        <v>1</v>
      </c>
      <c r="T30">
        <f t="shared" si="0"/>
        <v>1</v>
      </c>
      <c r="U30">
        <f t="shared" si="1"/>
        <v>10</v>
      </c>
    </row>
    <row r="31" spans="9:21" x14ac:dyDescent="0.45">
      <c r="I31" t="s">
        <v>499</v>
      </c>
      <c r="K31">
        <v>1</v>
      </c>
      <c r="L31">
        <v>1</v>
      </c>
      <c r="O31">
        <v>1</v>
      </c>
      <c r="T31">
        <f t="shared" si="0"/>
        <v>3</v>
      </c>
      <c r="U31">
        <f t="shared" si="1"/>
        <v>30</v>
      </c>
    </row>
    <row r="32" spans="9:21" x14ac:dyDescent="0.45">
      <c r="I32" t="s">
        <v>500</v>
      </c>
      <c r="K32">
        <v>1</v>
      </c>
      <c r="T32">
        <f t="shared" si="0"/>
        <v>1</v>
      </c>
      <c r="U32">
        <f t="shared" si="1"/>
        <v>10</v>
      </c>
    </row>
    <row r="33" spans="9:21" x14ac:dyDescent="0.45">
      <c r="I33" t="s">
        <v>503</v>
      </c>
      <c r="L33">
        <v>1</v>
      </c>
      <c r="S33">
        <v>1</v>
      </c>
      <c r="T33">
        <f t="shared" ref="T33:T73" si="2">SUM(J33:S33)</f>
        <v>2</v>
      </c>
      <c r="U33">
        <f t="shared" ref="U33:U73" si="3">T33/10*100</f>
        <v>20</v>
      </c>
    </row>
    <row r="34" spans="9:21" x14ac:dyDescent="0.45">
      <c r="I34" t="s">
        <v>504</v>
      </c>
      <c r="L34">
        <v>1</v>
      </c>
      <c r="O34">
        <v>1</v>
      </c>
      <c r="P34">
        <v>1</v>
      </c>
      <c r="T34">
        <f t="shared" si="2"/>
        <v>3</v>
      </c>
      <c r="U34">
        <f t="shared" si="3"/>
        <v>30</v>
      </c>
    </row>
    <row r="35" spans="9:21" x14ac:dyDescent="0.45">
      <c r="I35" t="s">
        <v>505</v>
      </c>
      <c r="L35">
        <v>1</v>
      </c>
      <c r="R35">
        <v>1</v>
      </c>
      <c r="T35">
        <f t="shared" si="2"/>
        <v>2</v>
      </c>
      <c r="U35">
        <f t="shared" si="3"/>
        <v>20</v>
      </c>
    </row>
    <row r="36" spans="9:21" x14ac:dyDescent="0.45">
      <c r="I36" t="s">
        <v>506</v>
      </c>
      <c r="L36">
        <v>1</v>
      </c>
      <c r="N36">
        <v>1</v>
      </c>
      <c r="O36">
        <v>1</v>
      </c>
      <c r="R36">
        <v>1</v>
      </c>
      <c r="T36">
        <f t="shared" si="2"/>
        <v>4</v>
      </c>
      <c r="U36">
        <f t="shared" si="3"/>
        <v>40</v>
      </c>
    </row>
    <row r="37" spans="9:21" x14ac:dyDescent="0.45">
      <c r="I37" t="s">
        <v>507</v>
      </c>
      <c r="L37">
        <v>1</v>
      </c>
      <c r="O37">
        <v>1</v>
      </c>
      <c r="T37">
        <f t="shared" si="2"/>
        <v>2</v>
      </c>
      <c r="U37">
        <f t="shared" si="3"/>
        <v>20</v>
      </c>
    </row>
    <row r="38" spans="9:21" x14ac:dyDescent="0.45">
      <c r="I38" t="s">
        <v>508</v>
      </c>
      <c r="L38">
        <v>1</v>
      </c>
      <c r="T38">
        <f t="shared" si="2"/>
        <v>1</v>
      </c>
      <c r="U38">
        <f t="shared" si="3"/>
        <v>10</v>
      </c>
    </row>
    <row r="39" spans="9:21" x14ac:dyDescent="0.45">
      <c r="I39" t="s">
        <v>509</v>
      </c>
      <c r="L39">
        <v>1</v>
      </c>
      <c r="T39">
        <f t="shared" si="2"/>
        <v>1</v>
      </c>
      <c r="U39">
        <f t="shared" si="3"/>
        <v>10</v>
      </c>
    </row>
    <row r="40" spans="9:21" x14ac:dyDescent="0.45">
      <c r="I40" t="s">
        <v>510</v>
      </c>
      <c r="L40">
        <v>1</v>
      </c>
      <c r="M40">
        <v>1</v>
      </c>
      <c r="N40">
        <v>1</v>
      </c>
      <c r="O40">
        <v>1</v>
      </c>
      <c r="P40">
        <v>1</v>
      </c>
      <c r="Q40">
        <v>1</v>
      </c>
      <c r="R40">
        <v>1</v>
      </c>
      <c r="S40">
        <v>1</v>
      </c>
      <c r="T40">
        <f t="shared" si="2"/>
        <v>8</v>
      </c>
      <c r="U40">
        <f t="shared" si="3"/>
        <v>80</v>
      </c>
    </row>
    <row r="41" spans="9:21" x14ac:dyDescent="0.45">
      <c r="I41" t="s">
        <v>512</v>
      </c>
      <c r="M41">
        <v>1</v>
      </c>
      <c r="T41">
        <f t="shared" si="2"/>
        <v>1</v>
      </c>
      <c r="U41">
        <f t="shared" si="3"/>
        <v>10</v>
      </c>
    </row>
    <row r="42" spans="9:21" x14ac:dyDescent="0.45">
      <c r="I42" t="s">
        <v>513</v>
      </c>
      <c r="M42">
        <v>1</v>
      </c>
      <c r="T42">
        <f t="shared" si="2"/>
        <v>1</v>
      </c>
      <c r="U42">
        <f t="shared" si="3"/>
        <v>10</v>
      </c>
    </row>
    <row r="43" spans="9:21" x14ac:dyDescent="0.45">
      <c r="I43" t="s">
        <v>514</v>
      </c>
      <c r="M43">
        <v>1</v>
      </c>
      <c r="T43">
        <f t="shared" si="2"/>
        <v>1</v>
      </c>
      <c r="U43">
        <f t="shared" si="3"/>
        <v>10</v>
      </c>
    </row>
    <row r="44" spans="9:21" x14ac:dyDescent="0.45">
      <c r="I44" t="s">
        <v>515</v>
      </c>
      <c r="M44">
        <v>1</v>
      </c>
      <c r="T44">
        <f t="shared" si="2"/>
        <v>1</v>
      </c>
      <c r="U44">
        <f t="shared" si="3"/>
        <v>10</v>
      </c>
    </row>
    <row r="45" spans="9:21" x14ac:dyDescent="0.45">
      <c r="I45" t="s">
        <v>516</v>
      </c>
      <c r="M45">
        <v>1</v>
      </c>
      <c r="T45">
        <f t="shared" si="2"/>
        <v>1</v>
      </c>
      <c r="U45">
        <f t="shared" si="3"/>
        <v>10</v>
      </c>
    </row>
    <row r="46" spans="9:21" x14ac:dyDescent="0.45">
      <c r="I46" t="s">
        <v>517</v>
      </c>
      <c r="M46">
        <v>1</v>
      </c>
      <c r="T46">
        <f t="shared" si="2"/>
        <v>1</v>
      </c>
      <c r="U46">
        <f t="shared" si="3"/>
        <v>10</v>
      </c>
    </row>
    <row r="47" spans="9:21" x14ac:dyDescent="0.45">
      <c r="I47" t="s">
        <v>518</v>
      </c>
      <c r="M47">
        <v>1</v>
      </c>
      <c r="N47">
        <v>1</v>
      </c>
      <c r="T47">
        <f t="shared" si="2"/>
        <v>2</v>
      </c>
      <c r="U47">
        <f t="shared" si="3"/>
        <v>20</v>
      </c>
    </row>
    <row r="48" spans="9:21" x14ac:dyDescent="0.45">
      <c r="I48" t="s">
        <v>519</v>
      </c>
      <c r="M48">
        <v>1</v>
      </c>
      <c r="T48">
        <f t="shared" si="2"/>
        <v>1</v>
      </c>
      <c r="U48">
        <f t="shared" si="3"/>
        <v>10</v>
      </c>
    </row>
    <row r="49" spans="9:21" x14ac:dyDescent="0.45">
      <c r="I49" t="s">
        <v>520</v>
      </c>
      <c r="M49">
        <v>1</v>
      </c>
      <c r="T49">
        <f t="shared" si="2"/>
        <v>1</v>
      </c>
      <c r="U49">
        <f t="shared" si="3"/>
        <v>10</v>
      </c>
    </row>
    <row r="50" spans="9:21" x14ac:dyDescent="0.45">
      <c r="I50" t="s">
        <v>521</v>
      </c>
      <c r="M50">
        <v>1</v>
      </c>
      <c r="T50">
        <f t="shared" si="2"/>
        <v>1</v>
      </c>
      <c r="U50">
        <f t="shared" si="3"/>
        <v>10</v>
      </c>
    </row>
    <row r="51" spans="9:21" x14ac:dyDescent="0.45">
      <c r="I51" t="s">
        <v>524</v>
      </c>
      <c r="N51">
        <v>1</v>
      </c>
      <c r="P51">
        <v>1</v>
      </c>
      <c r="S51">
        <v>1</v>
      </c>
      <c r="T51">
        <f t="shared" si="2"/>
        <v>3</v>
      </c>
      <c r="U51">
        <f t="shared" si="3"/>
        <v>30</v>
      </c>
    </row>
    <row r="52" spans="9:21" x14ac:dyDescent="0.45">
      <c r="I52" t="s">
        <v>525</v>
      </c>
      <c r="N52">
        <v>1</v>
      </c>
      <c r="T52">
        <f t="shared" si="2"/>
        <v>1</v>
      </c>
      <c r="U52">
        <f t="shared" si="3"/>
        <v>10</v>
      </c>
    </row>
    <row r="53" spans="9:21" x14ac:dyDescent="0.45">
      <c r="I53" t="s">
        <v>526</v>
      </c>
      <c r="N53">
        <v>1</v>
      </c>
      <c r="Q53">
        <v>1</v>
      </c>
      <c r="S53">
        <v>1</v>
      </c>
      <c r="T53">
        <f t="shared" si="2"/>
        <v>3</v>
      </c>
      <c r="U53">
        <f t="shared" si="3"/>
        <v>30</v>
      </c>
    </row>
    <row r="54" spans="9:21" x14ac:dyDescent="0.45">
      <c r="I54" t="s">
        <v>527</v>
      </c>
      <c r="N54">
        <v>1</v>
      </c>
      <c r="T54">
        <f t="shared" si="2"/>
        <v>1</v>
      </c>
      <c r="U54">
        <f t="shared" si="3"/>
        <v>10</v>
      </c>
    </row>
    <row r="55" spans="9:21" x14ac:dyDescent="0.45">
      <c r="I55" t="s">
        <v>528</v>
      </c>
      <c r="N55">
        <v>1</v>
      </c>
      <c r="T55">
        <f t="shared" si="2"/>
        <v>1</v>
      </c>
      <c r="U55">
        <f t="shared" si="3"/>
        <v>10</v>
      </c>
    </row>
    <row r="56" spans="9:21" x14ac:dyDescent="0.45">
      <c r="I56" t="s">
        <v>529</v>
      </c>
      <c r="N56">
        <v>1</v>
      </c>
      <c r="O56">
        <v>1</v>
      </c>
      <c r="R56">
        <v>1</v>
      </c>
      <c r="T56">
        <f t="shared" si="2"/>
        <v>3</v>
      </c>
      <c r="U56">
        <f t="shared" si="3"/>
        <v>30</v>
      </c>
    </row>
    <row r="57" spans="9:21" x14ac:dyDescent="0.45">
      <c r="I57" t="s">
        <v>531</v>
      </c>
      <c r="O57">
        <v>1</v>
      </c>
      <c r="T57">
        <f t="shared" si="2"/>
        <v>1</v>
      </c>
      <c r="U57">
        <f t="shared" si="3"/>
        <v>10</v>
      </c>
    </row>
    <row r="58" spans="9:21" x14ac:dyDescent="0.45">
      <c r="I58" t="s">
        <v>534</v>
      </c>
      <c r="P58">
        <v>1</v>
      </c>
      <c r="R58">
        <v>1</v>
      </c>
      <c r="T58">
        <f t="shared" si="2"/>
        <v>2</v>
      </c>
      <c r="U58">
        <f t="shared" si="3"/>
        <v>20</v>
      </c>
    </row>
    <row r="59" spans="9:21" x14ac:dyDescent="0.45">
      <c r="I59" t="s">
        <v>535</v>
      </c>
      <c r="P59">
        <v>1</v>
      </c>
      <c r="T59">
        <f t="shared" si="2"/>
        <v>1</v>
      </c>
      <c r="U59">
        <f t="shared" si="3"/>
        <v>10</v>
      </c>
    </row>
    <row r="60" spans="9:21" x14ac:dyDescent="0.45">
      <c r="I60" t="s">
        <v>536</v>
      </c>
      <c r="P60">
        <v>1</v>
      </c>
      <c r="T60">
        <f t="shared" si="2"/>
        <v>1</v>
      </c>
      <c r="U60">
        <f t="shared" si="3"/>
        <v>10</v>
      </c>
    </row>
    <row r="61" spans="9:21" x14ac:dyDescent="0.45">
      <c r="I61" t="s">
        <v>537</v>
      </c>
      <c r="P61">
        <v>1</v>
      </c>
      <c r="Q61">
        <v>1</v>
      </c>
      <c r="T61">
        <f t="shared" si="2"/>
        <v>2</v>
      </c>
      <c r="U61">
        <f t="shared" si="3"/>
        <v>20</v>
      </c>
    </row>
    <row r="62" spans="9:21" x14ac:dyDescent="0.45">
      <c r="I62" t="s">
        <v>538</v>
      </c>
      <c r="P62">
        <v>1</v>
      </c>
      <c r="T62">
        <f t="shared" si="2"/>
        <v>1</v>
      </c>
      <c r="U62">
        <f t="shared" si="3"/>
        <v>10</v>
      </c>
    </row>
    <row r="63" spans="9:21" x14ac:dyDescent="0.45">
      <c r="I63" t="s">
        <v>539</v>
      </c>
      <c r="Q63">
        <v>1</v>
      </c>
      <c r="T63">
        <f t="shared" si="2"/>
        <v>1</v>
      </c>
      <c r="U63">
        <f t="shared" si="3"/>
        <v>10</v>
      </c>
    </row>
    <row r="64" spans="9:21" x14ac:dyDescent="0.45">
      <c r="I64" t="s">
        <v>540</v>
      </c>
      <c r="Q64">
        <v>1</v>
      </c>
      <c r="T64">
        <f t="shared" si="2"/>
        <v>1</v>
      </c>
      <c r="U64">
        <f t="shared" si="3"/>
        <v>10</v>
      </c>
    </row>
    <row r="65" spans="9:21" x14ac:dyDescent="0.45">
      <c r="I65" t="s">
        <v>541</v>
      </c>
      <c r="Q65">
        <v>1</v>
      </c>
      <c r="T65">
        <f t="shared" si="2"/>
        <v>1</v>
      </c>
      <c r="U65">
        <f t="shared" si="3"/>
        <v>10</v>
      </c>
    </row>
    <row r="66" spans="9:21" x14ac:dyDescent="0.45">
      <c r="I66" t="s">
        <v>542</v>
      </c>
      <c r="Q66">
        <v>1</v>
      </c>
      <c r="T66">
        <f t="shared" si="2"/>
        <v>1</v>
      </c>
      <c r="U66">
        <f t="shared" si="3"/>
        <v>10</v>
      </c>
    </row>
    <row r="67" spans="9:21" x14ac:dyDescent="0.45">
      <c r="I67" t="s">
        <v>543</v>
      </c>
      <c r="R67">
        <v>1</v>
      </c>
      <c r="T67">
        <f t="shared" si="2"/>
        <v>1</v>
      </c>
      <c r="U67">
        <f t="shared" si="3"/>
        <v>10</v>
      </c>
    </row>
    <row r="68" spans="9:21" x14ac:dyDescent="0.45">
      <c r="I68" t="s">
        <v>544</v>
      </c>
      <c r="R68">
        <v>1</v>
      </c>
      <c r="T68">
        <f t="shared" si="2"/>
        <v>1</v>
      </c>
      <c r="U68">
        <f t="shared" si="3"/>
        <v>10</v>
      </c>
    </row>
    <row r="69" spans="9:21" x14ac:dyDescent="0.45">
      <c r="I69" t="s">
        <v>545</v>
      </c>
      <c r="R69">
        <v>1</v>
      </c>
      <c r="T69">
        <f t="shared" si="2"/>
        <v>1</v>
      </c>
      <c r="U69">
        <f t="shared" si="3"/>
        <v>10</v>
      </c>
    </row>
    <row r="70" spans="9:21" x14ac:dyDescent="0.45">
      <c r="I70" t="s">
        <v>546</v>
      </c>
      <c r="R70">
        <v>1</v>
      </c>
      <c r="S70">
        <v>1</v>
      </c>
      <c r="T70">
        <f t="shared" si="2"/>
        <v>2</v>
      </c>
      <c r="U70">
        <f t="shared" si="3"/>
        <v>20</v>
      </c>
    </row>
    <row r="71" spans="9:21" x14ac:dyDescent="0.45">
      <c r="I71" t="s">
        <v>548</v>
      </c>
      <c r="S71">
        <v>2</v>
      </c>
      <c r="T71">
        <f t="shared" si="2"/>
        <v>2</v>
      </c>
      <c r="U71">
        <f t="shared" si="3"/>
        <v>20</v>
      </c>
    </row>
    <row r="72" spans="9:21" x14ac:dyDescent="0.45">
      <c r="I72" t="s">
        <v>549</v>
      </c>
      <c r="S72">
        <v>1</v>
      </c>
      <c r="T72">
        <f t="shared" si="2"/>
        <v>1</v>
      </c>
      <c r="U72">
        <f t="shared" si="3"/>
        <v>10</v>
      </c>
    </row>
    <row r="73" spans="9:21" x14ac:dyDescent="0.45">
      <c r="I73" t="s">
        <v>550</v>
      </c>
      <c r="S73">
        <v>1</v>
      </c>
      <c r="T73">
        <f t="shared" si="2"/>
        <v>1</v>
      </c>
      <c r="U73">
        <f t="shared" si="3"/>
        <v>10</v>
      </c>
    </row>
  </sheetData>
  <autoFilter ref="I4:U73" xr:uid="{A7E168E5-EDC4-46DC-B5C3-E26B52A56705}"/>
  <conditionalFormatting sqref="I1:I1048576">
    <cfRule type="duplicateValues" dxfId="16" priority="2"/>
  </conditionalFormatting>
  <conditionalFormatting sqref="U1:U1048576">
    <cfRule type="cellIs" dxfId="15" priority="1" operator="greaterThan">
      <formula>50</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346AC-64F2-479C-BDD1-E0E46243546C}">
  <sheetPr>
    <tabColor theme="3" tint="0.89999084444715716"/>
  </sheetPr>
  <dimension ref="A1:K87"/>
  <sheetViews>
    <sheetView workbookViewId="0">
      <selection activeCell="O2" sqref="O2:O21"/>
    </sheetView>
    <sheetView topLeftCell="A59" workbookViewId="1">
      <selection activeCell="B2" sqref="B2:B21"/>
    </sheetView>
    <sheetView topLeftCell="A45" workbookViewId="2">
      <selection activeCell="H21" sqref="B13:H21"/>
    </sheetView>
    <sheetView tabSelected="1" workbookViewId="3">
      <selection activeCell="E2" sqref="E2"/>
    </sheetView>
    <sheetView workbookViewId="4"/>
  </sheetViews>
  <sheetFormatPr defaultRowHeight="14.25" x14ac:dyDescent="0.45"/>
  <cols>
    <col min="2" max="2" width="36.9296875" bestFit="1" customWidth="1"/>
    <col min="5" max="5" width="36.9296875" bestFit="1" customWidth="1"/>
    <col min="8" max="8" width="36" bestFit="1" customWidth="1"/>
  </cols>
  <sheetData>
    <row r="1" spans="1:11" x14ac:dyDescent="0.45">
      <c r="A1" s="6" t="s">
        <v>491</v>
      </c>
      <c r="B1" s="31"/>
      <c r="D1" s="6" t="s">
        <v>501</v>
      </c>
      <c r="E1" s="31"/>
      <c r="G1" s="6" t="s">
        <v>502</v>
      </c>
      <c r="H1" s="31"/>
    </row>
    <row r="2" spans="1:11" x14ac:dyDescent="0.45">
      <c r="A2" s="8">
        <v>0.375</v>
      </c>
      <c r="B2" s="9" t="s">
        <v>473</v>
      </c>
      <c r="D2" s="8">
        <v>0.375</v>
      </c>
      <c r="E2" s="9" t="s">
        <v>492</v>
      </c>
      <c r="G2" s="8">
        <v>0.375</v>
      </c>
      <c r="H2" s="9" t="s">
        <v>503</v>
      </c>
      <c r="K2" t="e">
        <f>MID(H2,FIND(":",H2)+8,LEN(H2))</f>
        <v>#VALUE!</v>
      </c>
    </row>
    <row r="3" spans="1:11" x14ac:dyDescent="0.45">
      <c r="A3" s="8">
        <v>0.3888888888888889</v>
      </c>
      <c r="B3" s="9" t="s">
        <v>474</v>
      </c>
      <c r="D3" s="8">
        <v>0.3923611111111111</v>
      </c>
      <c r="E3" s="9" t="s">
        <v>493</v>
      </c>
      <c r="G3" s="8">
        <v>0.3888888888888889</v>
      </c>
      <c r="H3" s="9" t="s">
        <v>499</v>
      </c>
      <c r="K3" t="e">
        <f t="shared" ref="K3:K21" si="0">MID(H3,FIND(":",H3)+8,LEN(H3))</f>
        <v>#VALUE!</v>
      </c>
    </row>
    <row r="4" spans="1:11" x14ac:dyDescent="0.45">
      <c r="A4" s="8">
        <v>0.40972222222222221</v>
      </c>
      <c r="B4" s="9" t="s">
        <v>475</v>
      </c>
      <c r="D4" s="8">
        <v>0.40972222222222221</v>
      </c>
      <c r="E4" s="9" t="s">
        <v>475</v>
      </c>
      <c r="F4" s="2"/>
      <c r="G4" s="8">
        <v>0.40625</v>
      </c>
      <c r="H4" s="9" t="s">
        <v>475</v>
      </c>
      <c r="K4" t="e">
        <f t="shared" si="0"/>
        <v>#VALUE!</v>
      </c>
    </row>
    <row r="5" spans="1:11" x14ac:dyDescent="0.45">
      <c r="A5" s="8">
        <v>0.41666666666666669</v>
      </c>
      <c r="B5" s="9" t="s">
        <v>476</v>
      </c>
      <c r="D5" s="8">
        <v>0.41666666666666669</v>
      </c>
      <c r="E5" s="9" t="s">
        <v>494</v>
      </c>
      <c r="G5" s="8">
        <v>0.41666666666666669</v>
      </c>
      <c r="H5" s="9" t="s">
        <v>504</v>
      </c>
      <c r="K5" t="e">
        <f t="shared" si="0"/>
        <v>#VALUE!</v>
      </c>
    </row>
    <row r="6" spans="1:11" x14ac:dyDescent="0.45">
      <c r="A6" s="8">
        <v>0.4375</v>
      </c>
      <c r="B6" s="9" t="s">
        <v>477</v>
      </c>
      <c r="D6" s="8">
        <v>0.4375</v>
      </c>
      <c r="E6" s="9" t="s">
        <v>477</v>
      </c>
      <c r="G6" s="8">
        <v>0.4375</v>
      </c>
      <c r="H6" s="9" t="s">
        <v>477</v>
      </c>
      <c r="K6" t="e">
        <f t="shared" si="0"/>
        <v>#VALUE!</v>
      </c>
    </row>
    <row r="7" spans="1:11" x14ac:dyDescent="0.45">
      <c r="A7" s="8">
        <v>0.44444444444444442</v>
      </c>
      <c r="B7" s="9" t="s">
        <v>478</v>
      </c>
      <c r="D7" s="8">
        <v>0.44791666666666669</v>
      </c>
      <c r="E7" s="9" t="s">
        <v>495</v>
      </c>
      <c r="G7" s="8">
        <v>0.44791666666666669</v>
      </c>
      <c r="H7" s="9" t="s">
        <v>505</v>
      </c>
      <c r="K7" t="e">
        <f t="shared" si="0"/>
        <v>#VALUE!</v>
      </c>
    </row>
    <row r="8" spans="1:11" x14ac:dyDescent="0.45">
      <c r="A8" s="8">
        <v>0.46875</v>
      </c>
      <c r="B8" s="9" t="s">
        <v>479</v>
      </c>
      <c r="D8" s="8">
        <v>0.46875</v>
      </c>
      <c r="E8" s="9" t="s">
        <v>496</v>
      </c>
      <c r="G8" s="8">
        <v>0.46875</v>
      </c>
      <c r="H8" s="9" t="s">
        <v>476</v>
      </c>
      <c r="K8" t="e">
        <f t="shared" si="0"/>
        <v>#VALUE!</v>
      </c>
    </row>
    <row r="9" spans="1:11" x14ac:dyDescent="0.45">
      <c r="A9" s="8">
        <v>0.48958333333333331</v>
      </c>
      <c r="B9" s="9" t="s">
        <v>480</v>
      </c>
      <c r="D9" s="8">
        <v>0.48958333333333331</v>
      </c>
      <c r="E9" s="9" t="s">
        <v>480</v>
      </c>
      <c r="F9" s="2"/>
      <c r="G9" s="8">
        <v>0.48958333333333331</v>
      </c>
      <c r="H9" s="9" t="s">
        <v>480</v>
      </c>
      <c r="K9" t="e">
        <f t="shared" si="0"/>
        <v>#VALUE!</v>
      </c>
    </row>
    <row r="10" spans="1:11" x14ac:dyDescent="0.45">
      <c r="A10" s="8">
        <v>0.5</v>
      </c>
      <c r="B10" s="9" t="s">
        <v>202</v>
      </c>
      <c r="D10" s="8">
        <v>0.5</v>
      </c>
      <c r="E10" s="9" t="s">
        <v>202</v>
      </c>
      <c r="F10" s="2"/>
      <c r="G10" s="8">
        <v>0.5</v>
      </c>
      <c r="H10" s="9" t="s">
        <v>202</v>
      </c>
      <c r="K10" t="e">
        <f t="shared" si="0"/>
        <v>#VALUE!</v>
      </c>
    </row>
    <row r="11" spans="1:11" x14ac:dyDescent="0.45">
      <c r="A11" s="8">
        <v>0.54166666666666663</v>
      </c>
      <c r="B11" s="9" t="s">
        <v>481</v>
      </c>
      <c r="D11" s="8">
        <v>0.54166666666666663</v>
      </c>
      <c r="E11" s="9" t="s">
        <v>479</v>
      </c>
      <c r="G11" s="8">
        <v>0.54166666666666663</v>
      </c>
      <c r="H11" s="9" t="s">
        <v>496</v>
      </c>
      <c r="K11" t="e">
        <f t="shared" si="0"/>
        <v>#VALUE!</v>
      </c>
    </row>
    <row r="12" spans="1:11" x14ac:dyDescent="0.45">
      <c r="A12" s="8">
        <v>0.5625</v>
      </c>
      <c r="B12" s="9" t="s">
        <v>482</v>
      </c>
      <c r="D12" s="8">
        <v>0.5625</v>
      </c>
      <c r="E12" s="9" t="s">
        <v>497</v>
      </c>
      <c r="F12" s="2"/>
      <c r="G12" s="8">
        <v>0.5625</v>
      </c>
      <c r="H12" s="9" t="s">
        <v>484</v>
      </c>
      <c r="K12" t="e">
        <f t="shared" si="0"/>
        <v>#VALUE!</v>
      </c>
    </row>
    <row r="13" spans="1:11" x14ac:dyDescent="0.45">
      <c r="A13" s="8">
        <v>0.58333333333333337</v>
      </c>
      <c r="B13" s="9" t="s">
        <v>483</v>
      </c>
      <c r="D13" s="8">
        <v>0.58333333333333337</v>
      </c>
      <c r="E13" s="9" t="s">
        <v>483</v>
      </c>
      <c r="G13" s="8">
        <v>0.58333333333333337</v>
      </c>
      <c r="H13" s="9" t="s">
        <v>483</v>
      </c>
      <c r="K13" t="e">
        <f t="shared" si="0"/>
        <v>#VALUE!</v>
      </c>
    </row>
    <row r="14" spans="1:11" x14ac:dyDescent="0.45">
      <c r="A14" s="8">
        <v>0.59375</v>
      </c>
      <c r="B14" s="9" t="s">
        <v>484</v>
      </c>
      <c r="D14" s="8">
        <v>0.59375</v>
      </c>
      <c r="E14" s="9" t="s">
        <v>484</v>
      </c>
      <c r="G14" s="8">
        <v>0.59375</v>
      </c>
      <c r="H14" s="9" t="s">
        <v>506</v>
      </c>
      <c r="K14" t="e">
        <f t="shared" si="0"/>
        <v>#VALUE!</v>
      </c>
    </row>
    <row r="15" spans="1:11" x14ac:dyDescent="0.45">
      <c r="A15" s="8">
        <v>0.61458333333333337</v>
      </c>
      <c r="B15" s="9" t="s">
        <v>485</v>
      </c>
      <c r="D15" s="8">
        <v>0.61458333333333337</v>
      </c>
      <c r="E15" s="9" t="s">
        <v>485</v>
      </c>
      <c r="F15" s="2"/>
      <c r="G15" s="8">
        <v>0.61458333333333337</v>
      </c>
      <c r="H15" s="9" t="s">
        <v>485</v>
      </c>
      <c r="K15" t="e">
        <f t="shared" si="0"/>
        <v>#VALUE!</v>
      </c>
    </row>
    <row r="16" spans="1:11" x14ac:dyDescent="0.45">
      <c r="A16" s="8">
        <v>0.625</v>
      </c>
      <c r="B16" s="9" t="s">
        <v>486</v>
      </c>
      <c r="D16" s="8">
        <v>0.625</v>
      </c>
      <c r="E16" s="9" t="s">
        <v>498</v>
      </c>
      <c r="G16" s="8">
        <v>0.625</v>
      </c>
      <c r="H16" s="9" t="s">
        <v>507</v>
      </c>
      <c r="K16" t="e">
        <f t="shared" si="0"/>
        <v>#VALUE!</v>
      </c>
    </row>
    <row r="17" spans="1:11" x14ac:dyDescent="0.45">
      <c r="A17" s="8">
        <v>0.64583333333333337</v>
      </c>
      <c r="B17" s="9" t="s">
        <v>487</v>
      </c>
      <c r="D17" s="8">
        <v>0.64583333333333337</v>
      </c>
      <c r="E17" s="9" t="s">
        <v>499</v>
      </c>
      <c r="G17" s="8">
        <v>0.64583333333333337</v>
      </c>
      <c r="H17" s="9" t="s">
        <v>508</v>
      </c>
      <c r="K17" t="e">
        <f t="shared" si="0"/>
        <v>#VALUE!</v>
      </c>
    </row>
    <row r="18" spans="1:11" x14ac:dyDescent="0.45">
      <c r="A18" s="8">
        <v>0.65972222222222221</v>
      </c>
      <c r="B18" s="9" t="s">
        <v>488</v>
      </c>
      <c r="D18" s="8">
        <v>0.65972222222222221</v>
      </c>
      <c r="E18" s="9" t="s">
        <v>500</v>
      </c>
      <c r="F18" s="2"/>
      <c r="G18" s="8">
        <v>0.65972222222222221</v>
      </c>
      <c r="H18" s="9" t="s">
        <v>509</v>
      </c>
      <c r="K18" t="e">
        <f t="shared" si="0"/>
        <v>#VALUE!</v>
      </c>
    </row>
    <row r="19" spans="1:11" x14ac:dyDescent="0.45">
      <c r="A19" s="8">
        <v>0.67361111111111116</v>
      </c>
      <c r="B19" s="9" t="s">
        <v>489</v>
      </c>
      <c r="D19" s="8">
        <v>0.67361111111111116</v>
      </c>
      <c r="E19" s="9" t="s">
        <v>487</v>
      </c>
      <c r="G19" s="8">
        <v>0.67361111111111116</v>
      </c>
      <c r="H19" s="9" t="s">
        <v>480</v>
      </c>
      <c r="K19" t="e">
        <f t="shared" si="0"/>
        <v>#VALUE!</v>
      </c>
    </row>
    <row r="20" spans="1:11" x14ac:dyDescent="0.45">
      <c r="A20" s="8">
        <v>0.6875</v>
      </c>
      <c r="B20" s="9" t="s">
        <v>480</v>
      </c>
      <c r="D20" s="8">
        <v>0.6875</v>
      </c>
      <c r="E20" s="9" t="s">
        <v>480</v>
      </c>
      <c r="G20" s="8">
        <v>0.6875</v>
      </c>
      <c r="H20" s="9" t="s">
        <v>510</v>
      </c>
      <c r="K20" t="e">
        <f t="shared" si="0"/>
        <v>#VALUE!</v>
      </c>
    </row>
    <row r="21" spans="1:11" ht="14.65" thickBot="1" x14ac:dyDescent="0.5">
      <c r="A21" s="10">
        <v>0.69791666666666663</v>
      </c>
      <c r="B21" s="11" t="s">
        <v>490</v>
      </c>
      <c r="D21" s="10">
        <v>0.69791666666666663</v>
      </c>
      <c r="E21" s="11" t="s">
        <v>490</v>
      </c>
      <c r="F21" s="2"/>
      <c r="G21" s="10">
        <v>0.69791666666666663</v>
      </c>
      <c r="H21" s="11" t="s">
        <v>483</v>
      </c>
      <c r="K21" t="e">
        <f t="shared" si="0"/>
        <v>#VALUE!</v>
      </c>
    </row>
    <row r="22" spans="1:11" ht="14.65" thickBot="1" x14ac:dyDescent="0.5"/>
    <row r="23" spans="1:11" x14ac:dyDescent="0.45">
      <c r="A23" s="6" t="s">
        <v>511</v>
      </c>
      <c r="B23" s="31"/>
      <c r="D23" s="6" t="s">
        <v>522</v>
      </c>
      <c r="E23" s="31"/>
      <c r="G23" s="6" t="s">
        <v>523</v>
      </c>
      <c r="H23" s="31"/>
    </row>
    <row r="24" spans="1:11" x14ac:dyDescent="0.45">
      <c r="A24" s="8">
        <v>0.375</v>
      </c>
      <c r="B24" s="9" t="s">
        <v>492</v>
      </c>
      <c r="D24" s="8">
        <v>0.375</v>
      </c>
      <c r="E24" s="9" t="s">
        <v>492</v>
      </c>
      <c r="G24" s="8">
        <v>0.375</v>
      </c>
      <c r="H24" s="9" t="s">
        <v>531</v>
      </c>
    </row>
    <row r="25" spans="1:11" x14ac:dyDescent="0.45">
      <c r="A25" s="8">
        <v>0.3888888888888889</v>
      </c>
      <c r="B25" s="9" t="s">
        <v>512</v>
      </c>
      <c r="D25" s="8">
        <v>0.3888888888888889</v>
      </c>
      <c r="E25" s="9" t="s">
        <v>524</v>
      </c>
      <c r="G25" s="8">
        <v>0.3923611111111111</v>
      </c>
      <c r="H25" s="9" t="s">
        <v>504</v>
      </c>
    </row>
    <row r="26" spans="1:11" x14ac:dyDescent="0.45">
      <c r="A26" s="8">
        <v>0.40972222222222221</v>
      </c>
      <c r="B26" s="9" t="s">
        <v>475</v>
      </c>
      <c r="D26" s="8">
        <v>0.40625</v>
      </c>
      <c r="E26" s="9" t="s">
        <v>475</v>
      </c>
      <c r="G26" s="8">
        <v>0.40972222222222221</v>
      </c>
      <c r="H26" s="9" t="s">
        <v>475</v>
      </c>
    </row>
    <row r="27" spans="1:11" x14ac:dyDescent="0.45">
      <c r="A27" s="8">
        <v>0.41666666666666669</v>
      </c>
      <c r="B27" s="9" t="s">
        <v>513</v>
      </c>
      <c r="D27" s="8">
        <v>0.41666666666666669</v>
      </c>
      <c r="E27" s="9" t="s">
        <v>495</v>
      </c>
      <c r="G27" s="8">
        <v>0.41666666666666669</v>
      </c>
      <c r="H27" s="9" t="s">
        <v>476</v>
      </c>
    </row>
    <row r="28" spans="1:11" x14ac:dyDescent="0.45">
      <c r="A28" s="8">
        <v>0.4375</v>
      </c>
      <c r="B28" s="9" t="s">
        <v>477</v>
      </c>
      <c r="D28" s="8">
        <v>0.4375</v>
      </c>
      <c r="E28" s="9" t="s">
        <v>477</v>
      </c>
      <c r="G28" s="8">
        <v>0.4375</v>
      </c>
      <c r="H28" s="9" t="s">
        <v>477</v>
      </c>
    </row>
    <row r="29" spans="1:11" x14ac:dyDescent="0.45">
      <c r="A29" s="8">
        <v>0.44791666666666669</v>
      </c>
      <c r="B29" s="9" t="s">
        <v>514</v>
      </c>
      <c r="D29" s="8">
        <v>0.44791666666666669</v>
      </c>
      <c r="E29" s="9" t="s">
        <v>525</v>
      </c>
      <c r="G29" s="8">
        <v>0.44791666666666669</v>
      </c>
      <c r="H29" s="9" t="s">
        <v>529</v>
      </c>
    </row>
    <row r="30" spans="1:11" x14ac:dyDescent="0.45">
      <c r="A30" s="8">
        <v>0.46875</v>
      </c>
      <c r="B30" s="9" t="s">
        <v>515</v>
      </c>
      <c r="D30" s="8">
        <v>0.46875</v>
      </c>
      <c r="E30" s="9" t="s">
        <v>474</v>
      </c>
      <c r="G30" s="8">
        <v>0.46875</v>
      </c>
      <c r="H30" s="9" t="s">
        <v>493</v>
      </c>
    </row>
    <row r="31" spans="1:11" x14ac:dyDescent="0.45">
      <c r="A31" s="8">
        <v>0.48958333333333331</v>
      </c>
      <c r="B31" s="9" t="s">
        <v>480</v>
      </c>
      <c r="D31" s="8">
        <v>0.48958333333333331</v>
      </c>
      <c r="E31" s="9" t="s">
        <v>480</v>
      </c>
      <c r="G31" s="8">
        <v>0.48958333333333331</v>
      </c>
      <c r="H31" s="9" t="s">
        <v>480</v>
      </c>
    </row>
    <row r="32" spans="1:11" x14ac:dyDescent="0.45">
      <c r="A32" s="8">
        <v>0.5</v>
      </c>
      <c r="B32" s="9" t="s">
        <v>202</v>
      </c>
      <c r="D32" s="8">
        <v>0.5</v>
      </c>
      <c r="E32" s="9" t="s">
        <v>202</v>
      </c>
      <c r="G32" s="8">
        <v>0.5</v>
      </c>
      <c r="H32" s="9" t="s">
        <v>202</v>
      </c>
    </row>
    <row r="33" spans="1:8" x14ac:dyDescent="0.45">
      <c r="A33" s="8">
        <v>0.54166666666666663</v>
      </c>
      <c r="B33" s="9" t="s">
        <v>516</v>
      </c>
      <c r="D33" s="8">
        <v>0.54166666666666663</v>
      </c>
      <c r="E33" s="9" t="s">
        <v>526</v>
      </c>
      <c r="G33" s="8">
        <v>0.54166666666666663</v>
      </c>
      <c r="H33" s="9" t="s">
        <v>507</v>
      </c>
    </row>
    <row r="34" spans="1:8" x14ac:dyDescent="0.45">
      <c r="A34" s="8">
        <v>0.5625</v>
      </c>
      <c r="B34" s="9" t="s">
        <v>517</v>
      </c>
      <c r="D34" s="8">
        <v>0.5625</v>
      </c>
      <c r="E34" s="9" t="s">
        <v>527</v>
      </c>
      <c r="G34" s="8">
        <v>0.5625</v>
      </c>
      <c r="H34" s="9" t="s">
        <v>495</v>
      </c>
    </row>
    <row r="35" spans="1:8" x14ac:dyDescent="0.45">
      <c r="A35" s="8">
        <v>0.58333333333333337</v>
      </c>
      <c r="B35" s="9" t="s">
        <v>483</v>
      </c>
      <c r="D35" s="8">
        <v>0.58333333333333337</v>
      </c>
      <c r="E35" s="9" t="s">
        <v>483</v>
      </c>
      <c r="G35" s="8">
        <v>0.58333333333333337</v>
      </c>
      <c r="H35" s="9" t="s">
        <v>483</v>
      </c>
    </row>
    <row r="36" spans="1:8" x14ac:dyDescent="0.45">
      <c r="A36" s="8">
        <v>0.59375</v>
      </c>
      <c r="B36" s="9" t="s">
        <v>518</v>
      </c>
      <c r="D36" s="8">
        <v>0.59375</v>
      </c>
      <c r="E36" s="9" t="s">
        <v>506</v>
      </c>
      <c r="G36" s="8">
        <v>0.59375</v>
      </c>
      <c r="H36" s="9" t="s">
        <v>506</v>
      </c>
    </row>
    <row r="37" spans="1:8" x14ac:dyDescent="0.45">
      <c r="A37" s="8">
        <v>0.61458333333333337</v>
      </c>
      <c r="B37" s="9" t="s">
        <v>485</v>
      </c>
      <c r="D37" s="8">
        <v>0.61458333333333337</v>
      </c>
      <c r="E37" s="9" t="s">
        <v>485</v>
      </c>
      <c r="G37" s="8">
        <v>0.61458333333333337</v>
      </c>
      <c r="H37" s="9" t="s">
        <v>485</v>
      </c>
    </row>
    <row r="38" spans="1:8" x14ac:dyDescent="0.45">
      <c r="A38" s="8">
        <v>0.625</v>
      </c>
      <c r="B38" s="9" t="s">
        <v>519</v>
      </c>
      <c r="D38" s="8">
        <v>0.625</v>
      </c>
      <c r="E38" s="9" t="s">
        <v>528</v>
      </c>
      <c r="G38" s="8">
        <v>0.625</v>
      </c>
      <c r="H38" s="9" t="s">
        <v>479</v>
      </c>
    </row>
    <row r="39" spans="1:8" x14ac:dyDescent="0.45">
      <c r="A39" s="8">
        <v>0.64583333333333337</v>
      </c>
      <c r="B39" s="9" t="s">
        <v>520</v>
      </c>
      <c r="D39" s="8">
        <v>0.64583333333333337</v>
      </c>
      <c r="E39" s="9" t="s">
        <v>529</v>
      </c>
      <c r="G39" s="8">
        <v>0.64583333333333337</v>
      </c>
      <c r="H39" s="9" t="s">
        <v>497</v>
      </c>
    </row>
    <row r="40" spans="1:8" x14ac:dyDescent="0.45">
      <c r="A40" s="8">
        <v>0.65972222222222221</v>
      </c>
      <c r="B40" s="9" t="s">
        <v>521</v>
      </c>
      <c r="D40" s="8">
        <v>0.65972222222222221</v>
      </c>
      <c r="E40" s="9" t="s">
        <v>530</v>
      </c>
      <c r="G40" s="8">
        <v>0.65972222222222221</v>
      </c>
      <c r="H40" s="9" t="s">
        <v>499</v>
      </c>
    </row>
    <row r="41" spans="1:8" x14ac:dyDescent="0.45">
      <c r="A41" s="8">
        <v>0.67361111111111116</v>
      </c>
      <c r="B41" s="9" t="s">
        <v>480</v>
      </c>
      <c r="D41" s="8">
        <v>0.67361111111111116</v>
      </c>
      <c r="E41" s="9" t="s">
        <v>480</v>
      </c>
      <c r="G41" s="8">
        <v>0.67361111111111116</v>
      </c>
      <c r="H41" s="9" t="s">
        <v>480</v>
      </c>
    </row>
    <row r="42" spans="1:8" x14ac:dyDescent="0.45">
      <c r="A42" s="8">
        <v>0.6875</v>
      </c>
      <c r="B42" s="9" t="s">
        <v>510</v>
      </c>
      <c r="D42" s="8">
        <v>0.6875</v>
      </c>
      <c r="E42" s="9" t="s">
        <v>510</v>
      </c>
      <c r="G42" s="8">
        <v>0.6875</v>
      </c>
      <c r="H42" s="9" t="s">
        <v>510</v>
      </c>
    </row>
    <row r="43" spans="1:8" ht="14.65" thickBot="1" x14ac:dyDescent="0.5">
      <c r="A43" s="10">
        <v>0.69791666666666663</v>
      </c>
      <c r="B43" s="11" t="s">
        <v>483</v>
      </c>
      <c r="D43" s="10">
        <v>0.69791666666666663</v>
      </c>
      <c r="E43" s="11" t="s">
        <v>483</v>
      </c>
      <c r="G43" s="10">
        <v>0.69791666666666663</v>
      </c>
      <c r="H43" s="11" t="s">
        <v>483</v>
      </c>
    </row>
    <row r="44" spans="1:8" ht="14.65" thickBot="1" x14ac:dyDescent="0.5"/>
    <row r="45" spans="1:8" x14ac:dyDescent="0.45">
      <c r="A45" s="6" t="s">
        <v>532</v>
      </c>
      <c r="B45" s="31"/>
      <c r="D45" s="6" t="s">
        <v>533</v>
      </c>
      <c r="E45" s="31"/>
      <c r="G45" s="6" t="s">
        <v>70</v>
      </c>
      <c r="H45" s="31"/>
    </row>
    <row r="46" spans="1:8" x14ac:dyDescent="0.45">
      <c r="A46" s="8">
        <v>0.375</v>
      </c>
      <c r="B46" s="9" t="s">
        <v>492</v>
      </c>
      <c r="D46" s="8">
        <v>0.375</v>
      </c>
      <c r="E46" s="9" t="s">
        <v>473</v>
      </c>
      <c r="G46" s="8">
        <v>0.375</v>
      </c>
      <c r="H46" s="9" t="s">
        <v>492</v>
      </c>
    </row>
    <row r="47" spans="1:8" x14ac:dyDescent="0.45">
      <c r="A47" s="8">
        <v>0.3888888888888889</v>
      </c>
      <c r="B47" s="9" t="s">
        <v>484</v>
      </c>
      <c r="D47" s="8">
        <v>0.3923611111111111</v>
      </c>
      <c r="E47" s="9" t="s">
        <v>537</v>
      </c>
      <c r="G47" s="8">
        <v>0.3888888888888889</v>
      </c>
      <c r="H47" s="9" t="s">
        <v>543</v>
      </c>
    </row>
    <row r="48" spans="1:8" x14ac:dyDescent="0.45">
      <c r="A48" s="8">
        <v>0.40972222222222221</v>
      </c>
      <c r="B48" s="9" t="s">
        <v>475</v>
      </c>
      <c r="D48" s="8">
        <v>0.40972222222222221</v>
      </c>
      <c r="E48" s="9" t="s">
        <v>475</v>
      </c>
      <c r="G48" s="8">
        <v>0.40625</v>
      </c>
      <c r="H48" s="9" t="s">
        <v>475</v>
      </c>
    </row>
    <row r="49" spans="1:8" x14ac:dyDescent="0.45">
      <c r="A49" s="8">
        <v>0.41666666666666669</v>
      </c>
      <c r="B49" s="9" t="s">
        <v>524</v>
      </c>
      <c r="D49" s="8">
        <v>0.41666666666666669</v>
      </c>
      <c r="E49" s="9" t="s">
        <v>494</v>
      </c>
      <c r="G49" s="8">
        <v>0.41666666666666669</v>
      </c>
      <c r="H49" s="9" t="s">
        <v>544</v>
      </c>
    </row>
    <row r="50" spans="1:8" x14ac:dyDescent="0.45">
      <c r="A50" s="8">
        <v>0.4375</v>
      </c>
      <c r="B50" s="9" t="s">
        <v>477</v>
      </c>
      <c r="D50" s="8">
        <v>0.4375</v>
      </c>
      <c r="E50" s="9" t="s">
        <v>477</v>
      </c>
      <c r="G50" s="8">
        <v>0.4375</v>
      </c>
      <c r="H50" s="9" t="s">
        <v>477</v>
      </c>
    </row>
    <row r="51" spans="1:8" x14ac:dyDescent="0.45">
      <c r="A51" s="8">
        <v>0.44791666666666669</v>
      </c>
      <c r="B51" s="9" t="s">
        <v>534</v>
      </c>
      <c r="D51" s="8">
        <v>0.44791666666666669</v>
      </c>
      <c r="E51" s="9" t="s">
        <v>496</v>
      </c>
      <c r="G51" s="8">
        <v>0.44791666666666669</v>
      </c>
      <c r="H51" s="9" t="s">
        <v>506</v>
      </c>
    </row>
    <row r="52" spans="1:8" x14ac:dyDescent="0.45">
      <c r="A52" s="8">
        <v>0.46875</v>
      </c>
      <c r="B52" s="9" t="s">
        <v>535</v>
      </c>
      <c r="D52" s="8">
        <v>0.46875</v>
      </c>
      <c r="E52" s="9" t="s">
        <v>539</v>
      </c>
      <c r="G52" s="8">
        <v>0.46875</v>
      </c>
      <c r="H52" s="9" t="s">
        <v>545</v>
      </c>
    </row>
    <row r="53" spans="1:8" x14ac:dyDescent="0.45">
      <c r="A53" s="8">
        <v>0.48958333333333331</v>
      </c>
      <c r="B53" s="9" t="s">
        <v>480</v>
      </c>
      <c r="D53" s="8">
        <v>0.48958333333333331</v>
      </c>
      <c r="E53" s="9" t="s">
        <v>480</v>
      </c>
      <c r="G53" s="8">
        <v>0.48958333333333331</v>
      </c>
      <c r="H53" s="9" t="s">
        <v>480</v>
      </c>
    </row>
    <row r="54" spans="1:8" x14ac:dyDescent="0.45">
      <c r="A54" s="8">
        <v>0.5</v>
      </c>
      <c r="B54" s="9" t="s">
        <v>202</v>
      </c>
      <c r="D54" s="8">
        <v>0.5</v>
      </c>
      <c r="E54" s="9" t="s">
        <v>202</v>
      </c>
      <c r="G54" s="8">
        <v>0.5</v>
      </c>
      <c r="H54" s="9" t="s">
        <v>202</v>
      </c>
    </row>
    <row r="55" spans="1:8" x14ac:dyDescent="0.45">
      <c r="A55" s="8">
        <v>0.54166666666666663</v>
      </c>
      <c r="B55" s="9" t="s">
        <v>536</v>
      </c>
      <c r="D55" s="8">
        <v>0.54166666666666663</v>
      </c>
      <c r="E55" s="9" t="s">
        <v>526</v>
      </c>
      <c r="G55" s="8">
        <v>0.54166666666666663</v>
      </c>
      <c r="H55" s="9" t="s">
        <v>505</v>
      </c>
    </row>
    <row r="56" spans="1:8" x14ac:dyDescent="0.45">
      <c r="A56" s="8">
        <v>0.5625</v>
      </c>
      <c r="B56" s="9" t="s">
        <v>537</v>
      </c>
      <c r="D56" s="8">
        <v>0.5625</v>
      </c>
      <c r="E56" s="9" t="s">
        <v>497</v>
      </c>
      <c r="G56" s="8">
        <v>0.5625</v>
      </c>
      <c r="H56" s="9" t="s">
        <v>497</v>
      </c>
    </row>
    <row r="57" spans="1:8" x14ac:dyDescent="0.45">
      <c r="A57" s="8">
        <v>0.58333333333333337</v>
      </c>
      <c r="B57" s="9" t="s">
        <v>483</v>
      </c>
      <c r="D57" s="8">
        <v>0.58333333333333337</v>
      </c>
      <c r="E57" s="9" t="s">
        <v>483</v>
      </c>
      <c r="G57" s="8">
        <v>0.58333333333333337</v>
      </c>
      <c r="H57" s="9" t="s">
        <v>483</v>
      </c>
    </row>
    <row r="58" spans="1:8" x14ac:dyDescent="0.45">
      <c r="A58" s="8">
        <v>0.59375</v>
      </c>
      <c r="B58" s="9" t="s">
        <v>538</v>
      </c>
      <c r="D58" s="8">
        <v>0.59375</v>
      </c>
      <c r="E58" s="9" t="s">
        <v>540</v>
      </c>
      <c r="G58" s="8">
        <v>0.59375</v>
      </c>
      <c r="H58" s="9" t="s">
        <v>529</v>
      </c>
    </row>
    <row r="59" spans="1:8" x14ac:dyDescent="0.45">
      <c r="A59" s="8">
        <v>0.61458333333333337</v>
      </c>
      <c r="B59" s="9" t="s">
        <v>485</v>
      </c>
      <c r="D59" s="8">
        <v>0.61458333333333337</v>
      </c>
      <c r="E59" s="9" t="s">
        <v>485</v>
      </c>
      <c r="G59" s="8">
        <v>0.61458333333333337</v>
      </c>
      <c r="H59" s="9" t="s">
        <v>485</v>
      </c>
    </row>
    <row r="60" spans="1:8" x14ac:dyDescent="0.45">
      <c r="A60" s="8">
        <v>0.625</v>
      </c>
      <c r="B60" s="9" t="s">
        <v>504</v>
      </c>
      <c r="D60" s="8">
        <v>0.625</v>
      </c>
      <c r="E60" s="9" t="s">
        <v>541</v>
      </c>
      <c r="G60" s="8">
        <v>0.625</v>
      </c>
      <c r="H60" s="9" t="s">
        <v>479</v>
      </c>
    </row>
    <row r="61" spans="1:8" x14ac:dyDescent="0.45">
      <c r="A61" s="8">
        <v>0.64583333333333337</v>
      </c>
      <c r="B61" s="9" t="s">
        <v>497</v>
      </c>
      <c r="D61" s="8">
        <v>0.64583333333333337</v>
      </c>
      <c r="E61" s="9" t="s">
        <v>487</v>
      </c>
      <c r="G61" s="8">
        <v>0.64583333333333337</v>
      </c>
      <c r="H61" s="9" t="s">
        <v>534</v>
      </c>
    </row>
    <row r="62" spans="1:8" x14ac:dyDescent="0.45">
      <c r="A62" s="8">
        <v>0.65972222222222221</v>
      </c>
      <c r="B62" s="9" t="s">
        <v>487</v>
      </c>
      <c r="D62" s="8">
        <v>0.65972222222222221</v>
      </c>
      <c r="E62" s="9" t="s">
        <v>542</v>
      </c>
      <c r="G62" s="8">
        <v>0.65972222222222221</v>
      </c>
      <c r="H62" s="9" t="s">
        <v>546</v>
      </c>
    </row>
    <row r="63" spans="1:8" x14ac:dyDescent="0.45">
      <c r="A63" s="8">
        <v>0.67361111111111116</v>
      </c>
      <c r="B63" s="9" t="s">
        <v>480</v>
      </c>
      <c r="D63" s="8">
        <v>0.67361111111111116</v>
      </c>
      <c r="E63" s="9" t="s">
        <v>480</v>
      </c>
      <c r="G63" s="8">
        <v>0.67361111111111116</v>
      </c>
      <c r="H63" s="9" t="s">
        <v>480</v>
      </c>
    </row>
    <row r="64" spans="1:8" x14ac:dyDescent="0.45">
      <c r="A64" s="8">
        <v>0.6875</v>
      </c>
      <c r="B64" s="9" t="s">
        <v>510</v>
      </c>
      <c r="D64" s="8">
        <v>0.6875</v>
      </c>
      <c r="E64" s="9" t="s">
        <v>510</v>
      </c>
      <c r="G64" s="8">
        <v>0.6875</v>
      </c>
      <c r="H64" s="9" t="s">
        <v>510</v>
      </c>
    </row>
    <row r="65" spans="1:8" ht="14.65" thickBot="1" x14ac:dyDescent="0.5">
      <c r="A65" s="10">
        <v>0.69791666666666663</v>
      </c>
      <c r="B65" s="11" t="s">
        <v>483</v>
      </c>
      <c r="D65" s="10">
        <v>0.69791666666666663</v>
      </c>
      <c r="E65" s="11" t="s">
        <v>483</v>
      </c>
      <c r="G65" s="10">
        <v>0.69791666666666663</v>
      </c>
      <c r="H65" s="11" t="s">
        <v>483</v>
      </c>
    </row>
    <row r="66" spans="1:8" ht="14.65" thickBot="1" x14ac:dyDescent="0.5"/>
    <row r="67" spans="1:8" x14ac:dyDescent="0.45">
      <c r="A67" s="6" t="s">
        <v>547</v>
      </c>
      <c r="B67" s="31"/>
    </row>
    <row r="68" spans="1:8" x14ac:dyDescent="0.45">
      <c r="A68" s="8">
        <v>0.375</v>
      </c>
      <c r="B68" s="9" t="s">
        <v>503</v>
      </c>
    </row>
    <row r="69" spans="1:8" x14ac:dyDescent="0.45">
      <c r="A69" s="8">
        <v>0.3888888888888889</v>
      </c>
      <c r="B69" s="9" t="s">
        <v>548</v>
      </c>
    </row>
    <row r="70" spans="1:8" x14ac:dyDescent="0.45">
      <c r="A70" s="8">
        <v>0.40625</v>
      </c>
      <c r="B70" s="9" t="s">
        <v>475</v>
      </c>
    </row>
    <row r="71" spans="1:8" x14ac:dyDescent="0.45">
      <c r="A71" s="8">
        <v>0.41666666666666669</v>
      </c>
      <c r="B71" s="9" t="s">
        <v>495</v>
      </c>
    </row>
    <row r="72" spans="1:8" x14ac:dyDescent="0.45">
      <c r="A72" s="8">
        <v>0.4375</v>
      </c>
      <c r="B72" s="9" t="s">
        <v>477</v>
      </c>
    </row>
    <row r="73" spans="1:8" x14ac:dyDescent="0.45">
      <c r="A73" s="8">
        <v>0.44791666666666669</v>
      </c>
      <c r="B73" s="9" t="s">
        <v>526</v>
      </c>
    </row>
    <row r="74" spans="1:8" x14ac:dyDescent="0.45">
      <c r="A74" s="8">
        <v>0.46875</v>
      </c>
      <c r="B74" s="9" t="s">
        <v>497</v>
      </c>
    </row>
    <row r="75" spans="1:8" x14ac:dyDescent="0.45">
      <c r="A75" s="8">
        <v>0.48958333333333331</v>
      </c>
      <c r="B75" s="9" t="s">
        <v>480</v>
      </c>
    </row>
    <row r="76" spans="1:8" x14ac:dyDescent="0.45">
      <c r="A76" s="8">
        <v>0.5</v>
      </c>
      <c r="B76" s="9" t="s">
        <v>202</v>
      </c>
    </row>
    <row r="77" spans="1:8" x14ac:dyDescent="0.45">
      <c r="A77" s="8">
        <v>0.54166666666666663</v>
      </c>
      <c r="B77" s="9" t="s">
        <v>524</v>
      </c>
    </row>
    <row r="78" spans="1:8" x14ac:dyDescent="0.45">
      <c r="A78" s="8">
        <v>0.5625</v>
      </c>
      <c r="B78" s="9" t="s">
        <v>548</v>
      </c>
    </row>
    <row r="79" spans="1:8" x14ac:dyDescent="0.45">
      <c r="A79" s="8">
        <v>0.58333333333333337</v>
      </c>
      <c r="B79" s="9" t="s">
        <v>483</v>
      </c>
    </row>
    <row r="80" spans="1:8" x14ac:dyDescent="0.45">
      <c r="A80" s="8">
        <v>0.59375</v>
      </c>
      <c r="B80" s="9" t="s">
        <v>546</v>
      </c>
    </row>
    <row r="81" spans="1:2" x14ac:dyDescent="0.45">
      <c r="A81" s="8">
        <v>0.61458333333333337</v>
      </c>
      <c r="B81" s="9" t="s">
        <v>485</v>
      </c>
    </row>
    <row r="82" spans="1:2" x14ac:dyDescent="0.45">
      <c r="A82" s="8">
        <v>0.625</v>
      </c>
      <c r="B82" s="9" t="s">
        <v>487</v>
      </c>
    </row>
    <row r="83" spans="1:2" x14ac:dyDescent="0.45">
      <c r="A83" s="8">
        <v>0.64583333333333337</v>
      </c>
      <c r="B83" s="9" t="s">
        <v>549</v>
      </c>
    </row>
    <row r="84" spans="1:2" x14ac:dyDescent="0.45">
      <c r="A84" s="8">
        <v>0.65972222222222221</v>
      </c>
      <c r="B84" s="9" t="s">
        <v>550</v>
      </c>
    </row>
    <row r="85" spans="1:2" x14ac:dyDescent="0.45">
      <c r="A85" s="8">
        <v>0.67361111111111116</v>
      </c>
      <c r="B85" s="9" t="s">
        <v>480</v>
      </c>
    </row>
    <row r="86" spans="1:2" x14ac:dyDescent="0.45">
      <c r="A86" s="8">
        <v>0.6875</v>
      </c>
      <c r="B86" s="9" t="s">
        <v>510</v>
      </c>
    </row>
    <row r="87" spans="1:2" ht="14.65" thickBot="1" x14ac:dyDescent="0.5">
      <c r="A87" s="10">
        <v>0.69791666666666663</v>
      </c>
      <c r="B87" s="11" t="s">
        <v>483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E4AB3-5409-4513-8AC3-B0BF056F44E4}">
  <dimension ref="A1:M68"/>
  <sheetViews>
    <sheetView workbookViewId="0"/>
    <sheetView workbookViewId="1">
      <pane ySplit="4" topLeftCell="A38" activePane="bottomLeft" state="frozen"/>
      <selection pane="bottomLeft" activeCell="E68" sqref="E68"/>
    </sheetView>
    <sheetView workbookViewId="2"/>
    <sheetView workbookViewId="3"/>
    <sheetView workbookViewId="4"/>
  </sheetViews>
  <sheetFormatPr defaultRowHeight="14.25" x14ac:dyDescent="0.45"/>
  <cols>
    <col min="1" max="1" width="37.86328125" bestFit="1" customWidth="1"/>
  </cols>
  <sheetData>
    <row r="1" spans="1:13" x14ac:dyDescent="0.45">
      <c r="A1" s="1" t="s">
        <v>570</v>
      </c>
      <c r="B1" s="1">
        <v>20</v>
      </c>
      <c r="C1" s="1">
        <v>20</v>
      </c>
      <c r="D1" s="1">
        <v>20</v>
      </c>
      <c r="E1" s="1">
        <v>20</v>
      </c>
      <c r="F1" s="1">
        <v>20</v>
      </c>
      <c r="G1" s="1">
        <v>20</v>
      </c>
      <c r="H1" s="1">
        <v>20</v>
      </c>
      <c r="I1" s="1">
        <v>20</v>
      </c>
      <c r="J1" s="1">
        <v>20</v>
      </c>
      <c r="K1" s="1">
        <v>20</v>
      </c>
    </row>
    <row r="2" spans="1:13" x14ac:dyDescent="0.45">
      <c r="A2" s="12" t="s">
        <v>571</v>
      </c>
      <c r="B2" s="12">
        <v>7</v>
      </c>
      <c r="C2" s="12">
        <v>11</v>
      </c>
      <c r="D2" s="12">
        <v>22</v>
      </c>
      <c r="E2" s="12">
        <v>26</v>
      </c>
      <c r="F2" s="12">
        <v>32</v>
      </c>
      <c r="G2" s="12">
        <v>39</v>
      </c>
      <c r="H2" s="12">
        <v>44</v>
      </c>
      <c r="I2" s="12">
        <v>64</v>
      </c>
      <c r="J2" s="12">
        <v>71</v>
      </c>
      <c r="K2" s="12">
        <v>86</v>
      </c>
    </row>
    <row r="3" spans="1:13" x14ac:dyDescent="0.45">
      <c r="A3" s="1" t="s">
        <v>572</v>
      </c>
      <c r="B3">
        <f t="shared" ref="B3:K3" si="0">SUM(B5:B68)</f>
        <v>20</v>
      </c>
      <c r="C3">
        <f t="shared" si="0"/>
        <v>20</v>
      </c>
      <c r="D3">
        <f t="shared" si="0"/>
        <v>20</v>
      </c>
      <c r="E3">
        <f t="shared" si="0"/>
        <v>20</v>
      </c>
      <c r="F3">
        <f t="shared" si="0"/>
        <v>20</v>
      </c>
      <c r="G3">
        <f t="shared" si="0"/>
        <v>20</v>
      </c>
      <c r="H3">
        <f t="shared" si="0"/>
        <v>20</v>
      </c>
      <c r="I3">
        <f t="shared" si="0"/>
        <v>20</v>
      </c>
      <c r="J3">
        <f t="shared" si="0"/>
        <v>20</v>
      </c>
      <c r="K3">
        <f t="shared" si="0"/>
        <v>19</v>
      </c>
    </row>
    <row r="4" spans="1:13" x14ac:dyDescent="0.45">
      <c r="A4" s="12" t="s">
        <v>123</v>
      </c>
      <c r="B4" s="12">
        <v>7</v>
      </c>
      <c r="C4" s="12">
        <v>11</v>
      </c>
      <c r="D4" s="12">
        <v>22</v>
      </c>
      <c r="E4" s="12">
        <v>26</v>
      </c>
      <c r="F4" s="12">
        <v>32</v>
      </c>
      <c r="G4" s="12">
        <v>39</v>
      </c>
      <c r="H4" s="12">
        <v>44</v>
      </c>
      <c r="I4" s="12">
        <v>64</v>
      </c>
      <c r="J4" s="12">
        <v>71</v>
      </c>
      <c r="K4" s="12">
        <v>86</v>
      </c>
      <c r="L4" s="12" t="s">
        <v>124</v>
      </c>
      <c r="M4" s="12" t="s">
        <v>148</v>
      </c>
    </row>
    <row r="5" spans="1:13" x14ac:dyDescent="0.45">
      <c r="A5" t="s">
        <v>494</v>
      </c>
      <c r="C5">
        <v>1</v>
      </c>
      <c r="I5">
        <v>1</v>
      </c>
      <c r="L5">
        <f t="shared" ref="L5:L36" si="1">SUM(B5:K5)</f>
        <v>2</v>
      </c>
      <c r="M5">
        <f t="shared" ref="M5:M36" si="2">L5/10*100</f>
        <v>20</v>
      </c>
    </row>
    <row r="6" spans="1:13" ht="28.5" x14ac:dyDescent="0.45">
      <c r="A6" s="3" t="s">
        <v>577</v>
      </c>
      <c r="B6">
        <v>1</v>
      </c>
      <c r="E6">
        <v>1</v>
      </c>
      <c r="F6">
        <v>1</v>
      </c>
      <c r="L6">
        <f t="shared" si="1"/>
        <v>3</v>
      </c>
      <c r="M6">
        <f t="shared" si="2"/>
        <v>30</v>
      </c>
    </row>
    <row r="7" spans="1:13" x14ac:dyDescent="0.45">
      <c r="A7" t="s">
        <v>475</v>
      </c>
      <c r="B7">
        <v>1</v>
      </c>
      <c r="C7">
        <v>1</v>
      </c>
      <c r="D7">
        <v>1</v>
      </c>
      <c r="E7">
        <v>1</v>
      </c>
      <c r="F7">
        <v>1</v>
      </c>
      <c r="G7">
        <v>1</v>
      </c>
      <c r="H7">
        <v>1</v>
      </c>
      <c r="I7">
        <v>1</v>
      </c>
      <c r="J7">
        <v>1</v>
      </c>
      <c r="K7">
        <v>1</v>
      </c>
      <c r="L7">
        <f t="shared" si="1"/>
        <v>10</v>
      </c>
      <c r="M7">
        <f t="shared" si="2"/>
        <v>100</v>
      </c>
    </row>
    <row r="8" spans="1:13" x14ac:dyDescent="0.45">
      <c r="A8" t="s">
        <v>476</v>
      </c>
      <c r="B8">
        <v>1</v>
      </c>
      <c r="D8">
        <v>1</v>
      </c>
      <c r="G8">
        <v>1</v>
      </c>
      <c r="L8">
        <f t="shared" si="1"/>
        <v>3</v>
      </c>
      <c r="M8">
        <f t="shared" si="2"/>
        <v>30</v>
      </c>
    </row>
    <row r="9" spans="1:13" x14ac:dyDescent="0.45">
      <c r="A9" t="s">
        <v>477</v>
      </c>
      <c r="B9">
        <v>1</v>
      </c>
      <c r="C9">
        <v>1</v>
      </c>
      <c r="D9">
        <v>1</v>
      </c>
      <c r="E9">
        <v>1</v>
      </c>
      <c r="F9">
        <v>1</v>
      </c>
      <c r="G9">
        <v>1</v>
      </c>
      <c r="H9">
        <v>1</v>
      </c>
      <c r="I9">
        <v>1</v>
      </c>
      <c r="J9">
        <v>1</v>
      </c>
      <c r="K9">
        <v>1</v>
      </c>
      <c r="L9">
        <f t="shared" si="1"/>
        <v>10</v>
      </c>
      <c r="M9">
        <f t="shared" si="2"/>
        <v>100</v>
      </c>
    </row>
    <row r="10" spans="1:13" x14ac:dyDescent="0.45">
      <c r="A10" t="s">
        <v>478</v>
      </c>
      <c r="B10">
        <v>1</v>
      </c>
      <c r="L10">
        <f t="shared" si="1"/>
        <v>1</v>
      </c>
      <c r="M10">
        <f t="shared" si="2"/>
        <v>10</v>
      </c>
    </row>
    <row r="11" spans="1:13" x14ac:dyDescent="0.45">
      <c r="A11" t="s">
        <v>479</v>
      </c>
      <c r="B11">
        <v>1</v>
      </c>
      <c r="C11">
        <v>1</v>
      </c>
      <c r="G11">
        <v>1</v>
      </c>
      <c r="J11">
        <v>1</v>
      </c>
      <c r="L11">
        <f t="shared" si="1"/>
        <v>4</v>
      </c>
      <c r="M11">
        <f t="shared" si="2"/>
        <v>40</v>
      </c>
    </row>
    <row r="12" spans="1:13" x14ac:dyDescent="0.45">
      <c r="A12" t="s">
        <v>480</v>
      </c>
      <c r="B12">
        <v>2</v>
      </c>
      <c r="C12">
        <v>2</v>
      </c>
      <c r="D12">
        <v>2</v>
      </c>
      <c r="E12">
        <v>2</v>
      </c>
      <c r="F12">
        <v>2</v>
      </c>
      <c r="G12">
        <v>2</v>
      </c>
      <c r="H12">
        <v>2</v>
      </c>
      <c r="I12">
        <v>2</v>
      </c>
      <c r="J12">
        <v>2</v>
      </c>
      <c r="K12">
        <v>2</v>
      </c>
      <c r="L12">
        <f t="shared" si="1"/>
        <v>20</v>
      </c>
      <c r="M12">
        <f t="shared" si="2"/>
        <v>200</v>
      </c>
    </row>
    <row r="13" spans="1:13" x14ac:dyDescent="0.45">
      <c r="A13" t="s">
        <v>202</v>
      </c>
      <c r="B13">
        <v>1</v>
      </c>
      <c r="C13">
        <v>1</v>
      </c>
      <c r="D13">
        <v>1</v>
      </c>
      <c r="E13">
        <v>1</v>
      </c>
      <c r="F13">
        <v>1</v>
      </c>
      <c r="G13">
        <v>1</v>
      </c>
      <c r="H13">
        <v>1</v>
      </c>
      <c r="I13">
        <v>1</v>
      </c>
      <c r="J13">
        <v>1</v>
      </c>
      <c r="K13">
        <v>1</v>
      </c>
      <c r="L13">
        <f t="shared" si="1"/>
        <v>10</v>
      </c>
      <c r="M13">
        <f t="shared" si="2"/>
        <v>100</v>
      </c>
    </row>
    <row r="14" spans="1:13" x14ac:dyDescent="0.45">
      <c r="A14" t="s">
        <v>481</v>
      </c>
      <c r="B14">
        <v>1</v>
      </c>
      <c r="L14">
        <f t="shared" si="1"/>
        <v>1</v>
      </c>
      <c r="M14">
        <f t="shared" si="2"/>
        <v>10</v>
      </c>
    </row>
    <row r="15" spans="1:13" x14ac:dyDescent="0.45">
      <c r="A15" t="s">
        <v>482</v>
      </c>
      <c r="B15">
        <v>1</v>
      </c>
      <c r="L15">
        <f t="shared" si="1"/>
        <v>1</v>
      </c>
      <c r="M15">
        <f t="shared" si="2"/>
        <v>10</v>
      </c>
    </row>
    <row r="16" spans="1:13" x14ac:dyDescent="0.45">
      <c r="A16" t="s">
        <v>483</v>
      </c>
      <c r="B16">
        <v>1</v>
      </c>
      <c r="C16">
        <v>1</v>
      </c>
      <c r="D16">
        <v>2</v>
      </c>
      <c r="E16">
        <v>2</v>
      </c>
      <c r="F16">
        <v>2</v>
      </c>
      <c r="G16">
        <v>2</v>
      </c>
      <c r="H16">
        <v>2</v>
      </c>
      <c r="I16">
        <v>2</v>
      </c>
      <c r="J16">
        <v>2</v>
      </c>
      <c r="K16">
        <v>2</v>
      </c>
      <c r="L16">
        <f t="shared" si="1"/>
        <v>18</v>
      </c>
      <c r="M16">
        <f t="shared" si="2"/>
        <v>180</v>
      </c>
    </row>
    <row r="17" spans="1:13" x14ac:dyDescent="0.45">
      <c r="A17" t="s">
        <v>484</v>
      </c>
      <c r="B17">
        <v>1</v>
      </c>
      <c r="C17">
        <v>1</v>
      </c>
      <c r="D17">
        <v>1</v>
      </c>
      <c r="H17">
        <v>1</v>
      </c>
      <c r="L17">
        <f t="shared" si="1"/>
        <v>4</v>
      </c>
      <c r="M17">
        <f t="shared" si="2"/>
        <v>40</v>
      </c>
    </row>
    <row r="18" spans="1:13" x14ac:dyDescent="0.45">
      <c r="A18" t="s">
        <v>485</v>
      </c>
      <c r="B18">
        <v>1</v>
      </c>
      <c r="C18">
        <v>1</v>
      </c>
      <c r="D18">
        <v>1</v>
      </c>
      <c r="E18">
        <v>1</v>
      </c>
      <c r="F18">
        <v>1</v>
      </c>
      <c r="G18">
        <v>1</v>
      </c>
      <c r="H18">
        <v>1</v>
      </c>
      <c r="I18">
        <v>1</v>
      </c>
      <c r="J18">
        <v>1</v>
      </c>
      <c r="K18">
        <v>1</v>
      </c>
      <c r="L18">
        <f t="shared" si="1"/>
        <v>10</v>
      </c>
      <c r="M18">
        <f t="shared" si="2"/>
        <v>100</v>
      </c>
    </row>
    <row r="19" spans="1:13" x14ac:dyDescent="0.45">
      <c r="A19" t="s">
        <v>486</v>
      </c>
      <c r="B19">
        <v>1</v>
      </c>
      <c r="L19">
        <f t="shared" si="1"/>
        <v>1</v>
      </c>
      <c r="M19">
        <f t="shared" si="2"/>
        <v>10</v>
      </c>
    </row>
    <row r="20" spans="1:13" x14ac:dyDescent="0.45">
      <c r="A20" t="s">
        <v>487</v>
      </c>
      <c r="B20">
        <v>1</v>
      </c>
      <c r="C20">
        <v>1</v>
      </c>
      <c r="H20">
        <v>1</v>
      </c>
      <c r="I20">
        <v>1</v>
      </c>
      <c r="K20">
        <v>1</v>
      </c>
      <c r="L20">
        <f t="shared" si="1"/>
        <v>5</v>
      </c>
      <c r="M20">
        <f t="shared" si="2"/>
        <v>50</v>
      </c>
    </row>
    <row r="21" spans="1:13" x14ac:dyDescent="0.45">
      <c r="A21" t="s">
        <v>488</v>
      </c>
      <c r="B21">
        <v>1</v>
      </c>
      <c r="L21">
        <f t="shared" si="1"/>
        <v>1</v>
      </c>
      <c r="M21">
        <f t="shared" si="2"/>
        <v>10</v>
      </c>
    </row>
    <row r="22" spans="1:13" x14ac:dyDescent="0.45">
      <c r="A22" t="s">
        <v>489</v>
      </c>
      <c r="B22">
        <v>1</v>
      </c>
      <c r="L22">
        <f t="shared" si="1"/>
        <v>1</v>
      </c>
      <c r="M22">
        <f t="shared" si="2"/>
        <v>10</v>
      </c>
    </row>
    <row r="23" spans="1:13" x14ac:dyDescent="0.45">
      <c r="A23" t="s">
        <v>490</v>
      </c>
      <c r="B23">
        <v>1</v>
      </c>
      <c r="C23">
        <v>1</v>
      </c>
      <c r="L23">
        <f t="shared" si="1"/>
        <v>2</v>
      </c>
      <c r="M23">
        <f t="shared" si="2"/>
        <v>20</v>
      </c>
    </row>
    <row r="24" spans="1:13" x14ac:dyDescent="0.45">
      <c r="A24" t="s">
        <v>493</v>
      </c>
      <c r="C24">
        <v>1</v>
      </c>
      <c r="G24">
        <v>1</v>
      </c>
      <c r="L24">
        <f t="shared" si="1"/>
        <v>2</v>
      </c>
      <c r="M24">
        <f t="shared" si="2"/>
        <v>20</v>
      </c>
    </row>
    <row r="25" spans="1:13" ht="28.5" x14ac:dyDescent="0.45">
      <c r="A25" s="3" t="s">
        <v>574</v>
      </c>
      <c r="E25">
        <v>1</v>
      </c>
      <c r="K25">
        <v>2</v>
      </c>
      <c r="L25">
        <f t="shared" si="1"/>
        <v>3</v>
      </c>
      <c r="M25">
        <f t="shared" si="2"/>
        <v>30</v>
      </c>
    </row>
    <row r="26" spans="1:13" x14ac:dyDescent="0.45">
      <c r="A26" t="s">
        <v>495</v>
      </c>
      <c r="C26">
        <v>1</v>
      </c>
      <c r="F26">
        <v>1</v>
      </c>
      <c r="G26">
        <v>1</v>
      </c>
      <c r="K26">
        <v>1</v>
      </c>
      <c r="L26">
        <f t="shared" si="1"/>
        <v>4</v>
      </c>
      <c r="M26">
        <f t="shared" si="2"/>
        <v>40</v>
      </c>
    </row>
    <row r="27" spans="1:13" x14ac:dyDescent="0.45">
      <c r="A27" t="s">
        <v>496</v>
      </c>
      <c r="C27">
        <v>1</v>
      </c>
      <c r="D27">
        <v>1</v>
      </c>
      <c r="I27">
        <v>1</v>
      </c>
      <c r="L27">
        <f t="shared" si="1"/>
        <v>3</v>
      </c>
      <c r="M27">
        <f t="shared" si="2"/>
        <v>30</v>
      </c>
    </row>
    <row r="28" spans="1:13" x14ac:dyDescent="0.45">
      <c r="A28" t="s">
        <v>498</v>
      </c>
      <c r="C28">
        <v>1</v>
      </c>
      <c r="L28">
        <f t="shared" si="1"/>
        <v>1</v>
      </c>
      <c r="M28">
        <f t="shared" si="2"/>
        <v>10</v>
      </c>
    </row>
    <row r="29" spans="1:13" x14ac:dyDescent="0.45">
      <c r="A29" t="s">
        <v>499</v>
      </c>
      <c r="C29">
        <v>1</v>
      </c>
      <c r="D29">
        <v>1</v>
      </c>
      <c r="G29">
        <v>1</v>
      </c>
      <c r="L29">
        <f t="shared" si="1"/>
        <v>3</v>
      </c>
      <c r="M29">
        <f t="shared" si="2"/>
        <v>30</v>
      </c>
    </row>
    <row r="30" spans="1:13" x14ac:dyDescent="0.45">
      <c r="A30" t="s">
        <v>500</v>
      </c>
      <c r="C30">
        <v>1</v>
      </c>
      <c r="L30">
        <f t="shared" si="1"/>
        <v>1</v>
      </c>
      <c r="M30">
        <f t="shared" si="2"/>
        <v>10</v>
      </c>
    </row>
    <row r="31" spans="1:13" x14ac:dyDescent="0.45">
      <c r="A31" t="s">
        <v>504</v>
      </c>
      <c r="D31">
        <v>1</v>
      </c>
      <c r="G31">
        <v>1</v>
      </c>
      <c r="H31">
        <v>1</v>
      </c>
      <c r="L31">
        <f t="shared" si="1"/>
        <v>3</v>
      </c>
      <c r="M31">
        <f t="shared" si="2"/>
        <v>30</v>
      </c>
    </row>
    <row r="32" spans="1:13" x14ac:dyDescent="0.45">
      <c r="A32" t="s">
        <v>505</v>
      </c>
      <c r="D32">
        <v>1</v>
      </c>
      <c r="J32">
        <v>1</v>
      </c>
      <c r="L32">
        <f t="shared" si="1"/>
        <v>2</v>
      </c>
      <c r="M32">
        <f t="shared" si="2"/>
        <v>20</v>
      </c>
    </row>
    <row r="33" spans="1:13" x14ac:dyDescent="0.45">
      <c r="A33" t="s">
        <v>506</v>
      </c>
      <c r="D33">
        <v>1</v>
      </c>
      <c r="F33">
        <v>1</v>
      </c>
      <c r="G33">
        <v>1</v>
      </c>
      <c r="J33">
        <v>1</v>
      </c>
      <c r="L33">
        <f t="shared" si="1"/>
        <v>4</v>
      </c>
      <c r="M33">
        <f t="shared" si="2"/>
        <v>40</v>
      </c>
    </row>
    <row r="34" spans="1:13" x14ac:dyDescent="0.45">
      <c r="A34" t="s">
        <v>507</v>
      </c>
      <c r="D34">
        <v>1</v>
      </c>
      <c r="G34">
        <v>1</v>
      </c>
      <c r="L34">
        <f t="shared" si="1"/>
        <v>2</v>
      </c>
      <c r="M34">
        <f t="shared" si="2"/>
        <v>20</v>
      </c>
    </row>
    <row r="35" spans="1:13" x14ac:dyDescent="0.45">
      <c r="A35" t="s">
        <v>508</v>
      </c>
      <c r="D35">
        <v>1</v>
      </c>
      <c r="L35">
        <f t="shared" si="1"/>
        <v>1</v>
      </c>
      <c r="M35">
        <f t="shared" si="2"/>
        <v>10</v>
      </c>
    </row>
    <row r="36" spans="1:13" x14ac:dyDescent="0.45">
      <c r="A36" t="s">
        <v>509</v>
      </c>
      <c r="D36">
        <v>1</v>
      </c>
      <c r="L36">
        <f t="shared" si="1"/>
        <v>1</v>
      </c>
      <c r="M36">
        <f t="shared" si="2"/>
        <v>10</v>
      </c>
    </row>
    <row r="37" spans="1:13" x14ac:dyDescent="0.45">
      <c r="A37" t="s">
        <v>510</v>
      </c>
      <c r="D37">
        <v>1</v>
      </c>
      <c r="E37">
        <v>1</v>
      </c>
      <c r="F37">
        <v>1</v>
      </c>
      <c r="G37">
        <v>1</v>
      </c>
      <c r="H37">
        <v>1</v>
      </c>
      <c r="I37">
        <v>1</v>
      </c>
      <c r="J37">
        <v>1</v>
      </c>
      <c r="K37">
        <v>1</v>
      </c>
      <c r="L37">
        <f t="shared" ref="L37:L68" si="3">SUM(B37:K37)</f>
        <v>8</v>
      </c>
      <c r="M37">
        <f t="shared" ref="M37:M68" si="4">L37/10*100</f>
        <v>80</v>
      </c>
    </row>
    <row r="38" spans="1:13" ht="28.5" x14ac:dyDescent="0.45">
      <c r="A38" s="3" t="s">
        <v>575</v>
      </c>
      <c r="C38">
        <v>1</v>
      </c>
      <c r="D38">
        <v>1</v>
      </c>
      <c r="E38">
        <v>1</v>
      </c>
      <c r="F38">
        <v>1</v>
      </c>
      <c r="H38">
        <v>1</v>
      </c>
      <c r="J38">
        <v>1</v>
      </c>
      <c r="L38">
        <f t="shared" si="3"/>
        <v>6</v>
      </c>
      <c r="M38">
        <f t="shared" si="4"/>
        <v>60</v>
      </c>
    </row>
    <row r="39" spans="1:13" x14ac:dyDescent="0.45">
      <c r="A39" t="s">
        <v>513</v>
      </c>
      <c r="E39">
        <v>1</v>
      </c>
      <c r="L39">
        <f t="shared" si="3"/>
        <v>1</v>
      </c>
      <c r="M39">
        <f t="shared" si="4"/>
        <v>10</v>
      </c>
    </row>
    <row r="40" spans="1:13" x14ac:dyDescent="0.45">
      <c r="A40" t="s">
        <v>514</v>
      </c>
      <c r="E40">
        <v>1</v>
      </c>
      <c r="L40">
        <f t="shared" si="3"/>
        <v>1</v>
      </c>
      <c r="M40">
        <f t="shared" si="4"/>
        <v>10</v>
      </c>
    </row>
    <row r="41" spans="1:13" x14ac:dyDescent="0.45">
      <c r="A41" t="s">
        <v>512</v>
      </c>
      <c r="E41">
        <v>1</v>
      </c>
      <c r="L41">
        <f t="shared" si="3"/>
        <v>1</v>
      </c>
      <c r="M41">
        <f t="shared" si="4"/>
        <v>10</v>
      </c>
    </row>
    <row r="42" spans="1:13" x14ac:dyDescent="0.45">
      <c r="A42" t="s">
        <v>516</v>
      </c>
      <c r="E42">
        <v>1</v>
      </c>
      <c r="L42">
        <f t="shared" si="3"/>
        <v>1</v>
      </c>
      <c r="M42">
        <f t="shared" si="4"/>
        <v>10</v>
      </c>
    </row>
    <row r="43" spans="1:13" ht="28.5" x14ac:dyDescent="0.45">
      <c r="A43" s="3" t="s">
        <v>576</v>
      </c>
      <c r="B43">
        <v>1</v>
      </c>
      <c r="G43">
        <v>1</v>
      </c>
      <c r="I43">
        <v>1</v>
      </c>
      <c r="L43">
        <f t="shared" si="3"/>
        <v>3</v>
      </c>
      <c r="M43">
        <f t="shared" si="4"/>
        <v>30</v>
      </c>
    </row>
    <row r="44" spans="1:13" x14ac:dyDescent="0.45">
      <c r="A44" t="s">
        <v>519</v>
      </c>
      <c r="E44">
        <v>1</v>
      </c>
      <c r="L44">
        <f t="shared" si="3"/>
        <v>1</v>
      </c>
      <c r="M44">
        <f t="shared" si="4"/>
        <v>10</v>
      </c>
    </row>
    <row r="45" spans="1:13" x14ac:dyDescent="0.45">
      <c r="A45" t="s">
        <v>520</v>
      </c>
      <c r="E45">
        <v>1</v>
      </c>
      <c r="L45">
        <f t="shared" si="3"/>
        <v>1</v>
      </c>
      <c r="M45">
        <f t="shared" si="4"/>
        <v>10</v>
      </c>
    </row>
    <row r="46" spans="1:13" x14ac:dyDescent="0.45">
      <c r="A46" t="s">
        <v>521</v>
      </c>
      <c r="E46">
        <v>1</v>
      </c>
      <c r="L46">
        <f t="shared" si="3"/>
        <v>1</v>
      </c>
      <c r="M46">
        <f t="shared" si="4"/>
        <v>10</v>
      </c>
    </row>
    <row r="47" spans="1:13" x14ac:dyDescent="0.45">
      <c r="A47" t="s">
        <v>524</v>
      </c>
      <c r="F47">
        <v>1</v>
      </c>
      <c r="H47">
        <v>1</v>
      </c>
      <c r="K47">
        <v>1</v>
      </c>
      <c r="L47">
        <f t="shared" si="3"/>
        <v>3</v>
      </c>
      <c r="M47">
        <f t="shared" si="4"/>
        <v>30</v>
      </c>
    </row>
    <row r="48" spans="1:13" x14ac:dyDescent="0.45">
      <c r="A48" t="s">
        <v>525</v>
      </c>
      <c r="F48">
        <v>1</v>
      </c>
      <c r="L48">
        <f t="shared" si="3"/>
        <v>1</v>
      </c>
      <c r="M48">
        <f t="shared" si="4"/>
        <v>10</v>
      </c>
    </row>
    <row r="49" spans="1:13" x14ac:dyDescent="0.45">
      <c r="A49" t="s">
        <v>526</v>
      </c>
      <c r="F49">
        <v>1</v>
      </c>
      <c r="I49">
        <v>1</v>
      </c>
      <c r="K49">
        <v>1</v>
      </c>
      <c r="L49">
        <f t="shared" si="3"/>
        <v>3</v>
      </c>
      <c r="M49">
        <f t="shared" si="4"/>
        <v>30</v>
      </c>
    </row>
    <row r="50" spans="1:13" x14ac:dyDescent="0.45">
      <c r="A50" t="s">
        <v>527</v>
      </c>
      <c r="F50">
        <v>1</v>
      </c>
      <c r="L50">
        <f t="shared" si="3"/>
        <v>1</v>
      </c>
      <c r="M50">
        <f t="shared" si="4"/>
        <v>10</v>
      </c>
    </row>
    <row r="51" spans="1:13" x14ac:dyDescent="0.45">
      <c r="A51" t="s">
        <v>528</v>
      </c>
      <c r="F51">
        <v>1</v>
      </c>
      <c r="L51">
        <f t="shared" si="3"/>
        <v>1</v>
      </c>
      <c r="M51">
        <f t="shared" si="4"/>
        <v>10</v>
      </c>
    </row>
    <row r="52" spans="1:13" x14ac:dyDescent="0.45">
      <c r="A52" t="s">
        <v>529</v>
      </c>
      <c r="F52">
        <v>1</v>
      </c>
      <c r="G52">
        <v>1</v>
      </c>
      <c r="J52">
        <v>1</v>
      </c>
      <c r="L52">
        <f t="shared" si="3"/>
        <v>3</v>
      </c>
      <c r="M52">
        <f t="shared" si="4"/>
        <v>30</v>
      </c>
    </row>
    <row r="53" spans="1:13" ht="42.75" x14ac:dyDescent="0.45">
      <c r="A53" s="3" t="s">
        <v>573</v>
      </c>
      <c r="C53">
        <v>1</v>
      </c>
      <c r="E53">
        <v>1</v>
      </c>
      <c r="F53">
        <v>1</v>
      </c>
      <c r="G53">
        <v>1</v>
      </c>
      <c r="H53">
        <v>1</v>
      </c>
      <c r="I53">
        <v>1</v>
      </c>
      <c r="J53">
        <v>1</v>
      </c>
      <c r="K53">
        <v>1</v>
      </c>
      <c r="L53">
        <f t="shared" si="3"/>
        <v>8</v>
      </c>
      <c r="M53">
        <f t="shared" si="4"/>
        <v>80</v>
      </c>
    </row>
    <row r="54" spans="1:13" x14ac:dyDescent="0.45">
      <c r="A54" t="s">
        <v>534</v>
      </c>
      <c r="H54">
        <v>1</v>
      </c>
      <c r="J54">
        <v>1</v>
      </c>
      <c r="L54">
        <f t="shared" si="3"/>
        <v>2</v>
      </c>
      <c r="M54">
        <f t="shared" si="4"/>
        <v>20</v>
      </c>
    </row>
    <row r="55" spans="1:13" x14ac:dyDescent="0.45">
      <c r="A55" t="s">
        <v>535</v>
      </c>
      <c r="H55">
        <v>1</v>
      </c>
      <c r="L55">
        <f t="shared" si="3"/>
        <v>1</v>
      </c>
      <c r="M55">
        <f t="shared" si="4"/>
        <v>10</v>
      </c>
    </row>
    <row r="56" spans="1:13" x14ac:dyDescent="0.45">
      <c r="A56" t="s">
        <v>536</v>
      </c>
      <c r="H56">
        <v>1</v>
      </c>
      <c r="L56">
        <f t="shared" si="3"/>
        <v>1</v>
      </c>
      <c r="M56">
        <f t="shared" si="4"/>
        <v>10</v>
      </c>
    </row>
    <row r="57" spans="1:13" x14ac:dyDescent="0.45">
      <c r="A57" t="s">
        <v>537</v>
      </c>
      <c r="H57">
        <v>1</v>
      </c>
      <c r="I57">
        <v>1</v>
      </c>
      <c r="L57">
        <f t="shared" si="3"/>
        <v>2</v>
      </c>
      <c r="M57">
        <f t="shared" si="4"/>
        <v>20</v>
      </c>
    </row>
    <row r="58" spans="1:13" x14ac:dyDescent="0.45">
      <c r="A58" t="s">
        <v>538</v>
      </c>
      <c r="H58">
        <v>1</v>
      </c>
      <c r="L58">
        <f t="shared" si="3"/>
        <v>1</v>
      </c>
      <c r="M58">
        <f t="shared" si="4"/>
        <v>10</v>
      </c>
    </row>
    <row r="59" spans="1:13" x14ac:dyDescent="0.45">
      <c r="A59" t="s">
        <v>539</v>
      </c>
      <c r="I59">
        <v>1</v>
      </c>
      <c r="L59">
        <f t="shared" si="3"/>
        <v>1</v>
      </c>
      <c r="M59">
        <f t="shared" si="4"/>
        <v>10</v>
      </c>
    </row>
    <row r="60" spans="1:13" x14ac:dyDescent="0.45">
      <c r="A60" t="s">
        <v>540</v>
      </c>
      <c r="I60">
        <v>1</v>
      </c>
      <c r="L60">
        <f t="shared" si="3"/>
        <v>1</v>
      </c>
      <c r="M60">
        <f t="shared" si="4"/>
        <v>10</v>
      </c>
    </row>
    <row r="61" spans="1:13" x14ac:dyDescent="0.45">
      <c r="A61" t="s">
        <v>541</v>
      </c>
      <c r="I61">
        <v>1</v>
      </c>
      <c r="L61">
        <f t="shared" si="3"/>
        <v>1</v>
      </c>
      <c r="M61">
        <f t="shared" si="4"/>
        <v>10</v>
      </c>
    </row>
    <row r="62" spans="1:13" x14ac:dyDescent="0.45">
      <c r="A62" t="s">
        <v>542</v>
      </c>
      <c r="I62">
        <v>1</v>
      </c>
      <c r="L62">
        <f t="shared" si="3"/>
        <v>1</v>
      </c>
      <c r="M62">
        <f t="shared" si="4"/>
        <v>10</v>
      </c>
    </row>
    <row r="63" spans="1:13" x14ac:dyDescent="0.45">
      <c r="A63" t="s">
        <v>543</v>
      </c>
      <c r="J63">
        <v>1</v>
      </c>
      <c r="L63">
        <f t="shared" si="3"/>
        <v>1</v>
      </c>
      <c r="M63">
        <f t="shared" si="4"/>
        <v>10</v>
      </c>
    </row>
    <row r="64" spans="1:13" x14ac:dyDescent="0.45">
      <c r="A64" t="s">
        <v>544</v>
      </c>
      <c r="J64">
        <v>1</v>
      </c>
      <c r="L64">
        <f t="shared" si="3"/>
        <v>1</v>
      </c>
      <c r="M64">
        <f t="shared" si="4"/>
        <v>10</v>
      </c>
    </row>
    <row r="65" spans="1:13" x14ac:dyDescent="0.45">
      <c r="A65" t="s">
        <v>545</v>
      </c>
      <c r="J65">
        <v>1</v>
      </c>
      <c r="L65">
        <f t="shared" si="3"/>
        <v>1</v>
      </c>
      <c r="M65">
        <f t="shared" si="4"/>
        <v>10</v>
      </c>
    </row>
    <row r="66" spans="1:13" x14ac:dyDescent="0.45">
      <c r="A66" t="s">
        <v>546</v>
      </c>
      <c r="J66">
        <v>1</v>
      </c>
      <c r="K66">
        <v>1</v>
      </c>
      <c r="L66">
        <f t="shared" si="3"/>
        <v>2</v>
      </c>
      <c r="M66">
        <f t="shared" si="4"/>
        <v>20</v>
      </c>
    </row>
    <row r="67" spans="1:13" x14ac:dyDescent="0.45">
      <c r="A67" t="s">
        <v>549</v>
      </c>
      <c r="K67">
        <v>1</v>
      </c>
      <c r="L67">
        <f t="shared" ref="L67:L68" si="5">SUM(B67:K67)</f>
        <v>1</v>
      </c>
      <c r="M67">
        <f t="shared" ref="M67:M68" si="6">L67/10*100</f>
        <v>10</v>
      </c>
    </row>
    <row r="68" spans="1:13" x14ac:dyDescent="0.45">
      <c r="A68" t="s">
        <v>550</v>
      </c>
      <c r="K68">
        <v>1</v>
      </c>
      <c r="L68">
        <f t="shared" si="5"/>
        <v>1</v>
      </c>
      <c r="M68">
        <f t="shared" si="6"/>
        <v>10</v>
      </c>
    </row>
  </sheetData>
  <autoFilter ref="A4:M68" xr:uid="{7CAE4AB3-5409-4513-8AC3-B0BF056F44E4}">
    <sortState xmlns:xlrd2="http://schemas.microsoft.com/office/spreadsheetml/2017/richdata2" ref="A5:M66">
      <sortCondition ref="A4:A68"/>
    </sortState>
  </autoFilter>
  <conditionalFormatting sqref="A1:A68">
    <cfRule type="duplicateValues" dxfId="14" priority="54"/>
  </conditionalFormatting>
  <conditionalFormatting sqref="M1:M68">
    <cfRule type="cellIs" dxfId="13" priority="1" operator="greaterThan">
      <formula>50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Software Engineer</vt:lpstr>
      <vt:lpstr>Layer 1</vt:lpstr>
      <vt:lpstr>Schedules</vt:lpstr>
      <vt:lpstr>Distinct Tasks</vt:lpstr>
      <vt:lpstr>Layer 2</vt:lpstr>
      <vt:lpstr>IT HR Administrator</vt:lpstr>
      <vt:lpstr>Layer 1 - IT HR</vt:lpstr>
      <vt:lpstr>Schedules - IT HR</vt:lpstr>
      <vt:lpstr>Distinct Tasks - IT HR</vt:lpstr>
      <vt:lpstr>IT Project Manager</vt:lpstr>
      <vt:lpstr>Layer 1 - IT Project Manager</vt:lpstr>
      <vt:lpstr>Schedules - IT Project Manager</vt:lpstr>
      <vt:lpstr>Distinct Tasks - IT Project Man</vt:lpstr>
      <vt:lpstr>Layer 2 - IT Project Man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Lee Shu Ling, Charlene Judith</dc:creator>
  <cp:lastModifiedBy>Lee Shu Ling, Charlene Judith</cp:lastModifiedBy>
  <dcterms:created xsi:type="dcterms:W3CDTF">2024-09-24T09:32:57Z</dcterms:created>
  <dcterms:modified xsi:type="dcterms:W3CDTF">2024-10-06T10:53:07Z</dcterms:modified>
</cp:coreProperties>
</file>