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1496" windowHeight="494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2" i="1"/>
  <c r="F2" i="1" s="1"/>
  <c r="F20" i="1" l="1"/>
</calcChain>
</file>

<file path=xl/sharedStrings.xml><?xml version="1.0" encoding="utf-8"?>
<sst xmlns="http://schemas.openxmlformats.org/spreadsheetml/2006/main" count="44" uniqueCount="32">
  <si>
    <t>관리자(1)</t>
    <phoneticPr fontId="1" type="noConversion"/>
  </si>
  <si>
    <t>요구분석(1)</t>
    <phoneticPr fontId="1" type="noConversion"/>
  </si>
  <si>
    <t>요구분석(2)</t>
    <phoneticPr fontId="1" type="noConversion"/>
  </si>
  <si>
    <t>요구분석(3)</t>
    <phoneticPr fontId="1" type="noConversion"/>
  </si>
  <si>
    <t>설계(1)</t>
    <phoneticPr fontId="1" type="noConversion"/>
  </si>
  <si>
    <t>설계(2)</t>
    <phoneticPr fontId="1" type="noConversion"/>
  </si>
  <si>
    <t>설계(3)</t>
    <phoneticPr fontId="1" type="noConversion"/>
  </si>
  <si>
    <t>개발(1)</t>
    <phoneticPr fontId="1" type="noConversion"/>
  </si>
  <si>
    <t>개발(2)</t>
    <phoneticPr fontId="1" type="noConversion"/>
  </si>
  <si>
    <t>테스트(1)</t>
    <phoneticPr fontId="1" type="noConversion"/>
  </si>
  <si>
    <t>테스트(2)</t>
  </si>
  <si>
    <t>테스트(3)</t>
  </si>
  <si>
    <t>유지보수(1)</t>
    <phoneticPr fontId="1" type="noConversion"/>
  </si>
  <si>
    <t>품질관리(1)</t>
    <phoneticPr fontId="1" type="noConversion"/>
  </si>
  <si>
    <t>유지보수(2)</t>
  </si>
  <si>
    <t>품질관리(2)</t>
  </si>
  <si>
    <t>기술사</t>
    <phoneticPr fontId="1" type="noConversion"/>
  </si>
  <si>
    <t>고급기술자</t>
    <phoneticPr fontId="1" type="noConversion"/>
  </si>
  <si>
    <t>특급기술자</t>
    <phoneticPr fontId="1" type="noConversion"/>
  </si>
  <si>
    <t>중급기술자</t>
    <phoneticPr fontId="1" type="noConversion"/>
  </si>
  <si>
    <t>초급기술자</t>
    <phoneticPr fontId="1" type="noConversion"/>
  </si>
  <si>
    <t>단가</t>
    <phoneticPr fontId="1" type="noConversion"/>
  </si>
  <si>
    <t>등급</t>
    <phoneticPr fontId="1" type="noConversion"/>
  </si>
  <si>
    <t>일</t>
    <phoneticPr fontId="1" type="noConversion"/>
  </si>
  <si>
    <t>비용</t>
    <phoneticPr fontId="1" type="noConversion"/>
  </si>
  <si>
    <t>요구11</t>
    <phoneticPr fontId="1" type="noConversion"/>
  </si>
  <si>
    <t>설계8</t>
    <phoneticPr fontId="1" type="noConversion"/>
  </si>
  <si>
    <t>시험11</t>
    <phoneticPr fontId="1" type="noConversion"/>
  </si>
  <si>
    <t>구현12</t>
    <phoneticPr fontId="1" type="noConversion"/>
  </si>
  <si>
    <t>유지보수2</t>
    <phoneticPr fontId="1" type="noConversion"/>
  </si>
  <si>
    <t>품질관리2</t>
    <phoneticPr fontId="1" type="noConversion"/>
  </si>
  <si>
    <t>개발(3)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</si>
</sst>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workbookViewId="0">
      <selection activeCell="G19" sqref="G19"/>
    </sheetView>
  </sheetViews>
  <sheetFormatPr defaultRowHeight="17.399999999999999" x14ac:dyDescent="0.4"/>
  <cols>
    <col min="2" max="2" width="12.59765625" customWidth="1"/>
    <col min="3" max="3" width="10.8984375" customWidth="1"/>
    <col min="6" max="6" width="12.69921875" customWidth="1"/>
  </cols>
  <sheetData>
    <row r="1" spans="2:8" x14ac:dyDescent="0.4">
      <c r="C1" t="s">
        <v>22</v>
      </c>
      <c r="D1" t="s">
        <v>21</v>
      </c>
      <c r="E1" t="s">
        <v>23</v>
      </c>
      <c r="F1" t="s">
        <v>24</v>
      </c>
    </row>
    <row r="2" spans="2:8" x14ac:dyDescent="0.4">
      <c r="B2" t="s">
        <v>0</v>
      </c>
      <c r="C2" t="s">
        <v>16</v>
      </c>
      <c r="D2">
        <f>IF(C2="기술사",437227,IF(C2="특급기술자",381502,IF(C2="고급기술자",284440,IF(C2="중급기술자",226537,IF(C2="초급기술자",190790,IF(C2="고급기능사",187093))))))</f>
        <v>437227</v>
      </c>
      <c r="E2">
        <v>70</v>
      </c>
      <c r="F2">
        <f t="shared" ref="F2:F18" si="0">D2*E2</f>
        <v>30605890</v>
      </c>
    </row>
    <row r="3" spans="2:8" x14ac:dyDescent="0.4">
      <c r="B3" t="s">
        <v>1</v>
      </c>
      <c r="C3" t="s">
        <v>18</v>
      </c>
      <c r="D3">
        <f t="shared" ref="D3:D4" si="1">IF(C3="기술사",437227,IF(C3="특급기술자",381502,IF(C3="고급기술자",284440,IF(C3="중급기술자",226537,IF(C3="초급기술자",190790,IF(C3="고급기능사",187093))))))</f>
        <v>381502</v>
      </c>
      <c r="E3">
        <v>55</v>
      </c>
      <c r="F3">
        <f t="shared" si="0"/>
        <v>20982610</v>
      </c>
      <c r="H3" t="s">
        <v>25</v>
      </c>
    </row>
    <row r="4" spans="2:8" x14ac:dyDescent="0.4">
      <c r="B4" t="s">
        <v>2</v>
      </c>
      <c r="C4" t="s">
        <v>17</v>
      </c>
      <c r="D4">
        <f t="shared" si="1"/>
        <v>284440</v>
      </c>
      <c r="E4">
        <v>55</v>
      </c>
      <c r="F4">
        <f t="shared" si="0"/>
        <v>15644200</v>
      </c>
      <c r="H4" t="s">
        <v>26</v>
      </c>
    </row>
    <row r="5" spans="2:8" x14ac:dyDescent="0.4">
      <c r="B5" t="s">
        <v>3</v>
      </c>
      <c r="C5" t="s">
        <v>17</v>
      </c>
      <c r="D5">
        <f>IF(C5="기술사",437227,IF(C5="특급기술자",381502,IF(C5="고급기술자",284440,IF(C5="중급기술자",226537,IF(C5="초급기술자",190790,IF(C5="고급기능사",187093))))))</f>
        <v>284440</v>
      </c>
      <c r="E5">
        <v>55</v>
      </c>
      <c r="F5">
        <f t="shared" si="0"/>
        <v>15644200</v>
      </c>
      <c r="H5" t="s">
        <v>28</v>
      </c>
    </row>
    <row r="6" spans="2:8" x14ac:dyDescent="0.4">
      <c r="B6" t="s">
        <v>4</v>
      </c>
      <c r="C6" t="s">
        <v>18</v>
      </c>
      <c r="D6">
        <f>IF(C6="기술사",437227,IF(C6="특급기술자",381502,IF(C6="고급기술자",284440,IF(C6="중급기술자",226537,IF(C6="초급기술자",190790,IF(C6="고급기능사",187093))))))</f>
        <v>381502</v>
      </c>
      <c r="E6">
        <v>40</v>
      </c>
      <c r="F6">
        <f t="shared" si="0"/>
        <v>15260080</v>
      </c>
      <c r="H6" t="s">
        <v>27</v>
      </c>
    </row>
    <row r="7" spans="2:8" x14ac:dyDescent="0.4">
      <c r="B7" t="s">
        <v>5</v>
      </c>
      <c r="C7" t="s">
        <v>17</v>
      </c>
      <c r="D7">
        <f>IF(C7="기술사",437227,IF(C7="특급기술자",381502,IF(C7="고급기술자",284440,IF(C7="중급기술자",226537,IF(C7="초급기술자",190790,IF(C7="고급기능사",187093))))))</f>
        <v>284440</v>
      </c>
      <c r="E7">
        <v>40</v>
      </c>
      <c r="F7">
        <f t="shared" si="0"/>
        <v>11377600</v>
      </c>
      <c r="H7" t="s">
        <v>29</v>
      </c>
    </row>
    <row r="8" spans="2:8" x14ac:dyDescent="0.4">
      <c r="B8" t="s">
        <v>6</v>
      </c>
      <c r="C8" t="s">
        <v>17</v>
      </c>
      <c r="D8">
        <f>IF(C8="기술사",437227,IF(C8="특급기술자",381502,IF(C8="고급기술자",284440,IF(C8="중급기술자",226537,IF(C8="초급기술자",190790,IF(C8="고급기능사",187093))))))</f>
        <v>284440</v>
      </c>
      <c r="E8">
        <v>40</v>
      </c>
      <c r="F8">
        <f t="shared" si="0"/>
        <v>11377600</v>
      </c>
      <c r="H8" t="s">
        <v>30</v>
      </c>
    </row>
    <row r="9" spans="2:8" x14ac:dyDescent="0.4">
      <c r="B9" t="s">
        <v>7</v>
      </c>
      <c r="C9" t="s">
        <v>17</v>
      </c>
      <c r="D9">
        <f>IF(C9="기술사",437227,IF(C9="특급기술자",381502,IF(C9="고급기술자",284440,IF(C9="중급기술자",226537,IF(C9="초급기술자",190790,IF(C9="고급기능사",187093))))))</f>
        <v>284440</v>
      </c>
      <c r="E9">
        <v>60</v>
      </c>
      <c r="F9">
        <f t="shared" si="0"/>
        <v>17066400</v>
      </c>
    </row>
    <row r="10" spans="2:8" x14ac:dyDescent="0.4">
      <c r="B10" t="s">
        <v>8</v>
      </c>
      <c r="C10" t="s">
        <v>19</v>
      </c>
      <c r="D10">
        <f>IF(C10="기술사",437227,IF(C10="특급기술자",381502,IF(C10="고급기술자",284440,IF(C10="중급기술자",226537,IF(C10="초급기술자",190790,IF(C10="고급기능사",187093))))))</f>
        <v>226537</v>
      </c>
      <c r="E10">
        <v>60</v>
      </c>
      <c r="F10">
        <f t="shared" si="0"/>
        <v>13592220</v>
      </c>
    </row>
    <row r="11" spans="2:8" x14ac:dyDescent="0.4">
      <c r="B11" t="s">
        <v>31</v>
      </c>
      <c r="C11" t="s">
        <v>20</v>
      </c>
      <c r="D11">
        <f>IF(C11="기술사",437227,IF(C11="특급기술자",381502,IF(C11="고급기술자",284440,IF(C11="중급기술자",226537,IF(C11="초급기술자",190790,IF(C11="고급기능사",187093))))))</f>
        <v>190790</v>
      </c>
      <c r="E11">
        <v>60</v>
      </c>
      <c r="F11">
        <f t="shared" si="0"/>
        <v>11447400</v>
      </c>
    </row>
    <row r="12" spans="2:8" x14ac:dyDescent="0.4">
      <c r="B12" t="s">
        <v>9</v>
      </c>
      <c r="C12" t="s">
        <v>17</v>
      </c>
      <c r="D12">
        <f>IF(C12="기술사",437227,IF(C12="특급기술자",381502,IF(C12="고급기술자",284440,IF(C12="중급기술자",226537,IF(C12="초급기술자",190790,IF(C12="고급기능사",187093))))))</f>
        <v>284440</v>
      </c>
      <c r="E12">
        <v>55</v>
      </c>
      <c r="F12">
        <f t="shared" si="0"/>
        <v>15644200</v>
      </c>
    </row>
    <row r="13" spans="2:8" x14ac:dyDescent="0.4">
      <c r="B13" t="s">
        <v>10</v>
      </c>
      <c r="C13" t="s">
        <v>19</v>
      </c>
      <c r="D13">
        <f>IF(C13="기술사",437227,IF(C13="특급기술자",381502,IF(C13="고급기술자",284440,IF(C13="중급기술자",226537,IF(C13="초급기술자",190790,IF(C13="고급기능사",187093))))))</f>
        <v>226537</v>
      </c>
      <c r="E13">
        <v>55</v>
      </c>
      <c r="F13">
        <f t="shared" si="0"/>
        <v>12459535</v>
      </c>
    </row>
    <row r="14" spans="2:8" x14ac:dyDescent="0.4">
      <c r="B14" t="s">
        <v>11</v>
      </c>
      <c r="C14" t="s">
        <v>20</v>
      </c>
      <c r="D14">
        <f>IF(C14="기술사",437227,IF(C14="특급기술자",381502,IF(C14="고급기술자",284440,IF(C14="중급기술자",226537,IF(C14="초급기술자",190790,IF(C14="고급기능사",187093))))))</f>
        <v>190790</v>
      </c>
      <c r="E14">
        <v>55</v>
      </c>
      <c r="F14">
        <f t="shared" si="0"/>
        <v>10493450</v>
      </c>
    </row>
    <row r="15" spans="2:8" x14ac:dyDescent="0.4">
      <c r="B15" t="s">
        <v>12</v>
      </c>
      <c r="C15" t="s">
        <v>19</v>
      </c>
      <c r="D15">
        <f>IF(C15="기술사",437227,IF(C15="특급기술자",381502,IF(C15="고급기술자",284440,IF(C15="중급기술자",226537,IF(C15="초급기술자",190790,IF(C15="고급기능사",187093))))))</f>
        <v>226537</v>
      </c>
      <c r="E15">
        <v>10</v>
      </c>
      <c r="F15">
        <f t="shared" si="0"/>
        <v>2265370</v>
      </c>
    </row>
    <row r="16" spans="2:8" x14ac:dyDescent="0.4">
      <c r="B16" t="s">
        <v>14</v>
      </c>
      <c r="C16" t="s">
        <v>20</v>
      </c>
      <c r="D16">
        <f>IF(C16="기술사",437227,IF(C16="특급기술자",381502,IF(C16="고급기술자",284440,IF(C16="중급기술자",226537,IF(C16="초급기술자",190790,IF(C16="고급기능사",187093))))))</f>
        <v>190790</v>
      </c>
      <c r="E16">
        <v>10</v>
      </c>
      <c r="F16">
        <f t="shared" si="0"/>
        <v>1907900</v>
      </c>
    </row>
    <row r="17" spans="2:6" x14ac:dyDescent="0.4">
      <c r="B17" t="s">
        <v>13</v>
      </c>
      <c r="C17" t="s">
        <v>19</v>
      </c>
      <c r="D17">
        <f>IF(C17="기술사",437227,IF(C17="특급기술자",381502,IF(C17="고급기술자",284440,IF(C17="중급기술자",226537,IF(C17="초급기술자",190790,IF(C17="고급기능사",187093))))))</f>
        <v>226537</v>
      </c>
      <c r="E17">
        <v>10</v>
      </c>
      <c r="F17">
        <f t="shared" si="0"/>
        <v>2265370</v>
      </c>
    </row>
    <row r="18" spans="2:6" x14ac:dyDescent="0.4">
      <c r="B18" t="s">
        <v>15</v>
      </c>
      <c r="C18" t="s">
        <v>20</v>
      </c>
      <c r="D18">
        <f>IF(C18="기술사",437227,IF(C18="특급기술자",381502,IF(C18="고급기술자",284440,IF(C18="중급기술자",226537,IF(C18="초급기술자",190790,IF(C18="고급기능사",187093))))))</f>
        <v>190790</v>
      </c>
      <c r="E18">
        <v>10</v>
      </c>
      <c r="F18">
        <f t="shared" si="0"/>
        <v>1907900</v>
      </c>
    </row>
    <row r="20" spans="2:6" x14ac:dyDescent="0.4">
      <c r="F20">
        <f>SUM(F2:F18)</f>
        <v>209941925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윤병일</dc:creator>
  <cp:lastModifiedBy>윤병일</cp:lastModifiedBy>
  <dcterms:created xsi:type="dcterms:W3CDTF">2016-09-20T12:06:42Z</dcterms:created>
  <dcterms:modified xsi:type="dcterms:W3CDTF">2016-09-20T12:54:58Z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28b24888-2746-4b47-aa76-df4cf4173ccf</vt:lpwstr>
  </property>
</Properties>
</file>