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\Desktop\sotsuron\テクスチャー有＿屋内データ\"/>
    </mc:Choice>
  </mc:AlternateContent>
  <bookViews>
    <workbookView xWindow="0" yWindow="0" windowWidth="26205" windowHeight="10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19" i="1"/>
  <c r="I21" i="1"/>
  <c r="I20" i="1"/>
  <c r="I19" i="1"/>
  <c r="J16" i="1"/>
  <c r="J15" i="1"/>
  <c r="J14" i="1"/>
  <c r="I14" i="1" l="1"/>
  <c r="K6" i="1" l="1"/>
  <c r="J6" i="1"/>
  <c r="K5" i="1"/>
  <c r="J5" i="1"/>
  <c r="K4" i="1"/>
  <c r="J4" i="1"/>
</calcChain>
</file>

<file path=xl/sharedStrings.xml><?xml version="1.0" encoding="utf-8"?>
<sst xmlns="http://schemas.openxmlformats.org/spreadsheetml/2006/main" count="30" uniqueCount="26">
  <si>
    <t>800-0-0</t>
    <phoneticPr fontId="1"/>
  </si>
  <si>
    <t>400-0-0</t>
    <phoneticPr fontId="1"/>
  </si>
  <si>
    <t>av_particle_t(ms)</t>
    <phoneticPr fontId="1"/>
  </si>
  <si>
    <t>800-0-1</t>
    <phoneticPr fontId="1"/>
  </si>
  <si>
    <t>400-0-1</t>
    <phoneticPr fontId="1"/>
  </si>
  <si>
    <t>テクスチャー有</t>
    <rPh sb="6" eb="7">
      <t>アリ</t>
    </rPh>
    <phoneticPr fontId="1"/>
  </si>
  <si>
    <t>400-1-0</t>
    <phoneticPr fontId="1"/>
  </si>
  <si>
    <t>800-1-1</t>
    <phoneticPr fontId="1"/>
  </si>
  <si>
    <t>800-1-0</t>
    <phoneticPr fontId="1"/>
  </si>
  <si>
    <t>400-1-1</t>
    <phoneticPr fontId="1"/>
  </si>
  <si>
    <t>sum_t(s)</t>
    <phoneticPr fontId="1"/>
  </si>
  <si>
    <t>stereo_update_t(ms)</t>
    <phoneticPr fontId="1"/>
  </si>
  <si>
    <t>収束性能(%)</t>
    <rPh sb="0" eb="2">
      <t>シュウソク</t>
    </rPh>
    <rPh sb="2" eb="4">
      <t>セイノウ</t>
    </rPh>
    <phoneticPr fontId="1"/>
  </si>
  <si>
    <t>difference</t>
    <phoneticPr fontId="1"/>
  </si>
  <si>
    <t>収束性能(%)</t>
    <rPh sb="0" eb="4">
      <t>シュウソクセイノウ</t>
    </rPh>
    <phoneticPr fontId="1"/>
  </si>
  <si>
    <t>Scale of Voxel</t>
    <phoneticPr fontId="1"/>
  </si>
  <si>
    <t>テクスチャー有</t>
    <rPh sb="6" eb="7">
      <t>ユウ</t>
    </rPh>
    <phoneticPr fontId="1"/>
  </si>
  <si>
    <t>3-45</t>
    <phoneticPr fontId="1"/>
  </si>
  <si>
    <t>80-0-0</t>
    <phoneticPr fontId="1"/>
  </si>
  <si>
    <t>40-0-0</t>
    <phoneticPr fontId="1"/>
  </si>
  <si>
    <t>80-0-1</t>
    <phoneticPr fontId="1"/>
  </si>
  <si>
    <t>40-0-1</t>
    <phoneticPr fontId="1"/>
  </si>
  <si>
    <t>80-1-0</t>
    <phoneticPr fontId="1"/>
  </si>
  <si>
    <t>40-1-0</t>
    <phoneticPr fontId="1"/>
  </si>
  <si>
    <t>80-1-1</t>
    <phoneticPr fontId="1"/>
  </si>
  <si>
    <t>40-1-1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</si>
</sst>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各条件の</a:t>
            </a:r>
            <a:r>
              <a:rPr lang="ja-JP" altLang="en-US" sz="1800" b="0" i="0" baseline="0">
                <a:effectLst/>
              </a:rPr>
              <a:t>性能</a:t>
            </a:r>
            <a:r>
              <a:rPr lang="ja-JP" altLang="ja-JP" sz="1800" b="0" i="0" baseline="0">
                <a:effectLst/>
              </a:rPr>
              <a:t>・</a:t>
            </a:r>
            <a:r>
              <a:rPr lang="en-US" altLang="ja-JP" sz="1800" b="0" i="0" baseline="0">
                <a:effectLst/>
              </a:rPr>
              <a:t>stereo_update_t(ms)</a:t>
            </a:r>
            <a:endParaRPr lang="ja-JP" altLang="ja-JP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収束性能(%)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80-0-0</c:v>
                </c:pt>
                <c:pt idx="1">
                  <c:v>40-0-0</c:v>
                </c:pt>
                <c:pt idx="2">
                  <c:v>80-0-1</c:v>
                </c:pt>
                <c:pt idx="3">
                  <c:v>40-0-1</c:v>
                </c:pt>
                <c:pt idx="4">
                  <c:v>80-1-0</c:v>
                </c:pt>
                <c:pt idx="5">
                  <c:v>40-1-0</c:v>
                </c:pt>
                <c:pt idx="6">
                  <c:v>80-1-1</c:v>
                </c:pt>
                <c:pt idx="7">
                  <c:v>40-1-1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50</c:v>
                </c:pt>
                <c:pt idx="1">
                  <c:v>86.666669999999996</c:v>
                </c:pt>
                <c:pt idx="2">
                  <c:v>66.666669999999996</c:v>
                </c:pt>
                <c:pt idx="3">
                  <c:v>93.333330000000004</c:v>
                </c:pt>
                <c:pt idx="4">
                  <c:v>50</c:v>
                </c:pt>
                <c:pt idx="5">
                  <c:v>93.333330000000004</c:v>
                </c:pt>
                <c:pt idx="6">
                  <c:v>50</c:v>
                </c:pt>
                <c:pt idx="7">
                  <c:v>73.333299999999994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194480"/>
        <c:axId val="1464192304"/>
      </c:barChart>
      <c:scatterChart>
        <c:scatterStyle val="lineMarker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stereo_update_t(ms)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Sheet1!$A$3:$A$10</c:f>
              <c:strCache>
                <c:ptCount val="8"/>
                <c:pt idx="0">
                  <c:v>80-0-0</c:v>
                </c:pt>
                <c:pt idx="1">
                  <c:v>40-0-0</c:v>
                </c:pt>
                <c:pt idx="2">
                  <c:v>80-0-1</c:v>
                </c:pt>
                <c:pt idx="3">
                  <c:v>40-0-1</c:v>
                </c:pt>
                <c:pt idx="4">
                  <c:v>80-1-0</c:v>
                </c:pt>
                <c:pt idx="5">
                  <c:v>40-1-0</c:v>
                </c:pt>
                <c:pt idx="6">
                  <c:v>80-1-1</c:v>
                </c:pt>
                <c:pt idx="7">
                  <c:v>40-1-1</c:v>
                </c:pt>
              </c:strCache>
            </c:str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64</c:v>
                </c:pt>
                <c:pt idx="1">
                  <c:v>84</c:v>
                </c:pt>
                <c:pt idx="2">
                  <c:v>162</c:v>
                </c:pt>
                <c:pt idx="3">
                  <c:v>190</c:v>
                </c:pt>
                <c:pt idx="4">
                  <c:v>68</c:v>
                </c:pt>
                <c:pt idx="5">
                  <c:v>90</c:v>
                </c:pt>
                <c:pt idx="6">
                  <c:v>168</c:v>
                </c:pt>
                <c:pt idx="7">
                  <c:v>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195024"/>
        <c:axId val="1464204272"/>
      </c:scatterChart>
      <c:catAx>
        <c:axId val="14641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4192304"/>
        <c:crosses val="autoZero"/>
        <c:auto val="1"/>
        <c:lblAlgn val="ctr"/>
        <c:lblOffset val="100"/>
        <c:noMultiLvlLbl val="0"/>
      </c:catAx>
      <c:valAx>
        <c:axId val="14641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4194480"/>
        <c:crosses val="autoZero"/>
        <c:crossBetween val="between"/>
      </c:valAx>
      <c:valAx>
        <c:axId val="1464204272"/>
        <c:scaling>
          <c:orientation val="minMax"/>
          <c:min val="4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4195024"/>
        <c:crosses val="max"/>
        <c:crossBetween val="midCat"/>
      </c:valAx>
      <c:valAx>
        <c:axId val="146419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20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各条件の</a:t>
            </a:r>
            <a:r>
              <a:rPr lang="ja-JP" altLang="en-US" sz="1800" b="0" i="0" baseline="0">
                <a:effectLst/>
              </a:rPr>
              <a:t>性能</a:t>
            </a:r>
            <a:r>
              <a:rPr lang="ja-JP" altLang="ja-JP" sz="1800" b="0" i="0" baseline="0">
                <a:effectLst/>
              </a:rPr>
              <a:t>・</a:t>
            </a:r>
            <a:r>
              <a:rPr lang="en-US" altLang="ja-JP" sz="1800" b="0" i="0" baseline="0">
                <a:effectLst/>
              </a:rPr>
              <a:t>av_particle_t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収束性能(%)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80-0-0</c:v>
                </c:pt>
                <c:pt idx="1">
                  <c:v>40-0-0</c:v>
                </c:pt>
                <c:pt idx="2">
                  <c:v>80-0-1</c:v>
                </c:pt>
                <c:pt idx="3">
                  <c:v>40-0-1</c:v>
                </c:pt>
                <c:pt idx="4">
                  <c:v>80-1-0</c:v>
                </c:pt>
                <c:pt idx="5">
                  <c:v>40-1-0</c:v>
                </c:pt>
                <c:pt idx="6">
                  <c:v>80-1-1</c:v>
                </c:pt>
                <c:pt idx="7">
                  <c:v>40-1-1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50</c:v>
                </c:pt>
                <c:pt idx="1">
                  <c:v>86.666669999999996</c:v>
                </c:pt>
                <c:pt idx="2">
                  <c:v>66.666669999999996</c:v>
                </c:pt>
                <c:pt idx="3">
                  <c:v>93.333330000000004</c:v>
                </c:pt>
                <c:pt idx="4">
                  <c:v>50</c:v>
                </c:pt>
                <c:pt idx="5">
                  <c:v>93.333330000000004</c:v>
                </c:pt>
                <c:pt idx="6">
                  <c:v>50</c:v>
                </c:pt>
                <c:pt idx="7">
                  <c:v>73.333299999999994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196112"/>
        <c:axId val="1464204816"/>
      </c:barChart>
      <c:scatterChart>
        <c:scatterStyle val="lineMarker"/>
        <c:varyColors val="0"/>
        <c:ser>
          <c:idx val="2"/>
          <c:order val="1"/>
          <c:tx>
            <c:strRef>
              <c:f>Sheet1!$D$2</c:f>
              <c:strCache>
                <c:ptCount val="1"/>
                <c:pt idx="0">
                  <c:v>av_particle_t(ms)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strRef>
              <c:f>Sheet1!$A$3:$A$10</c:f>
              <c:strCache>
                <c:ptCount val="8"/>
                <c:pt idx="0">
                  <c:v>80-0-0</c:v>
                </c:pt>
                <c:pt idx="1">
                  <c:v>40-0-0</c:v>
                </c:pt>
                <c:pt idx="2">
                  <c:v>80-0-1</c:v>
                </c:pt>
                <c:pt idx="3">
                  <c:v>40-0-1</c:v>
                </c:pt>
                <c:pt idx="4">
                  <c:v>80-1-0</c:v>
                </c:pt>
                <c:pt idx="5">
                  <c:v>40-1-0</c:v>
                </c:pt>
                <c:pt idx="6">
                  <c:v>80-1-1</c:v>
                </c:pt>
                <c:pt idx="7">
                  <c:v>40-1-1</c:v>
                </c:pt>
              </c:strCache>
            </c:str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3.8364000000000002E-2</c:v>
                </c:pt>
                <c:pt idx="1">
                  <c:v>9.8716999999999999E-2</c:v>
                </c:pt>
                <c:pt idx="2">
                  <c:v>0.25512099999999999</c:v>
                </c:pt>
                <c:pt idx="3">
                  <c:v>0.72039399999999998</c:v>
                </c:pt>
                <c:pt idx="4">
                  <c:v>0.16615199999999999</c:v>
                </c:pt>
                <c:pt idx="5">
                  <c:v>0.41699000000000003</c:v>
                </c:pt>
                <c:pt idx="6">
                  <c:v>0.99361600000000005</c:v>
                </c:pt>
                <c:pt idx="7">
                  <c:v>2.3929900000000002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197200"/>
        <c:axId val="1464196656"/>
      </c:scatterChart>
      <c:catAx>
        <c:axId val="14641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4204816"/>
        <c:crosses val="autoZero"/>
        <c:auto val="1"/>
        <c:lblAlgn val="ctr"/>
        <c:lblOffset val="100"/>
        <c:noMultiLvlLbl val="0"/>
      </c:catAx>
      <c:valAx>
        <c:axId val="14642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4196112"/>
        <c:crosses val="autoZero"/>
        <c:crossBetween val="between"/>
      </c:valAx>
      <c:valAx>
        <c:axId val="1464196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4197200"/>
        <c:crosses val="max"/>
        <c:crossBetween val="midCat"/>
      </c:valAx>
      <c:valAx>
        <c:axId val="1464197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1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各条件の</a:t>
            </a:r>
            <a:r>
              <a:rPr lang="ja-JP" altLang="en-US" sz="1800" b="0" i="0" baseline="0">
                <a:effectLst/>
              </a:rPr>
              <a:t>性能</a:t>
            </a:r>
            <a:r>
              <a:rPr lang="ja-JP" altLang="ja-JP" sz="1800" b="0" i="0" baseline="0">
                <a:effectLst/>
              </a:rPr>
              <a:t>・</a:t>
            </a:r>
            <a:r>
              <a:rPr lang="en-US" altLang="ja-JP" sz="1800" b="0" i="0" baseline="0">
                <a:effectLst/>
              </a:rPr>
              <a:t>sum_t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収束性能(%)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80-0-0</c:v>
                </c:pt>
                <c:pt idx="1">
                  <c:v>40-0-0</c:v>
                </c:pt>
                <c:pt idx="2">
                  <c:v>80-0-1</c:v>
                </c:pt>
                <c:pt idx="3">
                  <c:v>40-0-1</c:v>
                </c:pt>
                <c:pt idx="4">
                  <c:v>80-1-0</c:v>
                </c:pt>
                <c:pt idx="5">
                  <c:v>40-1-0</c:v>
                </c:pt>
                <c:pt idx="6">
                  <c:v>80-1-1</c:v>
                </c:pt>
                <c:pt idx="7">
                  <c:v>40-1-1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50</c:v>
                </c:pt>
                <c:pt idx="1">
                  <c:v>86.666669999999996</c:v>
                </c:pt>
                <c:pt idx="2">
                  <c:v>66.666669999999996</c:v>
                </c:pt>
                <c:pt idx="3">
                  <c:v>93.333330000000004</c:v>
                </c:pt>
                <c:pt idx="4">
                  <c:v>50</c:v>
                </c:pt>
                <c:pt idx="5">
                  <c:v>93.333330000000004</c:v>
                </c:pt>
                <c:pt idx="6">
                  <c:v>50</c:v>
                </c:pt>
                <c:pt idx="7">
                  <c:v>73.333299999999994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198832"/>
        <c:axId val="1464199920"/>
      </c:barChart>
      <c:scatterChart>
        <c:scatterStyle val="lineMarker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sum_t(s)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Sheet1!$A$3:$A$10</c:f>
              <c:strCache>
                <c:ptCount val="8"/>
                <c:pt idx="0">
                  <c:v>80-0-0</c:v>
                </c:pt>
                <c:pt idx="1">
                  <c:v>40-0-0</c:v>
                </c:pt>
                <c:pt idx="2">
                  <c:v>80-0-1</c:v>
                </c:pt>
                <c:pt idx="3">
                  <c:v>40-0-1</c:v>
                </c:pt>
                <c:pt idx="4">
                  <c:v>80-1-0</c:v>
                </c:pt>
                <c:pt idx="5">
                  <c:v>40-1-0</c:v>
                </c:pt>
                <c:pt idx="6">
                  <c:v>80-1-1</c:v>
                </c:pt>
                <c:pt idx="7">
                  <c:v>40-1-1</c:v>
                </c:pt>
              </c:strCache>
            </c:str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11.186</c:v>
                </c:pt>
                <c:pt idx="1">
                  <c:v>19.138000000000002</c:v>
                </c:pt>
                <c:pt idx="2">
                  <c:v>43.213999999999999</c:v>
                </c:pt>
                <c:pt idx="3">
                  <c:v>110.68600000000001</c:v>
                </c:pt>
                <c:pt idx="4">
                  <c:v>29.898</c:v>
                </c:pt>
                <c:pt idx="5">
                  <c:v>60.534999999999997</c:v>
                </c:pt>
                <c:pt idx="6">
                  <c:v>151.77099999999999</c:v>
                </c:pt>
                <c:pt idx="7">
                  <c:v>344.80900000000003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202640"/>
        <c:axId val="1464200464"/>
      </c:scatterChart>
      <c:catAx>
        <c:axId val="14641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4199920"/>
        <c:crosses val="autoZero"/>
        <c:auto val="1"/>
        <c:lblAlgn val="ctr"/>
        <c:lblOffset val="100"/>
        <c:noMultiLvlLbl val="0"/>
      </c:catAx>
      <c:valAx>
        <c:axId val="14641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4198832"/>
        <c:crosses val="autoZero"/>
        <c:crossBetween val="between"/>
      </c:valAx>
      <c:valAx>
        <c:axId val="1464200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4202640"/>
        <c:crosses val="max"/>
        <c:crossBetween val="midCat"/>
      </c:valAx>
      <c:valAx>
        <c:axId val="146420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420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収束性能(%)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80-0-0</c:v>
                </c:pt>
                <c:pt idx="1">
                  <c:v>40-0-0</c:v>
                </c:pt>
                <c:pt idx="2">
                  <c:v>80-0-1</c:v>
                </c:pt>
                <c:pt idx="3">
                  <c:v>40-0-1</c:v>
                </c:pt>
                <c:pt idx="4">
                  <c:v>80-1-0</c:v>
                </c:pt>
                <c:pt idx="5">
                  <c:v>40-1-0</c:v>
                </c:pt>
                <c:pt idx="6">
                  <c:v>80-1-1</c:v>
                </c:pt>
                <c:pt idx="7">
                  <c:v>40-1-1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50</c:v>
                </c:pt>
                <c:pt idx="1">
                  <c:v>86.666669999999996</c:v>
                </c:pt>
                <c:pt idx="2">
                  <c:v>66.666669999999996</c:v>
                </c:pt>
                <c:pt idx="3">
                  <c:v>93.333330000000004</c:v>
                </c:pt>
                <c:pt idx="4">
                  <c:v>50</c:v>
                </c:pt>
                <c:pt idx="5">
                  <c:v>93.333330000000004</c:v>
                </c:pt>
                <c:pt idx="6">
                  <c:v>50</c:v>
                </c:pt>
                <c:pt idx="7">
                  <c:v>73.333299999999994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709504"/>
        <c:axId val="1466706784"/>
      </c:barChart>
      <c:catAx>
        <c:axId val="14667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706784"/>
        <c:crosses val="autoZero"/>
        <c:auto val="1"/>
        <c:lblAlgn val="ctr"/>
        <c:lblOffset val="100"/>
        <c:noMultiLvlLbl val="0"/>
      </c:catAx>
      <c:valAx>
        <c:axId val="146670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7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av_particle_t(ms)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80-0-0</c:v>
                </c:pt>
                <c:pt idx="1">
                  <c:v>40-0-0</c:v>
                </c:pt>
                <c:pt idx="2">
                  <c:v>80-0-1</c:v>
                </c:pt>
                <c:pt idx="3">
                  <c:v>40-0-1</c:v>
                </c:pt>
                <c:pt idx="4">
                  <c:v>80-1-0</c:v>
                </c:pt>
                <c:pt idx="5">
                  <c:v>40-1-0</c:v>
                </c:pt>
                <c:pt idx="6">
                  <c:v>80-1-1</c:v>
                </c:pt>
                <c:pt idx="7">
                  <c:v>40-1-1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3.8364000000000002E-2</c:v>
                </c:pt>
                <c:pt idx="1">
                  <c:v>9.8716999999999999E-2</c:v>
                </c:pt>
                <c:pt idx="2">
                  <c:v>0.25512099999999999</c:v>
                </c:pt>
                <c:pt idx="3">
                  <c:v>0.72039399999999998</c:v>
                </c:pt>
                <c:pt idx="4">
                  <c:v>0.16615199999999999</c:v>
                </c:pt>
                <c:pt idx="5">
                  <c:v>0.41699000000000003</c:v>
                </c:pt>
                <c:pt idx="6">
                  <c:v>0.99361600000000005</c:v>
                </c:pt>
                <c:pt idx="7">
                  <c:v>2.3929900000000002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712224"/>
        <c:axId val="1466710048"/>
      </c:barChart>
      <c:catAx>
        <c:axId val="14667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710048"/>
        <c:crosses val="autoZero"/>
        <c:auto val="1"/>
        <c:lblAlgn val="ctr"/>
        <c:lblOffset val="100"/>
        <c:noMultiLvlLbl val="0"/>
      </c:catAx>
      <c:valAx>
        <c:axId val="14667100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7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6</xdr:col>
      <xdr:colOff>457200</xdr:colOff>
      <xdr:row>26</xdr:row>
      <xdr:rowOff>4762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147637</xdr:rowOff>
    </xdr:from>
    <xdr:to>
      <xdr:col>6</xdr:col>
      <xdr:colOff>457200</xdr:colOff>
      <xdr:row>41</xdr:row>
      <xdr:rowOff>147637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128587</xdr:rowOff>
    </xdr:from>
    <xdr:to>
      <xdr:col>6</xdr:col>
      <xdr:colOff>457200</xdr:colOff>
      <xdr:row>57</xdr:row>
      <xdr:rowOff>128587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21</xdr:row>
      <xdr:rowOff>14287</xdr:rowOff>
    </xdr:from>
    <xdr:to>
      <xdr:col>13</xdr:col>
      <xdr:colOff>238125</xdr:colOff>
      <xdr:row>37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37</xdr:row>
      <xdr:rowOff>147637</xdr:rowOff>
    </xdr:from>
    <xdr:to>
      <xdr:col>13</xdr:col>
      <xdr:colOff>238125</xdr:colOff>
      <xdr:row>53</xdr:row>
      <xdr:rowOff>147637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7" sqref="G7"/>
    </sheetView>
  </sheetViews>
  <sheetFormatPr defaultRowHeight="13.5" x14ac:dyDescent="0.15"/>
  <cols>
    <col min="1" max="1" width="9.5" bestFit="1" customWidth="1"/>
  </cols>
  <sheetData>
    <row r="1" spans="1:11" x14ac:dyDescent="0.15">
      <c r="A1" t="s">
        <v>5</v>
      </c>
      <c r="C1" t="s">
        <v>17</v>
      </c>
    </row>
    <row r="2" spans="1:11" x14ac:dyDescent="0.15">
      <c r="B2" t="s">
        <v>12</v>
      </c>
      <c r="C2" t="s">
        <v>11</v>
      </c>
      <c r="D2" t="s">
        <v>2</v>
      </c>
      <c r="E2" t="s">
        <v>10</v>
      </c>
      <c r="H2" t="s">
        <v>16</v>
      </c>
    </row>
    <row r="3" spans="1:11" x14ac:dyDescent="0.15">
      <c r="A3" t="s">
        <v>18</v>
      </c>
      <c r="B3" s="1">
        <v>50</v>
      </c>
      <c r="C3">
        <v>64</v>
      </c>
      <c r="D3">
        <v>3.8364000000000002E-2</v>
      </c>
      <c r="E3">
        <v>11.186</v>
      </c>
      <c r="H3" t="s">
        <v>15</v>
      </c>
      <c r="J3" t="s">
        <v>14</v>
      </c>
      <c r="K3" t="s">
        <v>2</v>
      </c>
    </row>
    <row r="4" spans="1:11" x14ac:dyDescent="0.15">
      <c r="A4" t="s">
        <v>19</v>
      </c>
      <c r="B4">
        <v>86.666669999999996</v>
      </c>
      <c r="C4">
        <v>84</v>
      </c>
      <c r="D4">
        <v>9.8716999999999999E-2</v>
      </c>
      <c r="E4">
        <v>19.138000000000002</v>
      </c>
      <c r="H4">
        <v>800</v>
      </c>
      <c r="J4">
        <f>SUM(B3,B5,B7,B9)/4</f>
        <v>54.166667500000003</v>
      </c>
      <c r="K4">
        <f>SUM(D3,D5,D7,D9)/4</f>
        <v>0.36331325000000003</v>
      </c>
    </row>
    <row r="5" spans="1:11" x14ac:dyDescent="0.15">
      <c r="A5" t="s">
        <v>20</v>
      </c>
      <c r="B5">
        <v>66.666669999999996</v>
      </c>
      <c r="C5">
        <v>162</v>
      </c>
      <c r="D5">
        <v>0.25512099999999999</v>
      </c>
      <c r="E5">
        <v>43.213999999999999</v>
      </c>
      <c r="H5">
        <v>400</v>
      </c>
      <c r="J5">
        <f>SUM(B4,B6,B8,B10)/4</f>
        <v>86.666657499999999</v>
      </c>
      <c r="K5">
        <f>SUM(D4,D6,D8,D10)/4</f>
        <v>0.90727274999999996</v>
      </c>
    </row>
    <row r="6" spans="1:11" x14ac:dyDescent="0.15">
      <c r="A6" t="s">
        <v>21</v>
      </c>
      <c r="B6">
        <v>93.333330000000004</v>
      </c>
      <c r="C6">
        <v>190</v>
      </c>
      <c r="D6">
        <v>0.72039399999999998</v>
      </c>
      <c r="E6">
        <v>110.68600000000001</v>
      </c>
      <c r="H6" t="s">
        <v>13</v>
      </c>
      <c r="J6">
        <f>J5-J4</f>
        <v>32.499989999999997</v>
      </c>
      <c r="K6">
        <f>K5-K4</f>
        <v>0.54395949999999993</v>
      </c>
    </row>
    <row r="7" spans="1:11" x14ac:dyDescent="0.15">
      <c r="A7" t="s">
        <v>22</v>
      </c>
      <c r="B7">
        <v>50</v>
      </c>
      <c r="C7">
        <v>68</v>
      </c>
      <c r="D7">
        <v>0.16615199999999999</v>
      </c>
      <c r="E7">
        <v>29.898</v>
      </c>
    </row>
    <row r="8" spans="1:11" x14ac:dyDescent="0.15">
      <c r="A8" t="s">
        <v>23</v>
      </c>
      <c r="B8">
        <v>93.333330000000004</v>
      </c>
      <c r="C8">
        <v>90</v>
      </c>
      <c r="D8">
        <v>0.41699000000000003</v>
      </c>
      <c r="E8">
        <v>60.534999999999997</v>
      </c>
    </row>
    <row r="9" spans="1:11" x14ac:dyDescent="0.15">
      <c r="A9" s="2" t="s">
        <v>24</v>
      </c>
      <c r="B9">
        <v>50</v>
      </c>
      <c r="C9">
        <v>168</v>
      </c>
      <c r="D9">
        <v>0.99361600000000005</v>
      </c>
      <c r="E9">
        <v>151.77099999999999</v>
      </c>
    </row>
    <row r="10" spans="1:11" x14ac:dyDescent="0.15">
      <c r="A10" s="2" t="s">
        <v>25</v>
      </c>
      <c r="B10">
        <v>73.333299999999994</v>
      </c>
      <c r="C10">
        <v>196</v>
      </c>
      <c r="D10">
        <v>2.3929900000000002</v>
      </c>
      <c r="E10">
        <v>344.80900000000003</v>
      </c>
    </row>
    <row r="12" spans="1:11" x14ac:dyDescent="0.15">
      <c r="H12" t="s">
        <v>16</v>
      </c>
      <c r="I12" t="s">
        <v>12</v>
      </c>
      <c r="J12" t="s">
        <v>2</v>
      </c>
    </row>
    <row r="13" spans="1:11" x14ac:dyDescent="0.15">
      <c r="H13" t="s">
        <v>0</v>
      </c>
      <c r="I13" s="1">
        <v>1</v>
      </c>
      <c r="J13">
        <v>1</v>
      </c>
    </row>
    <row r="14" spans="1:11" x14ac:dyDescent="0.15">
      <c r="H14" t="s">
        <v>3</v>
      </c>
      <c r="I14">
        <f>66.66667/50</f>
        <v>1.3333333999999999</v>
      </c>
      <c r="J14">
        <f>0.255121/0.038364</f>
        <v>6.6500104264414546</v>
      </c>
    </row>
    <row r="15" spans="1:11" x14ac:dyDescent="0.15">
      <c r="H15" t="s">
        <v>8</v>
      </c>
      <c r="I15">
        <v>1</v>
      </c>
      <c r="J15">
        <f>0.166152/0.038364</f>
        <v>4.3309352517985609</v>
      </c>
    </row>
    <row r="16" spans="1:11" x14ac:dyDescent="0.15">
      <c r="H16" t="s">
        <v>7</v>
      </c>
      <c r="I16">
        <v>1</v>
      </c>
      <c r="J16">
        <f>0.993616/0.038364</f>
        <v>25.899697633197789</v>
      </c>
    </row>
    <row r="18" spans="8:10" x14ac:dyDescent="0.15">
      <c r="H18" t="s">
        <v>1</v>
      </c>
      <c r="I18">
        <v>1</v>
      </c>
      <c r="J18">
        <v>1</v>
      </c>
    </row>
    <row r="19" spans="8:10" x14ac:dyDescent="0.15">
      <c r="H19" t="s">
        <v>4</v>
      </c>
      <c r="I19">
        <f>93.33333/86.66667</f>
        <v>1.0769229970414234</v>
      </c>
      <c r="J19">
        <f>0.720394/0.098717</f>
        <v>7.2975677948073789</v>
      </c>
    </row>
    <row r="20" spans="8:10" x14ac:dyDescent="0.15">
      <c r="H20" t="s">
        <v>6</v>
      </c>
      <c r="I20">
        <f>93.33333/86.66667</f>
        <v>1.0769229970414234</v>
      </c>
      <c r="J20">
        <f>0.41699/0.098717</f>
        <v>4.2240951406545992</v>
      </c>
    </row>
    <row r="21" spans="8:10" x14ac:dyDescent="0.15">
      <c r="H21" t="s">
        <v>9</v>
      </c>
      <c r="I21">
        <f>73.3333/86.66667</f>
        <v>0.84615342899409884</v>
      </c>
      <c r="J21">
        <f>2.39299/0.098717</f>
        <v>24.240910886676055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2016-01-22T04:25:56Z</dcterms:created>
  <dcterms:modified xsi:type="dcterms:W3CDTF">2016-01-29T09:58:51Z</dcterms:modified>
</cp:coreProperties>
</file>