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\Desktop\sotsuron\テクスチャー無＿屋内データ\"/>
    </mc:Choice>
  </mc:AlternateContent>
  <bookViews>
    <workbookView xWindow="0" yWindow="0" windowWidth="26205" windowHeight="10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4" i="1" l="1"/>
  <c r="J23" i="1"/>
  <c r="J22" i="1"/>
  <c r="I24" i="1"/>
  <c r="I23" i="1"/>
  <c r="I22" i="1"/>
  <c r="J19" i="1"/>
  <c r="J18" i="1"/>
  <c r="J17" i="1"/>
  <c r="I18" i="1" l="1"/>
  <c r="I17" i="1"/>
  <c r="I30" i="1"/>
  <c r="I28" i="1"/>
  <c r="K13" i="1"/>
  <c r="K12" i="1"/>
  <c r="K11" i="1"/>
  <c r="J13" i="1"/>
  <c r="J12" i="1"/>
  <c r="J11" i="1"/>
  <c r="K6" i="1"/>
  <c r="K5" i="1"/>
  <c r="K4" i="1"/>
  <c r="J6" i="1"/>
  <c r="J5" i="1"/>
  <c r="J4" i="1"/>
</calcChain>
</file>

<file path=xl/sharedStrings.xml><?xml version="1.0" encoding="utf-8"?>
<sst xmlns="http://schemas.openxmlformats.org/spreadsheetml/2006/main" count="40" uniqueCount="31">
  <si>
    <t>av_particle_t(ms)</t>
    <phoneticPr fontId="1"/>
  </si>
  <si>
    <t>sum_t(s)</t>
    <phoneticPr fontId="1"/>
  </si>
  <si>
    <t>テクスチャー無</t>
    <rPh sb="6" eb="7">
      <t>ナ</t>
    </rPh>
    <phoneticPr fontId="1"/>
  </si>
  <si>
    <t>stereo_update_t(ms)</t>
    <phoneticPr fontId="1"/>
  </si>
  <si>
    <t>収束性能(%)</t>
    <rPh sb="0" eb="2">
      <t>シュウソク</t>
    </rPh>
    <rPh sb="2" eb="4">
      <t>セイノウ</t>
    </rPh>
    <phoneticPr fontId="1"/>
  </si>
  <si>
    <t>収束性能(%)</t>
    <rPh sb="0" eb="4">
      <t>シュウソクセイノウ</t>
    </rPh>
    <phoneticPr fontId="1"/>
  </si>
  <si>
    <t>Scale of Voxel</t>
    <phoneticPr fontId="1"/>
  </si>
  <si>
    <t>difference</t>
    <phoneticPr fontId="1"/>
  </si>
  <si>
    <t>テクスチャー無</t>
    <rPh sb="6" eb="7">
      <t>ム</t>
    </rPh>
    <phoneticPr fontId="1"/>
  </si>
  <si>
    <t>総合</t>
    <rPh sb="0" eb="2">
      <t>ソウゴウ</t>
    </rPh>
    <phoneticPr fontId="1"/>
  </si>
  <si>
    <t>av_particle_t(ms)</t>
    <phoneticPr fontId="1"/>
  </si>
  <si>
    <t>テクスチャー</t>
    <phoneticPr fontId="1"/>
  </si>
  <si>
    <t>無</t>
    <rPh sb="0" eb="1">
      <t>ナ</t>
    </rPh>
    <phoneticPr fontId="1"/>
  </si>
  <si>
    <t>有</t>
    <rPh sb="0" eb="1">
      <t>ア</t>
    </rPh>
    <phoneticPr fontId="1"/>
  </si>
  <si>
    <t>80-0-0</t>
    <phoneticPr fontId="1"/>
  </si>
  <si>
    <t>40-0-0</t>
    <phoneticPr fontId="1"/>
  </si>
  <si>
    <t>80-0-1</t>
    <phoneticPr fontId="1"/>
  </si>
  <si>
    <t>40-0-1</t>
    <phoneticPr fontId="1"/>
  </si>
  <si>
    <t>80-1-0</t>
    <phoneticPr fontId="1"/>
  </si>
  <si>
    <t>40-1-0</t>
    <phoneticPr fontId="1"/>
  </si>
  <si>
    <t>80-1-1</t>
    <phoneticPr fontId="1"/>
  </si>
  <si>
    <t>80-0-0</t>
    <phoneticPr fontId="1"/>
  </si>
  <si>
    <t>80-0-1</t>
    <phoneticPr fontId="1"/>
  </si>
  <si>
    <t>80-1-0</t>
    <phoneticPr fontId="1"/>
  </si>
  <si>
    <t>40-0-0</t>
    <phoneticPr fontId="1"/>
  </si>
  <si>
    <t>40-0-1</t>
    <phoneticPr fontId="1"/>
  </si>
  <si>
    <t>40-1-0</t>
    <phoneticPr fontId="1"/>
  </si>
  <si>
    <t>40-1-1</t>
    <phoneticPr fontId="1"/>
  </si>
  <si>
    <t>80-1-1</t>
    <phoneticPr fontId="1"/>
  </si>
  <si>
    <t>40-1-1</t>
    <phoneticPr fontId="1"/>
  </si>
  <si>
    <t>5-2-0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</si>
</sst>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1800" b="0" i="0" baseline="0">
                <a:effectLst/>
              </a:rPr>
              <a:t>各条件の</a:t>
            </a:r>
            <a:r>
              <a:rPr lang="ja-JP" altLang="en-US" sz="1800" b="0" i="0" baseline="0">
                <a:effectLst/>
              </a:rPr>
              <a:t>性能</a:t>
            </a:r>
            <a:r>
              <a:rPr lang="ja-JP" altLang="ja-JP" sz="1800" b="0" i="0" baseline="0">
                <a:effectLst/>
              </a:rPr>
              <a:t>・</a:t>
            </a:r>
            <a:r>
              <a:rPr lang="en-US" altLang="ja-JP" sz="1800" b="0" i="0" baseline="0">
                <a:effectLst/>
              </a:rPr>
              <a:t>stereo_update_t(ms)</a:t>
            </a:r>
            <a:endParaRPr lang="ja-JP" altLang="ja-JP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収束性能(%)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Sheet1!$A$3:$A$10</c:f>
              <c:strCache>
                <c:ptCount val="8"/>
                <c:pt idx="0">
                  <c:v>80-0-0</c:v>
                </c:pt>
                <c:pt idx="1">
                  <c:v>40-0-0</c:v>
                </c:pt>
                <c:pt idx="2">
                  <c:v>80-0-1</c:v>
                </c:pt>
                <c:pt idx="3">
                  <c:v>40-0-1</c:v>
                </c:pt>
                <c:pt idx="4">
                  <c:v>80-1-0</c:v>
                </c:pt>
                <c:pt idx="5">
                  <c:v>40-1-0</c:v>
                </c:pt>
                <c:pt idx="6">
                  <c:v>80-1-1</c:v>
                </c:pt>
                <c:pt idx="7">
                  <c:v>40-1-1</c:v>
                </c:pt>
              </c:strCache>
            </c:str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17.037040000000001</c:v>
                </c:pt>
                <c:pt idx="1">
                  <c:v>59.259259999999998</c:v>
                </c:pt>
                <c:pt idx="2">
                  <c:v>30.370370000000001</c:v>
                </c:pt>
                <c:pt idx="3">
                  <c:v>67.407409999999999</c:v>
                </c:pt>
                <c:pt idx="4">
                  <c:v>14.81481</c:v>
                </c:pt>
                <c:pt idx="5">
                  <c:v>33.333329999999997</c:v>
                </c:pt>
                <c:pt idx="6">
                  <c:v>17.037040000000001</c:v>
                </c:pt>
                <c:pt idx="7">
                  <c:v>25.185189999999999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40181904"/>
        <c:axId val="-1440186800"/>
      </c:barChart>
      <c:scatterChart>
        <c:scatterStyle val="lineMarker"/>
        <c:varyColors val="0"/>
        <c:ser>
          <c:idx val="1"/>
          <c:order val="1"/>
          <c:tx>
            <c:strRef>
              <c:f>Sheet1!$C$2</c:f>
              <c:strCache>
                <c:ptCount val="1"/>
                <c:pt idx="0">
                  <c:v>stereo_update_t(ms)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Sheet1!$A$3:$A$10</c:f>
              <c:strCache>
                <c:ptCount val="8"/>
                <c:pt idx="0">
                  <c:v>80-0-0</c:v>
                </c:pt>
                <c:pt idx="1">
                  <c:v>40-0-0</c:v>
                </c:pt>
                <c:pt idx="2">
                  <c:v>80-0-1</c:v>
                </c:pt>
                <c:pt idx="3">
                  <c:v>40-0-1</c:v>
                </c:pt>
                <c:pt idx="4">
                  <c:v>80-1-0</c:v>
                </c:pt>
                <c:pt idx="5">
                  <c:v>40-1-0</c:v>
                </c:pt>
                <c:pt idx="6">
                  <c:v>80-1-1</c:v>
                </c:pt>
                <c:pt idx="7">
                  <c:v>40-1-1</c:v>
                </c:pt>
              </c:strCache>
            </c:strRef>
          </c:xVal>
          <c:yVal>
            <c:numRef>
              <c:f>Sheet1!$C$3:$C$10</c:f>
              <c:numCache>
                <c:formatCode>General</c:formatCode>
                <c:ptCount val="8"/>
                <c:pt idx="0">
                  <c:v>62</c:v>
                </c:pt>
                <c:pt idx="1">
                  <c:v>71</c:v>
                </c:pt>
                <c:pt idx="2">
                  <c:v>131</c:v>
                </c:pt>
                <c:pt idx="3">
                  <c:v>176</c:v>
                </c:pt>
                <c:pt idx="4">
                  <c:v>71</c:v>
                </c:pt>
                <c:pt idx="5">
                  <c:v>82</c:v>
                </c:pt>
                <c:pt idx="6">
                  <c:v>159</c:v>
                </c:pt>
                <c:pt idx="7">
                  <c:v>180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0179184"/>
        <c:axId val="-1440185168"/>
      </c:scatterChart>
      <c:catAx>
        <c:axId val="-144018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440186800"/>
        <c:crosses val="autoZero"/>
        <c:auto val="1"/>
        <c:lblAlgn val="ctr"/>
        <c:lblOffset val="100"/>
        <c:noMultiLvlLbl val="0"/>
      </c:catAx>
      <c:valAx>
        <c:axId val="-14401868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440181904"/>
        <c:crosses val="autoZero"/>
        <c:crossBetween val="between"/>
      </c:valAx>
      <c:valAx>
        <c:axId val="-1440185168"/>
        <c:scaling>
          <c:orientation val="minMax"/>
          <c:min val="4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440179184"/>
        <c:crosses val="max"/>
        <c:crossBetween val="midCat"/>
      </c:valAx>
      <c:valAx>
        <c:axId val="-1440179184"/>
        <c:scaling>
          <c:orientation val="minMax"/>
        </c:scaling>
        <c:delete val="1"/>
        <c:axPos val="b"/>
        <c:majorTickMark val="out"/>
        <c:minorTickMark val="none"/>
        <c:tickLblPos val="nextTo"/>
        <c:crossAx val="-144018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1800" b="0" i="0" baseline="0">
                <a:effectLst/>
              </a:rPr>
              <a:t>各条件の</a:t>
            </a:r>
            <a:r>
              <a:rPr lang="ja-JP" altLang="en-US" sz="1800" b="0" i="0" baseline="0">
                <a:effectLst/>
              </a:rPr>
              <a:t>性能</a:t>
            </a:r>
            <a:r>
              <a:rPr lang="ja-JP" altLang="ja-JP" sz="1800" b="0" i="0" baseline="0">
                <a:effectLst/>
              </a:rPr>
              <a:t>・</a:t>
            </a:r>
            <a:r>
              <a:rPr lang="en-US" altLang="ja-JP" sz="1800" b="0" i="0" baseline="0">
                <a:effectLst/>
              </a:rPr>
              <a:t>av_particle_t</a:t>
            </a:r>
            <a:endParaRPr lang="ja-JP" altLang="ja-JP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収束性能(%)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Sheet1!$A$3:$A$10</c:f>
              <c:strCache>
                <c:ptCount val="8"/>
                <c:pt idx="0">
                  <c:v>80-0-0</c:v>
                </c:pt>
                <c:pt idx="1">
                  <c:v>40-0-0</c:v>
                </c:pt>
                <c:pt idx="2">
                  <c:v>80-0-1</c:v>
                </c:pt>
                <c:pt idx="3">
                  <c:v>40-0-1</c:v>
                </c:pt>
                <c:pt idx="4">
                  <c:v>80-1-0</c:v>
                </c:pt>
                <c:pt idx="5">
                  <c:v>40-1-0</c:v>
                </c:pt>
                <c:pt idx="6">
                  <c:v>80-1-1</c:v>
                </c:pt>
                <c:pt idx="7">
                  <c:v>40-1-1</c:v>
                </c:pt>
              </c:strCache>
            </c:str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17.037040000000001</c:v>
                </c:pt>
                <c:pt idx="1">
                  <c:v>59.259259999999998</c:v>
                </c:pt>
                <c:pt idx="2">
                  <c:v>30.370370000000001</c:v>
                </c:pt>
                <c:pt idx="3">
                  <c:v>67.407409999999999</c:v>
                </c:pt>
                <c:pt idx="4">
                  <c:v>14.81481</c:v>
                </c:pt>
                <c:pt idx="5">
                  <c:v>33.333329999999997</c:v>
                </c:pt>
                <c:pt idx="6">
                  <c:v>17.037040000000001</c:v>
                </c:pt>
                <c:pt idx="7">
                  <c:v>25.185189999999999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40182992"/>
        <c:axId val="-1440178640"/>
      </c:barChart>
      <c:scatterChart>
        <c:scatterStyle val="lineMarker"/>
        <c:varyColors val="0"/>
        <c:ser>
          <c:idx val="2"/>
          <c:order val="1"/>
          <c:tx>
            <c:strRef>
              <c:f>Sheet1!$D$2</c:f>
              <c:strCache>
                <c:ptCount val="1"/>
                <c:pt idx="0">
                  <c:v>av_particle_t(ms)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strRef>
              <c:f>Sheet1!$A$3:$A$10</c:f>
              <c:strCache>
                <c:ptCount val="8"/>
                <c:pt idx="0">
                  <c:v>80-0-0</c:v>
                </c:pt>
                <c:pt idx="1">
                  <c:v>40-0-0</c:v>
                </c:pt>
                <c:pt idx="2">
                  <c:v>80-0-1</c:v>
                </c:pt>
                <c:pt idx="3">
                  <c:v>40-0-1</c:v>
                </c:pt>
                <c:pt idx="4">
                  <c:v>80-1-0</c:v>
                </c:pt>
                <c:pt idx="5">
                  <c:v>40-1-0</c:v>
                </c:pt>
                <c:pt idx="6">
                  <c:v>80-1-1</c:v>
                </c:pt>
                <c:pt idx="7">
                  <c:v>40-1-1</c:v>
                </c:pt>
              </c:strCache>
            </c:strRef>
          </c:xVal>
          <c:yVal>
            <c:numRef>
              <c:f>Sheet1!$D$3:$D$10</c:f>
              <c:numCache>
                <c:formatCode>General</c:formatCode>
                <c:ptCount val="8"/>
                <c:pt idx="0">
                  <c:v>4.8980000000000003E-2</c:v>
                </c:pt>
                <c:pt idx="1">
                  <c:v>0.20188900000000001</c:v>
                </c:pt>
                <c:pt idx="2">
                  <c:v>0.32439400000000002</c:v>
                </c:pt>
                <c:pt idx="3">
                  <c:v>1.3595759999999999</c:v>
                </c:pt>
                <c:pt idx="4">
                  <c:v>0.30580800000000002</c:v>
                </c:pt>
                <c:pt idx="5">
                  <c:v>0.76422199999999996</c:v>
                </c:pt>
                <c:pt idx="6">
                  <c:v>1.6214040000000001</c:v>
                </c:pt>
                <c:pt idx="7">
                  <c:v>5.1410609999999997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0177552"/>
        <c:axId val="-1440178096"/>
      </c:scatterChart>
      <c:catAx>
        <c:axId val="-144018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440178640"/>
        <c:crosses val="autoZero"/>
        <c:auto val="1"/>
        <c:lblAlgn val="ctr"/>
        <c:lblOffset val="100"/>
        <c:noMultiLvlLbl val="0"/>
      </c:catAx>
      <c:valAx>
        <c:axId val="-144017864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440182992"/>
        <c:crosses val="autoZero"/>
        <c:crossBetween val="between"/>
      </c:valAx>
      <c:valAx>
        <c:axId val="-14401780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440177552"/>
        <c:crosses val="max"/>
        <c:crossBetween val="midCat"/>
      </c:valAx>
      <c:valAx>
        <c:axId val="-1440177552"/>
        <c:scaling>
          <c:orientation val="minMax"/>
        </c:scaling>
        <c:delete val="1"/>
        <c:axPos val="b"/>
        <c:majorTickMark val="out"/>
        <c:minorTickMark val="none"/>
        <c:tickLblPos val="nextTo"/>
        <c:crossAx val="-144017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1800" b="0" i="0" baseline="0">
                <a:effectLst/>
              </a:rPr>
              <a:t>各条件の</a:t>
            </a:r>
            <a:r>
              <a:rPr lang="ja-JP" altLang="en-US" sz="1800" b="0" i="0" baseline="0">
                <a:effectLst/>
              </a:rPr>
              <a:t>性能</a:t>
            </a:r>
            <a:r>
              <a:rPr lang="ja-JP" altLang="ja-JP" sz="1800" b="0" i="0" baseline="0">
                <a:effectLst/>
              </a:rPr>
              <a:t>・</a:t>
            </a:r>
            <a:r>
              <a:rPr lang="en-US" altLang="ja-JP" sz="1800" b="0" i="0" baseline="0">
                <a:effectLst/>
              </a:rPr>
              <a:t>sum_t</a:t>
            </a:r>
            <a:endParaRPr lang="ja-JP" altLang="ja-JP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収束性能(%)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Sheet1!$A$3:$A$10</c:f>
              <c:strCache>
                <c:ptCount val="8"/>
                <c:pt idx="0">
                  <c:v>80-0-0</c:v>
                </c:pt>
                <c:pt idx="1">
                  <c:v>40-0-0</c:v>
                </c:pt>
                <c:pt idx="2">
                  <c:v>80-0-1</c:v>
                </c:pt>
                <c:pt idx="3">
                  <c:v>40-0-1</c:v>
                </c:pt>
                <c:pt idx="4">
                  <c:v>80-1-0</c:v>
                </c:pt>
                <c:pt idx="5">
                  <c:v>40-1-0</c:v>
                </c:pt>
                <c:pt idx="6">
                  <c:v>80-1-1</c:v>
                </c:pt>
                <c:pt idx="7">
                  <c:v>40-1-1</c:v>
                </c:pt>
              </c:strCache>
            </c:str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17.037040000000001</c:v>
                </c:pt>
                <c:pt idx="1">
                  <c:v>59.259259999999998</c:v>
                </c:pt>
                <c:pt idx="2">
                  <c:v>30.370370000000001</c:v>
                </c:pt>
                <c:pt idx="3">
                  <c:v>67.407409999999999</c:v>
                </c:pt>
                <c:pt idx="4">
                  <c:v>14.81481</c:v>
                </c:pt>
                <c:pt idx="5">
                  <c:v>33.333329999999997</c:v>
                </c:pt>
                <c:pt idx="6">
                  <c:v>17.037040000000001</c:v>
                </c:pt>
                <c:pt idx="7">
                  <c:v>25.185189999999999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40174832"/>
        <c:axId val="-1440175920"/>
      </c:barChart>
      <c:scatterChart>
        <c:scatterStyle val="lineMarker"/>
        <c:varyColors val="0"/>
        <c:ser>
          <c:idx val="1"/>
          <c:order val="1"/>
          <c:tx>
            <c:strRef>
              <c:f>Sheet1!$E$2</c:f>
              <c:strCache>
                <c:ptCount val="1"/>
                <c:pt idx="0">
                  <c:v>sum_t(s)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Sheet1!$A$3:$A$10</c:f>
              <c:strCache>
                <c:ptCount val="8"/>
                <c:pt idx="0">
                  <c:v>80-0-0</c:v>
                </c:pt>
                <c:pt idx="1">
                  <c:v>40-0-0</c:v>
                </c:pt>
                <c:pt idx="2">
                  <c:v>80-0-1</c:v>
                </c:pt>
                <c:pt idx="3">
                  <c:v>40-0-1</c:v>
                </c:pt>
                <c:pt idx="4">
                  <c:v>80-1-0</c:v>
                </c:pt>
                <c:pt idx="5">
                  <c:v>40-1-0</c:v>
                </c:pt>
                <c:pt idx="6">
                  <c:v>80-1-1</c:v>
                </c:pt>
                <c:pt idx="7">
                  <c:v>40-1-1</c:v>
                </c:pt>
              </c:strCache>
            </c:strRef>
          </c:xVal>
          <c:yVal>
            <c:numRef>
              <c:f>Sheet1!$E$3:$E$10</c:f>
              <c:numCache>
                <c:formatCode>General</c:formatCode>
                <c:ptCount val="8"/>
                <c:pt idx="0">
                  <c:v>11.239000000000001</c:v>
                </c:pt>
                <c:pt idx="1">
                  <c:v>33.366</c:v>
                </c:pt>
                <c:pt idx="2">
                  <c:v>54.158999999999999</c:v>
                </c:pt>
                <c:pt idx="3">
                  <c:v>212.011</c:v>
                </c:pt>
                <c:pt idx="4">
                  <c:v>47.250999999999998</c:v>
                </c:pt>
                <c:pt idx="5">
                  <c:v>106.81</c:v>
                </c:pt>
                <c:pt idx="6">
                  <c:v>248.39400000000001</c:v>
                </c:pt>
                <c:pt idx="7">
                  <c:v>722.56100000000004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0173744"/>
        <c:axId val="-1440175376"/>
      </c:scatterChart>
      <c:catAx>
        <c:axId val="-1440174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440175920"/>
        <c:crosses val="autoZero"/>
        <c:auto val="1"/>
        <c:lblAlgn val="ctr"/>
        <c:lblOffset val="100"/>
        <c:noMultiLvlLbl val="0"/>
      </c:catAx>
      <c:valAx>
        <c:axId val="-144017592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440174832"/>
        <c:crosses val="autoZero"/>
        <c:crossBetween val="between"/>
      </c:valAx>
      <c:valAx>
        <c:axId val="-14401753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440173744"/>
        <c:crosses val="max"/>
        <c:crossBetween val="midCat"/>
      </c:valAx>
      <c:valAx>
        <c:axId val="-1440173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440175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1400" b="0" i="0" u="none" strike="noStrike" baseline="0">
                <a:effectLst/>
              </a:rPr>
              <a:t>各条件の性能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Sheet1!$A$3:$A$10</c:f>
              <c:strCache>
                <c:ptCount val="8"/>
                <c:pt idx="0">
                  <c:v>80-0-0</c:v>
                </c:pt>
                <c:pt idx="1">
                  <c:v>40-0-0</c:v>
                </c:pt>
                <c:pt idx="2">
                  <c:v>80-0-1</c:v>
                </c:pt>
                <c:pt idx="3">
                  <c:v>40-0-1</c:v>
                </c:pt>
                <c:pt idx="4">
                  <c:v>80-1-0</c:v>
                </c:pt>
                <c:pt idx="5">
                  <c:v>40-1-0</c:v>
                </c:pt>
                <c:pt idx="6">
                  <c:v>80-1-1</c:v>
                </c:pt>
                <c:pt idx="7">
                  <c:v>40-1-1</c:v>
                </c:pt>
              </c:strCache>
            </c:strRef>
          </c:cat>
          <c:val>
            <c:numRef>
              <c:f>Sheet1!$B$3:$B$10</c:f>
              <c:numCache>
                <c:formatCode>General</c:formatCode>
                <c:ptCount val="8"/>
                <c:pt idx="0">
                  <c:v>17.037040000000001</c:v>
                </c:pt>
                <c:pt idx="1">
                  <c:v>59.259259999999998</c:v>
                </c:pt>
                <c:pt idx="2">
                  <c:v>30.370370000000001</c:v>
                </c:pt>
                <c:pt idx="3">
                  <c:v>67.407409999999999</c:v>
                </c:pt>
                <c:pt idx="4">
                  <c:v>14.81481</c:v>
                </c:pt>
                <c:pt idx="5">
                  <c:v>33.333329999999997</c:v>
                </c:pt>
                <c:pt idx="6">
                  <c:v>17.037040000000001</c:v>
                </c:pt>
                <c:pt idx="7">
                  <c:v>25.185189999999999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20598832"/>
        <c:axId val="-1620604272"/>
      </c:barChart>
      <c:catAx>
        <c:axId val="-162059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620604272"/>
        <c:crosses val="autoZero"/>
        <c:auto val="1"/>
        <c:lblAlgn val="ctr"/>
        <c:lblOffset val="100"/>
        <c:noMultiLvlLbl val="0"/>
      </c:catAx>
      <c:valAx>
        <c:axId val="-16206042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620598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ja-JP" sz="1400" b="0" i="0" u="none" strike="noStrike" baseline="0">
                <a:effectLst/>
              </a:rPr>
              <a:t>各条件の</a:t>
            </a:r>
            <a:r>
              <a:rPr lang="ja-JP" altLang="en-US" sz="1400" b="0" i="0" u="none" strike="noStrike" baseline="0">
                <a:effectLst/>
              </a:rPr>
              <a:t>パーティクル更新時間</a:t>
            </a:r>
            <a:r>
              <a:rPr lang="en-US" altLang="ja-JP" sz="1400" b="0" i="0" u="none" strike="noStrike" baseline="0">
                <a:effectLst/>
              </a:rPr>
              <a:t>(ms)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av_particle_t(ms)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Sheet1!$A$3:$A$10</c:f>
              <c:strCache>
                <c:ptCount val="8"/>
                <c:pt idx="0">
                  <c:v>80-0-0</c:v>
                </c:pt>
                <c:pt idx="1">
                  <c:v>40-0-0</c:v>
                </c:pt>
                <c:pt idx="2">
                  <c:v>80-0-1</c:v>
                </c:pt>
                <c:pt idx="3">
                  <c:v>40-0-1</c:v>
                </c:pt>
                <c:pt idx="4">
                  <c:v>80-1-0</c:v>
                </c:pt>
                <c:pt idx="5">
                  <c:v>40-1-0</c:v>
                </c:pt>
                <c:pt idx="6">
                  <c:v>80-1-1</c:v>
                </c:pt>
                <c:pt idx="7">
                  <c:v>40-1-1</c:v>
                </c:pt>
              </c:strCache>
            </c:strRef>
          </c:cat>
          <c:val>
            <c:numRef>
              <c:f>Sheet1!$D$3:$D$11</c:f>
              <c:numCache>
                <c:formatCode>General</c:formatCode>
                <c:ptCount val="9"/>
                <c:pt idx="0">
                  <c:v>4.8980000000000003E-2</c:v>
                </c:pt>
                <c:pt idx="1">
                  <c:v>0.20188900000000001</c:v>
                </c:pt>
                <c:pt idx="2">
                  <c:v>0.32439400000000002</c:v>
                </c:pt>
                <c:pt idx="3">
                  <c:v>1.3595759999999999</c:v>
                </c:pt>
                <c:pt idx="4">
                  <c:v>0.30580800000000002</c:v>
                </c:pt>
                <c:pt idx="5">
                  <c:v>0.76422199999999996</c:v>
                </c:pt>
                <c:pt idx="6">
                  <c:v>1.6214040000000001</c:v>
                </c:pt>
                <c:pt idx="7">
                  <c:v>5.1410609999999997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20602640"/>
        <c:axId val="-1620606448"/>
      </c:barChart>
      <c:catAx>
        <c:axId val="-162060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620606448"/>
        <c:crosses val="autoZero"/>
        <c:auto val="1"/>
        <c:lblAlgn val="ctr"/>
        <c:lblOffset val="100"/>
        <c:noMultiLvlLbl val="0"/>
      </c:catAx>
      <c:valAx>
        <c:axId val="-162060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1620602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119062</xdr:rowOff>
    </xdr:from>
    <xdr:to>
      <xdr:col>20</xdr:col>
      <xdr:colOff>495300</xdr:colOff>
      <xdr:row>16</xdr:row>
      <xdr:rowOff>119062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16</xdr:row>
      <xdr:rowOff>52387</xdr:rowOff>
    </xdr:from>
    <xdr:to>
      <xdr:col>18</xdr:col>
      <xdr:colOff>495300</xdr:colOff>
      <xdr:row>32</xdr:row>
      <xdr:rowOff>52387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314325</xdr:colOff>
      <xdr:row>40</xdr:row>
      <xdr:rowOff>42862</xdr:rowOff>
    </xdr:from>
    <xdr:to>
      <xdr:col>23</xdr:col>
      <xdr:colOff>123825</xdr:colOff>
      <xdr:row>56</xdr:row>
      <xdr:rowOff>42862</xdr:rowOff>
    </xdr:to>
    <xdr:graphicFrame macro="">
      <xdr:nvGraphicFramePr>
        <xdr:cNvPr id="10" name="グラフ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419100</xdr:colOff>
      <xdr:row>58</xdr:row>
      <xdr:rowOff>14287</xdr:rowOff>
    </xdr:from>
    <xdr:to>
      <xdr:col>13</xdr:col>
      <xdr:colOff>152400</xdr:colOff>
      <xdr:row>74</xdr:row>
      <xdr:rowOff>14287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57</xdr:row>
      <xdr:rowOff>100012</xdr:rowOff>
    </xdr:from>
    <xdr:to>
      <xdr:col>6</xdr:col>
      <xdr:colOff>419100</xdr:colOff>
      <xdr:row>73</xdr:row>
      <xdr:rowOff>100012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E14" sqref="E14"/>
    </sheetView>
  </sheetViews>
  <sheetFormatPr defaultRowHeight="13.5" x14ac:dyDescent="0.15"/>
  <cols>
    <col min="1" max="1" width="9.5" bestFit="1" customWidth="1"/>
    <col min="8" max="8" width="9.5" bestFit="1" customWidth="1"/>
  </cols>
  <sheetData>
    <row r="1" spans="1:11" x14ac:dyDescent="0.15">
      <c r="A1" t="s">
        <v>2</v>
      </c>
      <c r="C1" t="s">
        <v>30</v>
      </c>
    </row>
    <row r="2" spans="1:11" x14ac:dyDescent="0.15">
      <c r="B2" t="s">
        <v>4</v>
      </c>
      <c r="C2" t="s">
        <v>3</v>
      </c>
      <c r="D2" t="s">
        <v>0</v>
      </c>
      <c r="E2" t="s">
        <v>1</v>
      </c>
      <c r="H2" t="s">
        <v>8</v>
      </c>
    </row>
    <row r="3" spans="1:11" x14ac:dyDescent="0.15">
      <c r="A3" t="s">
        <v>14</v>
      </c>
      <c r="B3" s="1">
        <v>17.037040000000001</v>
      </c>
      <c r="C3">
        <v>62</v>
      </c>
      <c r="D3">
        <v>4.8980000000000003E-2</v>
      </c>
      <c r="E3">
        <v>11.239000000000001</v>
      </c>
      <c r="H3" t="s">
        <v>6</v>
      </c>
      <c r="J3" t="s">
        <v>5</v>
      </c>
      <c r="K3" t="s">
        <v>10</v>
      </c>
    </row>
    <row r="4" spans="1:11" x14ac:dyDescent="0.15">
      <c r="A4" t="s">
        <v>15</v>
      </c>
      <c r="B4">
        <v>59.259259999999998</v>
      </c>
      <c r="C4">
        <v>71</v>
      </c>
      <c r="D4">
        <v>0.20188900000000001</v>
      </c>
      <c r="E4">
        <v>33.366</v>
      </c>
      <c r="H4">
        <v>80</v>
      </c>
      <c r="J4">
        <f>SUM(B3,B5,B7,B9)/4</f>
        <v>19.814814999999999</v>
      </c>
      <c r="K4">
        <f>SUM(D3,D5,D7,D9)/4</f>
        <v>0.5751465</v>
      </c>
    </row>
    <row r="5" spans="1:11" x14ac:dyDescent="0.15">
      <c r="A5" t="s">
        <v>16</v>
      </c>
      <c r="B5">
        <v>30.370370000000001</v>
      </c>
      <c r="C5">
        <v>131</v>
      </c>
      <c r="D5">
        <v>0.32439400000000002</v>
      </c>
      <c r="E5">
        <v>54.158999999999999</v>
      </c>
      <c r="H5">
        <v>40</v>
      </c>
      <c r="J5">
        <f>SUM(B4,B6,B8,B10)/4</f>
        <v>46.296297500000001</v>
      </c>
      <c r="K5">
        <f>SUM(D4,D6,D8,D10)/4</f>
        <v>1.8666869999999998</v>
      </c>
    </row>
    <row r="6" spans="1:11" x14ac:dyDescent="0.15">
      <c r="A6" t="s">
        <v>17</v>
      </c>
      <c r="B6">
        <v>67.407409999999999</v>
      </c>
      <c r="C6">
        <v>176</v>
      </c>
      <c r="D6">
        <v>1.3595759999999999</v>
      </c>
      <c r="E6">
        <v>212.011</v>
      </c>
      <c r="H6" t="s">
        <v>7</v>
      </c>
      <c r="J6">
        <f>J5-J4</f>
        <v>26.481482500000002</v>
      </c>
      <c r="K6">
        <f>K5-K4</f>
        <v>1.2915404999999998</v>
      </c>
    </row>
    <row r="7" spans="1:11" x14ac:dyDescent="0.15">
      <c r="A7" t="s">
        <v>18</v>
      </c>
      <c r="B7">
        <v>14.81481</v>
      </c>
      <c r="C7">
        <v>71</v>
      </c>
      <c r="D7">
        <v>0.30580800000000002</v>
      </c>
      <c r="E7">
        <v>47.250999999999998</v>
      </c>
    </row>
    <row r="8" spans="1:11" x14ac:dyDescent="0.15">
      <c r="A8" t="s">
        <v>19</v>
      </c>
      <c r="B8">
        <v>33.333329999999997</v>
      </c>
      <c r="C8">
        <v>82</v>
      </c>
      <c r="D8">
        <v>0.76422199999999996</v>
      </c>
      <c r="E8">
        <v>106.81</v>
      </c>
    </row>
    <row r="9" spans="1:11" x14ac:dyDescent="0.15">
      <c r="A9" s="2" t="s">
        <v>20</v>
      </c>
      <c r="B9">
        <v>17.037040000000001</v>
      </c>
      <c r="C9">
        <v>159</v>
      </c>
      <c r="D9">
        <v>1.6214040000000001</v>
      </c>
      <c r="E9">
        <v>248.39400000000001</v>
      </c>
      <c r="H9" t="s">
        <v>9</v>
      </c>
    </row>
    <row r="10" spans="1:11" x14ac:dyDescent="0.15">
      <c r="A10" s="2" t="s">
        <v>27</v>
      </c>
      <c r="B10">
        <v>25.185189999999999</v>
      </c>
      <c r="C10">
        <v>180</v>
      </c>
      <c r="D10">
        <v>5.1410609999999997</v>
      </c>
      <c r="E10">
        <v>722.56100000000004</v>
      </c>
      <c r="H10" t="s">
        <v>6</v>
      </c>
      <c r="J10" t="s">
        <v>5</v>
      </c>
      <c r="K10" t="s">
        <v>0</v>
      </c>
    </row>
    <row r="11" spans="1:11" x14ac:dyDescent="0.15">
      <c r="H11">
        <v>80</v>
      </c>
      <c r="J11">
        <f>(J4+54.16667)/2</f>
        <v>36.990742500000003</v>
      </c>
      <c r="K11">
        <f>(K4+0.363313)/2</f>
        <v>0.46922975</v>
      </c>
    </row>
    <row r="12" spans="1:11" x14ac:dyDescent="0.15">
      <c r="H12">
        <v>40</v>
      </c>
      <c r="J12">
        <f>(J5+86.66666)/2</f>
        <v>66.481478749999994</v>
      </c>
      <c r="K12">
        <f>(K5+0.907273)/2</f>
        <v>1.3869799999999999</v>
      </c>
    </row>
    <row r="13" spans="1:11" x14ac:dyDescent="0.15">
      <c r="H13" t="s">
        <v>7</v>
      </c>
      <c r="J13">
        <f>(J6+32.49999)/2</f>
        <v>29.490736249999998</v>
      </c>
      <c r="K13">
        <f>(K6+0.54396)/2</f>
        <v>0.91775024999999988</v>
      </c>
    </row>
    <row r="15" spans="1:11" x14ac:dyDescent="0.15">
      <c r="H15" t="s">
        <v>8</v>
      </c>
      <c r="I15" t="s">
        <v>4</v>
      </c>
      <c r="J15" t="s">
        <v>0</v>
      </c>
    </row>
    <row r="16" spans="1:11" x14ac:dyDescent="0.15">
      <c r="H16" t="s">
        <v>21</v>
      </c>
      <c r="I16" s="1">
        <v>1</v>
      </c>
      <c r="J16">
        <v>1</v>
      </c>
    </row>
    <row r="17" spans="8:10" x14ac:dyDescent="0.15">
      <c r="H17" t="s">
        <v>22</v>
      </c>
      <c r="I17">
        <f>30.37037/17.03704</f>
        <v>1.7826083638941976</v>
      </c>
      <c r="J17">
        <f>0.324394/0.04898</f>
        <v>6.6229889750918742</v>
      </c>
    </row>
    <row r="18" spans="8:10" x14ac:dyDescent="0.15">
      <c r="H18" t="s">
        <v>23</v>
      </c>
      <c r="I18">
        <f>14.81481/17.03704</f>
        <v>0.86956478355395062</v>
      </c>
      <c r="J18">
        <f>0.305808/0.04898</f>
        <v>6.2435279706002449</v>
      </c>
    </row>
    <row r="19" spans="8:10" x14ac:dyDescent="0.15">
      <c r="H19" s="2" t="s">
        <v>28</v>
      </c>
      <c r="I19">
        <v>1</v>
      </c>
      <c r="J19">
        <f>1.621404/0.04898</f>
        <v>33.103389138423843</v>
      </c>
    </row>
    <row r="21" spans="8:10" x14ac:dyDescent="0.15">
      <c r="H21" t="s">
        <v>24</v>
      </c>
      <c r="I21">
        <v>1</v>
      </c>
      <c r="J21">
        <v>1</v>
      </c>
    </row>
    <row r="22" spans="8:10" x14ac:dyDescent="0.15">
      <c r="H22" t="s">
        <v>25</v>
      </c>
      <c r="I22">
        <f>67.40741/59.25926</f>
        <v>1.1375000295312496</v>
      </c>
      <c r="J22">
        <f>1.359576/0.201889</f>
        <v>6.7342747747524623</v>
      </c>
    </row>
    <row r="23" spans="8:10" x14ac:dyDescent="0.15">
      <c r="H23" t="s">
        <v>26</v>
      </c>
      <c r="I23">
        <f>33.33333/59.25926</f>
        <v>0.56249993671875076</v>
      </c>
      <c r="J23">
        <f>0.764222/0.201889</f>
        <v>3.7853573002986787</v>
      </c>
    </row>
    <row r="24" spans="8:10" x14ac:dyDescent="0.15">
      <c r="H24" s="2" t="s">
        <v>29</v>
      </c>
      <c r="I24">
        <f>25.18519/59.25926</f>
        <v>0.42500007593749906</v>
      </c>
      <c r="J24">
        <f>5.141061/0.201889</f>
        <v>25.464790057903102</v>
      </c>
    </row>
    <row r="27" spans="8:10" x14ac:dyDescent="0.15">
      <c r="H27" t="s">
        <v>11</v>
      </c>
      <c r="I27" t="s">
        <v>4</v>
      </c>
    </row>
    <row r="28" spans="8:10" x14ac:dyDescent="0.15">
      <c r="H28" t="s">
        <v>12</v>
      </c>
      <c r="I28">
        <f>SUM(B3:B10)/8</f>
        <v>33.055556249999995</v>
      </c>
    </row>
    <row r="29" spans="8:10" x14ac:dyDescent="0.15">
      <c r="H29" t="s">
        <v>13</v>
      </c>
      <c r="I29">
        <v>70.416659999999993</v>
      </c>
    </row>
    <row r="30" spans="8:10" x14ac:dyDescent="0.15">
      <c r="H30" t="s">
        <v>7</v>
      </c>
      <c r="I30">
        <f>I29-I28</f>
        <v>37.361103749999998</v>
      </c>
    </row>
  </sheetData>
  <phoneticPr fontId="1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cp:lastPrinted>2016-01-22T07:59:55Z</cp:lastPrinted>
  <dcterms:created xsi:type="dcterms:W3CDTF">2016-01-22T04:25:56Z</dcterms:created>
  <dcterms:modified xsi:type="dcterms:W3CDTF">2016-01-29T10:03:25Z</dcterms:modified>
</cp:coreProperties>
</file>