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sessment all years_ Predicted grades\"/>
    </mc:Choice>
  </mc:AlternateContent>
  <bookViews>
    <workbookView xWindow="240" yWindow="75" windowWidth="15600" windowHeight="7995" activeTab="4"/>
  </bookViews>
  <sheets>
    <sheet name="BTEC" sheetId="1" r:id="rId1"/>
    <sheet name="H&amp;SC" sheetId="2" r:id="rId2"/>
    <sheet name="11C PSYCH" sheetId="3" r:id="rId3"/>
    <sheet name="11D PSYCH" sheetId="10" r:id="rId4"/>
    <sheet name="10C PSYCH" sheetId="5" r:id="rId5"/>
    <sheet name="12 PSYCH" sheetId="6" r:id="rId6"/>
    <sheet name="13 PSYCH" sheetId="7" r:id="rId7"/>
    <sheet name="Lookups" sheetId="9" r:id="rId8"/>
  </sheets>
  <definedNames>
    <definedName name="AGD">Lookups!$A$2</definedName>
    <definedName name="AVL">Lookups!$B$2</definedName>
    <definedName name="BGD">Lookups!$A$3</definedName>
    <definedName name="BVL">Lookups!$B$3</definedName>
    <definedName name="CGD">Lookups!$A$4</definedName>
    <definedName name="CVL">Lookups!$B$4</definedName>
    <definedName name="DGD">Lookups!$A$5</definedName>
    <definedName name="DVL">Lookups!$B$5</definedName>
    <definedName name="EGD">Lookups!$A$6</definedName>
    <definedName name="EVL">Lookups!$B$6</definedName>
    <definedName name="FGD">Lookups!$A$7</definedName>
    <definedName name="FVL">Lookups!$B$7</definedName>
    <definedName name="GGD">Lookups!$A$8</definedName>
    <definedName name="GradeFormula">Lookups!$E$1</definedName>
    <definedName name="GVL">Lookups!$B$8</definedName>
    <definedName name="SGD">Lookups!$A$1</definedName>
    <definedName name="SVL">Lookups!$B$1</definedName>
    <definedName name="UGD">Lookups!$A$9</definedName>
    <definedName name="UVL">Lookups!$B$9</definedName>
  </definedNames>
  <calcPr calcId="162913"/>
</workbook>
</file>

<file path=xl/calcChain.xml><?xml version="1.0" encoding="utf-8"?>
<calcChain xmlns="http://schemas.openxmlformats.org/spreadsheetml/2006/main">
  <c r="AB4" i="5" l="1"/>
  <c r="AA4" i="5" s="1"/>
  <c r="Y4" i="5"/>
  <c r="W4" i="5"/>
  <c r="U4" i="5"/>
  <c r="S4" i="5"/>
  <c r="Q4" i="5"/>
  <c r="O4" i="5"/>
  <c r="L4" i="5"/>
  <c r="J4" i="5"/>
  <c r="H4" i="5"/>
  <c r="G4" i="5"/>
  <c r="AB13" i="5"/>
  <c r="AA13" i="5" s="1"/>
  <c r="Y13" i="5"/>
  <c r="W13" i="5"/>
  <c r="U13" i="5"/>
  <c r="S13" i="5"/>
  <c r="Q13" i="5"/>
  <c r="O13" i="5"/>
  <c r="L13" i="5"/>
  <c r="J13" i="5"/>
  <c r="H13" i="5"/>
  <c r="AB12" i="5"/>
  <c r="AA12" i="5" s="1"/>
  <c r="Y12" i="5"/>
  <c r="W12" i="5"/>
  <c r="U12" i="5"/>
  <c r="S12" i="5"/>
  <c r="Q12" i="5"/>
  <c r="O12" i="5"/>
  <c r="L12" i="5"/>
  <c r="J12" i="5"/>
  <c r="H12" i="5"/>
  <c r="AB11" i="5"/>
  <c r="AA11" i="5" s="1"/>
  <c r="Y11" i="5"/>
  <c r="W11" i="5"/>
  <c r="U11" i="5"/>
  <c r="S11" i="5"/>
  <c r="Q11" i="5"/>
  <c r="O11" i="5"/>
  <c r="L11" i="5"/>
  <c r="J11" i="5"/>
  <c r="H11" i="5"/>
  <c r="AB10" i="5"/>
  <c r="AA10" i="5" s="1"/>
  <c r="Y10" i="5"/>
  <c r="W10" i="5"/>
  <c r="U10" i="5"/>
  <c r="S10" i="5"/>
  <c r="Q10" i="5"/>
  <c r="O10" i="5"/>
  <c r="L10" i="5"/>
  <c r="J10" i="5"/>
  <c r="H10" i="5"/>
  <c r="AB9" i="5"/>
  <c r="AA9" i="5" s="1"/>
  <c r="Y9" i="5"/>
  <c r="W9" i="5"/>
  <c r="U9" i="5"/>
  <c r="S9" i="5"/>
  <c r="Q9" i="5"/>
  <c r="O9" i="5"/>
  <c r="L9" i="5"/>
  <c r="J9" i="5"/>
  <c r="H9" i="5"/>
  <c r="AB8" i="5"/>
  <c r="AA8" i="5" s="1"/>
  <c r="Y8" i="5"/>
  <c r="W8" i="5"/>
  <c r="U8" i="5"/>
  <c r="S8" i="5"/>
  <c r="Q8" i="5"/>
  <c r="O8" i="5"/>
  <c r="L8" i="5"/>
  <c r="J8" i="5"/>
  <c r="H8" i="5"/>
  <c r="AB7" i="5"/>
  <c r="AA7" i="5" s="1"/>
  <c r="Y7" i="5"/>
  <c r="W7" i="5"/>
  <c r="U7" i="5"/>
  <c r="S7" i="5"/>
  <c r="Q7" i="5"/>
  <c r="O7" i="5"/>
  <c r="L7" i="5"/>
  <c r="J7" i="5"/>
  <c r="H7" i="5"/>
  <c r="AB6" i="5"/>
  <c r="AA6" i="5" s="1"/>
  <c r="Y6" i="5"/>
  <c r="W6" i="5"/>
  <c r="U6" i="5"/>
  <c r="S6" i="5"/>
  <c r="Q6" i="5"/>
  <c r="O6" i="5"/>
  <c r="L6" i="5"/>
  <c r="J6" i="5"/>
  <c r="H6" i="5"/>
  <c r="AB5" i="5"/>
  <c r="AA5" i="5" s="1"/>
  <c r="Y5" i="5"/>
  <c r="W5" i="5"/>
  <c r="U5" i="5"/>
  <c r="S5" i="5"/>
  <c r="Q5" i="5"/>
  <c r="O5" i="5"/>
  <c r="L5" i="5"/>
  <c r="J5" i="5"/>
  <c r="H5" i="5"/>
  <c r="AB3" i="5"/>
  <c r="AA3" i="5" s="1"/>
  <c r="Y3" i="5"/>
  <c r="W3" i="5"/>
  <c r="U3" i="5"/>
  <c r="S3" i="5"/>
  <c r="Q3" i="5"/>
  <c r="O3" i="5"/>
  <c r="L3" i="5"/>
  <c r="J3" i="5"/>
  <c r="H3" i="5"/>
  <c r="AB2" i="5"/>
  <c r="AA2" i="5" s="1"/>
  <c r="Y2" i="5"/>
  <c r="W2" i="5"/>
  <c r="U2" i="5"/>
  <c r="S2" i="5"/>
  <c r="Q2" i="5"/>
  <c r="O2" i="5"/>
  <c r="L2" i="5"/>
  <c r="J2" i="5"/>
  <c r="H2" i="5"/>
  <c r="G3" i="5"/>
  <c r="G5" i="5"/>
  <c r="G6" i="5"/>
  <c r="G7" i="5"/>
  <c r="G8" i="5"/>
  <c r="G9" i="5"/>
  <c r="G10" i="5"/>
  <c r="G11" i="5"/>
  <c r="G12" i="5"/>
  <c r="G13" i="5"/>
  <c r="G2" i="5"/>
  <c r="G22" i="10"/>
  <c r="G23" i="10"/>
  <c r="G24" i="10"/>
  <c r="G25" i="10"/>
  <c r="G26" i="10"/>
  <c r="G27" i="10"/>
  <c r="G28" i="10"/>
  <c r="G29" i="10"/>
  <c r="AC22" i="10"/>
  <c r="AC23" i="10"/>
  <c r="AC24" i="10"/>
  <c r="AC25" i="10"/>
  <c r="AC26" i="10"/>
  <c r="AC27" i="10"/>
  <c r="AC28" i="10"/>
  <c r="AB28" i="10" s="1"/>
  <c r="AC29" i="10"/>
  <c r="AB29" i="10" s="1"/>
  <c r="AB22" i="10"/>
  <c r="AB23" i="10"/>
  <c r="AB24" i="10"/>
  <c r="AB25" i="10"/>
  <c r="AB26" i="10"/>
  <c r="AB27" i="10"/>
  <c r="Z22" i="10"/>
  <c r="Z23" i="10"/>
  <c r="Z24" i="10"/>
  <c r="Z25" i="10"/>
  <c r="Z26" i="10"/>
  <c r="Z27" i="10"/>
  <c r="Z28" i="10"/>
  <c r="Z29" i="10"/>
  <c r="X22" i="10"/>
  <c r="X23" i="10"/>
  <c r="X24" i="10"/>
  <c r="X25" i="10"/>
  <c r="X26" i="10"/>
  <c r="X27" i="10"/>
  <c r="X28" i="10"/>
  <c r="X29" i="10"/>
  <c r="V22" i="10"/>
  <c r="V23" i="10"/>
  <c r="V24" i="10"/>
  <c r="V25" i="10"/>
  <c r="V26" i="10"/>
  <c r="V27" i="10"/>
  <c r="V28" i="10"/>
  <c r="V29" i="10"/>
  <c r="T22" i="10"/>
  <c r="T23" i="10"/>
  <c r="T24" i="10"/>
  <c r="T25" i="10"/>
  <c r="T26" i="10"/>
  <c r="T27" i="10"/>
  <c r="T28" i="10"/>
  <c r="T29" i="10"/>
  <c r="R22" i="10"/>
  <c r="R23" i="10"/>
  <c r="R24" i="10"/>
  <c r="R25" i="10"/>
  <c r="R26" i="10"/>
  <c r="R27" i="10"/>
  <c r="R28" i="10"/>
  <c r="R29" i="10"/>
  <c r="P22" i="10"/>
  <c r="P23" i="10"/>
  <c r="P24" i="10"/>
  <c r="P25" i="10"/>
  <c r="P26" i="10"/>
  <c r="P27" i="10"/>
  <c r="P28" i="10"/>
  <c r="P29" i="10"/>
  <c r="M22" i="10"/>
  <c r="M23" i="10"/>
  <c r="M24" i="10"/>
  <c r="M25" i="10"/>
  <c r="M26" i="10"/>
  <c r="M27" i="10"/>
  <c r="M28" i="10"/>
  <c r="M29" i="10"/>
  <c r="K22" i="10"/>
  <c r="K23" i="10"/>
  <c r="K24" i="10"/>
  <c r="K25" i="10"/>
  <c r="K26" i="10"/>
  <c r="K27" i="10"/>
  <c r="K28" i="10"/>
  <c r="K29" i="10"/>
  <c r="I22" i="10"/>
  <c r="I23" i="10"/>
  <c r="I24" i="10"/>
  <c r="I25" i="10"/>
  <c r="I26" i="10"/>
  <c r="I27" i="10"/>
  <c r="I28" i="10"/>
  <c r="I29" i="10"/>
  <c r="AC21" i="10"/>
  <c r="AB21" i="10" s="1"/>
  <c r="Z21" i="10"/>
  <c r="X21" i="10"/>
  <c r="V21" i="10"/>
  <c r="T21" i="10"/>
  <c r="R21" i="10"/>
  <c r="P21" i="10"/>
  <c r="M21" i="10"/>
  <c r="K21" i="10"/>
  <c r="I21" i="10"/>
  <c r="G21" i="10"/>
  <c r="AC20" i="10"/>
  <c r="AB20" i="10" s="1"/>
  <c r="Z20" i="10"/>
  <c r="X20" i="10"/>
  <c r="V20" i="10"/>
  <c r="T20" i="10"/>
  <c r="R20" i="10"/>
  <c r="P20" i="10"/>
  <c r="M20" i="10"/>
  <c r="K20" i="10"/>
  <c r="I20" i="10"/>
  <c r="G20" i="10"/>
  <c r="AC19" i="10"/>
  <c r="AB19" i="10" s="1"/>
  <c r="Z19" i="10"/>
  <c r="X19" i="10"/>
  <c r="V19" i="10"/>
  <c r="T19" i="10"/>
  <c r="R19" i="10"/>
  <c r="P19" i="10"/>
  <c r="M19" i="10"/>
  <c r="K19" i="10"/>
  <c r="I19" i="10"/>
  <c r="G19" i="10"/>
  <c r="AC18" i="10"/>
  <c r="AB18" i="10" s="1"/>
  <c r="Z18" i="10"/>
  <c r="X18" i="10"/>
  <c r="V18" i="10"/>
  <c r="T18" i="10"/>
  <c r="R18" i="10"/>
  <c r="P18" i="10"/>
  <c r="M18" i="10"/>
  <c r="K18" i="10"/>
  <c r="I18" i="10"/>
  <c r="G18" i="10"/>
  <c r="AC17" i="10"/>
  <c r="AB17" i="10" s="1"/>
  <c r="Z17" i="10"/>
  <c r="X17" i="10"/>
  <c r="V17" i="10"/>
  <c r="T17" i="10"/>
  <c r="R17" i="10"/>
  <c r="P17" i="10"/>
  <c r="M17" i="10"/>
  <c r="K17" i="10"/>
  <c r="I17" i="10"/>
  <c r="G17" i="10"/>
  <c r="AC16" i="10"/>
  <c r="AB16" i="10" s="1"/>
  <c r="Z16" i="10"/>
  <c r="X16" i="10"/>
  <c r="V16" i="10"/>
  <c r="T16" i="10"/>
  <c r="R16" i="10"/>
  <c r="P16" i="10"/>
  <c r="M16" i="10"/>
  <c r="K16" i="10"/>
  <c r="I16" i="10"/>
  <c r="G16" i="10"/>
  <c r="AC15" i="10"/>
  <c r="AB15" i="10" s="1"/>
  <c r="Z15" i="10"/>
  <c r="X15" i="10"/>
  <c r="V15" i="10"/>
  <c r="T15" i="10"/>
  <c r="R15" i="10"/>
  <c r="P15" i="10"/>
  <c r="M15" i="10"/>
  <c r="K15" i="10"/>
  <c r="I15" i="10"/>
  <c r="G15" i="10"/>
  <c r="AC14" i="10"/>
  <c r="AB14" i="10" s="1"/>
  <c r="Z14" i="10"/>
  <c r="X14" i="10"/>
  <c r="V14" i="10"/>
  <c r="T14" i="10"/>
  <c r="R14" i="10"/>
  <c r="P14" i="10"/>
  <c r="M14" i="10"/>
  <c r="K14" i="10"/>
  <c r="I14" i="10"/>
  <c r="G14" i="10"/>
  <c r="AC13" i="10"/>
  <c r="AB13" i="10" s="1"/>
  <c r="Z13" i="10"/>
  <c r="X13" i="10"/>
  <c r="V13" i="10"/>
  <c r="T13" i="10"/>
  <c r="R13" i="10"/>
  <c r="P13" i="10"/>
  <c r="M13" i="10"/>
  <c r="K13" i="10"/>
  <c r="I13" i="10"/>
  <c r="G13" i="10"/>
  <c r="AC12" i="10"/>
  <c r="AB12" i="10" s="1"/>
  <c r="Z12" i="10"/>
  <c r="X12" i="10"/>
  <c r="V12" i="10"/>
  <c r="T12" i="10"/>
  <c r="R12" i="10"/>
  <c r="P12" i="10"/>
  <c r="M12" i="10"/>
  <c r="K12" i="10"/>
  <c r="I12" i="10"/>
  <c r="G12" i="10"/>
  <c r="AC11" i="10"/>
  <c r="AB11" i="10" s="1"/>
  <c r="Z11" i="10"/>
  <c r="X11" i="10"/>
  <c r="V11" i="10"/>
  <c r="T11" i="10"/>
  <c r="R11" i="10"/>
  <c r="P11" i="10"/>
  <c r="M11" i="10"/>
  <c r="K11" i="10"/>
  <c r="I11" i="10"/>
  <c r="G11" i="10"/>
  <c r="AC10" i="10"/>
  <c r="AB10" i="10" s="1"/>
  <c r="Z10" i="10"/>
  <c r="X10" i="10"/>
  <c r="V10" i="10"/>
  <c r="T10" i="10"/>
  <c r="R10" i="10"/>
  <c r="P10" i="10"/>
  <c r="M10" i="10"/>
  <c r="K10" i="10"/>
  <c r="I10" i="10"/>
  <c r="G10" i="10"/>
  <c r="AC9" i="10"/>
  <c r="AB9" i="10" s="1"/>
  <c r="Z9" i="10"/>
  <c r="X9" i="10"/>
  <c r="V9" i="10"/>
  <c r="T9" i="10"/>
  <c r="R9" i="10"/>
  <c r="P9" i="10"/>
  <c r="M9" i="10"/>
  <c r="K9" i="10"/>
  <c r="I9" i="10"/>
  <c r="G9" i="10"/>
  <c r="AC8" i="10"/>
  <c r="AB8" i="10" s="1"/>
  <c r="Z8" i="10"/>
  <c r="X8" i="10"/>
  <c r="V8" i="10"/>
  <c r="T8" i="10"/>
  <c r="R8" i="10"/>
  <c r="P8" i="10"/>
  <c r="M8" i="10"/>
  <c r="K8" i="10"/>
  <c r="I8" i="10"/>
  <c r="G8" i="10"/>
  <c r="AC7" i="10"/>
  <c r="AB7" i="10" s="1"/>
  <c r="Z7" i="10"/>
  <c r="X7" i="10"/>
  <c r="V7" i="10"/>
  <c r="T7" i="10"/>
  <c r="R7" i="10"/>
  <c r="P7" i="10"/>
  <c r="M7" i="10"/>
  <c r="K7" i="10"/>
  <c r="I7" i="10"/>
  <c r="G7" i="10"/>
  <c r="AC6" i="10"/>
  <c r="AB6" i="10" s="1"/>
  <c r="Z6" i="10"/>
  <c r="X6" i="10"/>
  <c r="V6" i="10"/>
  <c r="T6" i="10"/>
  <c r="R6" i="10"/>
  <c r="P6" i="10"/>
  <c r="M6" i="10"/>
  <c r="K6" i="10"/>
  <c r="I6" i="10"/>
  <c r="G6" i="10"/>
  <c r="AC5" i="10"/>
  <c r="AB5" i="10" s="1"/>
  <c r="Z5" i="10"/>
  <c r="X5" i="10"/>
  <c r="V5" i="10"/>
  <c r="T5" i="10"/>
  <c r="R5" i="10"/>
  <c r="P5" i="10"/>
  <c r="M5" i="10"/>
  <c r="K5" i="10"/>
  <c r="I5" i="10"/>
  <c r="G5" i="10"/>
  <c r="AC4" i="10"/>
  <c r="AB4" i="10" s="1"/>
  <c r="Z4" i="10"/>
  <c r="X4" i="10"/>
  <c r="V4" i="10"/>
  <c r="T4" i="10"/>
  <c r="R4" i="10"/>
  <c r="P4" i="10"/>
  <c r="M4" i="10"/>
  <c r="K4" i="10"/>
  <c r="I4" i="10"/>
  <c r="G4" i="10"/>
  <c r="AC3" i="10"/>
  <c r="AB3" i="10" s="1"/>
  <c r="Z3" i="10"/>
  <c r="X3" i="10"/>
  <c r="V3" i="10"/>
  <c r="T3" i="10"/>
  <c r="R3" i="10"/>
  <c r="P3" i="10"/>
  <c r="M3" i="10"/>
  <c r="K3" i="10"/>
  <c r="I3" i="10"/>
  <c r="G3" i="10"/>
  <c r="AC2" i="10"/>
  <c r="AB2" i="10" s="1"/>
  <c r="Z2" i="10"/>
  <c r="X2" i="10"/>
  <c r="V2" i="10"/>
  <c r="T2" i="10"/>
  <c r="R2" i="10"/>
  <c r="P2" i="10"/>
  <c r="M2" i="10"/>
  <c r="K2" i="10"/>
  <c r="I2" i="10"/>
  <c r="G2" i="10"/>
  <c r="AC3" i="3"/>
  <c r="AB3" i="3" s="1"/>
  <c r="AC4" i="3"/>
  <c r="AC5" i="3"/>
  <c r="AC6" i="3"/>
  <c r="AC7" i="3"/>
  <c r="AC8" i="3"/>
  <c r="AC9" i="3"/>
  <c r="AC10" i="3"/>
  <c r="AB10" i="3" s="1"/>
  <c r="AC11" i="3"/>
  <c r="AC12" i="3"/>
  <c r="AC13" i="3"/>
  <c r="AC14" i="3"/>
  <c r="AB14" i="3" s="1"/>
  <c r="AC15" i="3"/>
  <c r="AC16" i="3"/>
  <c r="AC17" i="3"/>
  <c r="AC18" i="3"/>
  <c r="AB18" i="3" s="1"/>
  <c r="AC19" i="3"/>
  <c r="AC20" i="3"/>
  <c r="AC21" i="3"/>
  <c r="AC2" i="3"/>
  <c r="AB2" i="3" s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AB4" i="3"/>
  <c r="AB5" i="3"/>
  <c r="AB6" i="3"/>
  <c r="AB8" i="3"/>
  <c r="AB9" i="3"/>
  <c r="AB12" i="3"/>
  <c r="AB13" i="3"/>
  <c r="AB15" i="3"/>
  <c r="AB16" i="3"/>
  <c r="AB17" i="3"/>
  <c r="AB19" i="3"/>
  <c r="AB20" i="3"/>
  <c r="AB7" i="3"/>
  <c r="AB11" i="3"/>
  <c r="AB21" i="3"/>
  <c r="M2" i="3"/>
  <c r="P2" i="3"/>
  <c r="R2" i="3"/>
  <c r="T2" i="3"/>
  <c r="V2" i="3"/>
  <c r="X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E1" i="9"/>
  <c r="K2" i="3"/>
  <c r="T3" i="3"/>
  <c r="V3" i="3"/>
  <c r="X3" i="3"/>
  <c r="T4" i="3"/>
  <c r="V4" i="3"/>
  <c r="X4" i="3"/>
  <c r="T5" i="3"/>
  <c r="V5" i="3"/>
  <c r="X5" i="3"/>
  <c r="T6" i="3"/>
  <c r="V6" i="3"/>
  <c r="X6" i="3"/>
  <c r="T7" i="3"/>
  <c r="V7" i="3"/>
  <c r="X7" i="3"/>
  <c r="T8" i="3"/>
  <c r="V8" i="3"/>
  <c r="X8" i="3"/>
  <c r="T9" i="3"/>
  <c r="V9" i="3"/>
  <c r="X9" i="3"/>
  <c r="T10" i="3"/>
  <c r="V10" i="3"/>
  <c r="X10" i="3"/>
  <c r="T11" i="3"/>
  <c r="V11" i="3"/>
  <c r="X11" i="3"/>
  <c r="T12" i="3"/>
  <c r="V12" i="3"/>
  <c r="X12" i="3"/>
  <c r="T13" i="3"/>
  <c r="V13" i="3"/>
  <c r="X13" i="3"/>
  <c r="T14" i="3"/>
  <c r="V14" i="3"/>
  <c r="X14" i="3"/>
  <c r="T15" i="3"/>
  <c r="V15" i="3"/>
  <c r="X15" i="3"/>
  <c r="T16" i="3"/>
  <c r="V16" i="3"/>
  <c r="X16" i="3"/>
  <c r="T17" i="3"/>
  <c r="V17" i="3"/>
  <c r="X17" i="3"/>
  <c r="T18" i="3"/>
  <c r="V18" i="3"/>
  <c r="X18" i="3"/>
  <c r="T19" i="3"/>
  <c r="V19" i="3"/>
  <c r="X19" i="3"/>
  <c r="T20" i="3"/>
  <c r="V20" i="3"/>
  <c r="X20" i="3"/>
  <c r="T21" i="3"/>
  <c r="V21" i="3"/>
  <c r="X21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G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</calcChain>
</file>

<file path=xl/sharedStrings.xml><?xml version="1.0" encoding="utf-8"?>
<sst xmlns="http://schemas.openxmlformats.org/spreadsheetml/2006/main" count="3267" uniqueCount="447">
  <si>
    <t>BACON Alyce</t>
  </si>
  <si>
    <t>BECKSON Marise</t>
  </si>
  <si>
    <t>CALLAGHAN Shannon</t>
  </si>
  <si>
    <t>CROWTHER Kezia</t>
  </si>
  <si>
    <t>DUNN Chloe</t>
  </si>
  <si>
    <t>EASEY Rebecca</t>
  </si>
  <si>
    <t>HAYWARD Ellamae</t>
  </si>
  <si>
    <t>LAMB Tanya</t>
  </si>
  <si>
    <t>MUFFITT Elena</t>
  </si>
  <si>
    <t>O'KEEFFE Paris</t>
  </si>
  <si>
    <t>O'NEILL Bobby</t>
  </si>
  <si>
    <t>PALMEIRO Josie</t>
  </si>
  <si>
    <t>RUTTERFORD Bryony</t>
  </si>
  <si>
    <t>SKINNER Bobbie</t>
  </si>
  <si>
    <t>TODD Becky</t>
  </si>
  <si>
    <t>TUCK Tonisha</t>
  </si>
  <si>
    <t>VENABLES Harry</t>
  </si>
  <si>
    <t>VINCE Rosie</t>
  </si>
  <si>
    <t>WATERS Grace</t>
  </si>
  <si>
    <t>KS2 Average Pts (Int) Key Stage 2 Validated Result</t>
  </si>
  <si>
    <t>KS2: CAT Mean</t>
  </si>
  <si>
    <t/>
  </si>
  <si>
    <t>unit 1 exam mock</t>
  </si>
  <si>
    <t>unit 3 assignment 2</t>
  </si>
  <si>
    <t>unit 3 assignment 3</t>
  </si>
  <si>
    <t>unit 3 assignment 4</t>
  </si>
  <si>
    <t>U</t>
  </si>
  <si>
    <t>L2</t>
  </si>
  <si>
    <t>M</t>
  </si>
  <si>
    <t>L1</t>
  </si>
  <si>
    <t>Y</t>
  </si>
  <si>
    <t>10C</t>
  </si>
  <si>
    <t>RAINE</t>
  </si>
  <si>
    <t>JEROME</t>
  </si>
  <si>
    <t>SONNY</t>
  </si>
  <si>
    <t>ADDISON Marisa</t>
  </si>
  <si>
    <t>CALLAGHAN Amy</t>
  </si>
  <si>
    <t>CROSS Megan</t>
  </si>
  <si>
    <t>DAVIDSON Joe</t>
  </si>
  <si>
    <t>FLACK Ebony</t>
  </si>
  <si>
    <t>GILLETT-WOODLEY Jacob</t>
  </si>
  <si>
    <t>HOUSE Gabriella</t>
  </si>
  <si>
    <t>MENON Olivia</t>
  </si>
  <si>
    <t>MOTTAZ Aimee</t>
  </si>
  <si>
    <t>STEVENS Samuel</t>
  </si>
  <si>
    <t>VILLATTE Madeline</t>
  </si>
  <si>
    <t>BALL Jess</t>
  </si>
  <si>
    <t>BEBBINGTON Thomas</t>
  </si>
  <si>
    <t>CHOUDHURY Alisha</t>
  </si>
  <si>
    <t>CHRISTMAS Ryan</t>
  </si>
  <si>
    <t>COOK George</t>
  </si>
  <si>
    <t>DOYLE-MCHARG Jade</t>
  </si>
  <si>
    <t>HALL Trevannah</t>
  </si>
  <si>
    <t>HUNT Phoebe</t>
  </si>
  <si>
    <t>JACKSON Evie</t>
  </si>
  <si>
    <t>LOCK George</t>
  </si>
  <si>
    <t>MAXWELL Sinead</t>
  </si>
  <si>
    <t>MCCORD Emily</t>
  </si>
  <si>
    <t>NEWTON Jake</t>
  </si>
  <si>
    <t>NOON Maya</t>
  </si>
  <si>
    <t>QUICK Leon</t>
  </si>
  <si>
    <t>REES Isobel</t>
  </si>
  <si>
    <t>SETCHFIELD Abi</t>
  </si>
  <si>
    <t>TATE Alfie</t>
  </si>
  <si>
    <t>11C</t>
  </si>
  <si>
    <t>11D</t>
  </si>
  <si>
    <t>ALLWAY India</t>
  </si>
  <si>
    <t>BARTON Rhiannon</t>
  </si>
  <si>
    <t>BIBBY Chloe</t>
  </si>
  <si>
    <t>CROMBIE Holly</t>
  </si>
  <si>
    <t>CUTFORTH William</t>
  </si>
  <si>
    <t>FERREIRA Claudia</t>
  </si>
  <si>
    <t>HOPE Rebecca</t>
  </si>
  <si>
    <t>HUNTER Bethany</t>
  </si>
  <si>
    <t>ISAACS Izzy</t>
  </si>
  <si>
    <t>KIRK Ellie</t>
  </si>
  <si>
    <t>LEEMING Safira</t>
  </si>
  <si>
    <t>LEES Sarah</t>
  </si>
  <si>
    <t>MARLTON Jonathan</t>
  </si>
  <si>
    <t>MARSHAM Tia</t>
  </si>
  <si>
    <t>MCLAUGHLIN James</t>
  </si>
  <si>
    <t>MINNS Sasha</t>
  </si>
  <si>
    <t>OMO Ciara</t>
  </si>
  <si>
    <t>PARR Emma</t>
  </si>
  <si>
    <t>SADDINGTON Charlie</t>
  </si>
  <si>
    <t>SOUTINHO Ruben</t>
  </si>
  <si>
    <t>STACEY Rebekah</t>
  </si>
  <si>
    <t>SYMONDS Jack</t>
  </si>
  <si>
    <t>TABOR Bethan</t>
  </si>
  <si>
    <t>TURNER Abbie</t>
  </si>
  <si>
    <t>WOJTOWICZ Oliwia</t>
  </si>
  <si>
    <t>Psychology Y10 ExpG Y10 Expected GCSE</t>
  </si>
  <si>
    <t>Psychology Y11 ExpG Y11 Expected GCSE</t>
  </si>
  <si>
    <t>C</t>
  </si>
  <si>
    <t>C+</t>
  </si>
  <si>
    <t>B</t>
  </si>
  <si>
    <t>B+</t>
  </si>
  <si>
    <t>A-</t>
  </si>
  <si>
    <t>A</t>
  </si>
  <si>
    <t>D</t>
  </si>
  <si>
    <t>C-</t>
  </si>
  <si>
    <t>KS2 POINTS</t>
  </si>
  <si>
    <t>CAT SCORE</t>
  </si>
  <si>
    <t>E</t>
  </si>
  <si>
    <t>Exam No.</t>
  </si>
  <si>
    <t>3001</t>
  </si>
  <si>
    <t>3028</t>
  </si>
  <si>
    <t>3050</t>
  </si>
  <si>
    <t>3053</t>
  </si>
  <si>
    <t>3078</t>
  </si>
  <si>
    <t>3084</t>
  </si>
  <si>
    <t>3098</t>
  </si>
  <si>
    <t>3131</t>
  </si>
  <si>
    <t>3137</t>
  </si>
  <si>
    <t>3178</t>
  </si>
  <si>
    <t>3186</t>
  </si>
  <si>
    <t>2006</t>
  </si>
  <si>
    <t>2015</t>
  </si>
  <si>
    <t>2019</t>
  </si>
  <si>
    <t>2046</t>
  </si>
  <si>
    <t>2048</t>
  </si>
  <si>
    <t>2054</t>
  </si>
  <si>
    <t>2064</t>
  </si>
  <si>
    <t>2088</t>
  </si>
  <si>
    <t>2092</t>
  </si>
  <si>
    <t>2093</t>
  </si>
  <si>
    <t>2103</t>
  </si>
  <si>
    <t>2108</t>
  </si>
  <si>
    <t>2109</t>
  </si>
  <si>
    <t>2115</t>
  </si>
  <si>
    <t>2116</t>
  </si>
  <si>
    <t>2119</t>
  </si>
  <si>
    <t>2121</t>
  </si>
  <si>
    <t>2127</t>
  </si>
  <si>
    <t>2137</t>
  </si>
  <si>
    <t>2140</t>
  </si>
  <si>
    <t>2151</t>
  </si>
  <si>
    <t>2162</t>
  </si>
  <si>
    <t>2163</t>
  </si>
  <si>
    <t>2170</t>
  </si>
  <si>
    <t>2171</t>
  </si>
  <si>
    <t>2179</t>
  </si>
  <si>
    <t>2184</t>
  </si>
  <si>
    <t>2191</t>
  </si>
  <si>
    <t>2011</t>
  </si>
  <si>
    <t>2016</t>
  </si>
  <si>
    <t>2033</t>
  </si>
  <si>
    <t>2035</t>
  </si>
  <si>
    <t>2039</t>
  </si>
  <si>
    <t>2047</t>
  </si>
  <si>
    <t>2052</t>
  </si>
  <si>
    <t>2078</t>
  </si>
  <si>
    <t>2091</t>
  </si>
  <si>
    <t>2094</t>
  </si>
  <si>
    <t>2111</t>
  </si>
  <si>
    <t>2117</t>
  </si>
  <si>
    <t>2118</t>
  </si>
  <si>
    <t>2132</t>
  </si>
  <si>
    <t>2134</t>
  </si>
  <si>
    <t>2135</t>
  </si>
  <si>
    <t>2144</t>
  </si>
  <si>
    <t>2146</t>
  </si>
  <si>
    <t>2154</t>
  </si>
  <si>
    <t>2172</t>
  </si>
  <si>
    <t>11A</t>
  </si>
  <si>
    <t>unit 2 assignment 1 - promoting childrens development</t>
  </si>
  <si>
    <t xml:space="preserve">unit 2 assignment 3 Powerpoint </t>
  </si>
  <si>
    <t>unit 2 assignment 2 Play opportunities table &amp; poster</t>
  </si>
  <si>
    <t xml:space="preserve">unit 3 assignment 1 powerpoint </t>
  </si>
  <si>
    <t>unit 3 assignment 1 supplementary handout</t>
  </si>
  <si>
    <t>A*</t>
  </si>
  <si>
    <t>F</t>
  </si>
  <si>
    <t>G</t>
  </si>
  <si>
    <t>EXPECTED</t>
  </si>
  <si>
    <t>Result Date:</t>
  </si>
  <si>
    <t>KS4: Year 11 Psychology Data Entry Aut 1 : 11D/Py1 15/16</t>
  </si>
  <si>
    <t>Export Date : 04/11/2015</t>
  </si>
  <si>
    <t>Surname Forename</t>
  </si>
  <si>
    <t>Reg Group</t>
  </si>
  <si>
    <t>Class</t>
  </si>
  <si>
    <t>Gender</t>
  </si>
  <si>
    <t>Pupil Premium Indicator</t>
  </si>
  <si>
    <t>FSM</t>
  </si>
  <si>
    <t>SEN Status</t>
  </si>
  <si>
    <t>SEN Need</t>
  </si>
  <si>
    <t>EAL</t>
  </si>
  <si>
    <t>% Attendance</t>
  </si>
  <si>
    <t>KS2: Points to Level</t>
  </si>
  <si>
    <t>Point to Level Value</t>
  </si>
  <si>
    <t>KS2: CAT Verbal</t>
  </si>
  <si>
    <t>KS2: CAT Non Verbal</t>
  </si>
  <si>
    <t>KS2: CAT Quantative</t>
  </si>
  <si>
    <t>Psychology PG T1 Y11 Aut 1</t>
  </si>
  <si>
    <t>Psychology OG T1 Y11 Aut 1</t>
  </si>
  <si>
    <t>Psychology EG T1 Y11 Aut 1</t>
  </si>
  <si>
    <t>Psychology HG T1 Y11 Aut 1</t>
  </si>
  <si>
    <t>11CLA</t>
  </si>
  <si>
    <t>N</t>
  </si>
  <si>
    <t>97.1</t>
  </si>
  <si>
    <t>4b</t>
  </si>
  <si>
    <t>4</t>
  </si>
  <si>
    <t>1</t>
  </si>
  <si>
    <t>100</t>
  </si>
  <si>
    <t>4a</t>
  </si>
  <si>
    <t>5</t>
  </si>
  <si>
    <t>2</t>
  </si>
  <si>
    <t>11PBR</t>
  </si>
  <si>
    <t>6</t>
  </si>
  <si>
    <t>11SDE</t>
  </si>
  <si>
    <t>5b</t>
  </si>
  <si>
    <t>85.7</t>
  </si>
  <si>
    <t>11LFA</t>
  </si>
  <si>
    <t>11BMA</t>
  </si>
  <si>
    <t>3</t>
  </si>
  <si>
    <t>91.4</t>
  </si>
  <si>
    <t>95.7</t>
  </si>
  <si>
    <t>11KBU</t>
  </si>
  <si>
    <t>S</t>
  </si>
  <si>
    <t>Autistic Spectrum Disorder</t>
  </si>
  <si>
    <t>94.3</t>
  </si>
  <si>
    <t>11NPH</t>
  </si>
  <si>
    <t>3a</t>
  </si>
  <si>
    <t>92.9</t>
  </si>
  <si>
    <t>NA</t>
  </si>
  <si>
    <t>KS4: Year 11 Psychology Data Entry Aut 1 : 11C/Py1 15/16</t>
  </si>
  <si>
    <t>3b</t>
  </si>
  <si>
    <t>E+</t>
  </si>
  <si>
    <t>KS4: GCSE Points</t>
  </si>
  <si>
    <t>ALPS Grade</t>
  </si>
  <si>
    <t>UCAS Points</t>
  </si>
  <si>
    <t>Target</t>
  </si>
  <si>
    <t>Vocational Target</t>
  </si>
  <si>
    <t>Health &amp; SC PG Y12 Aut 1</t>
  </si>
  <si>
    <t>Health &amp; SC OG Y12 Aut 1</t>
  </si>
  <si>
    <t>Health &amp; SC EG Y12 Aut 1</t>
  </si>
  <si>
    <t>Health &amp; SC HG Y12 Aut 1</t>
  </si>
  <si>
    <t>Health &amp; SC EOKS5 TG KS5: EOKS5 Target</t>
  </si>
  <si>
    <t>AYLING Rebecca</t>
  </si>
  <si>
    <t>1213FP</t>
  </si>
  <si>
    <t>12A/Hs1 15/16</t>
  </si>
  <si>
    <t>40</t>
  </si>
  <si>
    <t>9012</t>
  </si>
  <si>
    <t>CCC</t>
  </si>
  <si>
    <t>MMM</t>
  </si>
  <si>
    <t>B-1</t>
  </si>
  <si>
    <t>BINNS Sophie</t>
  </si>
  <si>
    <t>12MHA</t>
  </si>
  <si>
    <t>89.4</t>
  </si>
  <si>
    <t>1250</t>
  </si>
  <si>
    <t>CDD</t>
  </si>
  <si>
    <t>MMP</t>
  </si>
  <si>
    <t>BRYANT Katie</t>
  </si>
  <si>
    <t>1.5</t>
  </si>
  <si>
    <t>CANN Zabrina</t>
  </si>
  <si>
    <t>1253</t>
  </si>
  <si>
    <t>CCD+</t>
  </si>
  <si>
    <t>COLE Sharna</t>
  </si>
  <si>
    <t>87.1</t>
  </si>
  <si>
    <t>1256</t>
  </si>
  <si>
    <t>DDD</t>
  </si>
  <si>
    <t>C+1</t>
  </si>
  <si>
    <t>CRANE Berni</t>
  </si>
  <si>
    <t>88.6</t>
  </si>
  <si>
    <t>1050</t>
  </si>
  <si>
    <t>BCC</t>
  </si>
  <si>
    <t>CRIDFORD Hayley</t>
  </si>
  <si>
    <t>41.9</t>
  </si>
  <si>
    <t>1052</t>
  </si>
  <si>
    <t>FOLKES Claudia</t>
  </si>
  <si>
    <t>12CJO</t>
  </si>
  <si>
    <t>K</t>
  </si>
  <si>
    <t>Other Difficulty/Disability</t>
  </si>
  <si>
    <t>98.3</t>
  </si>
  <si>
    <t>1264</t>
  </si>
  <si>
    <t>MPP</t>
  </si>
  <si>
    <t>FRETWELL Verity</t>
  </si>
  <si>
    <t>13EWA</t>
  </si>
  <si>
    <t>95.2</t>
  </si>
  <si>
    <t>1266</t>
  </si>
  <si>
    <t>HART Lucy</t>
  </si>
  <si>
    <t>17.1</t>
  </si>
  <si>
    <t>9102</t>
  </si>
  <si>
    <t>X</t>
  </si>
  <si>
    <t>JUCHIEWICZ Kamila</t>
  </si>
  <si>
    <t>12BSZ</t>
  </si>
  <si>
    <t>98.6</t>
  </si>
  <si>
    <t>1272</t>
  </si>
  <si>
    <t>0</t>
  </si>
  <si>
    <t>PP</t>
  </si>
  <si>
    <t>MARTIN Rosie</t>
  </si>
  <si>
    <t>1143</t>
  </si>
  <si>
    <t>POWELL Chloe</t>
  </si>
  <si>
    <t>94.4</t>
  </si>
  <si>
    <t>1171</t>
  </si>
  <si>
    <t>PRATT Catherine</t>
  </si>
  <si>
    <t>1283</t>
  </si>
  <si>
    <t>SCOTT Hana</t>
  </si>
  <si>
    <t>91.9</t>
  </si>
  <si>
    <t>1187</t>
  </si>
  <si>
    <t>KS5: Year 12 Psychology Data Entry Aut 1 : 12S/Py1 15/16</t>
  </si>
  <si>
    <t>Psychology PG Y12 Aut 1</t>
  </si>
  <si>
    <t>Psychology EG Y12 Aut 1</t>
  </si>
  <si>
    <t>Psychology OG Y12 Aut 1</t>
  </si>
  <si>
    <t>Psychology HG Y12 Aut 1</t>
  </si>
  <si>
    <t>Psychology EOKS5 TG KS5: EOKS5 Target</t>
  </si>
  <si>
    <t>12S/Py1 15/16</t>
  </si>
  <si>
    <t>MACDONALD-RICHARDSON Jasmine</t>
  </si>
  <si>
    <t>13JCG</t>
  </si>
  <si>
    <t>9258</t>
  </si>
  <si>
    <t>SAGGERS Ellie</t>
  </si>
  <si>
    <t>97</t>
  </si>
  <si>
    <t>1291</t>
  </si>
  <si>
    <t>WENSLEY Sophie</t>
  </si>
  <si>
    <t>93.1</t>
  </si>
  <si>
    <t>1224</t>
  </si>
  <si>
    <t>BBB</t>
  </si>
  <si>
    <t>DMM</t>
  </si>
  <si>
    <t>WONG Amy</t>
  </si>
  <si>
    <t>1300</t>
  </si>
  <si>
    <t>KS5: Year 13 Psychology Data Entry Aut1 : 13S/Py1 15/16</t>
  </si>
  <si>
    <t>Psychology PG A2 Y13 Aut 1</t>
  </si>
  <si>
    <t>Psychology OG A2 Y13 Aut 1</t>
  </si>
  <si>
    <t>Psychology EG A2 Y13 Aut 1</t>
  </si>
  <si>
    <t>Psychology HG A2 Y13 Aut 1</t>
  </si>
  <si>
    <t>HARDING Raine</t>
  </si>
  <si>
    <t>13S/Py1 15/16</t>
  </si>
  <si>
    <t>79.7</t>
  </si>
  <si>
    <t>8086</t>
  </si>
  <si>
    <t>LEADBETTER Jerome</t>
  </si>
  <si>
    <t>1213SB</t>
  </si>
  <si>
    <t>83.6</t>
  </si>
  <si>
    <t>8116</t>
  </si>
  <si>
    <t>SMITH Sonny</t>
  </si>
  <si>
    <t>13COS</t>
  </si>
  <si>
    <t>8188</t>
  </si>
  <si>
    <t>KS4: Year 10 Psychology Data Entry Aut 1 : 10C/Py1 15/16</t>
  </si>
  <si>
    <t>Psychology PG T1 Y10 Aut 1</t>
  </si>
  <si>
    <t>Psychology OG T1 Y10 Aut 1</t>
  </si>
  <si>
    <t>Psychology EG T1 Y10 Aut 1</t>
  </si>
  <si>
    <t>Psychology HG T1 Y10 Aut 1</t>
  </si>
  <si>
    <t>10RPA</t>
  </si>
  <si>
    <t>10C/Py1 15/16</t>
  </si>
  <si>
    <t>D-</t>
  </si>
  <si>
    <t>CHALLENGER Lauren</t>
  </si>
  <si>
    <t>3035</t>
  </si>
  <si>
    <t>10SMG</t>
  </si>
  <si>
    <t>10FRO</t>
  </si>
  <si>
    <t>10TBA</t>
  </si>
  <si>
    <t>10HMC</t>
  </si>
  <si>
    <t>KS4: Year 11 Ch Dev L2 Data Entry Aut 1 : 11A/Cc1 15/16</t>
  </si>
  <si>
    <t>KS2: English TA Key Stage 2 Validated Result</t>
  </si>
  <si>
    <t>KS2: Mathematics TA Key Stage 2 Validated Result</t>
  </si>
  <si>
    <t>KS2: Maths Test Level (F) Key Stage 2 Validated Result</t>
  </si>
  <si>
    <t>KS2: Science TA Key Stage 2 Validated Result</t>
  </si>
  <si>
    <t>Care for Child PG T1 Y11 Aut 1</t>
  </si>
  <si>
    <t>Care for Child OG T1 Y11 Aut 1</t>
  </si>
  <si>
    <t>Care for Child EG T1 Y11 Aut 1</t>
  </si>
  <si>
    <t>Care for Child HG T1 Y11 Aut 1</t>
  </si>
  <si>
    <t>Care for Child Y10 ExpG Y10 Expected GCSE</t>
  </si>
  <si>
    <t>Care for Child Y11 ExpG Y11 Expected GCSE</t>
  </si>
  <si>
    <t>11A/Cc1 15/16</t>
  </si>
  <si>
    <t>81.4</t>
  </si>
  <si>
    <t>2008</t>
  </si>
  <si>
    <t>L2M</t>
  </si>
  <si>
    <t>2018</t>
  </si>
  <si>
    <t>2196</t>
  </si>
  <si>
    <t>L1P</t>
  </si>
  <si>
    <t>L2P</t>
  </si>
  <si>
    <t>L2D</t>
  </si>
  <si>
    <t>Moderate Learning Difficulty</t>
  </si>
  <si>
    <t>2057</t>
  </si>
  <si>
    <t>2a</t>
  </si>
  <si>
    <t>F+</t>
  </si>
  <si>
    <t>E-</t>
  </si>
  <si>
    <t>2081</t>
  </si>
  <si>
    <t>2105</t>
  </si>
  <si>
    <t>80</t>
  </si>
  <si>
    <t>2136</t>
  </si>
  <si>
    <t>2139</t>
  </si>
  <si>
    <t>2b</t>
  </si>
  <si>
    <t>F-</t>
  </si>
  <si>
    <t>2150</t>
  </si>
  <si>
    <t>2200</t>
  </si>
  <si>
    <t>2177</t>
  </si>
  <si>
    <t>2178</t>
  </si>
  <si>
    <t>82.9</t>
  </si>
  <si>
    <t>2183</t>
  </si>
  <si>
    <t>2187</t>
  </si>
  <si>
    <t>Hw 1 exam practice research methods</t>
  </si>
  <si>
    <t>abs</t>
  </si>
  <si>
    <t>u</t>
  </si>
  <si>
    <t xml:space="preserve"> abs</t>
  </si>
  <si>
    <t>Homework 1 ethics research</t>
  </si>
  <si>
    <t>Homework 2 sampling methods</t>
  </si>
  <si>
    <t>Homework 3 classical conditioning</t>
  </si>
  <si>
    <t>Social influence</t>
  </si>
  <si>
    <t>YL</t>
  </si>
  <si>
    <t>Stereotyping , Prejudice &amp; discrimmination Grade</t>
  </si>
  <si>
    <t>Stereotyping , Prejudice &amp; discrimmination Value</t>
  </si>
  <si>
    <t>Rearch Methods 1 + 2 Grade</t>
  </si>
  <si>
    <t>Rearch Methods 1 + 2 Value</t>
  </si>
  <si>
    <t>Learning Grade</t>
  </si>
  <si>
    <t>Learning Value</t>
  </si>
  <si>
    <t>Social Conformity Grade</t>
  </si>
  <si>
    <t>Social Conformity Value</t>
  </si>
  <si>
    <t>Sex &amp; Gender Grade</t>
  </si>
  <si>
    <t>Sex &amp; Gender Value</t>
  </si>
  <si>
    <t>Aggression Grade</t>
  </si>
  <si>
    <t>Aggression Value</t>
  </si>
  <si>
    <t>Memory Grade</t>
  </si>
  <si>
    <t>Memory Value</t>
  </si>
  <si>
    <t>NVC Grade</t>
  </si>
  <si>
    <t>NVC Value</t>
  </si>
  <si>
    <t>Personality Value</t>
  </si>
  <si>
    <t>Personality Grade</t>
  </si>
  <si>
    <t>UNIT 1</t>
  </si>
  <si>
    <t>Unit 2</t>
  </si>
  <si>
    <t>Grade Calc</t>
  </si>
  <si>
    <t>END OF YEAR AVERAGE GRADE</t>
  </si>
  <si>
    <t>END OF YEAR AVERAGE VALUE</t>
  </si>
  <si>
    <t xml:space="preserve">KS5: Year 12 Health SC </t>
  </si>
  <si>
    <t>A02</t>
  </si>
  <si>
    <t>A03</t>
  </si>
  <si>
    <t>A04</t>
  </si>
  <si>
    <t>Unit 1 Communication AO1</t>
  </si>
  <si>
    <t xml:space="preserve">Unit 2 Promoting good health </t>
  </si>
  <si>
    <t>UNIT 1 &amp; 2 RM Homeworks</t>
  </si>
  <si>
    <t>Unit 2 Learning Homework</t>
  </si>
  <si>
    <t>Stereotyping, Prejudice &amp; discrimmination Grade</t>
  </si>
  <si>
    <t>Stereotyping, Prejudice &amp; discrimmination Value</t>
  </si>
  <si>
    <t>HOMEWORK</t>
  </si>
  <si>
    <t>RM UNIT 1+2</t>
  </si>
  <si>
    <t>ETHICS</t>
  </si>
  <si>
    <t>SAMPLING</t>
  </si>
  <si>
    <t>EXAM STYLE QUESTION</t>
  </si>
  <si>
    <t>MEMORY</t>
  </si>
  <si>
    <t>WATCH MEMORY PROG</t>
  </si>
  <si>
    <t>NVC</t>
  </si>
  <si>
    <t>PERSONALITY</t>
  </si>
  <si>
    <t>RESEARCH NEWS REPORTS - IS THE INDIVIDUAL APD?</t>
  </si>
  <si>
    <t>STEREOTYPING, PREJEUDICE &amp; DISCRIMMINATION</t>
  </si>
  <si>
    <t xml:space="preserve">UNIT 2 </t>
  </si>
  <si>
    <t>LEARNING</t>
  </si>
  <si>
    <t>CLASSICAL CONDITION EXP AT HOME</t>
  </si>
  <si>
    <t>SOCIAL INFLUENCE</t>
  </si>
  <si>
    <t>SEX &amp; GENDER</t>
  </si>
  <si>
    <t>AGRESSION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</si>
</sst>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5" applyNumberFormat="0" applyAlignment="0" applyProtection="0"/>
    <xf numFmtId="0" fontId="19" fillId="16" borderId="6" applyNumberFormat="0" applyAlignment="0" applyProtection="0"/>
    <xf numFmtId="0" fontId="20" fillId="16" borderId="5" applyNumberFormat="0" applyAlignment="0" applyProtection="0"/>
    <xf numFmtId="0" fontId="21" fillId="0" borderId="7" applyNumberFormat="0" applyFill="0" applyAlignment="0" applyProtection="0"/>
    <xf numFmtId="0" fontId="22" fillId="17" borderId="8" applyNumberFormat="0" applyAlignment="0" applyProtection="0"/>
    <xf numFmtId="0" fontId="23" fillId="0" borderId="0" applyNumberFormat="0" applyFill="0" applyBorder="0" applyAlignment="0" applyProtection="0"/>
    <xf numFmtId="0" fontId="10" fillId="18" borderId="9" applyNumberFormat="0" applyFont="0" applyAlignment="0" applyProtection="0"/>
    <xf numFmtId="0" fontId="24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25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5" fillId="42" borderId="0" applyNumberFormat="0" applyBorder="0" applyAlignment="0" applyProtection="0"/>
  </cellStyleXfs>
  <cellXfs count="116">
    <xf numFmtId="0" fontId="0" fillId="0" borderId="0" xfId="0"/>
    <xf numFmtId="0" fontId="2" fillId="2" borderId="1" xfId="1" applyFont="1" applyFill="1" applyBorder="1" applyProtection="1"/>
    <xf numFmtId="0" fontId="3" fillId="2" borderId="1" xfId="1" applyFont="1" applyFill="1" applyBorder="1" applyAlignment="1" applyProtection="1">
      <alignment horizontal="center" textRotation="90" wrapText="1"/>
    </xf>
    <xf numFmtId="1" fontId="1" fillId="3" borderId="1" xfId="1" applyNumberFormat="1" applyFont="1" applyFill="1" applyBorder="1" applyAlignment="1" applyProtection="1">
      <alignment vertical="top" wrapText="1"/>
    </xf>
    <xf numFmtId="49" fontId="1" fillId="3" borderId="1" xfId="1" applyNumberFormat="1" applyFont="1" applyFill="1" applyBorder="1" applyAlignment="1" applyProtection="1">
      <alignment vertical="top" wrapText="1"/>
    </xf>
    <xf numFmtId="0" fontId="0" fillId="0" borderId="1" xfId="0" applyBorder="1"/>
    <xf numFmtId="0" fontId="5" fillId="2" borderId="1" xfId="1" applyFont="1" applyFill="1" applyBorder="1" applyProtection="1"/>
    <xf numFmtId="1" fontId="4" fillId="3" borderId="1" xfId="1" applyNumberFormat="1" applyFont="1" applyFill="1" applyBorder="1" applyAlignment="1" applyProtection="1">
      <alignment vertical="top" wrapText="1"/>
    </xf>
    <xf numFmtId="49" fontId="4" fillId="3" borderId="1" xfId="1" applyNumberFormat="1" applyFont="1" applyFill="1" applyBorder="1" applyAlignment="1" applyProtection="1">
      <alignment vertical="top" wrapText="1"/>
    </xf>
    <xf numFmtId="0" fontId="0" fillId="0" borderId="1" xfId="0" applyBorder="1" applyAlignment="1">
      <alignment textRotation="90"/>
    </xf>
    <xf numFmtId="0" fontId="9" fillId="0" borderId="1" xfId="0" applyFont="1" applyBorder="1"/>
    <xf numFmtId="0" fontId="8" fillId="7" borderId="1" xfId="0" applyFont="1" applyFill="1" applyBorder="1"/>
    <xf numFmtId="0" fontId="8" fillId="6" borderId="1" xfId="0" applyFont="1" applyFill="1" applyBorder="1"/>
    <xf numFmtId="0" fontId="8" fillId="0" borderId="1" xfId="0" applyFont="1" applyBorder="1"/>
    <xf numFmtId="0" fontId="8" fillId="9" borderId="1" xfId="0" applyFont="1" applyFill="1" applyBorder="1"/>
    <xf numFmtId="0" fontId="8" fillId="8" borderId="1" xfId="0" applyFont="1" applyFill="1" applyBorder="1"/>
    <xf numFmtId="0" fontId="8" fillId="11" borderId="1" xfId="0" applyFont="1" applyFill="1" applyBorder="1"/>
    <xf numFmtId="0" fontId="8" fillId="7" borderId="1" xfId="0" applyFont="1" applyFill="1" applyBorder="1" applyAlignment="1">
      <alignment wrapText="1"/>
    </xf>
    <xf numFmtId="0" fontId="8" fillId="4" borderId="1" xfId="0" applyFont="1" applyFill="1" applyBorder="1" applyAlignment="1">
      <alignment textRotation="90" wrapText="1"/>
    </xf>
    <xf numFmtId="0" fontId="8" fillId="4" borderId="1" xfId="0" applyFont="1" applyFill="1" applyBorder="1" applyAlignment="1">
      <alignment textRotation="90"/>
    </xf>
    <xf numFmtId="0" fontId="8" fillId="5" borderId="1" xfId="0" applyFont="1" applyFill="1" applyBorder="1" applyAlignment="1">
      <alignment textRotation="90"/>
    </xf>
    <xf numFmtId="0" fontId="8" fillId="5" borderId="1" xfId="0" applyFont="1" applyFill="1" applyBorder="1" applyAlignment="1">
      <alignment textRotation="90" wrapText="1"/>
    </xf>
    <xf numFmtId="49" fontId="4" fillId="0" borderId="1" xfId="1" applyNumberFormat="1" applyFont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1" fillId="3" borderId="11" xfId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2" fontId="1" fillId="3" borderId="11" xfId="1" applyNumberFormat="1" applyFont="1" applyFill="1" applyBorder="1" applyAlignment="1" applyProtection="1">
      <alignment vertical="top" wrapText="1"/>
    </xf>
    <xf numFmtId="0" fontId="1" fillId="3" borderId="11" xfId="1" applyFont="1" applyFill="1" applyBorder="1" applyAlignment="1" applyProtection="1">
      <alignment vertical="top" wrapText="1"/>
    </xf>
    <xf numFmtId="49" fontId="1" fillId="3" borderId="11" xfId="1" applyNumberFormat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wrapText="1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2" fontId="1" fillId="3" borderId="11" xfId="1" applyNumberFormat="1" applyFont="1" applyFill="1" applyBorder="1" applyAlignment="1" applyProtection="1">
      <alignment vertical="top" wrapText="1"/>
    </xf>
    <xf numFmtId="0" fontId="1" fillId="3" borderId="11" xfId="1" applyFont="1" applyFill="1" applyBorder="1" applyAlignment="1" applyProtection="1">
      <alignment vertical="top" wrapText="1"/>
    </xf>
    <xf numFmtId="49" fontId="1" fillId="3" borderId="11" xfId="1" applyNumberFormat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wrapText="1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49" fontId="1" fillId="3" borderId="11" xfId="1" applyNumberFormat="1" applyFont="1" applyFill="1" applyBorder="1" applyAlignment="1" applyProtection="1">
      <alignment vertical="top" wrapText="1"/>
    </xf>
    <xf numFmtId="2" fontId="1" fillId="3" borderId="11" xfId="1" applyNumberFormat="1" applyFont="1" applyFill="1" applyBorder="1" applyAlignment="1" applyProtection="1">
      <alignment vertical="top" wrapText="1"/>
    </xf>
    <xf numFmtId="0" fontId="1" fillId="3" borderId="11" xfId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wrapText="1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0" fontId="1" fillId="3" borderId="11" xfId="1" applyFont="1" applyFill="1" applyBorder="1" applyAlignment="1" applyProtection="1">
      <alignment vertical="top" wrapText="1"/>
    </xf>
    <xf numFmtId="1" fontId="1" fillId="3" borderId="11" xfId="1" applyNumberFormat="1" applyFont="1" applyFill="1" applyBorder="1" applyAlignment="1" applyProtection="1">
      <alignment vertical="top" wrapText="1"/>
    </xf>
    <xf numFmtId="49" fontId="1" fillId="3" borderId="11" xfId="1" applyNumberFormat="1" applyFont="1" applyFill="1" applyBorder="1" applyAlignment="1" applyProtection="1">
      <alignment vertical="top" wrapText="1"/>
    </xf>
    <xf numFmtId="0" fontId="0" fillId="7" borderId="0" xfId="0" applyFill="1"/>
    <xf numFmtId="0" fontId="0" fillId="8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3" fillId="2" borderId="11" xfId="1" applyFont="1" applyFill="1" applyBorder="1" applyAlignment="1" applyProtection="1">
      <alignment horizontal="center" textRotation="90" wrapText="1"/>
      <protection locked="0"/>
    </xf>
    <xf numFmtId="0" fontId="0" fillId="0" borderId="11" xfId="0" applyBorder="1"/>
    <xf numFmtId="49" fontId="1" fillId="0" borderId="1" xfId="1" applyNumberFormat="1" applyBorder="1" applyAlignment="1" applyProtection="1">
      <alignment vertical="top" wrapText="1"/>
    </xf>
    <xf numFmtId="0" fontId="3" fillId="2" borderId="12" xfId="1" applyFont="1" applyFill="1" applyBorder="1" applyAlignment="1" applyProtection="1">
      <alignment horizontal="center" textRotation="90" wrapText="1"/>
    </xf>
    <xf numFmtId="0" fontId="0" fillId="0" borderId="1" xfId="0" applyBorder="1" applyProtection="1"/>
    <xf numFmtId="0" fontId="0" fillId="0" borderId="0" xfId="0" applyProtection="1"/>
    <xf numFmtId="0" fontId="3" fillId="2" borderId="0" xfId="1" applyFont="1" applyFill="1" applyBorder="1" applyAlignment="1" applyProtection="1">
      <alignment horizontal="center" textRotation="90" wrapText="1"/>
    </xf>
    <xf numFmtId="0" fontId="26" fillId="44" borderId="12" xfId="1" applyFont="1" applyFill="1" applyBorder="1" applyAlignment="1" applyProtection="1">
      <alignment horizontal="center" textRotation="90" wrapText="1"/>
    </xf>
    <xf numFmtId="0" fontId="4" fillId="0" borderId="1" xfId="1" applyNumberFormat="1" applyFont="1" applyBorder="1" applyAlignment="1" applyProtection="1">
      <alignment vertical="top" wrapText="1"/>
    </xf>
    <xf numFmtId="0" fontId="4" fillId="44" borderId="11" xfId="1" applyNumberFormat="1" applyFont="1" applyFill="1" applyBorder="1" applyAlignment="1" applyProtection="1">
      <alignment vertical="top" wrapText="1"/>
    </xf>
    <xf numFmtId="0" fontId="0" fillId="44" borderId="0" xfId="0" applyFill="1" applyProtection="1"/>
    <xf numFmtId="0" fontId="2" fillId="2" borderId="1" xfId="1" applyNumberFormat="1" applyFont="1" applyFill="1" applyBorder="1" applyProtection="1"/>
    <xf numFmtId="1" fontId="2" fillId="2" borderId="1" xfId="1" applyNumberFormat="1" applyFont="1" applyFill="1" applyBorder="1" applyProtection="1"/>
    <xf numFmtId="0" fontId="26" fillId="44" borderId="11" xfId="1" applyFont="1" applyFill="1" applyBorder="1" applyAlignment="1" applyProtection="1">
      <alignment horizontal="center" textRotation="90" wrapText="1"/>
    </xf>
    <xf numFmtId="0" fontId="5" fillId="2" borderId="11" xfId="1" applyFont="1" applyFill="1" applyBorder="1" applyProtection="1"/>
    <xf numFmtId="0" fontId="4" fillId="0" borderId="11" xfId="1" applyNumberFormat="1" applyFont="1" applyBorder="1" applyAlignment="1" applyProtection="1">
      <alignment vertical="top" wrapText="1"/>
    </xf>
    <xf numFmtId="0" fontId="0" fillId="0" borderId="11" xfId="0" applyBorder="1" applyProtection="1"/>
    <xf numFmtId="0" fontId="0" fillId="44" borderId="11" xfId="0" applyFill="1" applyBorder="1" applyProtection="1"/>
    <xf numFmtId="1" fontId="4" fillId="3" borderId="11" xfId="1" applyNumberFormat="1" applyFont="1" applyFill="1" applyBorder="1" applyAlignment="1" applyProtection="1">
      <alignment vertical="top" wrapText="1"/>
    </xf>
    <xf numFmtId="0" fontId="3" fillId="2" borderId="13" xfId="1" applyFont="1" applyFill="1" applyBorder="1" applyAlignment="1" applyProtection="1">
      <alignment horizontal="center" textRotation="90" wrapText="1"/>
    </xf>
    <xf numFmtId="0" fontId="8" fillId="0" borderId="1" xfId="0" applyFont="1" applyBorder="1" applyAlignment="1" applyProtection="1">
      <alignment textRotation="90" wrapText="1"/>
    </xf>
    <xf numFmtId="0" fontId="0" fillId="0" borderId="0" xfId="0" applyAlignment="1" applyProtection="1">
      <alignment textRotation="90"/>
    </xf>
    <xf numFmtId="0" fontId="0" fillId="0" borderId="0" xfId="0" applyProtection="1">
      <protection locked="0"/>
    </xf>
    <xf numFmtId="0" fontId="3" fillId="2" borderId="11" xfId="1" applyFont="1" applyFill="1" applyBorder="1" applyProtection="1">
      <protection locked="0"/>
    </xf>
    <xf numFmtId="1" fontId="1" fillId="3" borderId="11" xfId="1" applyNumberFormat="1" applyFont="1" applyFill="1" applyBorder="1" applyAlignment="1" applyProtection="1">
      <alignment vertical="top" wrapText="1"/>
      <protection locked="0"/>
    </xf>
    <xf numFmtId="49" fontId="1" fillId="3" borderId="11" xfId="1" applyNumberFormat="1" applyFont="1" applyFill="1" applyBorder="1" applyAlignment="1" applyProtection="1">
      <alignment vertical="top" wrapText="1"/>
      <protection locked="0"/>
    </xf>
    <xf numFmtId="0" fontId="2" fillId="2" borderId="11" xfId="1" applyFont="1" applyFill="1" applyBorder="1" applyProtection="1">
      <protection locked="0"/>
    </xf>
    <xf numFmtId="0" fontId="1" fillId="3" borderId="11" xfId="1" applyFont="1" applyFill="1" applyBorder="1" applyAlignment="1" applyProtection="1">
      <alignment vertical="top" wrapText="1"/>
      <protection locked="0"/>
    </xf>
    <xf numFmtId="0" fontId="5" fillId="2" borderId="1" xfId="1" applyFont="1" applyFill="1" applyBorder="1" applyProtection="1">
      <protection locked="0"/>
    </xf>
    <xf numFmtId="0" fontId="3" fillId="2" borderId="11" xfId="1" applyFont="1" applyFill="1" applyBorder="1" applyAlignment="1" applyProtection="1">
      <alignment wrapText="1"/>
      <protection locked="0"/>
    </xf>
    <xf numFmtId="0" fontId="7" fillId="7" borderId="0" xfId="0" applyFont="1" applyFill="1" applyAlignment="1" applyProtection="1">
      <alignment vertical="top"/>
    </xf>
    <xf numFmtId="0" fontId="7" fillId="8" borderId="11" xfId="0" applyFont="1" applyFill="1" applyBorder="1" applyAlignment="1" applyProtection="1">
      <alignment vertical="top"/>
    </xf>
    <xf numFmtId="49" fontId="1" fillId="0" borderId="11" xfId="1" applyNumberFormat="1" applyFont="1" applyBorder="1" applyAlignment="1" applyProtection="1">
      <alignment vertical="top" wrapText="1"/>
    </xf>
    <xf numFmtId="49" fontId="4" fillId="0" borderId="11" xfId="1" applyNumberFormat="1" applyFont="1" applyBorder="1" applyAlignment="1" applyProtection="1">
      <alignment vertical="top" wrapText="1"/>
    </xf>
    <xf numFmtId="0" fontId="0" fillId="0" borderId="11" xfId="0" applyBorder="1" applyProtection="1">
      <protection locked="0"/>
    </xf>
    <xf numFmtId="0" fontId="6" fillId="43" borderId="1" xfId="0" applyFont="1" applyFill="1" applyBorder="1" applyAlignment="1" applyProtection="1">
      <alignment horizontal="center" vertical="top"/>
    </xf>
    <xf numFmtId="0" fontId="0" fillId="0" borderId="1" xfId="0" applyBorder="1" applyAlignment="1" applyProtection="1">
      <alignment textRotation="90"/>
    </xf>
    <xf numFmtId="49" fontId="1" fillId="0" borderId="1" xfId="1" applyNumberFormat="1" applyFont="1" applyBorder="1" applyAlignment="1" applyProtection="1">
      <alignment vertical="top" wrapText="1"/>
    </xf>
    <xf numFmtId="0" fontId="3" fillId="48" borderId="11" xfId="1" applyFont="1" applyFill="1" applyBorder="1" applyAlignment="1" applyProtection="1">
      <alignment wrapText="1"/>
    </xf>
    <xf numFmtId="0" fontId="3" fillId="10" borderId="11" xfId="1" applyFont="1" applyFill="1" applyBorder="1" applyProtection="1"/>
    <xf numFmtId="0" fontId="1" fillId="10" borderId="11" xfId="1" applyFont="1" applyFill="1" applyBorder="1" applyProtection="1"/>
    <xf numFmtId="0" fontId="1" fillId="10" borderId="11" xfId="1" applyFont="1" applyFill="1" applyBorder="1" applyProtection="1">
      <protection locked="0"/>
    </xf>
    <xf numFmtId="0" fontId="3" fillId="10" borderId="11" xfId="1" applyFont="1" applyFill="1" applyBorder="1" applyAlignment="1" applyProtection="1">
      <alignment wrapText="1"/>
    </xf>
    <xf numFmtId="0" fontId="3" fillId="10" borderId="11" xfId="1" applyFont="1" applyFill="1" applyBorder="1" applyAlignment="1" applyProtection="1">
      <alignment horizontal="center" textRotation="90" wrapText="1"/>
    </xf>
    <xf numFmtId="0" fontId="8" fillId="0" borderId="0" xfId="0" applyFont="1" applyAlignment="1" applyProtection="1">
      <alignment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92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CC00CC"/>
      <color rgb="FF009242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F18" sqref="F18"/>
    </sheetView>
  </sheetViews>
  <sheetFormatPr defaultRowHeight="15" x14ac:dyDescent="0.25"/>
  <cols>
    <col min="1" max="1" width="27.42578125" customWidth="1"/>
  </cols>
  <sheetData>
    <row r="1" spans="1:15" ht="176.25" customHeight="1" x14ac:dyDescent="0.7">
      <c r="A1" s="10" t="s">
        <v>164</v>
      </c>
      <c r="B1" s="2" t="s">
        <v>19</v>
      </c>
      <c r="C1" s="2" t="s">
        <v>20</v>
      </c>
      <c r="D1" s="9" t="s">
        <v>22</v>
      </c>
      <c r="E1" s="18" t="s">
        <v>165</v>
      </c>
      <c r="F1" s="18" t="s">
        <v>167</v>
      </c>
      <c r="G1" s="19" t="s">
        <v>166</v>
      </c>
      <c r="H1" s="20" t="s">
        <v>168</v>
      </c>
      <c r="I1" s="21" t="s">
        <v>169</v>
      </c>
      <c r="J1" s="20" t="s">
        <v>23</v>
      </c>
      <c r="K1" s="20" t="s">
        <v>24</v>
      </c>
      <c r="L1" s="20" t="s">
        <v>25</v>
      </c>
    </row>
    <row r="2" spans="1:15" ht="15.75" x14ac:dyDescent="0.25">
      <c r="A2" s="1" t="s">
        <v>0</v>
      </c>
      <c r="B2" s="3">
        <v>27</v>
      </c>
      <c r="C2" s="3">
        <v>90</v>
      </c>
      <c r="D2" s="11" t="s">
        <v>26</v>
      </c>
      <c r="E2" s="17" t="s">
        <v>27</v>
      </c>
      <c r="F2" s="11" t="s">
        <v>368</v>
      </c>
      <c r="G2" s="11" t="s">
        <v>368</v>
      </c>
      <c r="H2" s="5"/>
      <c r="I2" s="5"/>
      <c r="J2" s="5"/>
      <c r="K2" s="5"/>
      <c r="L2" s="5"/>
    </row>
    <row r="3" spans="1:15" ht="15.75" x14ac:dyDescent="0.25">
      <c r="A3" s="1" t="s">
        <v>1</v>
      </c>
      <c r="B3" s="3">
        <v>27</v>
      </c>
      <c r="C3" s="3">
        <v>96</v>
      </c>
      <c r="D3" s="16" t="s">
        <v>363</v>
      </c>
      <c r="E3" s="12" t="s">
        <v>27</v>
      </c>
      <c r="F3" s="12" t="s">
        <v>368</v>
      </c>
      <c r="G3" s="12" t="s">
        <v>363</v>
      </c>
      <c r="H3" s="5"/>
      <c r="I3" s="5"/>
      <c r="J3" s="5"/>
      <c r="K3" s="5"/>
      <c r="L3" s="5"/>
      <c r="N3" t="s">
        <v>26</v>
      </c>
      <c r="O3" s="66"/>
    </row>
    <row r="4" spans="1:15" ht="15.75" x14ac:dyDescent="0.25">
      <c r="A4" s="1" t="s">
        <v>2</v>
      </c>
      <c r="B4" s="4" t="s">
        <v>21</v>
      </c>
      <c r="C4" s="4" t="s">
        <v>21</v>
      </c>
      <c r="D4" s="13" t="s">
        <v>391</v>
      </c>
      <c r="E4" s="11" t="s">
        <v>390</v>
      </c>
      <c r="F4" s="11" t="s">
        <v>390</v>
      </c>
      <c r="G4" s="11" t="s">
        <v>390</v>
      </c>
      <c r="H4" s="5"/>
      <c r="I4" s="5"/>
      <c r="J4" s="5"/>
      <c r="K4" s="5"/>
      <c r="L4" s="5"/>
      <c r="N4" t="s">
        <v>29</v>
      </c>
      <c r="O4" s="67"/>
    </row>
    <row r="5" spans="1:15" ht="15.75" x14ac:dyDescent="0.25">
      <c r="A5" s="1" t="s">
        <v>3</v>
      </c>
      <c r="B5" s="3">
        <v>30</v>
      </c>
      <c r="C5" s="3">
        <v>116</v>
      </c>
      <c r="D5" s="14" t="s">
        <v>27</v>
      </c>
      <c r="E5" s="12" t="s">
        <v>27</v>
      </c>
      <c r="F5" s="15" t="s">
        <v>363</v>
      </c>
      <c r="G5" s="12" t="s">
        <v>363</v>
      </c>
      <c r="H5" s="5"/>
      <c r="I5" s="5"/>
      <c r="J5" s="5"/>
      <c r="K5" s="5"/>
      <c r="L5" s="5"/>
      <c r="N5" t="s">
        <v>27</v>
      </c>
      <c r="O5" s="69"/>
    </row>
    <row r="6" spans="1:15" ht="15.75" x14ac:dyDescent="0.25">
      <c r="A6" s="1" t="s">
        <v>4</v>
      </c>
      <c r="B6" s="3">
        <v>27</v>
      </c>
      <c r="C6" s="3">
        <v>97</v>
      </c>
      <c r="D6" s="16" t="s">
        <v>363</v>
      </c>
      <c r="E6" s="11" t="s">
        <v>368</v>
      </c>
      <c r="F6" s="15" t="s">
        <v>368</v>
      </c>
      <c r="G6" s="12" t="s">
        <v>368</v>
      </c>
      <c r="H6" s="5"/>
      <c r="I6" s="5"/>
      <c r="J6" s="5"/>
      <c r="K6" s="5"/>
      <c r="L6" s="5"/>
      <c r="N6" t="s">
        <v>363</v>
      </c>
      <c r="O6" s="68"/>
    </row>
    <row r="7" spans="1:15" ht="15.75" x14ac:dyDescent="0.25">
      <c r="A7" s="1" t="s">
        <v>5</v>
      </c>
      <c r="B7" s="3">
        <v>18</v>
      </c>
      <c r="C7" s="3">
        <v>77</v>
      </c>
      <c r="D7" s="11" t="s">
        <v>26</v>
      </c>
      <c r="E7" s="12" t="s">
        <v>27</v>
      </c>
      <c r="F7" s="12" t="s">
        <v>363</v>
      </c>
      <c r="G7" s="12" t="s">
        <v>29</v>
      </c>
      <c r="H7" s="5"/>
      <c r="I7" s="5"/>
      <c r="J7" s="5"/>
      <c r="K7" s="5"/>
      <c r="L7" s="5"/>
      <c r="N7" t="s">
        <v>368</v>
      </c>
      <c r="O7" s="70"/>
    </row>
    <row r="8" spans="1:15" ht="15.75" x14ac:dyDescent="0.25">
      <c r="A8" s="1" t="s">
        <v>6</v>
      </c>
      <c r="B8" s="3">
        <v>27</v>
      </c>
      <c r="C8" s="3">
        <v>94</v>
      </c>
      <c r="D8" s="15" t="s">
        <v>29</v>
      </c>
      <c r="E8" s="12" t="s">
        <v>363</v>
      </c>
      <c r="F8" s="15" t="s">
        <v>363</v>
      </c>
      <c r="G8" s="12" t="s">
        <v>363</v>
      </c>
      <c r="H8" s="5"/>
      <c r="I8" s="5"/>
      <c r="J8" s="5"/>
      <c r="K8" s="5"/>
      <c r="L8" s="5"/>
    </row>
    <row r="9" spans="1:15" ht="15.75" x14ac:dyDescent="0.25">
      <c r="A9" s="1" t="s">
        <v>7</v>
      </c>
      <c r="B9" s="3">
        <v>18</v>
      </c>
      <c r="C9" s="3">
        <v>76</v>
      </c>
      <c r="D9" s="15" t="s">
        <v>29</v>
      </c>
      <c r="E9" s="11" t="s">
        <v>27</v>
      </c>
      <c r="F9" s="11" t="s">
        <v>26</v>
      </c>
      <c r="G9" s="12" t="s">
        <v>363</v>
      </c>
      <c r="H9" s="5"/>
      <c r="I9" s="5"/>
      <c r="J9" s="5"/>
      <c r="K9" s="5"/>
      <c r="L9" s="5"/>
    </row>
    <row r="10" spans="1:15" ht="15.75" x14ac:dyDescent="0.25">
      <c r="A10" s="1" t="s">
        <v>8</v>
      </c>
      <c r="B10" s="3">
        <v>30</v>
      </c>
      <c r="C10" s="3">
        <v>95</v>
      </c>
      <c r="D10" s="16" t="s">
        <v>363</v>
      </c>
      <c r="E10" s="12" t="s">
        <v>363</v>
      </c>
      <c r="F10" s="12" t="s">
        <v>368</v>
      </c>
      <c r="G10" s="12" t="s">
        <v>363</v>
      </c>
      <c r="H10" s="5"/>
      <c r="I10" s="5"/>
      <c r="J10" s="5"/>
      <c r="K10" s="5"/>
      <c r="L10" s="5"/>
    </row>
    <row r="11" spans="1:15" ht="15.75" x14ac:dyDescent="0.25">
      <c r="A11" s="1" t="s">
        <v>9</v>
      </c>
      <c r="B11" s="3">
        <v>30</v>
      </c>
      <c r="C11" s="3">
        <v>103</v>
      </c>
      <c r="D11" s="14" t="s">
        <v>27</v>
      </c>
      <c r="E11" s="11" t="s">
        <v>363</v>
      </c>
      <c r="F11" s="12" t="s">
        <v>363</v>
      </c>
      <c r="G11" s="12" t="s">
        <v>363</v>
      </c>
      <c r="H11" s="5"/>
      <c r="I11" s="5"/>
      <c r="J11" s="5"/>
      <c r="K11" s="5"/>
      <c r="L11" s="5"/>
    </row>
    <row r="12" spans="1:15" ht="15.75" x14ac:dyDescent="0.25">
      <c r="A12" s="1" t="s">
        <v>10</v>
      </c>
      <c r="B12" s="3">
        <v>24</v>
      </c>
      <c r="C12" s="3">
        <v>80</v>
      </c>
      <c r="D12" s="11" t="s">
        <v>26</v>
      </c>
      <c r="E12" s="12" t="s">
        <v>27</v>
      </c>
      <c r="F12" s="11" t="s">
        <v>26</v>
      </c>
      <c r="G12" s="11" t="s">
        <v>26</v>
      </c>
      <c r="H12" s="5"/>
      <c r="I12" s="5"/>
      <c r="J12" s="5"/>
      <c r="K12" s="5"/>
      <c r="L12" s="5"/>
    </row>
    <row r="13" spans="1:15" ht="15.75" x14ac:dyDescent="0.25">
      <c r="A13" s="1" t="s">
        <v>11</v>
      </c>
      <c r="B13" s="3">
        <v>15</v>
      </c>
      <c r="C13" s="3">
        <v>78</v>
      </c>
      <c r="D13" s="11" t="s">
        <v>26</v>
      </c>
      <c r="E13" s="12" t="s">
        <v>27</v>
      </c>
      <c r="F13" s="15" t="s">
        <v>363</v>
      </c>
      <c r="G13" s="12" t="s">
        <v>363</v>
      </c>
      <c r="H13" s="5"/>
      <c r="I13" s="5"/>
      <c r="J13" s="5"/>
      <c r="K13" s="5"/>
      <c r="L13" s="5"/>
    </row>
    <row r="14" spans="1:15" ht="15.75" x14ac:dyDescent="0.25">
      <c r="A14" s="1" t="s">
        <v>12</v>
      </c>
      <c r="B14" s="3">
        <v>27</v>
      </c>
      <c r="C14" s="3">
        <v>88</v>
      </c>
      <c r="D14" s="15" t="s">
        <v>29</v>
      </c>
      <c r="E14" s="12" t="s">
        <v>27</v>
      </c>
      <c r="F14" s="12" t="s">
        <v>363</v>
      </c>
      <c r="G14" s="12" t="s">
        <v>363</v>
      </c>
      <c r="H14" s="5"/>
      <c r="I14" s="5"/>
      <c r="J14" s="5"/>
      <c r="K14" s="5"/>
      <c r="L14" s="5"/>
    </row>
    <row r="15" spans="1:15" ht="15.75" x14ac:dyDescent="0.25">
      <c r="A15" s="1" t="s">
        <v>13</v>
      </c>
      <c r="B15" s="3">
        <v>21</v>
      </c>
      <c r="C15" s="4" t="s">
        <v>21</v>
      </c>
      <c r="D15" s="11" t="s">
        <v>26</v>
      </c>
      <c r="E15" s="11" t="s">
        <v>390</v>
      </c>
      <c r="F15" s="11" t="s">
        <v>390</v>
      </c>
      <c r="G15" s="11" t="s">
        <v>390</v>
      </c>
      <c r="H15" s="5"/>
      <c r="I15" s="5"/>
      <c r="J15" s="5"/>
      <c r="K15" s="5"/>
      <c r="L15" s="5"/>
    </row>
    <row r="16" spans="1:15" ht="15.75" x14ac:dyDescent="0.25">
      <c r="A16" s="1" t="s">
        <v>14</v>
      </c>
      <c r="B16" s="3">
        <v>18</v>
      </c>
      <c r="C16" s="4" t="s">
        <v>21</v>
      </c>
      <c r="D16" s="15" t="s">
        <v>29</v>
      </c>
      <c r="E16" s="12" t="s">
        <v>363</v>
      </c>
      <c r="F16" s="12" t="s">
        <v>368</v>
      </c>
      <c r="G16" s="12" t="s">
        <v>363</v>
      </c>
      <c r="H16" s="5"/>
      <c r="I16" s="5"/>
      <c r="J16" s="5"/>
      <c r="K16" s="5"/>
      <c r="L16" s="5"/>
    </row>
    <row r="17" spans="1:28" ht="15.75" x14ac:dyDescent="0.25">
      <c r="A17" s="1" t="s">
        <v>15</v>
      </c>
      <c r="B17" s="3">
        <v>15</v>
      </c>
      <c r="C17" s="3">
        <v>76</v>
      </c>
      <c r="D17" s="11" t="s">
        <v>26</v>
      </c>
      <c r="E17" s="12" t="s">
        <v>27</v>
      </c>
      <c r="F17" s="11" t="s">
        <v>26</v>
      </c>
      <c r="G17" s="11" t="s">
        <v>27</v>
      </c>
      <c r="H17" s="5"/>
      <c r="I17" s="5"/>
      <c r="J17" s="5"/>
      <c r="K17" s="5"/>
      <c r="L17" s="5"/>
    </row>
    <row r="18" spans="1:28" ht="15.75" x14ac:dyDescent="0.25">
      <c r="A18" s="1" t="s">
        <v>16</v>
      </c>
      <c r="B18" s="3">
        <v>27</v>
      </c>
      <c r="C18" s="4" t="s">
        <v>21</v>
      </c>
      <c r="D18" s="11" t="s">
        <v>26</v>
      </c>
      <c r="E18" s="11" t="s">
        <v>27</v>
      </c>
      <c r="F18" s="15" t="s">
        <v>368</v>
      </c>
      <c r="G18" s="12" t="s">
        <v>363</v>
      </c>
      <c r="H18" s="5"/>
      <c r="I18" s="5"/>
      <c r="J18" s="5"/>
      <c r="K18" s="5"/>
      <c r="L18" s="5"/>
    </row>
    <row r="19" spans="1:28" ht="15.75" x14ac:dyDescent="0.25">
      <c r="A19" s="1" t="s">
        <v>17</v>
      </c>
      <c r="B19" s="3">
        <v>33</v>
      </c>
      <c r="C19" s="3">
        <v>105</v>
      </c>
      <c r="D19" s="16" t="s">
        <v>363</v>
      </c>
      <c r="E19" s="11" t="s">
        <v>27</v>
      </c>
      <c r="F19" s="12" t="s">
        <v>368</v>
      </c>
      <c r="G19" s="12" t="s">
        <v>363</v>
      </c>
      <c r="H19" s="5"/>
      <c r="I19" s="5"/>
      <c r="J19" s="5"/>
      <c r="K19" s="5"/>
      <c r="L19" s="5"/>
    </row>
    <row r="20" spans="1:28" ht="15.75" x14ac:dyDescent="0.25">
      <c r="A20" s="1" t="s">
        <v>18</v>
      </c>
      <c r="B20" s="3">
        <v>27</v>
      </c>
      <c r="C20" s="3">
        <v>91</v>
      </c>
      <c r="D20" s="16" t="s">
        <v>363</v>
      </c>
      <c r="E20" s="12" t="s">
        <v>27</v>
      </c>
      <c r="F20" s="12" t="s">
        <v>368</v>
      </c>
      <c r="G20" s="12" t="s">
        <v>363</v>
      </c>
      <c r="H20" s="5"/>
      <c r="I20" s="5"/>
      <c r="J20" s="5"/>
      <c r="K20" s="5"/>
      <c r="L20" s="5"/>
    </row>
    <row r="23" spans="1:28" x14ac:dyDescent="0.25">
      <c r="A23" s="56" t="s">
        <v>174</v>
      </c>
      <c r="B23" s="56" t="s">
        <v>21</v>
      </c>
      <c r="C23" s="56" t="s">
        <v>21</v>
      </c>
      <c r="D23" s="56" t="s">
        <v>21</v>
      </c>
      <c r="E23" s="56" t="s">
        <v>21</v>
      </c>
      <c r="F23" s="56" t="s">
        <v>21</v>
      </c>
      <c r="G23" s="56" t="s">
        <v>21</v>
      </c>
      <c r="H23" s="56" t="s">
        <v>21</v>
      </c>
      <c r="I23" s="56" t="s">
        <v>21</v>
      </c>
      <c r="J23" s="56" t="s">
        <v>21</v>
      </c>
      <c r="K23" s="56" t="s">
        <v>21</v>
      </c>
      <c r="L23" s="57" t="s">
        <v>21</v>
      </c>
      <c r="M23" s="57" t="s">
        <v>21</v>
      </c>
      <c r="N23" s="57" t="s">
        <v>21</v>
      </c>
      <c r="O23" s="57" t="s">
        <v>21</v>
      </c>
      <c r="P23" s="57" t="s">
        <v>21</v>
      </c>
      <c r="Q23" s="57" t="s">
        <v>21</v>
      </c>
      <c r="R23" s="57" t="s">
        <v>21</v>
      </c>
      <c r="S23" s="57" t="s">
        <v>21</v>
      </c>
      <c r="T23" s="57" t="s">
        <v>21</v>
      </c>
      <c r="U23" s="57" t="s">
        <v>21</v>
      </c>
      <c r="V23" s="57" t="s">
        <v>21</v>
      </c>
      <c r="W23" s="58"/>
      <c r="X23" s="58"/>
      <c r="Y23" s="58"/>
      <c r="Z23" s="58"/>
      <c r="AA23" s="57" t="s">
        <v>21</v>
      </c>
      <c r="AB23" s="57" t="s">
        <v>21</v>
      </c>
    </row>
    <row r="24" spans="1:28" ht="51.75" x14ac:dyDescent="0.25">
      <c r="A24" s="59" t="s">
        <v>349</v>
      </c>
      <c r="B24" s="59" t="s">
        <v>176</v>
      </c>
      <c r="C24" s="56" t="s">
        <v>21</v>
      </c>
      <c r="D24" s="56" t="s">
        <v>21</v>
      </c>
      <c r="E24" s="56" t="s">
        <v>21</v>
      </c>
      <c r="F24" s="56" t="s">
        <v>21</v>
      </c>
      <c r="G24" s="56" t="s">
        <v>21</v>
      </c>
      <c r="H24" s="56" t="s">
        <v>21</v>
      </c>
      <c r="I24" s="56" t="s">
        <v>21</v>
      </c>
      <c r="J24" s="56" t="s">
        <v>21</v>
      </c>
      <c r="K24" s="56" t="s">
        <v>21</v>
      </c>
      <c r="L24" s="56" t="s">
        <v>21</v>
      </c>
      <c r="M24" s="56" t="s">
        <v>21</v>
      </c>
      <c r="N24" s="56" t="s">
        <v>21</v>
      </c>
      <c r="O24" s="56" t="s">
        <v>21</v>
      </c>
      <c r="P24" s="56" t="s">
        <v>21</v>
      </c>
      <c r="Q24" s="56" t="s">
        <v>21</v>
      </c>
      <c r="R24" s="56" t="s">
        <v>21</v>
      </c>
      <c r="S24" s="56" t="s">
        <v>21</v>
      </c>
      <c r="T24" s="56" t="s">
        <v>21</v>
      </c>
      <c r="U24" s="56" t="s">
        <v>21</v>
      </c>
      <c r="V24" s="56" t="s">
        <v>21</v>
      </c>
      <c r="W24" s="56" t="s">
        <v>21</v>
      </c>
      <c r="X24" s="56" t="s">
        <v>21</v>
      </c>
      <c r="Y24" s="56" t="s">
        <v>21</v>
      </c>
      <c r="Z24" s="56" t="s">
        <v>21</v>
      </c>
      <c r="AA24" s="56" t="s">
        <v>21</v>
      </c>
      <c r="AB24" s="56" t="s">
        <v>21</v>
      </c>
    </row>
    <row r="25" spans="1:28" ht="99.75" x14ac:dyDescent="0.25">
      <c r="A25" s="60" t="s">
        <v>177</v>
      </c>
      <c r="B25" s="60" t="s">
        <v>178</v>
      </c>
      <c r="C25" s="60" t="s">
        <v>179</v>
      </c>
      <c r="D25" s="60" t="s">
        <v>180</v>
      </c>
      <c r="E25" s="60" t="s">
        <v>181</v>
      </c>
      <c r="F25" s="60" t="s">
        <v>182</v>
      </c>
      <c r="G25" s="60" t="s">
        <v>183</v>
      </c>
      <c r="H25" s="60" t="s">
        <v>184</v>
      </c>
      <c r="I25" s="60" t="s">
        <v>185</v>
      </c>
      <c r="J25" s="60" t="s">
        <v>186</v>
      </c>
      <c r="K25" s="60" t="s">
        <v>104</v>
      </c>
      <c r="L25" s="60" t="s">
        <v>350</v>
      </c>
      <c r="M25" s="60" t="s">
        <v>351</v>
      </c>
      <c r="N25" s="60" t="s">
        <v>352</v>
      </c>
      <c r="O25" s="60" t="s">
        <v>353</v>
      </c>
      <c r="P25" s="60" t="s">
        <v>19</v>
      </c>
      <c r="Q25" s="60" t="s">
        <v>187</v>
      </c>
      <c r="R25" s="60" t="s">
        <v>188</v>
      </c>
      <c r="S25" s="60" t="s">
        <v>20</v>
      </c>
      <c r="T25" s="60" t="s">
        <v>189</v>
      </c>
      <c r="U25" s="60" t="s">
        <v>190</v>
      </c>
      <c r="V25" s="60" t="s">
        <v>191</v>
      </c>
      <c r="W25" s="60" t="s">
        <v>354</v>
      </c>
      <c r="X25" s="60" t="s">
        <v>355</v>
      </c>
      <c r="Y25" s="60" t="s">
        <v>356</v>
      </c>
      <c r="Z25" s="60" t="s">
        <v>357</v>
      </c>
      <c r="AA25" s="60" t="s">
        <v>358</v>
      </c>
      <c r="AB25" s="60" t="s">
        <v>359</v>
      </c>
    </row>
    <row r="26" spans="1:28" ht="15.75" x14ac:dyDescent="0.25">
      <c r="A26" s="62" t="s">
        <v>0</v>
      </c>
      <c r="B26" s="62" t="s">
        <v>208</v>
      </c>
      <c r="C26" s="62" t="s">
        <v>360</v>
      </c>
      <c r="D26" s="62" t="s">
        <v>171</v>
      </c>
      <c r="E26" s="62" t="s">
        <v>21</v>
      </c>
      <c r="F26" s="62" t="s">
        <v>197</v>
      </c>
      <c r="G26" s="62" t="s">
        <v>21</v>
      </c>
      <c r="H26" s="62" t="s">
        <v>21</v>
      </c>
      <c r="I26" s="62" t="s">
        <v>197</v>
      </c>
      <c r="J26" s="62" t="s">
        <v>361</v>
      </c>
      <c r="K26" s="62" t="s">
        <v>362</v>
      </c>
      <c r="L26" s="63" t="s">
        <v>200</v>
      </c>
      <c r="M26" s="63" t="s">
        <v>200</v>
      </c>
      <c r="N26" s="63" t="s">
        <v>200</v>
      </c>
      <c r="O26" s="63" t="s">
        <v>200</v>
      </c>
      <c r="P26" s="64">
        <v>27</v>
      </c>
      <c r="Q26" s="63" t="s">
        <v>199</v>
      </c>
      <c r="R26" s="65" t="s">
        <v>21</v>
      </c>
      <c r="S26" s="64">
        <v>90</v>
      </c>
      <c r="T26" s="64">
        <v>96</v>
      </c>
      <c r="U26" s="64">
        <v>80</v>
      </c>
      <c r="V26" s="64">
        <v>93</v>
      </c>
      <c r="W26" s="61" t="s">
        <v>363</v>
      </c>
      <c r="X26" s="61" t="s">
        <v>363</v>
      </c>
      <c r="Y26" s="61" t="s">
        <v>204</v>
      </c>
      <c r="Z26" s="61" t="s">
        <v>205</v>
      </c>
      <c r="AA26" s="63" t="s">
        <v>93</v>
      </c>
      <c r="AB26" s="63" t="s">
        <v>94</v>
      </c>
    </row>
    <row r="27" spans="1:28" ht="15.75" x14ac:dyDescent="0.25">
      <c r="A27" s="62" t="s">
        <v>1</v>
      </c>
      <c r="B27" s="62" t="s">
        <v>220</v>
      </c>
      <c r="C27" s="62" t="s">
        <v>360</v>
      </c>
      <c r="D27" s="62" t="s">
        <v>171</v>
      </c>
      <c r="E27" s="62" t="s">
        <v>30</v>
      </c>
      <c r="F27" s="62" t="s">
        <v>197</v>
      </c>
      <c r="G27" s="62" t="s">
        <v>197</v>
      </c>
      <c r="H27" s="62" t="s">
        <v>21</v>
      </c>
      <c r="I27" s="62" t="s">
        <v>197</v>
      </c>
      <c r="J27" s="62" t="s">
        <v>219</v>
      </c>
      <c r="K27" s="62" t="s">
        <v>364</v>
      </c>
      <c r="L27" s="63" t="s">
        <v>200</v>
      </c>
      <c r="M27" s="63" t="s">
        <v>200</v>
      </c>
      <c r="N27" s="63" t="s">
        <v>200</v>
      </c>
      <c r="O27" s="63" t="s">
        <v>200</v>
      </c>
      <c r="P27" s="64">
        <v>27</v>
      </c>
      <c r="Q27" s="63" t="s">
        <v>199</v>
      </c>
      <c r="R27" s="65" t="s">
        <v>21</v>
      </c>
      <c r="S27" s="64">
        <v>96</v>
      </c>
      <c r="T27" s="64">
        <v>103</v>
      </c>
      <c r="U27" s="64">
        <v>93</v>
      </c>
      <c r="V27" s="64">
        <v>91</v>
      </c>
      <c r="W27" s="61" t="s">
        <v>363</v>
      </c>
      <c r="X27" s="61" t="s">
        <v>363</v>
      </c>
      <c r="Y27" s="61" t="s">
        <v>204</v>
      </c>
      <c r="Z27" s="61" t="s">
        <v>205</v>
      </c>
      <c r="AA27" s="63" t="s">
        <v>93</v>
      </c>
      <c r="AB27" s="63" t="s">
        <v>94</v>
      </c>
    </row>
    <row r="28" spans="1:28" ht="15.75" x14ac:dyDescent="0.25">
      <c r="A28" s="62" t="s">
        <v>2</v>
      </c>
      <c r="B28" s="62" t="s">
        <v>206</v>
      </c>
      <c r="C28" s="62" t="s">
        <v>360</v>
      </c>
      <c r="D28" s="62" t="s">
        <v>171</v>
      </c>
      <c r="E28" s="62" t="s">
        <v>30</v>
      </c>
      <c r="F28" s="62" t="s">
        <v>197</v>
      </c>
      <c r="G28" s="62" t="s">
        <v>21</v>
      </c>
      <c r="H28" s="62" t="s">
        <v>21</v>
      </c>
      <c r="I28" s="62" t="s">
        <v>197</v>
      </c>
      <c r="J28" s="62" t="s">
        <v>222</v>
      </c>
      <c r="K28" s="62" t="s">
        <v>365</v>
      </c>
      <c r="L28" s="65" t="s">
        <v>21</v>
      </c>
      <c r="M28" s="65" t="s">
        <v>21</v>
      </c>
      <c r="N28" s="65" t="s">
        <v>21</v>
      </c>
      <c r="O28" s="65" t="s">
        <v>21</v>
      </c>
      <c r="P28" s="65" t="s">
        <v>21</v>
      </c>
      <c r="Q28" s="65" t="s">
        <v>21</v>
      </c>
      <c r="R28" s="65" t="s">
        <v>21</v>
      </c>
      <c r="S28" s="65" t="s">
        <v>21</v>
      </c>
      <c r="T28" s="65" t="s">
        <v>21</v>
      </c>
      <c r="U28" s="65" t="s">
        <v>21</v>
      </c>
      <c r="V28" s="65" t="s">
        <v>21</v>
      </c>
      <c r="W28" s="61" t="s">
        <v>366</v>
      </c>
      <c r="X28" s="61" t="s">
        <v>366</v>
      </c>
      <c r="Y28" s="61" t="s">
        <v>200</v>
      </c>
      <c r="Z28" s="61" t="s">
        <v>201</v>
      </c>
      <c r="AA28" s="65" t="s">
        <v>21</v>
      </c>
      <c r="AB28" s="65" t="s">
        <v>21</v>
      </c>
    </row>
    <row r="29" spans="1:28" ht="15.75" x14ac:dyDescent="0.25">
      <c r="A29" s="62" t="s">
        <v>3</v>
      </c>
      <c r="B29" s="62" t="s">
        <v>211</v>
      </c>
      <c r="C29" s="62" t="s">
        <v>360</v>
      </c>
      <c r="D29" s="62" t="s">
        <v>171</v>
      </c>
      <c r="E29" s="62" t="s">
        <v>21</v>
      </c>
      <c r="F29" s="62" t="s">
        <v>197</v>
      </c>
      <c r="G29" s="62" t="s">
        <v>21</v>
      </c>
      <c r="H29" s="62" t="s">
        <v>21</v>
      </c>
      <c r="I29" s="62" t="s">
        <v>197</v>
      </c>
      <c r="J29" s="62" t="s">
        <v>215</v>
      </c>
      <c r="K29" s="62" t="s">
        <v>149</v>
      </c>
      <c r="L29" s="63" t="s">
        <v>204</v>
      </c>
      <c r="M29" s="63" t="s">
        <v>200</v>
      </c>
      <c r="N29" s="63" t="s">
        <v>200</v>
      </c>
      <c r="O29" s="63" t="s">
        <v>204</v>
      </c>
      <c r="P29" s="64">
        <v>30</v>
      </c>
      <c r="Q29" s="63" t="s">
        <v>203</v>
      </c>
      <c r="R29" s="65" t="s">
        <v>21</v>
      </c>
      <c r="S29" s="64">
        <v>116</v>
      </c>
      <c r="T29" s="64">
        <v>125</v>
      </c>
      <c r="U29" s="64">
        <v>114</v>
      </c>
      <c r="V29" s="64">
        <v>108</v>
      </c>
      <c r="W29" s="61" t="s">
        <v>367</v>
      </c>
      <c r="X29" s="61" t="s">
        <v>367</v>
      </c>
      <c r="Y29" s="61" t="s">
        <v>204</v>
      </c>
      <c r="Z29" s="61" t="s">
        <v>205</v>
      </c>
      <c r="AA29" s="63" t="s">
        <v>95</v>
      </c>
      <c r="AB29" s="63" t="s">
        <v>96</v>
      </c>
    </row>
    <row r="30" spans="1:28" ht="15.75" x14ac:dyDescent="0.25">
      <c r="A30" s="62" t="s">
        <v>4</v>
      </c>
      <c r="B30" s="62" t="s">
        <v>208</v>
      </c>
      <c r="C30" s="62" t="s">
        <v>360</v>
      </c>
      <c r="D30" s="62" t="s">
        <v>171</v>
      </c>
      <c r="E30" s="62" t="s">
        <v>30</v>
      </c>
      <c r="F30" s="62" t="s">
        <v>197</v>
      </c>
      <c r="G30" s="62" t="s">
        <v>21</v>
      </c>
      <c r="H30" s="62" t="s">
        <v>21</v>
      </c>
      <c r="I30" s="62" t="s">
        <v>197</v>
      </c>
      <c r="J30" s="62" t="s">
        <v>210</v>
      </c>
      <c r="K30" s="62" t="s">
        <v>121</v>
      </c>
      <c r="L30" s="63" t="s">
        <v>200</v>
      </c>
      <c r="M30" s="63" t="s">
        <v>200</v>
      </c>
      <c r="N30" s="63" t="s">
        <v>200</v>
      </c>
      <c r="O30" s="63" t="s">
        <v>200</v>
      </c>
      <c r="P30" s="64">
        <v>27</v>
      </c>
      <c r="Q30" s="63" t="s">
        <v>199</v>
      </c>
      <c r="R30" s="65" t="s">
        <v>21</v>
      </c>
      <c r="S30" s="64">
        <v>97</v>
      </c>
      <c r="T30" s="64">
        <v>99</v>
      </c>
      <c r="U30" s="64">
        <v>97</v>
      </c>
      <c r="V30" s="64">
        <v>96</v>
      </c>
      <c r="W30" s="61" t="s">
        <v>368</v>
      </c>
      <c r="X30" s="61" t="s">
        <v>363</v>
      </c>
      <c r="Y30" s="61" t="s">
        <v>204</v>
      </c>
      <c r="Z30" s="61" t="s">
        <v>205</v>
      </c>
      <c r="AA30" s="63" t="s">
        <v>93</v>
      </c>
      <c r="AB30" s="63" t="s">
        <v>94</v>
      </c>
    </row>
    <row r="31" spans="1:28" ht="15.75" x14ac:dyDescent="0.25">
      <c r="A31" s="62" t="s">
        <v>5</v>
      </c>
      <c r="B31" s="62" t="s">
        <v>208</v>
      </c>
      <c r="C31" s="62" t="s">
        <v>360</v>
      </c>
      <c r="D31" s="62" t="s">
        <v>171</v>
      </c>
      <c r="E31" s="62" t="s">
        <v>30</v>
      </c>
      <c r="F31" s="62" t="s">
        <v>197</v>
      </c>
      <c r="G31" s="62" t="s">
        <v>270</v>
      </c>
      <c r="H31" s="62" t="s">
        <v>369</v>
      </c>
      <c r="I31" s="62" t="s">
        <v>197</v>
      </c>
      <c r="J31" s="62" t="s">
        <v>202</v>
      </c>
      <c r="K31" s="62" t="s">
        <v>370</v>
      </c>
      <c r="L31" s="63" t="s">
        <v>205</v>
      </c>
      <c r="M31" s="63" t="s">
        <v>205</v>
      </c>
      <c r="N31" s="63" t="s">
        <v>197</v>
      </c>
      <c r="O31" s="63" t="s">
        <v>213</v>
      </c>
      <c r="P31" s="64">
        <v>18</v>
      </c>
      <c r="Q31" s="63" t="s">
        <v>371</v>
      </c>
      <c r="R31" s="65" t="s">
        <v>21</v>
      </c>
      <c r="S31" s="64">
        <v>77</v>
      </c>
      <c r="T31" s="64">
        <v>75</v>
      </c>
      <c r="U31" s="64">
        <v>77</v>
      </c>
      <c r="V31" s="64">
        <v>79</v>
      </c>
      <c r="W31" s="61" t="s">
        <v>366</v>
      </c>
      <c r="X31" s="61" t="s">
        <v>26</v>
      </c>
      <c r="Y31" s="61" t="s">
        <v>204</v>
      </c>
      <c r="Z31" s="61" t="s">
        <v>201</v>
      </c>
      <c r="AA31" s="63" t="s">
        <v>372</v>
      </c>
      <c r="AB31" s="63" t="s">
        <v>373</v>
      </c>
    </row>
    <row r="32" spans="1:28" ht="15.75" x14ac:dyDescent="0.25">
      <c r="A32" s="62" t="s">
        <v>6</v>
      </c>
      <c r="B32" s="62" t="s">
        <v>212</v>
      </c>
      <c r="C32" s="62" t="s">
        <v>360</v>
      </c>
      <c r="D32" s="62" t="s">
        <v>171</v>
      </c>
      <c r="E32" s="62" t="s">
        <v>21</v>
      </c>
      <c r="F32" s="62" t="s">
        <v>197</v>
      </c>
      <c r="G32" s="62" t="s">
        <v>21</v>
      </c>
      <c r="H32" s="62" t="s">
        <v>21</v>
      </c>
      <c r="I32" s="62" t="s">
        <v>197</v>
      </c>
      <c r="J32" s="62" t="s">
        <v>210</v>
      </c>
      <c r="K32" s="62" t="s">
        <v>374</v>
      </c>
      <c r="L32" s="63" t="s">
        <v>200</v>
      </c>
      <c r="M32" s="63" t="s">
        <v>200</v>
      </c>
      <c r="N32" s="63" t="s">
        <v>200</v>
      </c>
      <c r="O32" s="63" t="s">
        <v>200</v>
      </c>
      <c r="P32" s="64">
        <v>27</v>
      </c>
      <c r="Q32" s="63" t="s">
        <v>199</v>
      </c>
      <c r="R32" s="65" t="s">
        <v>21</v>
      </c>
      <c r="S32" s="64">
        <v>94</v>
      </c>
      <c r="T32" s="64">
        <v>99</v>
      </c>
      <c r="U32" s="64">
        <v>94</v>
      </c>
      <c r="V32" s="64">
        <v>90</v>
      </c>
      <c r="W32" s="61" t="s">
        <v>363</v>
      </c>
      <c r="X32" s="61" t="s">
        <v>363</v>
      </c>
      <c r="Y32" s="61" t="s">
        <v>204</v>
      </c>
      <c r="Z32" s="61" t="s">
        <v>205</v>
      </c>
      <c r="AA32" s="63" t="s">
        <v>93</v>
      </c>
      <c r="AB32" s="63" t="s">
        <v>94</v>
      </c>
    </row>
    <row r="33" spans="1:28" ht="15.75" x14ac:dyDescent="0.25">
      <c r="A33" s="62" t="s">
        <v>7</v>
      </c>
      <c r="B33" s="62" t="s">
        <v>216</v>
      </c>
      <c r="C33" s="62" t="s">
        <v>360</v>
      </c>
      <c r="D33" s="62" t="s">
        <v>171</v>
      </c>
      <c r="E33" s="62" t="s">
        <v>21</v>
      </c>
      <c r="F33" s="62" t="s">
        <v>197</v>
      </c>
      <c r="G33" s="62" t="s">
        <v>270</v>
      </c>
      <c r="H33" s="62" t="s">
        <v>369</v>
      </c>
      <c r="I33" s="62" t="s">
        <v>197</v>
      </c>
      <c r="J33" s="62" t="s">
        <v>219</v>
      </c>
      <c r="K33" s="62" t="s">
        <v>375</v>
      </c>
      <c r="L33" s="63" t="s">
        <v>205</v>
      </c>
      <c r="M33" s="63" t="s">
        <v>205</v>
      </c>
      <c r="N33" s="63" t="s">
        <v>197</v>
      </c>
      <c r="O33" s="63" t="s">
        <v>213</v>
      </c>
      <c r="P33" s="64">
        <v>18</v>
      </c>
      <c r="Q33" s="63" t="s">
        <v>371</v>
      </c>
      <c r="R33" s="65" t="s">
        <v>21</v>
      </c>
      <c r="S33" s="64">
        <v>76</v>
      </c>
      <c r="T33" s="64">
        <v>74</v>
      </c>
      <c r="U33" s="64">
        <v>77</v>
      </c>
      <c r="V33" s="64">
        <v>77</v>
      </c>
      <c r="W33" s="61" t="s">
        <v>367</v>
      </c>
      <c r="X33" s="61" t="s">
        <v>367</v>
      </c>
      <c r="Y33" s="61" t="s">
        <v>204</v>
      </c>
      <c r="Z33" s="61" t="s">
        <v>201</v>
      </c>
      <c r="AA33" s="63" t="s">
        <v>372</v>
      </c>
      <c r="AB33" s="63" t="s">
        <v>373</v>
      </c>
    </row>
    <row r="34" spans="1:28" ht="15.75" x14ac:dyDescent="0.25">
      <c r="A34" s="62" t="s">
        <v>8</v>
      </c>
      <c r="B34" s="62" t="s">
        <v>206</v>
      </c>
      <c r="C34" s="62" t="s">
        <v>360</v>
      </c>
      <c r="D34" s="62" t="s">
        <v>171</v>
      </c>
      <c r="E34" s="62" t="s">
        <v>21</v>
      </c>
      <c r="F34" s="62" t="s">
        <v>197</v>
      </c>
      <c r="G34" s="62" t="s">
        <v>21</v>
      </c>
      <c r="H34" s="62" t="s">
        <v>21</v>
      </c>
      <c r="I34" s="62" t="s">
        <v>197</v>
      </c>
      <c r="J34" s="62" t="s">
        <v>215</v>
      </c>
      <c r="K34" s="62" t="s">
        <v>133</v>
      </c>
      <c r="L34" s="63" t="s">
        <v>204</v>
      </c>
      <c r="M34" s="63" t="s">
        <v>200</v>
      </c>
      <c r="N34" s="63" t="s">
        <v>200</v>
      </c>
      <c r="O34" s="63" t="s">
        <v>200</v>
      </c>
      <c r="P34" s="64">
        <v>30</v>
      </c>
      <c r="Q34" s="63" t="s">
        <v>203</v>
      </c>
      <c r="R34" s="65" t="s">
        <v>21</v>
      </c>
      <c r="S34" s="64">
        <v>95</v>
      </c>
      <c r="T34" s="64">
        <v>108</v>
      </c>
      <c r="U34" s="64">
        <v>80</v>
      </c>
      <c r="V34" s="64">
        <v>96</v>
      </c>
      <c r="W34" s="61" t="s">
        <v>363</v>
      </c>
      <c r="X34" s="61" t="s">
        <v>363</v>
      </c>
      <c r="Y34" s="61" t="s">
        <v>204</v>
      </c>
      <c r="Z34" s="61" t="s">
        <v>205</v>
      </c>
      <c r="AA34" s="63" t="s">
        <v>95</v>
      </c>
      <c r="AB34" s="63" t="s">
        <v>96</v>
      </c>
    </row>
    <row r="35" spans="1:28" ht="15.75" x14ac:dyDescent="0.25">
      <c r="A35" s="62" t="s">
        <v>9</v>
      </c>
      <c r="B35" s="62" t="s">
        <v>208</v>
      </c>
      <c r="C35" s="62" t="s">
        <v>360</v>
      </c>
      <c r="D35" s="62" t="s">
        <v>171</v>
      </c>
      <c r="E35" s="62" t="s">
        <v>21</v>
      </c>
      <c r="F35" s="62" t="s">
        <v>197</v>
      </c>
      <c r="G35" s="62" t="s">
        <v>21</v>
      </c>
      <c r="H35" s="62" t="s">
        <v>21</v>
      </c>
      <c r="I35" s="62" t="s">
        <v>197</v>
      </c>
      <c r="J35" s="62" t="s">
        <v>202</v>
      </c>
      <c r="K35" s="62" t="s">
        <v>159</v>
      </c>
      <c r="L35" s="63" t="s">
        <v>200</v>
      </c>
      <c r="M35" s="63" t="s">
        <v>200</v>
      </c>
      <c r="N35" s="63" t="s">
        <v>200</v>
      </c>
      <c r="O35" s="63" t="s">
        <v>200</v>
      </c>
      <c r="P35" s="64">
        <v>30</v>
      </c>
      <c r="Q35" s="63" t="s">
        <v>203</v>
      </c>
      <c r="R35" s="65" t="s">
        <v>21</v>
      </c>
      <c r="S35" s="64">
        <v>103</v>
      </c>
      <c r="T35" s="64">
        <v>104</v>
      </c>
      <c r="U35" s="64">
        <v>96</v>
      </c>
      <c r="V35" s="64">
        <v>109</v>
      </c>
      <c r="W35" s="61" t="s">
        <v>363</v>
      </c>
      <c r="X35" s="61" t="s">
        <v>363</v>
      </c>
      <c r="Y35" s="61" t="s">
        <v>204</v>
      </c>
      <c r="Z35" s="61" t="s">
        <v>201</v>
      </c>
      <c r="AA35" s="63" t="s">
        <v>95</v>
      </c>
      <c r="AB35" s="63" t="s">
        <v>96</v>
      </c>
    </row>
    <row r="36" spans="1:28" ht="15.75" x14ac:dyDescent="0.25">
      <c r="A36" s="62" t="s">
        <v>10</v>
      </c>
      <c r="B36" s="62" t="s">
        <v>208</v>
      </c>
      <c r="C36" s="62" t="s">
        <v>360</v>
      </c>
      <c r="D36" s="62" t="s">
        <v>171</v>
      </c>
      <c r="E36" s="62" t="s">
        <v>30</v>
      </c>
      <c r="F36" s="62" t="s">
        <v>197</v>
      </c>
      <c r="G36" s="62" t="s">
        <v>197</v>
      </c>
      <c r="H36" s="62" t="s">
        <v>21</v>
      </c>
      <c r="I36" s="62" t="s">
        <v>197</v>
      </c>
      <c r="J36" s="62" t="s">
        <v>376</v>
      </c>
      <c r="K36" s="62" t="s">
        <v>377</v>
      </c>
      <c r="L36" s="63" t="s">
        <v>200</v>
      </c>
      <c r="M36" s="63" t="s">
        <v>213</v>
      </c>
      <c r="N36" s="63" t="s">
        <v>213</v>
      </c>
      <c r="O36" s="63" t="s">
        <v>200</v>
      </c>
      <c r="P36" s="64">
        <v>24</v>
      </c>
      <c r="Q36" s="63" t="s">
        <v>221</v>
      </c>
      <c r="R36" s="65" t="s">
        <v>21</v>
      </c>
      <c r="S36" s="64">
        <v>80</v>
      </c>
      <c r="T36" s="64">
        <v>88</v>
      </c>
      <c r="U36" s="64">
        <v>76</v>
      </c>
      <c r="V36" s="64">
        <v>77</v>
      </c>
      <c r="W36" s="61" t="s">
        <v>366</v>
      </c>
      <c r="X36" s="61" t="s">
        <v>26</v>
      </c>
      <c r="Y36" s="61" t="s">
        <v>213</v>
      </c>
      <c r="Z36" s="61" t="s">
        <v>205</v>
      </c>
      <c r="AA36" s="63" t="s">
        <v>99</v>
      </c>
      <c r="AB36" s="63" t="s">
        <v>100</v>
      </c>
    </row>
    <row r="37" spans="1:28" ht="15.75" x14ac:dyDescent="0.25">
      <c r="A37" s="62" t="s">
        <v>11</v>
      </c>
      <c r="B37" s="62" t="s">
        <v>216</v>
      </c>
      <c r="C37" s="62" t="s">
        <v>360</v>
      </c>
      <c r="D37" s="62" t="s">
        <v>171</v>
      </c>
      <c r="E37" s="62" t="s">
        <v>30</v>
      </c>
      <c r="F37" s="62" t="s">
        <v>30</v>
      </c>
      <c r="G37" s="62" t="s">
        <v>270</v>
      </c>
      <c r="H37" s="62" t="s">
        <v>369</v>
      </c>
      <c r="I37" s="62" t="s">
        <v>30</v>
      </c>
      <c r="J37" s="62" t="s">
        <v>202</v>
      </c>
      <c r="K37" s="62" t="s">
        <v>378</v>
      </c>
      <c r="L37" s="63" t="s">
        <v>205</v>
      </c>
      <c r="M37" s="63" t="s">
        <v>205</v>
      </c>
      <c r="N37" s="63" t="s">
        <v>95</v>
      </c>
      <c r="O37" s="63" t="s">
        <v>205</v>
      </c>
      <c r="P37" s="64">
        <v>13</v>
      </c>
      <c r="Q37" s="63" t="s">
        <v>379</v>
      </c>
      <c r="R37" s="65" t="s">
        <v>21</v>
      </c>
      <c r="S37" s="64">
        <v>78</v>
      </c>
      <c r="T37" s="64">
        <v>70</v>
      </c>
      <c r="U37" s="64">
        <v>86</v>
      </c>
      <c r="V37" s="64">
        <v>78</v>
      </c>
      <c r="W37" s="61" t="s">
        <v>367</v>
      </c>
      <c r="X37" s="61" t="s">
        <v>367</v>
      </c>
      <c r="Y37" s="61" t="s">
        <v>204</v>
      </c>
      <c r="Z37" s="61" t="s">
        <v>205</v>
      </c>
      <c r="AA37" s="63" t="s">
        <v>380</v>
      </c>
      <c r="AB37" s="63" t="s">
        <v>171</v>
      </c>
    </row>
    <row r="38" spans="1:28" ht="15.75" x14ac:dyDescent="0.25">
      <c r="A38" s="62" t="s">
        <v>12</v>
      </c>
      <c r="B38" s="62" t="s">
        <v>206</v>
      </c>
      <c r="C38" s="62" t="s">
        <v>360</v>
      </c>
      <c r="D38" s="62" t="s">
        <v>171</v>
      </c>
      <c r="E38" s="62" t="s">
        <v>30</v>
      </c>
      <c r="F38" s="62" t="s">
        <v>30</v>
      </c>
      <c r="G38" s="62" t="s">
        <v>21</v>
      </c>
      <c r="H38" s="62" t="s">
        <v>21</v>
      </c>
      <c r="I38" s="62" t="s">
        <v>197</v>
      </c>
      <c r="J38" s="62" t="s">
        <v>214</v>
      </c>
      <c r="K38" s="62" t="s">
        <v>381</v>
      </c>
      <c r="L38" s="63" t="s">
        <v>200</v>
      </c>
      <c r="M38" s="63" t="s">
        <v>200</v>
      </c>
      <c r="N38" s="63" t="s">
        <v>200</v>
      </c>
      <c r="O38" s="63" t="s">
        <v>200</v>
      </c>
      <c r="P38" s="64">
        <v>27</v>
      </c>
      <c r="Q38" s="63" t="s">
        <v>199</v>
      </c>
      <c r="R38" s="65" t="s">
        <v>21</v>
      </c>
      <c r="S38" s="64">
        <v>88</v>
      </c>
      <c r="T38" s="64">
        <v>96</v>
      </c>
      <c r="U38" s="64">
        <v>82</v>
      </c>
      <c r="V38" s="64">
        <v>85</v>
      </c>
      <c r="W38" s="61" t="s">
        <v>363</v>
      </c>
      <c r="X38" s="61" t="s">
        <v>367</v>
      </c>
      <c r="Y38" s="61" t="s">
        <v>204</v>
      </c>
      <c r="Z38" s="61" t="s">
        <v>205</v>
      </c>
      <c r="AA38" s="63" t="s">
        <v>93</v>
      </c>
      <c r="AB38" s="63" t="s">
        <v>94</v>
      </c>
    </row>
    <row r="39" spans="1:28" ht="15.75" x14ac:dyDescent="0.25">
      <c r="A39" s="62" t="s">
        <v>13</v>
      </c>
      <c r="B39" s="62" t="s">
        <v>206</v>
      </c>
      <c r="C39" s="62" t="s">
        <v>360</v>
      </c>
      <c r="D39" s="62" t="s">
        <v>171</v>
      </c>
      <c r="E39" s="62" t="s">
        <v>30</v>
      </c>
      <c r="F39" s="62" t="s">
        <v>197</v>
      </c>
      <c r="G39" s="62" t="s">
        <v>21</v>
      </c>
      <c r="H39" s="62" t="s">
        <v>21</v>
      </c>
      <c r="I39" s="62" t="s">
        <v>197</v>
      </c>
      <c r="J39" s="62" t="s">
        <v>262</v>
      </c>
      <c r="K39" s="62" t="s">
        <v>382</v>
      </c>
      <c r="L39" s="63" t="s">
        <v>200</v>
      </c>
      <c r="M39" s="63" t="s">
        <v>213</v>
      </c>
      <c r="N39" s="63" t="s">
        <v>205</v>
      </c>
      <c r="O39" s="63" t="s">
        <v>213</v>
      </c>
      <c r="P39" s="64">
        <v>21</v>
      </c>
      <c r="Q39" s="63" t="s">
        <v>225</v>
      </c>
      <c r="R39" s="65" t="s">
        <v>21</v>
      </c>
      <c r="S39" s="65" t="s">
        <v>21</v>
      </c>
      <c r="T39" s="65" t="s">
        <v>21</v>
      </c>
      <c r="U39" s="65" t="s">
        <v>21</v>
      </c>
      <c r="V39" s="65" t="s">
        <v>21</v>
      </c>
      <c r="W39" s="61" t="s">
        <v>26</v>
      </c>
      <c r="X39" s="61" t="s">
        <v>26</v>
      </c>
      <c r="Y39" s="61" t="s">
        <v>213</v>
      </c>
      <c r="Z39" s="61" t="s">
        <v>201</v>
      </c>
      <c r="AA39" s="63" t="s">
        <v>103</v>
      </c>
      <c r="AB39" s="63" t="s">
        <v>226</v>
      </c>
    </row>
    <row r="40" spans="1:28" ht="15.75" x14ac:dyDescent="0.25">
      <c r="A40" s="62" t="s">
        <v>14</v>
      </c>
      <c r="B40" s="62" t="s">
        <v>220</v>
      </c>
      <c r="C40" s="62" t="s">
        <v>360</v>
      </c>
      <c r="D40" s="62" t="s">
        <v>171</v>
      </c>
      <c r="E40" s="62" t="s">
        <v>30</v>
      </c>
      <c r="F40" s="62" t="s">
        <v>197</v>
      </c>
      <c r="G40" s="62" t="s">
        <v>21</v>
      </c>
      <c r="H40" s="62" t="s">
        <v>21</v>
      </c>
      <c r="I40" s="62" t="s">
        <v>197</v>
      </c>
      <c r="J40" s="62" t="s">
        <v>262</v>
      </c>
      <c r="K40" s="62" t="s">
        <v>383</v>
      </c>
      <c r="L40" s="63" t="s">
        <v>200</v>
      </c>
      <c r="M40" s="63" t="s">
        <v>213</v>
      </c>
      <c r="N40" s="63" t="s">
        <v>197</v>
      </c>
      <c r="O40" s="63" t="s">
        <v>200</v>
      </c>
      <c r="P40" s="64">
        <v>18</v>
      </c>
      <c r="Q40" s="63" t="s">
        <v>371</v>
      </c>
      <c r="R40" s="65" t="s">
        <v>21</v>
      </c>
      <c r="S40" s="65" t="s">
        <v>21</v>
      </c>
      <c r="T40" s="65" t="s">
        <v>21</v>
      </c>
      <c r="U40" s="65" t="s">
        <v>21</v>
      </c>
      <c r="V40" s="65" t="s">
        <v>21</v>
      </c>
      <c r="W40" s="61" t="s">
        <v>363</v>
      </c>
      <c r="X40" s="61" t="s">
        <v>363</v>
      </c>
      <c r="Y40" s="61" t="s">
        <v>204</v>
      </c>
      <c r="Z40" s="61" t="s">
        <v>205</v>
      </c>
      <c r="AA40" s="63" t="s">
        <v>372</v>
      </c>
      <c r="AB40" s="63" t="s">
        <v>373</v>
      </c>
    </row>
    <row r="41" spans="1:28" ht="15.75" x14ac:dyDescent="0.25">
      <c r="A41" s="62" t="s">
        <v>15</v>
      </c>
      <c r="B41" s="62" t="s">
        <v>220</v>
      </c>
      <c r="C41" s="62" t="s">
        <v>360</v>
      </c>
      <c r="D41" s="62" t="s">
        <v>171</v>
      </c>
      <c r="E41" s="62" t="s">
        <v>21</v>
      </c>
      <c r="F41" s="62" t="s">
        <v>197</v>
      </c>
      <c r="G41" s="62" t="s">
        <v>217</v>
      </c>
      <c r="H41" s="62" t="s">
        <v>369</v>
      </c>
      <c r="I41" s="62" t="s">
        <v>197</v>
      </c>
      <c r="J41" s="62" t="s">
        <v>202</v>
      </c>
      <c r="K41" s="62" t="s">
        <v>384</v>
      </c>
      <c r="L41" s="63" t="s">
        <v>201</v>
      </c>
      <c r="M41" s="63" t="s">
        <v>201</v>
      </c>
      <c r="N41" s="63" t="s">
        <v>95</v>
      </c>
      <c r="O41" s="63" t="s">
        <v>205</v>
      </c>
      <c r="P41" s="64">
        <v>15</v>
      </c>
      <c r="Q41" s="63" t="s">
        <v>379</v>
      </c>
      <c r="R41" s="65" t="s">
        <v>21</v>
      </c>
      <c r="S41" s="64">
        <v>76</v>
      </c>
      <c r="T41" s="64">
        <v>73</v>
      </c>
      <c r="U41" s="64">
        <v>79</v>
      </c>
      <c r="V41" s="64">
        <v>75</v>
      </c>
      <c r="W41" s="61" t="s">
        <v>367</v>
      </c>
      <c r="X41" s="61" t="s">
        <v>366</v>
      </c>
      <c r="Y41" s="61" t="s">
        <v>204</v>
      </c>
      <c r="Z41" s="61" t="s">
        <v>201</v>
      </c>
      <c r="AA41" s="63" t="s">
        <v>380</v>
      </c>
      <c r="AB41" s="63" t="s">
        <v>171</v>
      </c>
    </row>
    <row r="42" spans="1:28" ht="15.75" x14ac:dyDescent="0.25">
      <c r="A42" s="62" t="s">
        <v>16</v>
      </c>
      <c r="B42" s="62" t="s">
        <v>206</v>
      </c>
      <c r="C42" s="62" t="s">
        <v>360</v>
      </c>
      <c r="D42" s="62" t="s">
        <v>28</v>
      </c>
      <c r="E42" s="62" t="s">
        <v>30</v>
      </c>
      <c r="F42" s="62" t="s">
        <v>197</v>
      </c>
      <c r="G42" s="62" t="s">
        <v>21</v>
      </c>
      <c r="H42" s="62" t="s">
        <v>21</v>
      </c>
      <c r="I42" s="62" t="s">
        <v>197</v>
      </c>
      <c r="J42" s="62" t="s">
        <v>385</v>
      </c>
      <c r="K42" s="62" t="s">
        <v>386</v>
      </c>
      <c r="L42" s="63" t="s">
        <v>213</v>
      </c>
      <c r="M42" s="63" t="s">
        <v>200</v>
      </c>
      <c r="N42" s="63" t="s">
        <v>200</v>
      </c>
      <c r="O42" s="63" t="s">
        <v>213</v>
      </c>
      <c r="P42" s="64">
        <v>27</v>
      </c>
      <c r="Q42" s="63" t="s">
        <v>199</v>
      </c>
      <c r="R42" s="65" t="s">
        <v>21</v>
      </c>
      <c r="S42" s="65" t="s">
        <v>21</v>
      </c>
      <c r="T42" s="65" t="s">
        <v>21</v>
      </c>
      <c r="U42" s="65" t="s">
        <v>21</v>
      </c>
      <c r="V42" s="65" t="s">
        <v>21</v>
      </c>
      <c r="W42" s="61" t="s">
        <v>367</v>
      </c>
      <c r="X42" s="61" t="s">
        <v>367</v>
      </c>
      <c r="Y42" s="61" t="s">
        <v>200</v>
      </c>
      <c r="Z42" s="61" t="s">
        <v>201</v>
      </c>
      <c r="AA42" s="63" t="s">
        <v>93</v>
      </c>
      <c r="AB42" s="63" t="s">
        <v>94</v>
      </c>
    </row>
    <row r="43" spans="1:28" ht="15.75" x14ac:dyDescent="0.25">
      <c r="A43" s="62" t="s">
        <v>17</v>
      </c>
      <c r="B43" s="62" t="s">
        <v>220</v>
      </c>
      <c r="C43" s="62" t="s">
        <v>360</v>
      </c>
      <c r="D43" s="62" t="s">
        <v>171</v>
      </c>
      <c r="E43" s="62" t="s">
        <v>21</v>
      </c>
      <c r="F43" s="62" t="s">
        <v>197</v>
      </c>
      <c r="G43" s="62" t="s">
        <v>21</v>
      </c>
      <c r="H43" s="62" t="s">
        <v>21</v>
      </c>
      <c r="I43" s="62" t="s">
        <v>197</v>
      </c>
      <c r="J43" s="62" t="s">
        <v>215</v>
      </c>
      <c r="K43" s="62" t="s">
        <v>142</v>
      </c>
      <c r="L43" s="63" t="s">
        <v>204</v>
      </c>
      <c r="M43" s="63" t="s">
        <v>204</v>
      </c>
      <c r="N43" s="63" t="s">
        <v>204</v>
      </c>
      <c r="O43" s="63" t="s">
        <v>204</v>
      </c>
      <c r="P43" s="64">
        <v>33</v>
      </c>
      <c r="Q43" s="63" t="s">
        <v>209</v>
      </c>
      <c r="R43" s="65" t="s">
        <v>21</v>
      </c>
      <c r="S43" s="64">
        <v>105</v>
      </c>
      <c r="T43" s="64">
        <v>99</v>
      </c>
      <c r="U43" s="64">
        <v>112</v>
      </c>
      <c r="V43" s="64">
        <v>105</v>
      </c>
      <c r="W43" s="61" t="s">
        <v>368</v>
      </c>
      <c r="X43" s="61" t="s">
        <v>363</v>
      </c>
      <c r="Y43" s="61" t="s">
        <v>204</v>
      </c>
      <c r="Z43" s="61" t="s">
        <v>205</v>
      </c>
      <c r="AA43" s="63" t="s">
        <v>97</v>
      </c>
      <c r="AB43" s="63" t="s">
        <v>98</v>
      </c>
    </row>
    <row r="44" spans="1:28" ht="15.75" x14ac:dyDescent="0.25">
      <c r="A44" s="62" t="s">
        <v>18</v>
      </c>
      <c r="B44" s="62" t="s">
        <v>211</v>
      </c>
      <c r="C44" s="62" t="s">
        <v>360</v>
      </c>
      <c r="D44" s="62" t="s">
        <v>171</v>
      </c>
      <c r="E44" s="62" t="s">
        <v>21</v>
      </c>
      <c r="F44" s="62" t="s">
        <v>197</v>
      </c>
      <c r="G44" s="62" t="s">
        <v>21</v>
      </c>
      <c r="H44" s="62" t="s">
        <v>21</v>
      </c>
      <c r="I44" s="62" t="s">
        <v>197</v>
      </c>
      <c r="J44" s="62" t="s">
        <v>202</v>
      </c>
      <c r="K44" s="62" t="s">
        <v>387</v>
      </c>
      <c r="L44" s="63" t="s">
        <v>200</v>
      </c>
      <c r="M44" s="63" t="s">
        <v>200</v>
      </c>
      <c r="N44" s="63" t="s">
        <v>200</v>
      </c>
      <c r="O44" s="63" t="s">
        <v>200</v>
      </c>
      <c r="P44" s="64">
        <v>27</v>
      </c>
      <c r="Q44" s="63" t="s">
        <v>199</v>
      </c>
      <c r="R44" s="65" t="s">
        <v>21</v>
      </c>
      <c r="S44" s="64">
        <v>91</v>
      </c>
      <c r="T44" s="64">
        <v>103</v>
      </c>
      <c r="U44" s="64">
        <v>89</v>
      </c>
      <c r="V44" s="64">
        <v>80</v>
      </c>
      <c r="W44" s="61" t="s">
        <v>363</v>
      </c>
      <c r="X44" s="61" t="s">
        <v>363</v>
      </c>
      <c r="Y44" s="61" t="s">
        <v>204</v>
      </c>
      <c r="Z44" s="61" t="s">
        <v>205</v>
      </c>
      <c r="AA44" s="63" t="s">
        <v>93</v>
      </c>
      <c r="AB44" s="63" t="s">
        <v>94</v>
      </c>
    </row>
  </sheetData>
  <conditionalFormatting sqref="E3">
    <cfRule type="colorScale" priority="16">
      <colorScale>
        <cfvo type="num" val="0"/>
        <cfvo type="num" val="&quot;MISSING&quot;"/>
        <cfvo type="num" val="&quot;Y+$K$5&quot;"/>
        <color rgb="FFFF0000"/>
        <color rgb="FFFFEB84"/>
        <color rgb="FF63BE7B"/>
      </colorScale>
    </cfRule>
  </conditionalFormatting>
  <conditionalFormatting sqref="E2:G20">
    <cfRule type="cellIs" dxfId="83" priority="15" operator="equal">
      <formula>"L2D"</formula>
    </cfRule>
  </conditionalFormatting>
  <conditionalFormatting sqref="D2:L20">
    <cfRule type="cellIs" dxfId="82" priority="12" operator="equal">
      <formula>"L1"</formula>
    </cfRule>
    <cfRule type="cellIs" dxfId="81" priority="14" operator="equal">
      <formula>"L2M"</formula>
    </cfRule>
  </conditionalFormatting>
  <conditionalFormatting sqref="D2:D20">
    <cfRule type="cellIs" dxfId="80" priority="7" operator="equal">
      <formula>"U"</formula>
    </cfRule>
  </conditionalFormatting>
  <conditionalFormatting sqref="D2:G20">
    <cfRule type="cellIs" dxfId="79" priority="5" operator="equal">
      <formula>"L2"</formula>
    </cfRule>
  </conditionalFormatting>
  <conditionalFormatting sqref="F9">
    <cfRule type="cellIs" dxfId="78" priority="4" operator="equal">
      <formula>"U"</formula>
    </cfRule>
  </conditionalFormatting>
  <conditionalFormatting sqref="F12">
    <cfRule type="cellIs" dxfId="77" priority="3" operator="equal">
      <formula>"U"</formula>
    </cfRule>
  </conditionalFormatting>
  <conditionalFormatting sqref="F17">
    <cfRule type="cellIs" dxfId="76" priority="2" operator="equal">
      <formula>"U"</formula>
    </cfRule>
  </conditionalFormatting>
  <conditionalFormatting sqref="G12">
    <cfRule type="cellIs" dxfId="75" priority="1" operator="equal">
      <formula>"U"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A2" workbookViewId="0">
      <selection activeCell="Q12" sqref="Q12"/>
    </sheetView>
  </sheetViews>
  <sheetFormatPr defaultRowHeight="15" x14ac:dyDescent="0.25"/>
  <cols>
    <col min="1" max="1" width="18.140625" customWidth="1"/>
    <col min="4" max="4" width="5.28515625" customWidth="1"/>
    <col min="5" max="5" width="7.7109375" customWidth="1"/>
    <col min="6" max="7" width="4.7109375" customWidth="1"/>
    <col min="8" max="8" width="6" customWidth="1"/>
    <col min="9" max="9" width="4.7109375" customWidth="1"/>
    <col min="10" max="10" width="6.5703125" customWidth="1"/>
    <col min="11" max="11" width="7.28515625" customWidth="1"/>
    <col min="12" max="12" width="5.5703125" customWidth="1"/>
    <col min="13" max="13" width="7.5703125" customWidth="1"/>
    <col min="14" max="14" width="7" customWidth="1"/>
    <col min="15" max="15" width="4.85546875" customWidth="1"/>
    <col min="16" max="16" width="7.7109375" customWidth="1"/>
    <col min="17" max="17" width="7.28515625" customWidth="1"/>
    <col min="18" max="18" width="6.7109375" customWidth="1"/>
    <col min="19" max="19" width="6.140625" customWidth="1"/>
    <col min="20" max="20" width="7.5703125" customWidth="1"/>
  </cols>
  <sheetData>
    <row r="1" spans="1:26" x14ac:dyDescent="0.25">
      <c r="A1" s="29" t="s">
        <v>174</v>
      </c>
      <c r="B1" s="110" t="s">
        <v>21</v>
      </c>
      <c r="C1" s="110" t="s">
        <v>21</v>
      </c>
      <c r="D1" s="110" t="s">
        <v>21</v>
      </c>
      <c r="E1" s="110" t="s">
        <v>21</v>
      </c>
      <c r="F1" s="110" t="s">
        <v>21</v>
      </c>
      <c r="G1" s="110" t="s">
        <v>21</v>
      </c>
      <c r="H1" s="110" t="s">
        <v>21</v>
      </c>
      <c r="I1" s="110" t="s">
        <v>21</v>
      </c>
      <c r="J1" s="110" t="s">
        <v>21</v>
      </c>
      <c r="K1" s="110" t="s">
        <v>21</v>
      </c>
      <c r="L1" s="111" t="s">
        <v>21</v>
      </c>
      <c r="M1" s="111" t="s">
        <v>21</v>
      </c>
      <c r="N1" s="111" t="s">
        <v>21</v>
      </c>
      <c r="O1" s="111" t="s">
        <v>21</v>
      </c>
      <c r="P1" s="111" t="s">
        <v>21</v>
      </c>
      <c r="Q1" s="112"/>
      <c r="R1" s="112"/>
      <c r="S1" s="112"/>
      <c r="T1" s="112"/>
      <c r="U1" s="111" t="s">
        <v>21</v>
      </c>
    </row>
    <row r="2" spans="1:26" ht="51.75" x14ac:dyDescent="0.25">
      <c r="A2" s="109" t="s">
        <v>420</v>
      </c>
      <c r="B2" s="113" t="s">
        <v>176</v>
      </c>
      <c r="C2" s="110" t="s">
        <v>21</v>
      </c>
      <c r="D2" s="110" t="s">
        <v>21</v>
      </c>
      <c r="E2" s="110" t="s">
        <v>21</v>
      </c>
      <c r="F2" s="110" t="s">
        <v>21</v>
      </c>
      <c r="G2" s="110" t="s">
        <v>21</v>
      </c>
      <c r="H2" s="110" t="s">
        <v>21</v>
      </c>
      <c r="I2" s="110" t="s">
        <v>21</v>
      </c>
      <c r="J2" s="110" t="s">
        <v>21</v>
      </c>
      <c r="K2" s="110" t="s">
        <v>21</v>
      </c>
      <c r="L2" s="110" t="s">
        <v>21</v>
      </c>
      <c r="M2" s="110" t="s">
        <v>21</v>
      </c>
      <c r="N2" s="110" t="s">
        <v>21</v>
      </c>
      <c r="O2" s="110" t="s">
        <v>21</v>
      </c>
      <c r="P2" s="110" t="s">
        <v>21</v>
      </c>
      <c r="Q2" s="110" t="s">
        <v>21</v>
      </c>
      <c r="R2" s="110" t="s">
        <v>21</v>
      </c>
      <c r="S2" s="110" t="s">
        <v>21</v>
      </c>
      <c r="T2" s="110" t="s">
        <v>21</v>
      </c>
      <c r="U2" s="110" t="s">
        <v>21</v>
      </c>
      <c r="V2" s="72"/>
      <c r="W2" s="72"/>
      <c r="X2" s="72"/>
      <c r="Y2" s="72"/>
      <c r="Z2" s="72"/>
    </row>
    <row r="3" spans="1:26" ht="80.25" x14ac:dyDescent="0.25">
      <c r="A3" s="30" t="s">
        <v>177</v>
      </c>
      <c r="B3" s="114" t="s">
        <v>178</v>
      </c>
      <c r="C3" s="114" t="s">
        <v>179</v>
      </c>
      <c r="D3" s="114" t="s">
        <v>180</v>
      </c>
      <c r="E3" s="114" t="s">
        <v>181</v>
      </c>
      <c r="F3" s="114" t="s">
        <v>182</v>
      </c>
      <c r="G3" s="114" t="s">
        <v>183</v>
      </c>
      <c r="H3" s="114" t="s">
        <v>184</v>
      </c>
      <c r="I3" s="114" t="s">
        <v>185</v>
      </c>
      <c r="J3" s="114" t="s">
        <v>186</v>
      </c>
      <c r="K3" s="114" t="s">
        <v>104</v>
      </c>
      <c r="L3" s="114" t="s">
        <v>227</v>
      </c>
      <c r="M3" s="114" t="s">
        <v>228</v>
      </c>
      <c r="N3" s="114" t="s">
        <v>229</v>
      </c>
      <c r="O3" s="114" t="s">
        <v>230</v>
      </c>
      <c r="P3" s="114" t="s">
        <v>231</v>
      </c>
      <c r="Q3" s="114" t="s">
        <v>232</v>
      </c>
      <c r="R3" s="114" t="s">
        <v>233</v>
      </c>
      <c r="S3" s="114" t="s">
        <v>234</v>
      </c>
      <c r="T3" s="114" t="s">
        <v>235</v>
      </c>
      <c r="U3" s="114" t="s">
        <v>236</v>
      </c>
      <c r="V3" s="114" t="s">
        <v>424</v>
      </c>
      <c r="W3" s="114" t="s">
        <v>421</v>
      </c>
      <c r="X3" s="114" t="s">
        <v>422</v>
      </c>
      <c r="Y3" s="114" t="s">
        <v>423</v>
      </c>
      <c r="Z3" s="114" t="s">
        <v>425</v>
      </c>
    </row>
    <row r="4" spans="1:26" ht="15.75" x14ac:dyDescent="0.25">
      <c r="A4" s="32" t="s">
        <v>237</v>
      </c>
      <c r="B4" s="32" t="s">
        <v>238</v>
      </c>
      <c r="C4" s="32" t="s">
        <v>239</v>
      </c>
      <c r="D4" s="32" t="s">
        <v>171</v>
      </c>
      <c r="E4" s="32" t="s">
        <v>21</v>
      </c>
      <c r="F4" s="32" t="s">
        <v>197</v>
      </c>
      <c r="G4" s="32" t="s">
        <v>21</v>
      </c>
      <c r="H4" s="32" t="s">
        <v>21</v>
      </c>
      <c r="I4" s="32" t="s">
        <v>197</v>
      </c>
      <c r="J4" s="32" t="s">
        <v>240</v>
      </c>
      <c r="K4" s="32" t="s">
        <v>241</v>
      </c>
      <c r="L4" s="33">
        <v>5.5</v>
      </c>
      <c r="M4" s="34" t="s">
        <v>242</v>
      </c>
      <c r="N4" s="33">
        <v>81.790000000000006</v>
      </c>
      <c r="O4" s="34" t="s">
        <v>93</v>
      </c>
      <c r="P4" s="34" t="s">
        <v>243</v>
      </c>
      <c r="Q4" s="31" t="s">
        <v>244</v>
      </c>
      <c r="R4" s="31" t="s">
        <v>95</v>
      </c>
      <c r="S4" s="31" t="s">
        <v>204</v>
      </c>
      <c r="T4" s="31" t="s">
        <v>205</v>
      </c>
      <c r="U4" s="35" t="s">
        <v>21</v>
      </c>
    </row>
    <row r="5" spans="1:26" ht="15.75" x14ac:dyDescent="0.25">
      <c r="A5" s="32" t="s">
        <v>245</v>
      </c>
      <c r="B5" s="32" t="s">
        <v>246</v>
      </c>
      <c r="C5" s="32" t="s">
        <v>239</v>
      </c>
      <c r="D5" s="32" t="s">
        <v>171</v>
      </c>
      <c r="E5" s="32" t="s">
        <v>21</v>
      </c>
      <c r="F5" s="32" t="s">
        <v>197</v>
      </c>
      <c r="G5" s="32" t="s">
        <v>21</v>
      </c>
      <c r="H5" s="32" t="s">
        <v>21</v>
      </c>
      <c r="I5" s="32" t="s">
        <v>197</v>
      </c>
      <c r="J5" s="32" t="s">
        <v>247</v>
      </c>
      <c r="K5" s="32" t="s">
        <v>248</v>
      </c>
      <c r="L5" s="33">
        <v>5</v>
      </c>
      <c r="M5" s="34" t="s">
        <v>249</v>
      </c>
      <c r="N5" s="33">
        <v>71.11</v>
      </c>
      <c r="O5" s="34" t="s">
        <v>93</v>
      </c>
      <c r="P5" s="34" t="s">
        <v>250</v>
      </c>
      <c r="Q5" s="31" t="s">
        <v>93</v>
      </c>
      <c r="R5" s="31" t="s">
        <v>94</v>
      </c>
      <c r="S5" s="31" t="s">
        <v>204</v>
      </c>
      <c r="T5" s="31" t="s">
        <v>205</v>
      </c>
      <c r="U5" s="35" t="s">
        <v>21</v>
      </c>
    </row>
    <row r="6" spans="1:26" ht="15.75" x14ac:dyDescent="0.25">
      <c r="A6" s="32" t="s">
        <v>251</v>
      </c>
      <c r="B6" s="32" t="s">
        <v>238</v>
      </c>
      <c r="C6" s="32" t="s">
        <v>239</v>
      </c>
      <c r="D6" s="32" t="s">
        <v>171</v>
      </c>
      <c r="E6" s="32" t="s">
        <v>21</v>
      </c>
      <c r="F6" s="32" t="s">
        <v>197</v>
      </c>
      <c r="G6" s="32" t="s">
        <v>21</v>
      </c>
      <c r="H6" s="32" t="s">
        <v>21</v>
      </c>
      <c r="I6" s="32" t="s">
        <v>21</v>
      </c>
      <c r="J6" s="32" t="s">
        <v>252</v>
      </c>
      <c r="K6" s="32" t="s">
        <v>21</v>
      </c>
      <c r="L6" s="35" t="s">
        <v>21</v>
      </c>
      <c r="M6" s="35" t="s">
        <v>21</v>
      </c>
      <c r="N6" s="35" t="s">
        <v>21</v>
      </c>
      <c r="O6" s="35" t="s">
        <v>21</v>
      </c>
      <c r="P6" s="35" t="s">
        <v>21</v>
      </c>
      <c r="Q6" s="31" t="s">
        <v>21</v>
      </c>
      <c r="R6" s="31" t="s">
        <v>21</v>
      </c>
      <c r="S6" s="31" t="s">
        <v>21</v>
      </c>
      <c r="T6" s="31" t="s">
        <v>21</v>
      </c>
      <c r="U6" s="35" t="s">
        <v>21</v>
      </c>
    </row>
    <row r="7" spans="1:26" ht="15.75" x14ac:dyDescent="0.25">
      <c r="A7" s="32" t="s">
        <v>253</v>
      </c>
      <c r="B7" s="32" t="s">
        <v>246</v>
      </c>
      <c r="C7" s="32" t="s">
        <v>239</v>
      </c>
      <c r="D7" s="32" t="s">
        <v>171</v>
      </c>
      <c r="E7" s="32" t="s">
        <v>21</v>
      </c>
      <c r="F7" s="32" t="s">
        <v>197</v>
      </c>
      <c r="G7" s="32" t="s">
        <v>21</v>
      </c>
      <c r="H7" s="32" t="s">
        <v>21</v>
      </c>
      <c r="I7" s="32" t="s">
        <v>197</v>
      </c>
      <c r="J7" s="32" t="s">
        <v>215</v>
      </c>
      <c r="K7" s="32" t="s">
        <v>254</v>
      </c>
      <c r="L7" s="33">
        <v>5.3</v>
      </c>
      <c r="M7" s="34" t="s">
        <v>255</v>
      </c>
      <c r="N7" s="33">
        <v>76.52</v>
      </c>
      <c r="O7" s="34" t="s">
        <v>93</v>
      </c>
      <c r="P7" s="34" t="s">
        <v>250</v>
      </c>
      <c r="Q7" s="31" t="s">
        <v>244</v>
      </c>
      <c r="R7" s="31" t="s">
        <v>95</v>
      </c>
      <c r="S7" s="31" t="s">
        <v>204</v>
      </c>
      <c r="T7" s="31" t="s">
        <v>205</v>
      </c>
      <c r="U7" s="35" t="s">
        <v>21</v>
      </c>
    </row>
    <row r="8" spans="1:26" ht="15.75" x14ac:dyDescent="0.25">
      <c r="A8" s="32" t="s">
        <v>256</v>
      </c>
      <c r="B8" s="32" t="s">
        <v>246</v>
      </c>
      <c r="C8" s="32" t="s">
        <v>239</v>
      </c>
      <c r="D8" s="32" t="s">
        <v>171</v>
      </c>
      <c r="E8" s="32" t="s">
        <v>30</v>
      </c>
      <c r="F8" s="32" t="s">
        <v>30</v>
      </c>
      <c r="G8" s="32" t="s">
        <v>21</v>
      </c>
      <c r="H8" s="32" t="s">
        <v>21</v>
      </c>
      <c r="I8" s="32" t="s">
        <v>197</v>
      </c>
      <c r="J8" s="32" t="s">
        <v>257</v>
      </c>
      <c r="K8" s="32" t="s">
        <v>258</v>
      </c>
      <c r="L8" s="33">
        <v>4.3</v>
      </c>
      <c r="M8" s="34" t="s">
        <v>259</v>
      </c>
      <c r="N8" s="33">
        <v>66.05</v>
      </c>
      <c r="O8" s="34" t="s">
        <v>99</v>
      </c>
      <c r="P8" s="34" t="s">
        <v>250</v>
      </c>
      <c r="Q8" s="31" t="s">
        <v>260</v>
      </c>
      <c r="R8" s="31" t="s">
        <v>94</v>
      </c>
      <c r="S8" s="31" t="s">
        <v>204</v>
      </c>
      <c r="T8" s="31" t="s">
        <v>205</v>
      </c>
      <c r="U8" s="35" t="s">
        <v>21</v>
      </c>
    </row>
    <row r="9" spans="1:26" ht="15.75" x14ac:dyDescent="0.25">
      <c r="A9" s="32" t="s">
        <v>261</v>
      </c>
      <c r="B9" s="32" t="s">
        <v>246</v>
      </c>
      <c r="C9" s="32" t="s">
        <v>239</v>
      </c>
      <c r="D9" s="32" t="s">
        <v>171</v>
      </c>
      <c r="E9" s="32" t="s">
        <v>30</v>
      </c>
      <c r="F9" s="32" t="s">
        <v>30</v>
      </c>
      <c r="G9" s="32" t="s">
        <v>21</v>
      </c>
      <c r="H9" s="32" t="s">
        <v>21</v>
      </c>
      <c r="I9" s="32" t="s">
        <v>197</v>
      </c>
      <c r="J9" s="32" t="s">
        <v>262</v>
      </c>
      <c r="K9" s="32" t="s">
        <v>263</v>
      </c>
      <c r="L9" s="33">
        <v>5.8</v>
      </c>
      <c r="M9" s="34" t="s">
        <v>264</v>
      </c>
      <c r="N9" s="33">
        <v>86.92</v>
      </c>
      <c r="O9" s="34" t="s">
        <v>95</v>
      </c>
      <c r="P9" s="34" t="s">
        <v>243</v>
      </c>
      <c r="Q9" s="31" t="s">
        <v>244</v>
      </c>
      <c r="R9" s="31" t="s">
        <v>95</v>
      </c>
      <c r="S9" s="31" t="s">
        <v>204</v>
      </c>
      <c r="T9" s="31" t="s">
        <v>205</v>
      </c>
      <c r="U9" s="35" t="s">
        <v>21</v>
      </c>
    </row>
    <row r="10" spans="1:26" ht="15.75" x14ac:dyDescent="0.25">
      <c r="A10" s="32" t="s">
        <v>265</v>
      </c>
      <c r="B10" s="32" t="s">
        <v>246</v>
      </c>
      <c r="C10" s="32" t="s">
        <v>239</v>
      </c>
      <c r="D10" s="32" t="s">
        <v>171</v>
      </c>
      <c r="E10" s="32" t="s">
        <v>30</v>
      </c>
      <c r="F10" s="32" t="s">
        <v>30</v>
      </c>
      <c r="G10" s="32" t="s">
        <v>21</v>
      </c>
      <c r="H10" s="32" t="s">
        <v>21</v>
      </c>
      <c r="I10" s="32" t="s">
        <v>197</v>
      </c>
      <c r="J10" s="32" t="s">
        <v>266</v>
      </c>
      <c r="K10" s="32" t="s">
        <v>267</v>
      </c>
      <c r="L10" s="33">
        <v>4</v>
      </c>
      <c r="M10" s="34" t="s">
        <v>259</v>
      </c>
      <c r="N10" s="33">
        <v>66.05</v>
      </c>
      <c r="O10" s="34" t="s">
        <v>99</v>
      </c>
      <c r="P10" s="34" t="s">
        <v>250</v>
      </c>
      <c r="Q10" s="31" t="s">
        <v>99</v>
      </c>
      <c r="R10" s="31" t="s">
        <v>99</v>
      </c>
      <c r="S10" s="31" t="s">
        <v>205</v>
      </c>
      <c r="T10" s="31" t="s">
        <v>205</v>
      </c>
      <c r="U10" s="35" t="s">
        <v>21</v>
      </c>
    </row>
    <row r="11" spans="1:26" ht="15.75" x14ac:dyDescent="0.25">
      <c r="A11" s="32" t="s">
        <v>268</v>
      </c>
      <c r="B11" s="32" t="s">
        <v>269</v>
      </c>
      <c r="C11" s="32" t="s">
        <v>239</v>
      </c>
      <c r="D11" s="32" t="s">
        <v>171</v>
      </c>
      <c r="E11" s="32" t="s">
        <v>21</v>
      </c>
      <c r="F11" s="32" t="s">
        <v>197</v>
      </c>
      <c r="G11" s="32" t="s">
        <v>270</v>
      </c>
      <c r="H11" s="32" t="s">
        <v>271</v>
      </c>
      <c r="I11" s="32" t="s">
        <v>21</v>
      </c>
      <c r="J11" s="32" t="s">
        <v>272</v>
      </c>
      <c r="K11" s="32" t="s">
        <v>273</v>
      </c>
      <c r="L11" s="33">
        <v>3</v>
      </c>
      <c r="M11" s="34" t="s">
        <v>259</v>
      </c>
      <c r="N11" s="33">
        <v>65</v>
      </c>
      <c r="O11" s="34" t="s">
        <v>99</v>
      </c>
      <c r="P11" s="34" t="s">
        <v>274</v>
      </c>
      <c r="Q11" s="31" t="s">
        <v>99</v>
      </c>
      <c r="R11" s="31" t="s">
        <v>93</v>
      </c>
      <c r="S11" s="31" t="s">
        <v>204</v>
      </c>
      <c r="T11" s="31" t="s">
        <v>205</v>
      </c>
      <c r="U11" s="35" t="s">
        <v>21</v>
      </c>
    </row>
    <row r="12" spans="1:26" ht="15.75" x14ac:dyDescent="0.25">
      <c r="A12" s="32" t="s">
        <v>275</v>
      </c>
      <c r="B12" s="32" t="s">
        <v>276</v>
      </c>
      <c r="C12" s="32" t="s">
        <v>239</v>
      </c>
      <c r="D12" s="32" t="s">
        <v>171</v>
      </c>
      <c r="E12" s="32" t="s">
        <v>21</v>
      </c>
      <c r="F12" s="32" t="s">
        <v>197</v>
      </c>
      <c r="G12" s="32" t="s">
        <v>21</v>
      </c>
      <c r="H12" s="32" t="s">
        <v>21</v>
      </c>
      <c r="I12" s="32" t="s">
        <v>197</v>
      </c>
      <c r="J12" s="32" t="s">
        <v>277</v>
      </c>
      <c r="K12" s="32" t="s">
        <v>278</v>
      </c>
      <c r="L12" s="33">
        <v>3.3</v>
      </c>
      <c r="M12" s="34" t="s">
        <v>259</v>
      </c>
      <c r="N12" s="33">
        <v>65</v>
      </c>
      <c r="O12" s="34" t="s">
        <v>99</v>
      </c>
      <c r="P12" s="34" t="s">
        <v>274</v>
      </c>
      <c r="Q12" s="31" t="s">
        <v>93</v>
      </c>
      <c r="R12" s="31" t="s">
        <v>93</v>
      </c>
      <c r="S12" s="31" t="s">
        <v>204</v>
      </c>
      <c r="T12" s="31" t="s">
        <v>205</v>
      </c>
      <c r="U12" s="35" t="s">
        <v>21</v>
      </c>
    </row>
    <row r="13" spans="1:26" ht="15.75" x14ac:dyDescent="0.25">
      <c r="A13" s="32" t="s">
        <v>279</v>
      </c>
      <c r="B13" s="32" t="s">
        <v>276</v>
      </c>
      <c r="C13" s="32" t="s">
        <v>239</v>
      </c>
      <c r="D13" s="32" t="s">
        <v>171</v>
      </c>
      <c r="E13" s="32" t="s">
        <v>21</v>
      </c>
      <c r="F13" s="32" t="s">
        <v>30</v>
      </c>
      <c r="G13" s="32" t="s">
        <v>21</v>
      </c>
      <c r="H13" s="32" t="s">
        <v>21</v>
      </c>
      <c r="I13" s="32" t="s">
        <v>197</v>
      </c>
      <c r="J13" s="32" t="s">
        <v>280</v>
      </c>
      <c r="K13" s="32" t="s">
        <v>281</v>
      </c>
      <c r="L13" s="33">
        <v>4.0999999999999996</v>
      </c>
      <c r="M13" s="34" t="s">
        <v>259</v>
      </c>
      <c r="N13" s="33">
        <v>66.05</v>
      </c>
      <c r="O13" s="34" t="s">
        <v>99</v>
      </c>
      <c r="P13" s="34" t="s">
        <v>250</v>
      </c>
      <c r="Q13" s="31" t="s">
        <v>282</v>
      </c>
      <c r="R13" s="31" t="s">
        <v>282</v>
      </c>
      <c r="S13" s="31" t="s">
        <v>205</v>
      </c>
      <c r="T13" s="31" t="s">
        <v>21</v>
      </c>
      <c r="U13" s="35" t="s">
        <v>21</v>
      </c>
    </row>
    <row r="14" spans="1:26" ht="15.75" x14ac:dyDescent="0.25">
      <c r="A14" s="32" t="s">
        <v>283</v>
      </c>
      <c r="B14" s="32" t="s">
        <v>284</v>
      </c>
      <c r="C14" s="32" t="s">
        <v>239</v>
      </c>
      <c r="D14" s="32" t="s">
        <v>171</v>
      </c>
      <c r="E14" s="32" t="s">
        <v>21</v>
      </c>
      <c r="F14" s="32" t="s">
        <v>197</v>
      </c>
      <c r="G14" s="32" t="s">
        <v>197</v>
      </c>
      <c r="H14" s="32" t="s">
        <v>21</v>
      </c>
      <c r="I14" s="32" t="s">
        <v>30</v>
      </c>
      <c r="J14" s="32" t="s">
        <v>285</v>
      </c>
      <c r="K14" s="32" t="s">
        <v>286</v>
      </c>
      <c r="L14" s="33">
        <v>2.5</v>
      </c>
      <c r="M14" s="34" t="s">
        <v>287</v>
      </c>
      <c r="N14" s="33">
        <v>40</v>
      </c>
      <c r="O14" s="34" t="s">
        <v>287</v>
      </c>
      <c r="P14" s="34" t="s">
        <v>288</v>
      </c>
      <c r="Q14" s="31" t="s">
        <v>99</v>
      </c>
      <c r="R14" s="31" t="s">
        <v>94</v>
      </c>
      <c r="S14" s="31" t="s">
        <v>204</v>
      </c>
      <c r="T14" s="31" t="s">
        <v>205</v>
      </c>
      <c r="U14" s="35" t="s">
        <v>21</v>
      </c>
    </row>
    <row r="15" spans="1:26" ht="15.75" x14ac:dyDescent="0.25">
      <c r="A15" s="32" t="s">
        <v>289</v>
      </c>
      <c r="B15" s="32" t="s">
        <v>246</v>
      </c>
      <c r="C15" s="32" t="s">
        <v>239</v>
      </c>
      <c r="D15" s="32" t="s">
        <v>171</v>
      </c>
      <c r="E15" s="32" t="s">
        <v>21</v>
      </c>
      <c r="F15" s="32" t="s">
        <v>197</v>
      </c>
      <c r="G15" s="32" t="s">
        <v>197</v>
      </c>
      <c r="H15" s="32" t="s">
        <v>21</v>
      </c>
      <c r="I15" s="32" t="s">
        <v>197</v>
      </c>
      <c r="J15" s="32" t="s">
        <v>285</v>
      </c>
      <c r="K15" s="32" t="s">
        <v>290</v>
      </c>
      <c r="L15" s="33">
        <v>4.5999999999999996</v>
      </c>
      <c r="M15" s="34" t="s">
        <v>259</v>
      </c>
      <c r="N15" s="33">
        <v>66.05</v>
      </c>
      <c r="O15" s="34" t="s">
        <v>99</v>
      </c>
      <c r="P15" s="34" t="s">
        <v>250</v>
      </c>
      <c r="Q15" s="31" t="s">
        <v>93</v>
      </c>
      <c r="R15" s="31" t="s">
        <v>94</v>
      </c>
      <c r="S15" s="31" t="s">
        <v>204</v>
      </c>
      <c r="T15" s="31" t="s">
        <v>205</v>
      </c>
      <c r="U15" s="35" t="s">
        <v>21</v>
      </c>
    </row>
    <row r="16" spans="1:26" ht="15.75" x14ac:dyDescent="0.25">
      <c r="A16" s="32" t="s">
        <v>291</v>
      </c>
      <c r="B16" s="32" t="s">
        <v>246</v>
      </c>
      <c r="C16" s="32" t="s">
        <v>239</v>
      </c>
      <c r="D16" s="32" t="s">
        <v>171</v>
      </c>
      <c r="E16" s="32" t="s">
        <v>21</v>
      </c>
      <c r="F16" s="32" t="s">
        <v>197</v>
      </c>
      <c r="G16" s="32" t="s">
        <v>21</v>
      </c>
      <c r="H16" s="32" t="s">
        <v>21</v>
      </c>
      <c r="I16" s="32" t="s">
        <v>21</v>
      </c>
      <c r="J16" s="32" t="s">
        <v>292</v>
      </c>
      <c r="K16" s="32" t="s">
        <v>293</v>
      </c>
      <c r="L16" s="35" t="s">
        <v>21</v>
      </c>
      <c r="M16" s="35" t="s">
        <v>21</v>
      </c>
      <c r="N16" s="35" t="s">
        <v>21</v>
      </c>
      <c r="O16" s="35" t="s">
        <v>21</v>
      </c>
      <c r="P16" s="35" t="s">
        <v>21</v>
      </c>
      <c r="Q16" s="31" t="s">
        <v>282</v>
      </c>
      <c r="R16" s="31" t="s">
        <v>282</v>
      </c>
      <c r="S16" s="31" t="s">
        <v>205</v>
      </c>
      <c r="T16" s="31" t="s">
        <v>21</v>
      </c>
      <c r="U16" s="35" t="s">
        <v>21</v>
      </c>
    </row>
    <row r="17" spans="1:21" ht="15.75" x14ac:dyDescent="0.25">
      <c r="A17" s="32" t="s">
        <v>294</v>
      </c>
      <c r="B17" s="32" t="s">
        <v>238</v>
      </c>
      <c r="C17" s="32" t="s">
        <v>239</v>
      </c>
      <c r="D17" s="32" t="s">
        <v>171</v>
      </c>
      <c r="E17" s="32" t="s">
        <v>21</v>
      </c>
      <c r="F17" s="32" t="s">
        <v>197</v>
      </c>
      <c r="G17" s="32" t="s">
        <v>21</v>
      </c>
      <c r="H17" s="32" t="s">
        <v>21</v>
      </c>
      <c r="I17" s="32" t="s">
        <v>197</v>
      </c>
      <c r="J17" s="32" t="s">
        <v>285</v>
      </c>
      <c r="K17" s="32" t="s">
        <v>295</v>
      </c>
      <c r="L17" s="33">
        <v>4</v>
      </c>
      <c r="M17" s="34" t="s">
        <v>259</v>
      </c>
      <c r="N17" s="33">
        <v>66.05</v>
      </c>
      <c r="O17" s="34" t="s">
        <v>99</v>
      </c>
      <c r="P17" s="34" t="s">
        <v>250</v>
      </c>
      <c r="Q17" s="31" t="s">
        <v>93</v>
      </c>
      <c r="R17" s="31" t="s">
        <v>94</v>
      </c>
      <c r="S17" s="31" t="s">
        <v>204</v>
      </c>
      <c r="T17" s="31" t="s">
        <v>205</v>
      </c>
      <c r="U17" s="35" t="s">
        <v>21</v>
      </c>
    </row>
    <row r="18" spans="1:21" ht="15.75" x14ac:dyDescent="0.25">
      <c r="A18" s="32" t="s">
        <v>296</v>
      </c>
      <c r="B18" s="32" t="s">
        <v>246</v>
      </c>
      <c r="C18" s="32" t="s">
        <v>239</v>
      </c>
      <c r="D18" s="32" t="s">
        <v>171</v>
      </c>
      <c r="E18" s="32" t="s">
        <v>21</v>
      </c>
      <c r="F18" s="32" t="s">
        <v>197</v>
      </c>
      <c r="G18" s="32" t="s">
        <v>21</v>
      </c>
      <c r="H18" s="32" t="s">
        <v>21</v>
      </c>
      <c r="I18" s="32" t="s">
        <v>197</v>
      </c>
      <c r="J18" s="32" t="s">
        <v>297</v>
      </c>
      <c r="K18" s="32" t="s">
        <v>298</v>
      </c>
      <c r="L18" s="33">
        <v>5.9</v>
      </c>
      <c r="M18" s="34" t="s">
        <v>264</v>
      </c>
      <c r="N18" s="33">
        <v>86.92</v>
      </c>
      <c r="O18" s="34" t="s">
        <v>95</v>
      </c>
      <c r="P18" s="34" t="s">
        <v>243</v>
      </c>
      <c r="Q18" s="31" t="s">
        <v>94</v>
      </c>
      <c r="R18" s="31" t="s">
        <v>94</v>
      </c>
      <c r="S18" s="31" t="s">
        <v>204</v>
      </c>
      <c r="T18" s="31" t="s">
        <v>205</v>
      </c>
      <c r="U18" s="3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5.28515625" style="93" customWidth="1"/>
    <col min="2" max="2" width="9.5703125" style="76" customWidth="1"/>
    <col min="3" max="6" width="9.140625" style="76"/>
    <col min="7" max="8" width="5.85546875" style="76" customWidth="1"/>
    <col min="9" max="9" width="4.7109375" style="76" customWidth="1"/>
    <col min="10" max="10" width="6.140625" style="93" customWidth="1"/>
    <col min="11" max="11" width="5" style="76" customWidth="1"/>
    <col min="12" max="12" width="5.140625" style="93" customWidth="1"/>
    <col min="13" max="13" width="5.140625" style="76" customWidth="1"/>
    <col min="14" max="14" width="5" style="93" customWidth="1"/>
    <col min="15" max="15" width="5.28515625" style="76" customWidth="1"/>
    <col min="16" max="16" width="5" style="76" customWidth="1"/>
    <col min="17" max="17" width="5.85546875" style="93" customWidth="1"/>
    <col min="18" max="18" width="4.85546875" style="76" customWidth="1"/>
    <col min="19" max="19" width="5.5703125" style="93" customWidth="1"/>
    <col min="20" max="20" width="5" style="76" customWidth="1"/>
    <col min="21" max="21" width="4.7109375" style="93" customWidth="1"/>
    <col min="22" max="22" width="5.42578125" style="76" customWidth="1"/>
    <col min="23" max="23" width="5.42578125" style="93" customWidth="1"/>
    <col min="24" max="24" width="4.85546875" style="76" customWidth="1"/>
    <col min="25" max="25" width="5.140625" style="93" customWidth="1"/>
    <col min="26" max="26" width="5.140625" style="76" customWidth="1"/>
    <col min="27" max="27" width="4.85546875" style="93" customWidth="1"/>
    <col min="28" max="28" width="5.42578125" style="76" customWidth="1"/>
    <col min="29" max="29" width="4.85546875" style="76" customWidth="1"/>
    <col min="30" max="30" width="2.140625" customWidth="1"/>
    <col min="31" max="31" width="5.85546875" hidden="1" customWidth="1"/>
    <col min="32" max="33" width="5.7109375" customWidth="1"/>
    <col min="34" max="34" width="4.85546875" customWidth="1"/>
    <col min="35" max="35" width="4.5703125" customWidth="1"/>
    <col min="36" max="36" width="4.7109375" customWidth="1"/>
    <col min="37" max="37" width="5" customWidth="1"/>
    <col min="38" max="38" width="5.85546875" customWidth="1"/>
  </cols>
  <sheetData>
    <row r="1" spans="1:39" s="76" customFormat="1" ht="135" customHeight="1" x14ac:dyDescent="0.25">
      <c r="A1" s="101" t="s">
        <v>64</v>
      </c>
      <c r="B1" s="2" t="s">
        <v>104</v>
      </c>
      <c r="C1" s="2" t="s">
        <v>19</v>
      </c>
      <c r="D1" s="2" t="s">
        <v>20</v>
      </c>
      <c r="E1" s="2" t="s">
        <v>91</v>
      </c>
      <c r="F1" s="2" t="s">
        <v>92</v>
      </c>
      <c r="G1" s="2" t="s">
        <v>173</v>
      </c>
      <c r="H1" s="78" t="s">
        <v>415</v>
      </c>
      <c r="I1" s="74" t="s">
        <v>409</v>
      </c>
      <c r="J1" s="74" t="s">
        <v>410</v>
      </c>
      <c r="K1" s="74" t="s">
        <v>411</v>
      </c>
      <c r="L1" s="74" t="s">
        <v>412</v>
      </c>
      <c r="M1" s="74" t="s">
        <v>414</v>
      </c>
      <c r="N1" s="74" t="s">
        <v>413</v>
      </c>
      <c r="O1" s="78" t="s">
        <v>416</v>
      </c>
      <c r="P1" s="74" t="s">
        <v>397</v>
      </c>
      <c r="Q1" s="74" t="s">
        <v>398</v>
      </c>
      <c r="R1" s="74" t="s">
        <v>399</v>
      </c>
      <c r="S1" s="74" t="s">
        <v>400</v>
      </c>
      <c r="T1" s="74" t="s">
        <v>401</v>
      </c>
      <c r="U1" s="74" t="s">
        <v>402</v>
      </c>
      <c r="V1" s="74" t="s">
        <v>403</v>
      </c>
      <c r="W1" s="74" t="s">
        <v>404</v>
      </c>
      <c r="X1" s="74" t="s">
        <v>405</v>
      </c>
      <c r="Y1" s="74" t="s">
        <v>406</v>
      </c>
      <c r="Z1" s="74" t="s">
        <v>407</v>
      </c>
      <c r="AA1" s="90" t="s">
        <v>408</v>
      </c>
      <c r="AB1" s="77" t="s">
        <v>418</v>
      </c>
      <c r="AC1" s="77" t="s">
        <v>419</v>
      </c>
      <c r="AF1" s="91" t="s">
        <v>426</v>
      </c>
      <c r="AG1" s="92" t="s">
        <v>388</v>
      </c>
      <c r="AH1" s="92" t="s">
        <v>392</v>
      </c>
      <c r="AI1" s="92" t="s">
        <v>393</v>
      </c>
      <c r="AJ1" s="115" t="s">
        <v>427</v>
      </c>
      <c r="AK1" s="92" t="s">
        <v>394</v>
      </c>
      <c r="AM1" s="92" t="s">
        <v>395</v>
      </c>
    </row>
    <row r="2" spans="1:39" ht="15.75" x14ac:dyDescent="0.25">
      <c r="A2" s="99" t="s">
        <v>46</v>
      </c>
      <c r="B2" s="83">
        <v>2011</v>
      </c>
      <c r="C2" s="7">
        <v>33</v>
      </c>
      <c r="D2" s="7">
        <v>115</v>
      </c>
      <c r="E2" s="73" t="s">
        <v>98</v>
      </c>
      <c r="F2" s="22" t="s">
        <v>98</v>
      </c>
      <c r="G2" s="79">
        <f>VLOOKUP(F2,Lookups!$A$1:$B$9,2)</f>
        <v>80</v>
      </c>
      <c r="H2" s="80"/>
      <c r="I2" s="75" t="str">
        <f t="shared" ref="I2:I21" si="0">IF(J2&lt;GVL,UGD,IF(J2&lt;FVL,GGD,IF(J2&lt;EVL,FGD,IF(J2&lt;DVL,EGD,IF(J2&lt;CVL,DGD,IF(J2&lt;BVL,CGD,IF(J2&lt;AVL,BGD,IF(J2&lt;SVL,AGD,IF(J2&gt;=SVL,SGD,"Error")))))))))</f>
        <v>U</v>
      </c>
      <c r="K2" s="75" t="str">
        <f t="shared" ref="K2:K21" si="1">IF(L2&lt;GVL,UGD,IF(L2&lt;FVL,GGD,IF(L2&lt;EVL,FGD,IF(L2&lt;DVL,EGD,IF(L2&lt;CVL,DGD,IF(L2&lt;BVL,CGD,IF(L2&lt;AVL,BGD,IF(L2&lt;SVL,AGD,IF(L2&gt;=SVL,SGD,"Error")))))))))</f>
        <v>U</v>
      </c>
      <c r="M2" s="75" t="str">
        <f t="shared" ref="M2:M21" si="2">IF(N2&lt;GVL,UGD,IF(N2&lt;FVL,GGD,IF(N2&lt;EVL,FGD,IF(N2&lt;DVL,EGD,IF(N2&lt;CVL,DGD,IF(N2&lt;BVL,CGD,IF(N2&lt;AVL,BGD,IF(N2&lt;SVL,AGD,IF(N2&gt;=SVL,SGD,"Error")))))))))</f>
        <v>U</v>
      </c>
      <c r="O2" s="81"/>
      <c r="P2" s="75" t="str">
        <f t="shared" ref="P2:P21" si="3">IF(Q2&lt;GVL,UGD,IF(Q2&lt;FVL,GGD,IF(Q2&lt;EVL,FGD,IF(Q2&lt;DVL,EGD,IF(Q2&lt;CVL,DGD,IF(Q2&lt;BVL,CGD,IF(Q2&lt;AVL,BGD,IF(Q2&lt;SVL,AGD,IF(Q2&gt;=SVL,SGD,"Error")))))))))</f>
        <v>B</v>
      </c>
      <c r="Q2" s="93">
        <v>71</v>
      </c>
      <c r="R2" s="75" t="str">
        <f t="shared" ref="R2:R21" si="4">IF(S2&lt;GVL,UGD,IF(S2&lt;FVL,GGD,IF(S2&lt;EVL,FGD,IF(S2&lt;DVL,EGD,IF(S2&lt;CVL,DGD,IF(S2&lt;BVL,CGD,IF(S2&lt;AVL,BGD,IF(S2&lt;SVL,AGD,IF(S2&gt;=SVL,SGD,"Error")))))))))</f>
        <v>U</v>
      </c>
      <c r="T2" s="75" t="str">
        <f t="shared" ref="T2:T21" si="5">IF(U2&lt;GVL,UGD,IF(U2&lt;FVL,GGD,IF(U2&lt;EVL,FGD,IF(U2&lt;DVL,EGD,IF(U2&lt;CVL,DGD,IF(U2&lt;BVL,CGD,IF(U2&lt;AVL,BGD,IF(U2&lt;SVL,AGD,IF(U2&gt;=SVL,SGD,"Error")))))))))</f>
        <v>U</v>
      </c>
      <c r="V2" s="75" t="str">
        <f t="shared" ref="V2:V21" si="6">IF(W2&lt;GVL,UGD,IF(W2&lt;FVL,GGD,IF(W2&lt;EVL,FGD,IF(W2&lt;DVL,EGD,IF(W2&lt;CVL,DGD,IF(W2&lt;BVL,CGD,IF(W2&lt;AVL,BGD,IF(W2&lt;SVL,AGD,IF(W2&gt;=SVL,SGD,"Error")))))))))</f>
        <v>U</v>
      </c>
      <c r="X2" s="75" t="str">
        <f t="shared" ref="X2:X21" si="7">IF(Y2&lt;GVL,UGD,IF(Y2&lt;FVL,GGD,IF(Y2&lt;EVL,FGD,IF(Y2&lt;DVL,EGD,IF(Y2&lt;CVL,DGD,IF(Y2&lt;BVL,CGD,IF(Y2&lt;AVL,BGD,IF(Y2&lt;SVL,AGD,IF(Y2&gt;=SVL,SGD,"Error")))))))))</f>
        <v>U</v>
      </c>
      <c r="Z2" s="75" t="str">
        <f t="shared" ref="Z2:Z21" si="8">IF(AA2&lt;GVL,UGD,IF(AA2&lt;FVL,GGD,IF(AA2&lt;EVL,FGD,IF(AA2&lt;DVL,EGD,IF(AA2&lt;CVL,DGD,IF(AA2&lt;BVL,CGD,IF(AA2&lt;AVL,BGD,IF(AA2&lt;SVL,AGD,IF(AA2&gt;=SVL,SGD,"Error")))))))))</f>
        <v>U</v>
      </c>
      <c r="AB2" s="75" t="str">
        <f t="shared" ref="AB2:AB21" si="9">IF(AC2&lt;GVL,UGD,IF(AC2&lt;FVL,GGD,IF(AC2&lt;EVL,FGD,IF(AC2&lt;DVL,EGD,IF(AC2&lt;CVL,DGD,IF(AC2&lt;BVL,CGD,IF(AC2&lt;AVL,BGD,IF(AC2&lt;SVL,AGD,IF(AC2&gt;=SVL,SGD,"Error")))))))))</f>
        <v>B</v>
      </c>
      <c r="AC2">
        <f>AVERAGE(J2,L2,N2,Q2,S2,U2,W2,Y2,AA2)</f>
        <v>71</v>
      </c>
      <c r="AG2" t="s">
        <v>197</v>
      </c>
      <c r="AH2" t="s">
        <v>197</v>
      </c>
      <c r="AI2" t="s">
        <v>197</v>
      </c>
    </row>
    <row r="3" spans="1:39" ht="15.75" x14ac:dyDescent="0.25">
      <c r="A3" s="99" t="s">
        <v>47</v>
      </c>
      <c r="B3" s="82">
        <v>2016</v>
      </c>
      <c r="C3" s="7">
        <v>24</v>
      </c>
      <c r="D3" s="7">
        <v>85</v>
      </c>
      <c r="E3" s="73" t="s">
        <v>99</v>
      </c>
      <c r="F3" s="73" t="s">
        <v>93</v>
      </c>
      <c r="G3" s="79">
        <f>VLOOKUP(F3,Lookups!$A$1:$B$9,2)</f>
        <v>60</v>
      </c>
      <c r="H3" s="80"/>
      <c r="I3" s="75" t="str">
        <f t="shared" si="0"/>
        <v>U</v>
      </c>
      <c r="K3" s="75" t="str">
        <f t="shared" si="1"/>
        <v>U</v>
      </c>
      <c r="M3" s="75" t="str">
        <f t="shared" si="2"/>
        <v>U</v>
      </c>
      <c r="O3" s="81"/>
      <c r="P3" s="75" t="str">
        <f t="shared" si="3"/>
        <v>U</v>
      </c>
      <c r="Q3" s="93">
        <v>17</v>
      </c>
      <c r="R3" s="75" t="str">
        <f t="shared" si="4"/>
        <v>U</v>
      </c>
      <c r="T3" s="75" t="str">
        <f t="shared" si="5"/>
        <v>U</v>
      </c>
      <c r="V3" s="75" t="str">
        <f t="shared" si="6"/>
        <v>U</v>
      </c>
      <c r="X3" s="75" t="str">
        <f t="shared" si="7"/>
        <v>U</v>
      </c>
      <c r="Z3" s="75" t="str">
        <f t="shared" si="8"/>
        <v>U</v>
      </c>
      <c r="AB3" s="75" t="str">
        <f t="shared" si="9"/>
        <v>U</v>
      </c>
      <c r="AC3">
        <f t="shared" ref="AC3:AC21" si="10">AVERAGE(J3,L3,N3,Q3,S3,U3,W3,Y3,AA3)</f>
        <v>17</v>
      </c>
      <c r="AG3" t="s">
        <v>389</v>
      </c>
      <c r="AH3" t="s">
        <v>197</v>
      </c>
      <c r="AI3" t="s">
        <v>197</v>
      </c>
    </row>
    <row r="4" spans="1:39" ht="15.75" x14ac:dyDescent="0.25">
      <c r="A4" s="99" t="s">
        <v>48</v>
      </c>
      <c r="B4" s="82">
        <v>2033</v>
      </c>
      <c r="C4" s="7">
        <v>27</v>
      </c>
      <c r="D4" s="7">
        <v>105</v>
      </c>
      <c r="E4" s="73" t="s">
        <v>93</v>
      </c>
      <c r="F4" s="73" t="s">
        <v>93</v>
      </c>
      <c r="G4" s="79">
        <f>VLOOKUP(F4,Lookups!$A$1:$B$9,2)</f>
        <v>60</v>
      </c>
      <c r="H4" s="80"/>
      <c r="I4" s="75" t="str">
        <f t="shared" si="0"/>
        <v>U</v>
      </c>
      <c r="K4" s="75" t="str">
        <f t="shared" si="1"/>
        <v>U</v>
      </c>
      <c r="M4" s="75" t="str">
        <f t="shared" si="2"/>
        <v>U</v>
      </c>
      <c r="O4" s="81"/>
      <c r="P4" s="75" t="str">
        <f t="shared" si="3"/>
        <v>B</v>
      </c>
      <c r="Q4" s="93">
        <v>79</v>
      </c>
      <c r="R4" s="75" t="str">
        <f t="shared" si="4"/>
        <v>U</v>
      </c>
      <c r="T4" s="75" t="str">
        <f t="shared" si="5"/>
        <v>U</v>
      </c>
      <c r="V4" s="75" t="str">
        <f t="shared" si="6"/>
        <v>U</v>
      </c>
      <c r="X4" s="75" t="str">
        <f t="shared" si="7"/>
        <v>U</v>
      </c>
      <c r="Z4" s="75" t="str">
        <f t="shared" si="8"/>
        <v>U</v>
      </c>
      <c r="AB4" s="75" t="str">
        <f t="shared" si="9"/>
        <v>B</v>
      </c>
      <c r="AC4">
        <f t="shared" si="10"/>
        <v>79</v>
      </c>
      <c r="AG4" t="s">
        <v>30</v>
      </c>
      <c r="AH4" t="s">
        <v>30</v>
      </c>
      <c r="AI4" t="s">
        <v>30</v>
      </c>
    </row>
    <row r="5" spans="1:39" ht="15.75" x14ac:dyDescent="0.25">
      <c r="A5" s="99" t="s">
        <v>49</v>
      </c>
      <c r="B5" s="82">
        <v>2035</v>
      </c>
      <c r="C5" s="7">
        <v>27</v>
      </c>
      <c r="D5" s="7">
        <v>93</v>
      </c>
      <c r="E5" s="73" t="s">
        <v>93</v>
      </c>
      <c r="F5" s="73" t="s">
        <v>93</v>
      </c>
      <c r="G5" s="79">
        <f>VLOOKUP(F5,Lookups!$A$1:$B$9,2)</f>
        <v>60</v>
      </c>
      <c r="H5" s="80"/>
      <c r="I5" s="75" t="str">
        <f t="shared" si="0"/>
        <v>U</v>
      </c>
      <c r="K5" s="75" t="str">
        <f t="shared" si="1"/>
        <v>U</v>
      </c>
      <c r="M5" s="75" t="str">
        <f t="shared" si="2"/>
        <v>U</v>
      </c>
      <c r="O5" s="81"/>
      <c r="P5" s="75" t="str">
        <f t="shared" si="3"/>
        <v>D</v>
      </c>
      <c r="Q5" s="93">
        <v>54</v>
      </c>
      <c r="R5" s="75" t="str">
        <f t="shared" si="4"/>
        <v>U</v>
      </c>
      <c r="T5" s="75" t="str">
        <f t="shared" si="5"/>
        <v>U</v>
      </c>
      <c r="V5" s="75" t="str">
        <f t="shared" si="6"/>
        <v>U</v>
      </c>
      <c r="X5" s="75" t="str">
        <f t="shared" si="7"/>
        <v>U</v>
      </c>
      <c r="Z5" s="75" t="str">
        <f t="shared" si="8"/>
        <v>U</v>
      </c>
      <c r="AB5" s="75" t="str">
        <f t="shared" si="9"/>
        <v>D</v>
      </c>
      <c r="AC5">
        <f t="shared" si="10"/>
        <v>54</v>
      </c>
      <c r="AG5" t="s">
        <v>197</v>
      </c>
      <c r="AH5" t="s">
        <v>197</v>
      </c>
      <c r="AI5" t="s">
        <v>396</v>
      </c>
    </row>
    <row r="6" spans="1:39" ht="15.75" x14ac:dyDescent="0.25">
      <c r="A6" s="99" t="s">
        <v>50</v>
      </c>
      <c r="B6" s="82">
        <v>2039</v>
      </c>
      <c r="C6" s="7">
        <v>30</v>
      </c>
      <c r="D6" s="7">
        <v>111</v>
      </c>
      <c r="E6" s="73" t="s">
        <v>95</v>
      </c>
      <c r="F6" s="73" t="s">
        <v>95</v>
      </c>
      <c r="G6" s="79">
        <f>VLOOKUP(F6,Lookups!$A$1:$B$9,2)</f>
        <v>70</v>
      </c>
      <c r="H6" s="80"/>
      <c r="I6" s="75" t="str">
        <f t="shared" si="0"/>
        <v>U</v>
      </c>
      <c r="K6" s="75" t="str">
        <f t="shared" si="1"/>
        <v>U</v>
      </c>
      <c r="M6" s="75" t="str">
        <f t="shared" si="2"/>
        <v>U</v>
      </c>
      <c r="O6" s="81"/>
      <c r="P6" s="75" t="str">
        <f t="shared" si="3"/>
        <v>B</v>
      </c>
      <c r="Q6" s="93">
        <v>71</v>
      </c>
      <c r="R6" s="75" t="str">
        <f t="shared" si="4"/>
        <v>U</v>
      </c>
      <c r="T6" s="75" t="str">
        <f t="shared" si="5"/>
        <v>U</v>
      </c>
      <c r="V6" s="75" t="str">
        <f t="shared" si="6"/>
        <v>U</v>
      </c>
      <c r="X6" s="75" t="str">
        <f t="shared" si="7"/>
        <v>U</v>
      </c>
      <c r="Z6" s="75" t="str">
        <f t="shared" si="8"/>
        <v>U</v>
      </c>
      <c r="AB6" s="75" t="str">
        <f t="shared" si="9"/>
        <v>B</v>
      </c>
      <c r="AC6">
        <f t="shared" si="10"/>
        <v>71</v>
      </c>
      <c r="AG6" t="s">
        <v>30</v>
      </c>
      <c r="AH6" t="s">
        <v>30</v>
      </c>
      <c r="AI6" t="s">
        <v>30</v>
      </c>
    </row>
    <row r="7" spans="1:39" ht="15.75" x14ac:dyDescent="0.25">
      <c r="A7" s="99" t="s">
        <v>3</v>
      </c>
      <c r="B7" s="82">
        <v>2047</v>
      </c>
      <c r="C7" s="7">
        <v>30</v>
      </c>
      <c r="D7" s="7">
        <v>116</v>
      </c>
      <c r="E7" s="73" t="s">
        <v>95</v>
      </c>
      <c r="F7" s="73" t="s">
        <v>95</v>
      </c>
      <c r="G7" s="79">
        <f>VLOOKUP(F7,Lookups!$A$1:$B$9,2)</f>
        <v>70</v>
      </c>
      <c r="H7" s="80"/>
      <c r="I7" s="75" t="str">
        <f t="shared" si="0"/>
        <v>U</v>
      </c>
      <c r="K7" s="75" t="str">
        <f t="shared" si="1"/>
        <v>U</v>
      </c>
      <c r="M7" s="75" t="str">
        <f t="shared" si="2"/>
        <v>U</v>
      </c>
      <c r="O7" s="81"/>
      <c r="P7" s="75" t="str">
        <f t="shared" si="3"/>
        <v>B</v>
      </c>
      <c r="Q7" s="93">
        <v>79</v>
      </c>
      <c r="R7" s="75" t="str">
        <f t="shared" si="4"/>
        <v>U</v>
      </c>
      <c r="T7" s="75" t="str">
        <f t="shared" si="5"/>
        <v>U</v>
      </c>
      <c r="V7" s="75" t="str">
        <f t="shared" si="6"/>
        <v>U</v>
      </c>
      <c r="X7" s="75" t="str">
        <f t="shared" si="7"/>
        <v>U</v>
      </c>
      <c r="Z7" s="75" t="str">
        <f t="shared" si="8"/>
        <v>U</v>
      </c>
      <c r="AB7" s="75" t="str">
        <f t="shared" si="9"/>
        <v>B</v>
      </c>
      <c r="AC7">
        <f t="shared" si="10"/>
        <v>79</v>
      </c>
      <c r="AG7" t="s">
        <v>197</v>
      </c>
      <c r="AH7" t="s">
        <v>197</v>
      </c>
      <c r="AI7" t="s">
        <v>197</v>
      </c>
    </row>
    <row r="8" spans="1:39" ht="15.75" x14ac:dyDescent="0.25">
      <c r="A8" s="99" t="s">
        <v>51</v>
      </c>
      <c r="B8" s="82">
        <v>2052</v>
      </c>
      <c r="C8" s="7">
        <v>30</v>
      </c>
      <c r="D8" s="7">
        <v>111</v>
      </c>
      <c r="E8" s="73" t="s">
        <v>95</v>
      </c>
      <c r="F8" s="73" t="s">
        <v>95</v>
      </c>
      <c r="G8" s="79">
        <f>VLOOKUP(F8,Lookups!$A$1:$B$9,2)</f>
        <v>70</v>
      </c>
      <c r="H8" s="80"/>
      <c r="I8" s="75" t="str">
        <f t="shared" si="0"/>
        <v>U</v>
      </c>
      <c r="K8" s="75" t="str">
        <f t="shared" si="1"/>
        <v>U</v>
      </c>
      <c r="M8" s="75" t="str">
        <f t="shared" si="2"/>
        <v>U</v>
      </c>
      <c r="O8" s="81"/>
      <c r="P8" s="75" t="str">
        <f t="shared" si="3"/>
        <v>A</v>
      </c>
      <c r="Q8" s="93">
        <v>87</v>
      </c>
      <c r="R8" s="75" t="str">
        <f t="shared" si="4"/>
        <v>U</v>
      </c>
      <c r="T8" s="75" t="str">
        <f t="shared" si="5"/>
        <v>U</v>
      </c>
      <c r="V8" s="75" t="str">
        <f t="shared" si="6"/>
        <v>U</v>
      </c>
      <c r="X8" s="75" t="str">
        <f t="shared" si="7"/>
        <v>U</v>
      </c>
      <c r="Z8" s="75" t="str">
        <f t="shared" si="8"/>
        <v>U</v>
      </c>
      <c r="AB8" s="75" t="str">
        <f t="shared" si="9"/>
        <v>A</v>
      </c>
      <c r="AC8">
        <f t="shared" si="10"/>
        <v>87</v>
      </c>
      <c r="AG8" t="s">
        <v>389</v>
      </c>
      <c r="AH8" t="s">
        <v>30</v>
      </c>
      <c r="AI8" t="s">
        <v>30</v>
      </c>
    </row>
    <row r="9" spans="1:39" ht="15.75" x14ac:dyDescent="0.25">
      <c r="A9" s="99" t="s">
        <v>52</v>
      </c>
      <c r="B9" s="82">
        <v>2078</v>
      </c>
      <c r="C9" s="7">
        <v>30</v>
      </c>
      <c r="D9" s="8" t="s">
        <v>21</v>
      </c>
      <c r="E9" s="73" t="s">
        <v>95</v>
      </c>
      <c r="F9" s="73" t="s">
        <v>95</v>
      </c>
      <c r="G9" s="79">
        <f>VLOOKUP(F9,Lookups!$A$1:$B$9,2)</f>
        <v>70</v>
      </c>
      <c r="H9" s="80"/>
      <c r="I9" s="75" t="str">
        <f t="shared" si="0"/>
        <v>U</v>
      </c>
      <c r="K9" s="75" t="str">
        <f t="shared" si="1"/>
        <v>U</v>
      </c>
      <c r="M9" s="75" t="str">
        <f t="shared" si="2"/>
        <v>U</v>
      </c>
      <c r="O9" s="81"/>
      <c r="P9" s="75" t="str">
        <f t="shared" si="3"/>
        <v>B</v>
      </c>
      <c r="Q9" s="93">
        <v>79</v>
      </c>
      <c r="R9" s="75" t="str">
        <f t="shared" si="4"/>
        <v>U</v>
      </c>
      <c r="T9" s="75" t="str">
        <f t="shared" si="5"/>
        <v>U</v>
      </c>
      <c r="V9" s="75" t="str">
        <f t="shared" si="6"/>
        <v>U</v>
      </c>
      <c r="X9" s="75" t="str">
        <f t="shared" si="7"/>
        <v>U</v>
      </c>
      <c r="Z9" s="75" t="str">
        <f t="shared" si="8"/>
        <v>U</v>
      </c>
      <c r="AB9" s="75" t="str">
        <f t="shared" si="9"/>
        <v>B</v>
      </c>
      <c r="AC9">
        <f t="shared" si="10"/>
        <v>79</v>
      </c>
      <c r="AG9" t="s">
        <v>197</v>
      </c>
      <c r="AH9" t="s">
        <v>197</v>
      </c>
      <c r="AI9" t="s">
        <v>197</v>
      </c>
    </row>
    <row r="10" spans="1:39" ht="15.75" x14ac:dyDescent="0.25">
      <c r="A10" s="99" t="s">
        <v>53</v>
      </c>
      <c r="B10" s="82">
        <v>2091</v>
      </c>
      <c r="C10" s="7">
        <v>33</v>
      </c>
      <c r="D10" s="7">
        <v>114</v>
      </c>
      <c r="E10" s="73" t="s">
        <v>98</v>
      </c>
      <c r="F10" s="73" t="s">
        <v>98</v>
      </c>
      <c r="G10" s="79">
        <f>VLOOKUP(F10,Lookups!$A$1:$B$9,2)</f>
        <v>80</v>
      </c>
      <c r="H10" s="80"/>
      <c r="I10" s="75" t="str">
        <f t="shared" si="0"/>
        <v>U</v>
      </c>
      <c r="K10" s="75" t="str">
        <f t="shared" si="1"/>
        <v>U</v>
      </c>
      <c r="M10" s="75" t="str">
        <f t="shared" si="2"/>
        <v>U</v>
      </c>
      <c r="O10" s="81"/>
      <c r="P10" s="75" t="str">
        <f t="shared" si="3"/>
        <v>C</v>
      </c>
      <c r="Q10" s="93">
        <v>63</v>
      </c>
      <c r="R10" s="75" t="str">
        <f t="shared" si="4"/>
        <v>U</v>
      </c>
      <c r="T10" s="75" t="str">
        <f t="shared" si="5"/>
        <v>U</v>
      </c>
      <c r="V10" s="75" t="str">
        <f t="shared" si="6"/>
        <v>U</v>
      </c>
      <c r="X10" s="75" t="str">
        <f t="shared" si="7"/>
        <v>U</v>
      </c>
      <c r="Z10" s="75" t="str">
        <f t="shared" si="8"/>
        <v>U</v>
      </c>
      <c r="AB10" s="75" t="str">
        <f t="shared" si="9"/>
        <v>C</v>
      </c>
      <c r="AC10">
        <f t="shared" si="10"/>
        <v>63</v>
      </c>
      <c r="AG10" t="s">
        <v>30</v>
      </c>
      <c r="AH10" t="s">
        <v>197</v>
      </c>
      <c r="AI10" t="s">
        <v>30</v>
      </c>
    </row>
    <row r="11" spans="1:39" ht="15.75" x14ac:dyDescent="0.25">
      <c r="A11" s="99" t="s">
        <v>54</v>
      </c>
      <c r="B11" s="82">
        <v>2094</v>
      </c>
      <c r="C11" s="7">
        <v>33</v>
      </c>
      <c r="D11" s="7">
        <v>120</v>
      </c>
      <c r="E11" s="73" t="s">
        <v>98</v>
      </c>
      <c r="F11" s="73" t="s">
        <v>98</v>
      </c>
      <c r="G11" s="79">
        <f>VLOOKUP(F11,Lookups!$A$1:$B$9,2)</f>
        <v>80</v>
      </c>
      <c r="H11" s="80"/>
      <c r="I11" s="75" t="str">
        <f t="shared" si="0"/>
        <v>U</v>
      </c>
      <c r="K11" s="75" t="str">
        <f t="shared" si="1"/>
        <v>U</v>
      </c>
      <c r="M11" s="75" t="str">
        <f t="shared" si="2"/>
        <v>U</v>
      </c>
      <c r="O11" s="81"/>
      <c r="P11" s="75" t="str">
        <f t="shared" si="3"/>
        <v>C</v>
      </c>
      <c r="Q11" s="93">
        <v>63</v>
      </c>
      <c r="R11" s="75" t="str">
        <f t="shared" si="4"/>
        <v>U</v>
      </c>
      <c r="T11" s="75" t="str">
        <f t="shared" si="5"/>
        <v>U</v>
      </c>
      <c r="V11" s="75" t="str">
        <f t="shared" si="6"/>
        <v>U</v>
      </c>
      <c r="X11" s="75" t="str">
        <f t="shared" si="7"/>
        <v>U</v>
      </c>
      <c r="Z11" s="75" t="str">
        <f t="shared" si="8"/>
        <v>U</v>
      </c>
      <c r="AB11" s="75" t="str">
        <f t="shared" si="9"/>
        <v>C</v>
      </c>
      <c r="AC11">
        <f t="shared" si="10"/>
        <v>63</v>
      </c>
      <c r="AG11" t="s">
        <v>197</v>
      </c>
      <c r="AH11" t="s">
        <v>197</v>
      </c>
      <c r="AI11" t="s">
        <v>197</v>
      </c>
    </row>
    <row r="12" spans="1:39" ht="15.75" x14ac:dyDescent="0.25">
      <c r="A12" s="99" t="s">
        <v>55</v>
      </c>
      <c r="B12" s="82">
        <v>2111</v>
      </c>
      <c r="C12" s="7">
        <v>30</v>
      </c>
      <c r="D12" s="7">
        <v>96</v>
      </c>
      <c r="E12" s="73" t="s">
        <v>95</v>
      </c>
      <c r="F12" s="73" t="s">
        <v>95</v>
      </c>
      <c r="G12" s="79">
        <f>VLOOKUP(F12,Lookups!$A$1:$B$9,2)</f>
        <v>70</v>
      </c>
      <c r="H12" s="80"/>
      <c r="I12" s="75" t="str">
        <f t="shared" si="0"/>
        <v>U</v>
      </c>
      <c r="K12" s="75" t="str">
        <f t="shared" si="1"/>
        <v>U</v>
      </c>
      <c r="M12" s="75" t="str">
        <f t="shared" si="2"/>
        <v>U</v>
      </c>
      <c r="O12" s="81"/>
      <c r="P12" s="75" t="str">
        <f t="shared" si="3"/>
        <v>D</v>
      </c>
      <c r="Q12" s="93">
        <v>58</v>
      </c>
      <c r="R12" s="75" t="str">
        <f t="shared" si="4"/>
        <v>U</v>
      </c>
      <c r="T12" s="75" t="str">
        <f t="shared" si="5"/>
        <v>U</v>
      </c>
      <c r="V12" s="75" t="str">
        <f t="shared" si="6"/>
        <v>U</v>
      </c>
      <c r="X12" s="75" t="str">
        <f t="shared" si="7"/>
        <v>U</v>
      </c>
      <c r="Z12" s="75" t="str">
        <f t="shared" si="8"/>
        <v>U</v>
      </c>
      <c r="AB12" s="75" t="str">
        <f t="shared" si="9"/>
        <v>D</v>
      </c>
      <c r="AC12">
        <f t="shared" si="10"/>
        <v>58</v>
      </c>
      <c r="AG12" t="s">
        <v>197</v>
      </c>
      <c r="AH12" t="s">
        <v>197</v>
      </c>
      <c r="AI12" t="s">
        <v>197</v>
      </c>
    </row>
    <row r="13" spans="1:39" ht="15.75" x14ac:dyDescent="0.25">
      <c r="A13" s="99" t="s">
        <v>56</v>
      </c>
      <c r="B13" s="82">
        <v>2117</v>
      </c>
      <c r="C13" s="7">
        <v>21</v>
      </c>
      <c r="D13" s="8" t="s">
        <v>21</v>
      </c>
      <c r="E13" s="73" t="s">
        <v>103</v>
      </c>
      <c r="F13" s="73" t="s">
        <v>103</v>
      </c>
      <c r="G13" s="79">
        <f>VLOOKUP(F13,Lookups!$A$1:$B$9,2)</f>
        <v>40</v>
      </c>
      <c r="H13" s="80"/>
      <c r="I13" s="75" t="str">
        <f t="shared" si="0"/>
        <v>U</v>
      </c>
      <c r="K13" s="75" t="str">
        <f t="shared" si="1"/>
        <v>U</v>
      </c>
      <c r="M13" s="75" t="str">
        <f t="shared" si="2"/>
        <v>U</v>
      </c>
      <c r="O13" s="81"/>
      <c r="P13" s="75" t="str">
        <f t="shared" si="3"/>
        <v>D</v>
      </c>
      <c r="Q13" s="93">
        <v>50</v>
      </c>
      <c r="R13" s="75" t="str">
        <f t="shared" si="4"/>
        <v>U</v>
      </c>
      <c r="T13" s="75" t="str">
        <f t="shared" si="5"/>
        <v>U</v>
      </c>
      <c r="V13" s="75" t="str">
        <f t="shared" si="6"/>
        <v>U</v>
      </c>
      <c r="X13" s="75" t="str">
        <f t="shared" si="7"/>
        <v>U</v>
      </c>
      <c r="Z13" s="75" t="str">
        <f t="shared" si="8"/>
        <v>U</v>
      </c>
      <c r="AB13" s="75" t="str">
        <f t="shared" si="9"/>
        <v>D</v>
      </c>
      <c r="AC13">
        <f t="shared" si="10"/>
        <v>50</v>
      </c>
      <c r="AG13" t="s">
        <v>197</v>
      </c>
      <c r="AH13" t="s">
        <v>197</v>
      </c>
      <c r="AI13" t="s">
        <v>197</v>
      </c>
    </row>
    <row r="14" spans="1:39" ht="15.75" x14ac:dyDescent="0.25">
      <c r="A14" s="99" t="s">
        <v>57</v>
      </c>
      <c r="B14" s="82">
        <v>2118</v>
      </c>
      <c r="C14" s="7">
        <v>33</v>
      </c>
      <c r="D14" s="7">
        <v>118</v>
      </c>
      <c r="E14" s="73" t="s">
        <v>98</v>
      </c>
      <c r="F14" s="73" t="s">
        <v>98</v>
      </c>
      <c r="G14" s="79">
        <f>VLOOKUP(F14,Lookups!$A$1:$B$9,2)</f>
        <v>80</v>
      </c>
      <c r="H14" s="80"/>
      <c r="I14" s="75" t="str">
        <f t="shared" si="0"/>
        <v>U</v>
      </c>
      <c r="K14" s="75" t="str">
        <f t="shared" si="1"/>
        <v>U</v>
      </c>
      <c r="M14" s="75" t="str">
        <f t="shared" si="2"/>
        <v>U</v>
      </c>
      <c r="O14" s="81"/>
      <c r="P14" s="75" t="str">
        <f t="shared" si="3"/>
        <v>A</v>
      </c>
      <c r="Q14" s="93">
        <v>83</v>
      </c>
      <c r="R14" s="75" t="str">
        <f t="shared" si="4"/>
        <v>U</v>
      </c>
      <c r="T14" s="75" t="str">
        <f t="shared" si="5"/>
        <v>U</v>
      </c>
      <c r="V14" s="75" t="str">
        <f t="shared" si="6"/>
        <v>U</v>
      </c>
      <c r="X14" s="75" t="str">
        <f t="shared" si="7"/>
        <v>U</v>
      </c>
      <c r="Z14" s="75" t="str">
        <f t="shared" si="8"/>
        <v>U</v>
      </c>
      <c r="AB14" s="75" t="str">
        <f t="shared" si="9"/>
        <v>A</v>
      </c>
      <c r="AC14">
        <f t="shared" si="10"/>
        <v>83</v>
      </c>
      <c r="AG14" t="s">
        <v>30</v>
      </c>
      <c r="AH14" t="s">
        <v>30</v>
      </c>
      <c r="AI14" t="s">
        <v>30</v>
      </c>
    </row>
    <row r="15" spans="1:39" ht="15.75" x14ac:dyDescent="0.25">
      <c r="A15" s="99" t="s">
        <v>58</v>
      </c>
      <c r="B15" s="82">
        <v>2132</v>
      </c>
      <c r="C15" s="7">
        <v>27</v>
      </c>
      <c r="D15" s="7">
        <v>103</v>
      </c>
      <c r="E15" s="73" t="s">
        <v>93</v>
      </c>
      <c r="F15" s="73" t="s">
        <v>93</v>
      </c>
      <c r="G15" s="79">
        <f>VLOOKUP(F15,Lookups!$A$1:$B$9,2)</f>
        <v>60</v>
      </c>
      <c r="H15" s="80"/>
      <c r="I15" s="75" t="str">
        <f t="shared" si="0"/>
        <v>U</v>
      </c>
      <c r="K15" s="75" t="str">
        <f t="shared" si="1"/>
        <v>U</v>
      </c>
      <c r="M15" s="75" t="str">
        <f t="shared" si="2"/>
        <v>U</v>
      </c>
      <c r="O15" s="81"/>
      <c r="P15" s="75" t="str">
        <f t="shared" si="3"/>
        <v>D</v>
      </c>
      <c r="Q15" s="93">
        <v>50</v>
      </c>
      <c r="R15" s="75" t="str">
        <f t="shared" si="4"/>
        <v>U</v>
      </c>
      <c r="T15" s="75" t="str">
        <f t="shared" si="5"/>
        <v>U</v>
      </c>
      <c r="V15" s="75" t="str">
        <f t="shared" si="6"/>
        <v>U</v>
      </c>
      <c r="X15" s="75" t="str">
        <f t="shared" si="7"/>
        <v>U</v>
      </c>
      <c r="Z15" s="75" t="str">
        <f t="shared" si="8"/>
        <v>U</v>
      </c>
      <c r="AB15" s="75" t="str">
        <f t="shared" si="9"/>
        <v>D</v>
      </c>
      <c r="AC15">
        <f t="shared" si="10"/>
        <v>50</v>
      </c>
      <c r="AG15" t="s">
        <v>30</v>
      </c>
      <c r="AH15" t="s">
        <v>197</v>
      </c>
      <c r="AI15" t="s">
        <v>30</v>
      </c>
    </row>
    <row r="16" spans="1:39" ht="15.75" x14ac:dyDescent="0.25">
      <c r="A16" s="99" t="s">
        <v>59</v>
      </c>
      <c r="B16" s="82">
        <v>2134</v>
      </c>
      <c r="C16" s="7">
        <v>27</v>
      </c>
      <c r="D16" s="7">
        <v>95</v>
      </c>
      <c r="E16" s="73" t="s">
        <v>93</v>
      </c>
      <c r="F16" s="73" t="s">
        <v>93</v>
      </c>
      <c r="G16" s="79">
        <f>VLOOKUP(F16,Lookups!$A$1:$B$9,2)</f>
        <v>60</v>
      </c>
      <c r="H16" s="80"/>
      <c r="I16" s="75" t="str">
        <f t="shared" si="0"/>
        <v>U</v>
      </c>
      <c r="K16" s="75" t="str">
        <f t="shared" si="1"/>
        <v>U</v>
      </c>
      <c r="M16" s="75" t="str">
        <f t="shared" si="2"/>
        <v>U</v>
      </c>
      <c r="O16" s="81"/>
      <c r="P16" s="75" t="str">
        <f t="shared" si="3"/>
        <v>B</v>
      </c>
      <c r="Q16" s="93">
        <v>71</v>
      </c>
      <c r="R16" s="75" t="str">
        <f t="shared" si="4"/>
        <v>U</v>
      </c>
      <c r="T16" s="75" t="str">
        <f t="shared" si="5"/>
        <v>U</v>
      </c>
      <c r="V16" s="75" t="str">
        <f t="shared" si="6"/>
        <v>U</v>
      </c>
      <c r="X16" s="75" t="str">
        <f t="shared" si="7"/>
        <v>U</v>
      </c>
      <c r="Z16" s="75" t="str">
        <f t="shared" si="8"/>
        <v>U</v>
      </c>
      <c r="AB16" s="75" t="str">
        <f t="shared" si="9"/>
        <v>B</v>
      </c>
      <c r="AC16">
        <f t="shared" si="10"/>
        <v>71</v>
      </c>
      <c r="AG16" t="s">
        <v>197</v>
      </c>
      <c r="AH16" t="s">
        <v>197</v>
      </c>
      <c r="AI16" t="s">
        <v>197</v>
      </c>
    </row>
    <row r="17" spans="1:39" ht="15.75" x14ac:dyDescent="0.25">
      <c r="A17" s="99" t="s">
        <v>9</v>
      </c>
      <c r="B17" s="82">
        <v>2135</v>
      </c>
      <c r="C17" s="7">
        <v>30</v>
      </c>
      <c r="D17" s="7">
        <v>103</v>
      </c>
      <c r="E17" s="73" t="s">
        <v>95</v>
      </c>
      <c r="F17" s="73" t="s">
        <v>95</v>
      </c>
      <c r="G17" s="79">
        <f>VLOOKUP(F17,Lookups!$A$1:$B$9,2)</f>
        <v>70</v>
      </c>
      <c r="H17" s="80"/>
      <c r="I17" s="75" t="str">
        <f t="shared" si="0"/>
        <v>U</v>
      </c>
      <c r="K17" s="75" t="str">
        <f t="shared" si="1"/>
        <v>U</v>
      </c>
      <c r="M17" s="75" t="str">
        <f t="shared" si="2"/>
        <v>U</v>
      </c>
      <c r="O17" s="81"/>
      <c r="P17" s="75" t="str">
        <f t="shared" si="3"/>
        <v>A</v>
      </c>
      <c r="Q17" s="93">
        <v>83</v>
      </c>
      <c r="R17" s="75" t="str">
        <f t="shared" si="4"/>
        <v>U</v>
      </c>
      <c r="T17" s="75" t="str">
        <f t="shared" si="5"/>
        <v>U</v>
      </c>
      <c r="V17" s="75" t="str">
        <f t="shared" si="6"/>
        <v>U</v>
      </c>
      <c r="X17" s="75" t="str">
        <f t="shared" si="7"/>
        <v>U</v>
      </c>
      <c r="Z17" s="75" t="str">
        <f t="shared" si="8"/>
        <v>U</v>
      </c>
      <c r="AB17" s="75" t="str">
        <f t="shared" si="9"/>
        <v>A</v>
      </c>
      <c r="AC17">
        <f t="shared" si="10"/>
        <v>83</v>
      </c>
      <c r="AG17" t="s">
        <v>30</v>
      </c>
      <c r="AH17" t="s">
        <v>30</v>
      </c>
      <c r="AI17" t="s">
        <v>30</v>
      </c>
    </row>
    <row r="18" spans="1:39" ht="15.75" x14ac:dyDescent="0.25">
      <c r="A18" s="99" t="s">
        <v>60</v>
      </c>
      <c r="B18" s="82">
        <v>2144</v>
      </c>
      <c r="C18" s="7">
        <v>27</v>
      </c>
      <c r="D18" s="8" t="s">
        <v>21</v>
      </c>
      <c r="E18" s="73" t="s">
        <v>93</v>
      </c>
      <c r="F18" s="73" t="s">
        <v>93</v>
      </c>
      <c r="G18" s="79">
        <f>VLOOKUP(F18,Lookups!$A$1:$B$9,2)</f>
        <v>60</v>
      </c>
      <c r="H18" s="80"/>
      <c r="I18" s="75" t="str">
        <f t="shared" si="0"/>
        <v>U</v>
      </c>
      <c r="K18" s="75" t="str">
        <f t="shared" si="1"/>
        <v>U</v>
      </c>
      <c r="M18" s="75" t="str">
        <f t="shared" si="2"/>
        <v>U</v>
      </c>
      <c r="O18" s="81"/>
      <c r="P18" s="75" t="str">
        <f t="shared" si="3"/>
        <v>E</v>
      </c>
      <c r="Q18" s="93">
        <v>46</v>
      </c>
      <c r="R18" s="75" t="str">
        <f t="shared" si="4"/>
        <v>U</v>
      </c>
      <c r="T18" s="75" t="str">
        <f t="shared" si="5"/>
        <v>U</v>
      </c>
      <c r="V18" s="75" t="str">
        <f t="shared" si="6"/>
        <v>U</v>
      </c>
      <c r="X18" s="75" t="str">
        <f t="shared" si="7"/>
        <v>U</v>
      </c>
      <c r="Z18" s="75" t="str">
        <f t="shared" si="8"/>
        <v>U</v>
      </c>
      <c r="AB18" s="75" t="str">
        <f t="shared" si="9"/>
        <v>E</v>
      </c>
      <c r="AC18">
        <f t="shared" si="10"/>
        <v>46</v>
      </c>
      <c r="AG18" t="s">
        <v>30</v>
      </c>
      <c r="AH18" t="s">
        <v>197</v>
      </c>
      <c r="AI18" t="s">
        <v>197</v>
      </c>
    </row>
    <row r="19" spans="1:39" ht="15.75" x14ac:dyDescent="0.25">
      <c r="A19" s="99" t="s">
        <v>61</v>
      </c>
      <c r="B19" s="82">
        <v>2146</v>
      </c>
      <c r="C19" s="7">
        <v>33</v>
      </c>
      <c r="D19" s="7">
        <v>122</v>
      </c>
      <c r="E19" s="73" t="s">
        <v>98</v>
      </c>
      <c r="F19" s="73" t="s">
        <v>98</v>
      </c>
      <c r="G19" s="79">
        <f>VLOOKUP(F19,Lookups!$A$1:$B$9,2)</f>
        <v>80</v>
      </c>
      <c r="H19" s="80"/>
      <c r="I19" s="75" t="str">
        <f t="shared" si="0"/>
        <v>U</v>
      </c>
      <c r="K19" s="75" t="str">
        <f t="shared" si="1"/>
        <v>U</v>
      </c>
      <c r="M19" s="75" t="str">
        <f t="shared" si="2"/>
        <v>U</v>
      </c>
      <c r="O19" s="81"/>
      <c r="P19" s="75" t="str">
        <f t="shared" si="3"/>
        <v>B</v>
      </c>
      <c r="Q19" s="93">
        <v>71</v>
      </c>
      <c r="R19" s="75" t="str">
        <f t="shared" si="4"/>
        <v>U</v>
      </c>
      <c r="T19" s="75" t="str">
        <f t="shared" si="5"/>
        <v>U</v>
      </c>
      <c r="V19" s="75" t="str">
        <f t="shared" si="6"/>
        <v>U</v>
      </c>
      <c r="X19" s="75" t="str">
        <f t="shared" si="7"/>
        <v>U</v>
      </c>
      <c r="Z19" s="75" t="str">
        <f t="shared" si="8"/>
        <v>U</v>
      </c>
      <c r="AB19" s="75" t="str">
        <f t="shared" si="9"/>
        <v>B</v>
      </c>
      <c r="AC19">
        <f t="shared" si="10"/>
        <v>71</v>
      </c>
      <c r="AG19" t="s">
        <v>389</v>
      </c>
      <c r="AH19" t="s">
        <v>30</v>
      </c>
      <c r="AI19" t="s">
        <v>30</v>
      </c>
    </row>
    <row r="20" spans="1:39" ht="15.75" x14ac:dyDescent="0.25">
      <c r="A20" s="99" t="s">
        <v>62</v>
      </c>
      <c r="B20" s="82">
        <v>2154</v>
      </c>
      <c r="C20" s="7">
        <v>30</v>
      </c>
      <c r="D20" s="7">
        <v>102</v>
      </c>
      <c r="E20" s="73" t="s">
        <v>95</v>
      </c>
      <c r="F20" s="73" t="s">
        <v>95</v>
      </c>
      <c r="G20" s="79">
        <f>VLOOKUP(F20,Lookups!$A$1:$B$9,2)</f>
        <v>70</v>
      </c>
      <c r="H20" s="80"/>
      <c r="I20" s="75" t="str">
        <f t="shared" si="0"/>
        <v>U</v>
      </c>
      <c r="K20" s="75" t="str">
        <f t="shared" si="1"/>
        <v>U</v>
      </c>
      <c r="M20" s="75" t="str">
        <f t="shared" si="2"/>
        <v>U</v>
      </c>
      <c r="O20" s="81"/>
      <c r="P20" s="75" t="str">
        <f t="shared" si="3"/>
        <v>B</v>
      </c>
      <c r="Q20" s="93">
        <v>71</v>
      </c>
      <c r="R20" s="75" t="str">
        <f t="shared" si="4"/>
        <v>U</v>
      </c>
      <c r="T20" s="75" t="str">
        <f t="shared" si="5"/>
        <v>U</v>
      </c>
      <c r="V20" s="75" t="str">
        <f t="shared" si="6"/>
        <v>U</v>
      </c>
      <c r="X20" s="75" t="str">
        <f t="shared" si="7"/>
        <v>U</v>
      </c>
      <c r="Z20" s="75" t="str">
        <f t="shared" si="8"/>
        <v>U</v>
      </c>
      <c r="AB20" s="75" t="str">
        <f t="shared" si="9"/>
        <v>B</v>
      </c>
      <c r="AC20">
        <f t="shared" si="10"/>
        <v>71</v>
      </c>
      <c r="AG20" t="s">
        <v>197</v>
      </c>
      <c r="AH20" t="s">
        <v>197</v>
      </c>
      <c r="AI20" t="s">
        <v>197</v>
      </c>
    </row>
    <row r="21" spans="1:39" ht="15.75" x14ac:dyDescent="0.25">
      <c r="A21" s="99" t="s">
        <v>63</v>
      </c>
      <c r="B21" s="82">
        <v>2172</v>
      </c>
      <c r="C21" s="7">
        <v>30</v>
      </c>
      <c r="D21" s="7">
        <v>94</v>
      </c>
      <c r="E21" s="73" t="s">
        <v>95</v>
      </c>
      <c r="F21" s="73" t="s">
        <v>95</v>
      </c>
      <c r="G21" s="79">
        <f>VLOOKUP(F21,Lookups!$A$1:$B$9,2)</f>
        <v>70</v>
      </c>
      <c r="H21" s="80"/>
      <c r="I21" s="75" t="str">
        <f t="shared" si="0"/>
        <v>U</v>
      </c>
      <c r="K21" s="75" t="str">
        <f t="shared" si="1"/>
        <v>U</v>
      </c>
      <c r="M21" s="75" t="str">
        <f t="shared" si="2"/>
        <v>U</v>
      </c>
      <c r="O21" s="81"/>
      <c r="P21" s="75" t="str">
        <f t="shared" si="3"/>
        <v>G</v>
      </c>
      <c r="Q21" s="93">
        <v>29</v>
      </c>
      <c r="R21" s="75" t="str">
        <f t="shared" si="4"/>
        <v>U</v>
      </c>
      <c r="T21" s="75" t="str">
        <f t="shared" si="5"/>
        <v>U</v>
      </c>
      <c r="V21" s="75" t="str">
        <f t="shared" si="6"/>
        <v>U</v>
      </c>
      <c r="X21" s="75" t="str">
        <f t="shared" si="7"/>
        <v>U</v>
      </c>
      <c r="Z21" s="75" t="str">
        <f t="shared" si="8"/>
        <v>U</v>
      </c>
      <c r="AB21" s="75" t="str">
        <f t="shared" si="9"/>
        <v>G</v>
      </c>
      <c r="AC21">
        <f t="shared" si="10"/>
        <v>29</v>
      </c>
      <c r="AG21" t="s">
        <v>197</v>
      </c>
      <c r="AH21" t="s">
        <v>197</v>
      </c>
      <c r="AI21" t="s">
        <v>30</v>
      </c>
    </row>
    <row r="25" spans="1:39" x14ac:dyDescent="0.25">
      <c r="A25" s="94" t="s">
        <v>174</v>
      </c>
      <c r="B25" s="56" t="s">
        <v>21</v>
      </c>
      <c r="C25" s="56" t="s">
        <v>21</v>
      </c>
      <c r="D25" s="56" t="s">
        <v>21</v>
      </c>
      <c r="E25" s="56" t="s">
        <v>21</v>
      </c>
      <c r="F25" s="56" t="s">
        <v>21</v>
      </c>
      <c r="G25" s="56" t="s">
        <v>21</v>
      </c>
      <c r="H25" s="56"/>
      <c r="I25" s="57" t="s">
        <v>21</v>
      </c>
      <c r="J25" s="58" t="s">
        <v>21</v>
      </c>
      <c r="K25" s="57" t="s">
        <v>21</v>
      </c>
      <c r="L25" s="58" t="s">
        <v>21</v>
      </c>
      <c r="M25" s="56" t="s">
        <v>21</v>
      </c>
      <c r="N25" s="94" t="s">
        <v>21</v>
      </c>
      <c r="O25" s="56"/>
      <c r="P25" s="56"/>
      <c r="Q25" s="94" t="s">
        <v>21</v>
      </c>
      <c r="R25" s="56" t="s">
        <v>21</v>
      </c>
      <c r="S25" s="94" t="s">
        <v>21</v>
      </c>
      <c r="T25" s="57" t="s">
        <v>21</v>
      </c>
      <c r="U25" s="58" t="s">
        <v>21</v>
      </c>
      <c r="V25" s="57" t="s">
        <v>21</v>
      </c>
      <c r="W25" s="58" t="s">
        <v>21</v>
      </c>
      <c r="X25" s="57" t="s">
        <v>21</v>
      </c>
      <c r="Y25" s="58" t="s">
        <v>21</v>
      </c>
      <c r="Z25" s="56" t="s">
        <v>21</v>
      </c>
      <c r="AA25" s="94" t="s">
        <v>21</v>
      </c>
      <c r="AB25" s="56"/>
      <c r="AC25" s="57" t="s">
        <v>21</v>
      </c>
      <c r="AD25" s="25"/>
      <c r="AE25" s="25"/>
      <c r="AF25" s="58"/>
      <c r="AG25" s="25"/>
      <c r="AH25" s="25"/>
      <c r="AI25" s="24" t="s">
        <v>21</v>
      </c>
      <c r="AJ25" s="57"/>
      <c r="AK25" s="57"/>
      <c r="AL25" s="57"/>
      <c r="AM25" s="24" t="s">
        <v>21</v>
      </c>
    </row>
    <row r="26" spans="1:39" ht="51.75" x14ac:dyDescent="0.25">
      <c r="A26" s="100" t="s">
        <v>224</v>
      </c>
      <c r="B26" s="59" t="s">
        <v>176</v>
      </c>
      <c r="C26" s="56" t="s">
        <v>21</v>
      </c>
      <c r="D26" s="56" t="s">
        <v>21</v>
      </c>
      <c r="E26" s="56" t="s">
        <v>21</v>
      </c>
      <c r="F26" s="56" t="s">
        <v>21</v>
      </c>
      <c r="G26" s="56" t="s">
        <v>21</v>
      </c>
      <c r="H26" s="56"/>
      <c r="I26" s="56" t="s">
        <v>21</v>
      </c>
      <c r="J26" s="94" t="s">
        <v>21</v>
      </c>
      <c r="K26" s="56" t="s">
        <v>21</v>
      </c>
      <c r="L26" s="94" t="s">
        <v>21</v>
      </c>
      <c r="M26" s="56" t="s">
        <v>21</v>
      </c>
      <c r="N26" s="94" t="s">
        <v>21</v>
      </c>
      <c r="O26" s="56"/>
      <c r="P26" s="56"/>
      <c r="Q26" s="94" t="s">
        <v>21</v>
      </c>
      <c r="R26" s="56" t="s">
        <v>21</v>
      </c>
      <c r="S26" s="94" t="s">
        <v>21</v>
      </c>
      <c r="T26" s="56" t="s">
        <v>21</v>
      </c>
      <c r="U26" s="94" t="s">
        <v>21</v>
      </c>
      <c r="V26" s="56" t="s">
        <v>21</v>
      </c>
      <c r="W26" s="94" t="s">
        <v>21</v>
      </c>
      <c r="X26" s="56" t="s">
        <v>21</v>
      </c>
      <c r="Y26" s="94" t="s">
        <v>21</v>
      </c>
      <c r="Z26" s="56" t="s">
        <v>21</v>
      </c>
      <c r="AA26" s="94" t="s">
        <v>21</v>
      </c>
      <c r="AB26" s="56"/>
      <c r="AC26" s="56" t="s">
        <v>21</v>
      </c>
      <c r="AD26" s="23" t="s">
        <v>21</v>
      </c>
      <c r="AE26" s="23" t="s">
        <v>21</v>
      </c>
      <c r="AF26" s="56"/>
      <c r="AG26" s="23" t="s">
        <v>21</v>
      </c>
      <c r="AH26" s="23" t="s">
        <v>21</v>
      </c>
      <c r="AI26" s="23" t="s">
        <v>21</v>
      </c>
      <c r="AJ26" s="56"/>
      <c r="AK26" s="56"/>
      <c r="AL26" s="56"/>
      <c r="AM26" s="23" t="s">
        <v>21</v>
      </c>
    </row>
    <row r="27" spans="1:39" ht="209.25" x14ac:dyDescent="0.25">
      <c r="A27" s="71" t="s">
        <v>177</v>
      </c>
      <c r="B27" s="60" t="s">
        <v>178</v>
      </c>
      <c r="C27" s="60" t="s">
        <v>179</v>
      </c>
      <c r="D27" s="60" t="s">
        <v>180</v>
      </c>
      <c r="E27" s="60" t="s">
        <v>181</v>
      </c>
      <c r="F27" s="60" t="s">
        <v>182</v>
      </c>
      <c r="G27" s="60" t="s">
        <v>183</v>
      </c>
      <c r="H27" s="60"/>
      <c r="I27" s="60" t="s">
        <v>188</v>
      </c>
      <c r="J27" s="71" t="s">
        <v>20</v>
      </c>
      <c r="K27" s="60" t="s">
        <v>189</v>
      </c>
      <c r="L27" s="71" t="s">
        <v>190</v>
      </c>
      <c r="M27" s="60" t="s">
        <v>186</v>
      </c>
      <c r="N27" s="71" t="s">
        <v>104</v>
      </c>
      <c r="O27" s="60"/>
      <c r="P27" s="60"/>
      <c r="Q27" s="71" t="s">
        <v>185</v>
      </c>
      <c r="R27" s="60" t="s">
        <v>186</v>
      </c>
      <c r="S27" s="71" t="s">
        <v>104</v>
      </c>
      <c r="T27" s="60" t="s">
        <v>19</v>
      </c>
      <c r="U27" s="71" t="s">
        <v>187</v>
      </c>
      <c r="V27" s="60" t="s">
        <v>188</v>
      </c>
      <c r="W27" s="71" t="s">
        <v>20</v>
      </c>
      <c r="X27" s="60" t="s">
        <v>189</v>
      </c>
      <c r="Y27" s="71" t="s">
        <v>190</v>
      </c>
      <c r="Z27" s="60" t="s">
        <v>186</v>
      </c>
      <c r="AA27" s="71" t="s">
        <v>104</v>
      </c>
      <c r="AB27" s="60"/>
      <c r="AC27" s="60" t="s">
        <v>191</v>
      </c>
      <c r="AD27" s="26" t="s">
        <v>192</v>
      </c>
      <c r="AE27" s="26" t="s">
        <v>193</v>
      </c>
      <c r="AF27" s="60"/>
      <c r="AG27" s="26" t="s">
        <v>194</v>
      </c>
      <c r="AH27" s="26" t="s">
        <v>195</v>
      </c>
      <c r="AI27" s="26" t="s">
        <v>91</v>
      </c>
      <c r="AJ27" s="60"/>
      <c r="AK27" s="60"/>
      <c r="AL27" s="60"/>
      <c r="AM27" s="26" t="s">
        <v>92</v>
      </c>
    </row>
    <row r="28" spans="1:39" ht="15.75" x14ac:dyDescent="0.25">
      <c r="A28" s="97" t="s">
        <v>46</v>
      </c>
      <c r="B28" s="62" t="s">
        <v>206</v>
      </c>
      <c r="C28" s="62" t="s">
        <v>21</v>
      </c>
      <c r="D28" s="62" t="s">
        <v>171</v>
      </c>
      <c r="E28" s="62" t="s">
        <v>21</v>
      </c>
      <c r="F28" s="62" t="s">
        <v>197</v>
      </c>
      <c r="G28" s="62" t="s">
        <v>21</v>
      </c>
      <c r="H28" s="62"/>
      <c r="I28" s="65" t="s">
        <v>21</v>
      </c>
      <c r="J28" s="95">
        <v>115</v>
      </c>
      <c r="K28" s="64">
        <v>113</v>
      </c>
      <c r="L28" s="95">
        <v>116</v>
      </c>
      <c r="M28" s="62" t="s">
        <v>202</v>
      </c>
      <c r="N28" s="97" t="s">
        <v>144</v>
      </c>
      <c r="O28" s="62"/>
      <c r="P28" s="62"/>
      <c r="Q28" s="97" t="s">
        <v>197</v>
      </c>
      <c r="R28" s="62" t="s">
        <v>202</v>
      </c>
      <c r="S28" s="97" t="s">
        <v>144</v>
      </c>
      <c r="T28" s="64">
        <v>33</v>
      </c>
      <c r="U28" s="98" t="s">
        <v>209</v>
      </c>
      <c r="V28" s="65" t="s">
        <v>21</v>
      </c>
      <c r="W28" s="95">
        <v>115</v>
      </c>
      <c r="X28" s="64">
        <v>113</v>
      </c>
      <c r="Y28" s="95">
        <v>116</v>
      </c>
      <c r="Z28" s="62" t="s">
        <v>202</v>
      </c>
      <c r="AA28" s="97" t="s">
        <v>144</v>
      </c>
      <c r="AB28" s="62"/>
      <c r="AC28" s="64">
        <v>117</v>
      </c>
      <c r="AD28" s="27" t="s">
        <v>98</v>
      </c>
      <c r="AE28" s="27" t="s">
        <v>95</v>
      </c>
      <c r="AF28" s="61"/>
      <c r="AG28" s="27" t="s">
        <v>204</v>
      </c>
      <c r="AH28" s="27" t="s">
        <v>205</v>
      </c>
      <c r="AI28" s="28" t="s">
        <v>97</v>
      </c>
      <c r="AJ28" s="63"/>
      <c r="AK28" s="63"/>
      <c r="AL28" s="63"/>
      <c r="AM28" s="28" t="s">
        <v>98</v>
      </c>
    </row>
    <row r="29" spans="1:39" ht="15.75" x14ac:dyDescent="0.25">
      <c r="A29" s="97" t="s">
        <v>47</v>
      </c>
      <c r="B29" s="62" t="s">
        <v>212</v>
      </c>
      <c r="C29" s="62" t="s">
        <v>21</v>
      </c>
      <c r="D29" s="62" t="s">
        <v>28</v>
      </c>
      <c r="E29" s="62" t="s">
        <v>21</v>
      </c>
      <c r="F29" s="62" t="s">
        <v>197</v>
      </c>
      <c r="G29" s="62" t="s">
        <v>21</v>
      </c>
      <c r="H29" s="62"/>
      <c r="I29" s="65" t="s">
        <v>21</v>
      </c>
      <c r="J29" s="95">
        <v>85</v>
      </c>
      <c r="K29" s="64">
        <v>92</v>
      </c>
      <c r="L29" s="95">
        <v>79</v>
      </c>
      <c r="M29" s="62" t="s">
        <v>198</v>
      </c>
      <c r="N29" s="97" t="s">
        <v>145</v>
      </c>
      <c r="O29" s="62"/>
      <c r="P29" s="62"/>
      <c r="Q29" s="97" t="s">
        <v>197</v>
      </c>
      <c r="R29" s="62" t="s">
        <v>198</v>
      </c>
      <c r="S29" s="97" t="s">
        <v>145</v>
      </c>
      <c r="T29" s="64">
        <v>22</v>
      </c>
      <c r="U29" s="98" t="s">
        <v>221</v>
      </c>
      <c r="V29" s="65" t="s">
        <v>21</v>
      </c>
      <c r="W29" s="95">
        <v>85</v>
      </c>
      <c r="X29" s="64">
        <v>92</v>
      </c>
      <c r="Y29" s="95">
        <v>79</v>
      </c>
      <c r="Z29" s="62" t="s">
        <v>198</v>
      </c>
      <c r="AA29" s="97" t="s">
        <v>145</v>
      </c>
      <c r="AB29" s="62"/>
      <c r="AC29" s="64">
        <v>83</v>
      </c>
      <c r="AD29" s="27" t="s">
        <v>103</v>
      </c>
      <c r="AE29" s="27" t="s">
        <v>26</v>
      </c>
      <c r="AF29" s="61"/>
      <c r="AG29" s="27" t="s">
        <v>213</v>
      </c>
      <c r="AH29" s="27" t="s">
        <v>201</v>
      </c>
      <c r="AI29" s="28" t="s">
        <v>99</v>
      </c>
      <c r="AJ29" s="63"/>
      <c r="AK29" s="63"/>
      <c r="AL29" s="63"/>
      <c r="AM29" s="28" t="s">
        <v>100</v>
      </c>
    </row>
    <row r="30" spans="1:39" ht="15.75" x14ac:dyDescent="0.25">
      <c r="A30" s="97" t="s">
        <v>48</v>
      </c>
      <c r="B30" s="62" t="s">
        <v>208</v>
      </c>
      <c r="C30" s="62" t="s">
        <v>21</v>
      </c>
      <c r="D30" s="62" t="s">
        <v>171</v>
      </c>
      <c r="E30" s="62" t="s">
        <v>21</v>
      </c>
      <c r="F30" s="62" t="s">
        <v>197</v>
      </c>
      <c r="G30" s="62" t="s">
        <v>21</v>
      </c>
      <c r="H30" s="62"/>
      <c r="I30" s="65" t="s">
        <v>21</v>
      </c>
      <c r="J30" s="95">
        <v>105</v>
      </c>
      <c r="K30" s="64">
        <v>106</v>
      </c>
      <c r="L30" s="95">
        <v>112</v>
      </c>
      <c r="M30" s="62" t="s">
        <v>198</v>
      </c>
      <c r="N30" s="97" t="s">
        <v>146</v>
      </c>
      <c r="O30" s="62"/>
      <c r="P30" s="62"/>
      <c r="Q30" s="97" t="s">
        <v>197</v>
      </c>
      <c r="R30" s="62" t="s">
        <v>198</v>
      </c>
      <c r="S30" s="97" t="s">
        <v>146</v>
      </c>
      <c r="T30" s="64">
        <v>27</v>
      </c>
      <c r="U30" s="98" t="s">
        <v>199</v>
      </c>
      <c r="V30" s="65" t="s">
        <v>21</v>
      </c>
      <c r="W30" s="95">
        <v>105</v>
      </c>
      <c r="X30" s="64">
        <v>106</v>
      </c>
      <c r="Y30" s="95">
        <v>112</v>
      </c>
      <c r="Z30" s="62" t="s">
        <v>198</v>
      </c>
      <c r="AA30" s="97" t="s">
        <v>146</v>
      </c>
      <c r="AB30" s="62"/>
      <c r="AC30" s="64">
        <v>96</v>
      </c>
      <c r="AD30" s="27" t="s">
        <v>93</v>
      </c>
      <c r="AE30" s="27" t="s">
        <v>95</v>
      </c>
      <c r="AF30" s="61"/>
      <c r="AG30" s="27" t="s">
        <v>204</v>
      </c>
      <c r="AH30" s="27" t="s">
        <v>205</v>
      </c>
      <c r="AI30" s="28" t="s">
        <v>93</v>
      </c>
      <c r="AJ30" s="63"/>
      <c r="AK30" s="63"/>
      <c r="AL30" s="63"/>
      <c r="AM30" s="28" t="s">
        <v>94</v>
      </c>
    </row>
    <row r="31" spans="1:39" ht="15.75" x14ac:dyDescent="0.25">
      <c r="A31" s="97" t="s">
        <v>49</v>
      </c>
      <c r="B31" s="62" t="s">
        <v>212</v>
      </c>
      <c r="C31" s="62" t="s">
        <v>21</v>
      </c>
      <c r="D31" s="62" t="s">
        <v>28</v>
      </c>
      <c r="E31" s="62" t="s">
        <v>21</v>
      </c>
      <c r="F31" s="62" t="s">
        <v>197</v>
      </c>
      <c r="G31" s="62" t="s">
        <v>21</v>
      </c>
      <c r="H31" s="62"/>
      <c r="I31" s="65" t="s">
        <v>21</v>
      </c>
      <c r="J31" s="95">
        <v>93</v>
      </c>
      <c r="K31" s="64">
        <v>90</v>
      </c>
      <c r="L31" s="95">
        <v>90</v>
      </c>
      <c r="M31" s="62" t="s">
        <v>202</v>
      </c>
      <c r="N31" s="97" t="s">
        <v>147</v>
      </c>
      <c r="O31" s="62"/>
      <c r="P31" s="62"/>
      <c r="Q31" s="97" t="s">
        <v>197</v>
      </c>
      <c r="R31" s="62" t="s">
        <v>202</v>
      </c>
      <c r="S31" s="97" t="s">
        <v>147</v>
      </c>
      <c r="T31" s="64">
        <v>27</v>
      </c>
      <c r="U31" s="98" t="s">
        <v>199</v>
      </c>
      <c r="V31" s="65" t="s">
        <v>21</v>
      </c>
      <c r="W31" s="95">
        <v>93</v>
      </c>
      <c r="X31" s="64">
        <v>90</v>
      </c>
      <c r="Y31" s="95">
        <v>90</v>
      </c>
      <c r="Z31" s="62" t="s">
        <v>202</v>
      </c>
      <c r="AA31" s="97" t="s">
        <v>147</v>
      </c>
      <c r="AB31" s="62"/>
      <c r="AC31" s="64">
        <v>100</v>
      </c>
      <c r="AD31" s="27" t="s">
        <v>93</v>
      </c>
      <c r="AE31" s="27" t="s">
        <v>99</v>
      </c>
      <c r="AF31" s="61"/>
      <c r="AG31" s="27" t="s">
        <v>200</v>
      </c>
      <c r="AH31" s="27" t="s">
        <v>205</v>
      </c>
      <c r="AI31" s="28" t="s">
        <v>93</v>
      </c>
      <c r="AJ31" s="63"/>
      <c r="AK31" s="63"/>
      <c r="AL31" s="63"/>
      <c r="AM31" s="28" t="s">
        <v>94</v>
      </c>
    </row>
    <row r="32" spans="1:39" ht="15.75" x14ac:dyDescent="0.25">
      <c r="A32" s="97" t="s">
        <v>50</v>
      </c>
      <c r="B32" s="62" t="s">
        <v>208</v>
      </c>
      <c r="C32" s="62" t="s">
        <v>21</v>
      </c>
      <c r="D32" s="62" t="s">
        <v>28</v>
      </c>
      <c r="E32" s="62" t="s">
        <v>21</v>
      </c>
      <c r="F32" s="62" t="s">
        <v>197</v>
      </c>
      <c r="G32" s="62" t="s">
        <v>21</v>
      </c>
      <c r="H32" s="62"/>
      <c r="I32" s="65" t="s">
        <v>21</v>
      </c>
      <c r="J32" s="95">
        <v>111</v>
      </c>
      <c r="K32" s="64">
        <v>114</v>
      </c>
      <c r="L32" s="95">
        <v>108</v>
      </c>
      <c r="M32" s="62" t="s">
        <v>202</v>
      </c>
      <c r="N32" s="97" t="s">
        <v>148</v>
      </c>
      <c r="O32" s="62"/>
      <c r="P32" s="62"/>
      <c r="Q32" s="97" t="s">
        <v>197</v>
      </c>
      <c r="R32" s="62" t="s">
        <v>202</v>
      </c>
      <c r="S32" s="97" t="s">
        <v>148</v>
      </c>
      <c r="T32" s="64">
        <v>30</v>
      </c>
      <c r="U32" s="98" t="s">
        <v>203</v>
      </c>
      <c r="V32" s="65" t="s">
        <v>21</v>
      </c>
      <c r="W32" s="95">
        <v>111</v>
      </c>
      <c r="X32" s="64">
        <v>114</v>
      </c>
      <c r="Y32" s="95">
        <v>108</v>
      </c>
      <c r="Z32" s="62" t="s">
        <v>202</v>
      </c>
      <c r="AA32" s="97" t="s">
        <v>148</v>
      </c>
      <c r="AB32" s="62"/>
      <c r="AC32" s="64">
        <v>112</v>
      </c>
      <c r="AD32" s="27" t="s">
        <v>95</v>
      </c>
      <c r="AE32" s="27" t="s">
        <v>95</v>
      </c>
      <c r="AF32" s="61"/>
      <c r="AG32" s="27" t="s">
        <v>207</v>
      </c>
      <c r="AH32" s="27" t="s">
        <v>205</v>
      </c>
      <c r="AI32" s="28" t="s">
        <v>95</v>
      </c>
      <c r="AJ32" s="63"/>
      <c r="AK32" s="63"/>
      <c r="AL32" s="63"/>
      <c r="AM32" s="28" t="s">
        <v>96</v>
      </c>
    </row>
    <row r="33" spans="1:39" ht="15.75" x14ac:dyDescent="0.25">
      <c r="A33" s="97" t="s">
        <v>3</v>
      </c>
      <c r="B33" s="62" t="s">
        <v>211</v>
      </c>
      <c r="C33" s="62" t="s">
        <v>21</v>
      </c>
      <c r="D33" s="62" t="s">
        <v>171</v>
      </c>
      <c r="E33" s="62" t="s">
        <v>21</v>
      </c>
      <c r="F33" s="62" t="s">
        <v>197</v>
      </c>
      <c r="G33" s="62" t="s">
        <v>21</v>
      </c>
      <c r="H33" s="62"/>
      <c r="I33" s="65" t="s">
        <v>21</v>
      </c>
      <c r="J33" s="95">
        <v>116</v>
      </c>
      <c r="K33" s="64">
        <v>125</v>
      </c>
      <c r="L33" s="95">
        <v>114</v>
      </c>
      <c r="M33" s="62" t="s">
        <v>215</v>
      </c>
      <c r="N33" s="97" t="s">
        <v>149</v>
      </c>
      <c r="O33" s="62"/>
      <c r="P33" s="62"/>
      <c r="Q33" s="97" t="s">
        <v>197</v>
      </c>
      <c r="R33" s="62" t="s">
        <v>215</v>
      </c>
      <c r="S33" s="97" t="s">
        <v>149</v>
      </c>
      <c r="T33" s="64">
        <v>30</v>
      </c>
      <c r="U33" s="98" t="s">
        <v>203</v>
      </c>
      <c r="V33" s="65" t="s">
        <v>21</v>
      </c>
      <c r="W33" s="95">
        <v>116</v>
      </c>
      <c r="X33" s="64">
        <v>125</v>
      </c>
      <c r="Y33" s="95">
        <v>114</v>
      </c>
      <c r="Z33" s="62" t="s">
        <v>215</v>
      </c>
      <c r="AA33" s="97" t="s">
        <v>149</v>
      </c>
      <c r="AB33" s="62"/>
      <c r="AC33" s="64">
        <v>108</v>
      </c>
      <c r="AD33" s="27" t="s">
        <v>95</v>
      </c>
      <c r="AE33" s="27" t="s">
        <v>95</v>
      </c>
      <c r="AF33" s="61"/>
      <c r="AG33" s="27" t="s">
        <v>204</v>
      </c>
      <c r="AH33" s="27" t="s">
        <v>201</v>
      </c>
      <c r="AI33" s="28" t="s">
        <v>95</v>
      </c>
      <c r="AJ33" s="63"/>
      <c r="AK33" s="63"/>
      <c r="AL33" s="63"/>
      <c r="AM33" s="28" t="s">
        <v>96</v>
      </c>
    </row>
    <row r="34" spans="1:39" ht="15.75" x14ac:dyDescent="0.25">
      <c r="A34" s="97" t="s">
        <v>51</v>
      </c>
      <c r="B34" s="62" t="s">
        <v>211</v>
      </c>
      <c r="C34" s="62" t="s">
        <v>21</v>
      </c>
      <c r="D34" s="62" t="s">
        <v>171</v>
      </c>
      <c r="E34" s="62" t="s">
        <v>21</v>
      </c>
      <c r="F34" s="62" t="s">
        <v>197</v>
      </c>
      <c r="G34" s="62" t="s">
        <v>21</v>
      </c>
      <c r="H34" s="62"/>
      <c r="I34" s="65" t="s">
        <v>21</v>
      </c>
      <c r="J34" s="95">
        <v>111</v>
      </c>
      <c r="K34" s="64">
        <v>119</v>
      </c>
      <c r="L34" s="95">
        <v>112</v>
      </c>
      <c r="M34" s="62" t="s">
        <v>214</v>
      </c>
      <c r="N34" s="97" t="s">
        <v>150</v>
      </c>
      <c r="O34" s="62"/>
      <c r="P34" s="62"/>
      <c r="Q34" s="97" t="s">
        <v>197</v>
      </c>
      <c r="R34" s="62" t="s">
        <v>214</v>
      </c>
      <c r="S34" s="97" t="s">
        <v>150</v>
      </c>
      <c r="T34" s="64">
        <v>28</v>
      </c>
      <c r="U34" s="98" t="s">
        <v>203</v>
      </c>
      <c r="V34" s="65" t="s">
        <v>21</v>
      </c>
      <c r="W34" s="95">
        <v>111</v>
      </c>
      <c r="X34" s="64">
        <v>119</v>
      </c>
      <c r="Y34" s="95">
        <v>112</v>
      </c>
      <c r="Z34" s="62" t="s">
        <v>214</v>
      </c>
      <c r="AA34" s="97" t="s">
        <v>150</v>
      </c>
      <c r="AB34" s="62"/>
      <c r="AC34" s="64">
        <v>103</v>
      </c>
      <c r="AD34" s="27" t="s">
        <v>95</v>
      </c>
      <c r="AE34" s="27" t="s">
        <v>98</v>
      </c>
      <c r="AF34" s="61"/>
      <c r="AG34" s="27" t="s">
        <v>207</v>
      </c>
      <c r="AH34" s="27" t="s">
        <v>205</v>
      </c>
      <c r="AI34" s="28" t="s">
        <v>95</v>
      </c>
      <c r="AJ34" s="63"/>
      <c r="AK34" s="63"/>
      <c r="AL34" s="63"/>
      <c r="AM34" s="28" t="s">
        <v>96</v>
      </c>
    </row>
    <row r="35" spans="1:39" ht="15.75" x14ac:dyDescent="0.25">
      <c r="A35" s="97" t="s">
        <v>52</v>
      </c>
      <c r="B35" s="62" t="s">
        <v>216</v>
      </c>
      <c r="C35" s="62" t="s">
        <v>21</v>
      </c>
      <c r="D35" s="62" t="s">
        <v>171</v>
      </c>
      <c r="E35" s="62" t="s">
        <v>21</v>
      </c>
      <c r="F35" s="62" t="s">
        <v>197</v>
      </c>
      <c r="G35" s="62" t="s">
        <v>21</v>
      </c>
      <c r="H35" s="62"/>
      <c r="I35" s="65" t="s">
        <v>21</v>
      </c>
      <c r="J35" s="96" t="s">
        <v>21</v>
      </c>
      <c r="K35" s="65" t="s">
        <v>21</v>
      </c>
      <c r="L35" s="96" t="s">
        <v>21</v>
      </c>
      <c r="M35" s="62" t="s">
        <v>202</v>
      </c>
      <c r="N35" s="97" t="s">
        <v>151</v>
      </c>
      <c r="O35" s="62"/>
      <c r="P35" s="62"/>
      <c r="Q35" s="97" t="s">
        <v>197</v>
      </c>
      <c r="R35" s="62" t="s">
        <v>202</v>
      </c>
      <c r="S35" s="97" t="s">
        <v>151</v>
      </c>
      <c r="T35" s="64">
        <v>30</v>
      </c>
      <c r="U35" s="98" t="s">
        <v>203</v>
      </c>
      <c r="V35" s="65" t="s">
        <v>21</v>
      </c>
      <c r="W35" s="96" t="s">
        <v>21</v>
      </c>
      <c r="X35" s="65" t="s">
        <v>21</v>
      </c>
      <c r="Y35" s="96" t="s">
        <v>21</v>
      </c>
      <c r="Z35" s="62" t="s">
        <v>202</v>
      </c>
      <c r="AA35" s="97" t="s">
        <v>151</v>
      </c>
      <c r="AB35" s="62"/>
      <c r="AC35" s="65" t="s">
        <v>21</v>
      </c>
      <c r="AD35" s="27" t="s">
        <v>95</v>
      </c>
      <c r="AE35" s="27" t="s">
        <v>95</v>
      </c>
      <c r="AF35" s="61"/>
      <c r="AG35" s="27" t="s">
        <v>204</v>
      </c>
      <c r="AH35" s="27" t="s">
        <v>205</v>
      </c>
      <c r="AI35" s="28" t="s">
        <v>95</v>
      </c>
      <c r="AJ35" s="63"/>
      <c r="AK35" s="63"/>
      <c r="AL35" s="63"/>
      <c r="AM35" s="28" t="s">
        <v>96</v>
      </c>
    </row>
    <row r="36" spans="1:39" ht="15.75" x14ac:dyDescent="0.25">
      <c r="A36" s="97" t="s">
        <v>53</v>
      </c>
      <c r="B36" s="62" t="s">
        <v>212</v>
      </c>
      <c r="C36" s="62" t="s">
        <v>21</v>
      </c>
      <c r="D36" s="62" t="s">
        <v>171</v>
      </c>
      <c r="E36" s="62" t="s">
        <v>21</v>
      </c>
      <c r="F36" s="62" t="s">
        <v>197</v>
      </c>
      <c r="G36" s="62" t="s">
        <v>21</v>
      </c>
      <c r="H36" s="62"/>
      <c r="I36" s="65" t="s">
        <v>21</v>
      </c>
      <c r="J36" s="95">
        <v>114</v>
      </c>
      <c r="K36" s="64">
        <v>115</v>
      </c>
      <c r="L36" s="95">
        <v>120</v>
      </c>
      <c r="M36" s="62" t="s">
        <v>202</v>
      </c>
      <c r="N36" s="97" t="s">
        <v>152</v>
      </c>
      <c r="O36" s="62"/>
      <c r="P36" s="62"/>
      <c r="Q36" s="97" t="s">
        <v>197</v>
      </c>
      <c r="R36" s="62" t="s">
        <v>202</v>
      </c>
      <c r="S36" s="97" t="s">
        <v>152</v>
      </c>
      <c r="T36" s="64">
        <v>31</v>
      </c>
      <c r="U36" s="98" t="s">
        <v>209</v>
      </c>
      <c r="V36" s="65" t="s">
        <v>21</v>
      </c>
      <c r="W36" s="95">
        <v>114</v>
      </c>
      <c r="X36" s="64">
        <v>115</v>
      </c>
      <c r="Y36" s="95">
        <v>120</v>
      </c>
      <c r="Z36" s="62" t="s">
        <v>202</v>
      </c>
      <c r="AA36" s="97" t="s">
        <v>152</v>
      </c>
      <c r="AB36" s="62"/>
      <c r="AC36" s="64">
        <v>108</v>
      </c>
      <c r="AD36" s="27" t="s">
        <v>95</v>
      </c>
      <c r="AE36" s="27" t="s">
        <v>93</v>
      </c>
      <c r="AF36" s="61"/>
      <c r="AG36" s="27" t="s">
        <v>204</v>
      </c>
      <c r="AH36" s="27" t="s">
        <v>205</v>
      </c>
      <c r="AI36" s="28" t="s">
        <v>97</v>
      </c>
      <c r="AJ36" s="63"/>
      <c r="AK36" s="63"/>
      <c r="AL36" s="63"/>
      <c r="AM36" s="28" t="s">
        <v>98</v>
      </c>
    </row>
    <row r="37" spans="1:39" ht="15.75" x14ac:dyDescent="0.25">
      <c r="A37" s="97" t="s">
        <v>54</v>
      </c>
      <c r="B37" s="62" t="s">
        <v>220</v>
      </c>
      <c r="C37" s="62" t="s">
        <v>21</v>
      </c>
      <c r="D37" s="62" t="s">
        <v>171</v>
      </c>
      <c r="E37" s="62" t="s">
        <v>21</v>
      </c>
      <c r="F37" s="62" t="s">
        <v>197</v>
      </c>
      <c r="G37" s="62" t="s">
        <v>21</v>
      </c>
      <c r="H37" s="62"/>
      <c r="I37" s="65" t="s">
        <v>21</v>
      </c>
      <c r="J37" s="95">
        <v>120</v>
      </c>
      <c r="K37" s="64">
        <v>115</v>
      </c>
      <c r="L37" s="95">
        <v>124</v>
      </c>
      <c r="M37" s="62" t="s">
        <v>202</v>
      </c>
      <c r="N37" s="97" t="s">
        <v>153</v>
      </c>
      <c r="O37" s="62"/>
      <c r="P37" s="62"/>
      <c r="Q37" s="97" t="s">
        <v>197</v>
      </c>
      <c r="R37" s="62" t="s">
        <v>202</v>
      </c>
      <c r="S37" s="97" t="s">
        <v>153</v>
      </c>
      <c r="T37" s="64">
        <v>33</v>
      </c>
      <c r="U37" s="98" t="s">
        <v>209</v>
      </c>
      <c r="V37" s="65" t="s">
        <v>21</v>
      </c>
      <c r="W37" s="95">
        <v>120</v>
      </c>
      <c r="X37" s="64">
        <v>115</v>
      </c>
      <c r="Y37" s="95">
        <v>124</v>
      </c>
      <c r="Z37" s="62" t="s">
        <v>202</v>
      </c>
      <c r="AA37" s="97" t="s">
        <v>153</v>
      </c>
      <c r="AB37" s="62"/>
      <c r="AC37" s="64">
        <v>122</v>
      </c>
      <c r="AD37" s="27" t="s">
        <v>98</v>
      </c>
      <c r="AE37" s="27" t="s">
        <v>93</v>
      </c>
      <c r="AF37" s="61"/>
      <c r="AG37" s="27" t="s">
        <v>204</v>
      </c>
      <c r="AH37" s="27" t="s">
        <v>201</v>
      </c>
      <c r="AI37" s="28" t="s">
        <v>97</v>
      </c>
      <c r="AJ37" s="63"/>
      <c r="AK37" s="63"/>
      <c r="AL37" s="63"/>
      <c r="AM37" s="28" t="s">
        <v>98</v>
      </c>
    </row>
    <row r="38" spans="1:39" ht="15.75" x14ac:dyDescent="0.25">
      <c r="A38" s="97" t="s">
        <v>55</v>
      </c>
      <c r="B38" s="62" t="s">
        <v>208</v>
      </c>
      <c r="C38" s="62" t="s">
        <v>21</v>
      </c>
      <c r="D38" s="62" t="s">
        <v>28</v>
      </c>
      <c r="E38" s="62" t="s">
        <v>21</v>
      </c>
      <c r="F38" s="62" t="s">
        <v>197</v>
      </c>
      <c r="G38" s="62" t="s">
        <v>21</v>
      </c>
      <c r="H38" s="62"/>
      <c r="I38" s="65" t="s">
        <v>21</v>
      </c>
      <c r="J38" s="95">
        <v>96</v>
      </c>
      <c r="K38" s="64">
        <v>95</v>
      </c>
      <c r="L38" s="95">
        <v>92</v>
      </c>
      <c r="M38" s="62" t="s">
        <v>202</v>
      </c>
      <c r="N38" s="97" t="s">
        <v>154</v>
      </c>
      <c r="O38" s="62"/>
      <c r="P38" s="62"/>
      <c r="Q38" s="97" t="s">
        <v>197</v>
      </c>
      <c r="R38" s="62" t="s">
        <v>202</v>
      </c>
      <c r="S38" s="97" t="s">
        <v>154</v>
      </c>
      <c r="T38" s="64">
        <v>30</v>
      </c>
      <c r="U38" s="98" t="s">
        <v>203</v>
      </c>
      <c r="V38" s="65" t="s">
        <v>21</v>
      </c>
      <c r="W38" s="95">
        <v>96</v>
      </c>
      <c r="X38" s="64">
        <v>95</v>
      </c>
      <c r="Y38" s="95">
        <v>92</v>
      </c>
      <c r="Z38" s="62" t="s">
        <v>202</v>
      </c>
      <c r="AA38" s="97" t="s">
        <v>154</v>
      </c>
      <c r="AB38" s="62"/>
      <c r="AC38" s="64">
        <v>102</v>
      </c>
      <c r="AD38" s="27" t="s">
        <v>93</v>
      </c>
      <c r="AE38" s="27" t="s">
        <v>99</v>
      </c>
      <c r="AF38" s="61"/>
      <c r="AG38" s="27" t="s">
        <v>200</v>
      </c>
      <c r="AH38" s="27" t="s">
        <v>201</v>
      </c>
      <c r="AI38" s="28" t="s">
        <v>95</v>
      </c>
      <c r="AJ38" s="63"/>
      <c r="AK38" s="63"/>
      <c r="AL38" s="63"/>
      <c r="AM38" s="28" t="s">
        <v>96</v>
      </c>
    </row>
    <row r="39" spans="1:39" ht="15.75" x14ac:dyDescent="0.25">
      <c r="A39" s="97" t="s">
        <v>56</v>
      </c>
      <c r="B39" s="62" t="s">
        <v>196</v>
      </c>
      <c r="C39" s="62" t="s">
        <v>21</v>
      </c>
      <c r="D39" s="62" t="s">
        <v>171</v>
      </c>
      <c r="E39" s="62" t="s">
        <v>30</v>
      </c>
      <c r="F39" s="62" t="s">
        <v>197</v>
      </c>
      <c r="G39" s="62" t="s">
        <v>21</v>
      </c>
      <c r="H39" s="62"/>
      <c r="I39" s="65" t="s">
        <v>21</v>
      </c>
      <c r="J39" s="96" t="s">
        <v>21</v>
      </c>
      <c r="K39" s="65" t="s">
        <v>21</v>
      </c>
      <c r="L39" s="96" t="s">
        <v>21</v>
      </c>
      <c r="M39" s="62" t="s">
        <v>219</v>
      </c>
      <c r="N39" s="97" t="s">
        <v>155</v>
      </c>
      <c r="O39" s="62"/>
      <c r="P39" s="62"/>
      <c r="Q39" s="97" t="s">
        <v>197</v>
      </c>
      <c r="R39" s="62" t="s">
        <v>219</v>
      </c>
      <c r="S39" s="97" t="s">
        <v>155</v>
      </c>
      <c r="T39" s="64">
        <v>21</v>
      </c>
      <c r="U39" s="98" t="s">
        <v>225</v>
      </c>
      <c r="V39" s="65" t="s">
        <v>21</v>
      </c>
      <c r="W39" s="96" t="s">
        <v>21</v>
      </c>
      <c r="X39" s="65" t="s">
        <v>21</v>
      </c>
      <c r="Y39" s="96" t="s">
        <v>21</v>
      </c>
      <c r="Z39" s="62" t="s">
        <v>219</v>
      </c>
      <c r="AA39" s="97" t="s">
        <v>155</v>
      </c>
      <c r="AB39" s="62"/>
      <c r="AC39" s="65" t="s">
        <v>21</v>
      </c>
      <c r="AD39" s="27" t="s">
        <v>103</v>
      </c>
      <c r="AE39" s="27" t="s">
        <v>99</v>
      </c>
      <c r="AF39" s="61"/>
      <c r="AG39" s="27" t="s">
        <v>200</v>
      </c>
      <c r="AH39" s="27" t="s">
        <v>205</v>
      </c>
      <c r="AI39" s="28" t="s">
        <v>103</v>
      </c>
      <c r="AJ39" s="63"/>
      <c r="AK39" s="63"/>
      <c r="AL39" s="63"/>
      <c r="AM39" s="28" t="s">
        <v>226</v>
      </c>
    </row>
    <row r="40" spans="1:39" ht="15.75" x14ac:dyDescent="0.25">
      <c r="A40" s="97" t="s">
        <v>57</v>
      </c>
      <c r="B40" s="62" t="s">
        <v>212</v>
      </c>
      <c r="C40" s="62" t="s">
        <v>21</v>
      </c>
      <c r="D40" s="62" t="s">
        <v>171</v>
      </c>
      <c r="E40" s="62" t="s">
        <v>21</v>
      </c>
      <c r="F40" s="62" t="s">
        <v>197</v>
      </c>
      <c r="G40" s="62" t="s">
        <v>21</v>
      </c>
      <c r="H40" s="62"/>
      <c r="I40" s="65" t="s">
        <v>21</v>
      </c>
      <c r="J40" s="95">
        <v>118</v>
      </c>
      <c r="K40" s="64">
        <v>119</v>
      </c>
      <c r="L40" s="95">
        <v>114</v>
      </c>
      <c r="M40" s="62" t="s">
        <v>202</v>
      </c>
      <c r="N40" s="97" t="s">
        <v>156</v>
      </c>
      <c r="O40" s="62"/>
      <c r="P40" s="62"/>
      <c r="Q40" s="97" t="s">
        <v>197</v>
      </c>
      <c r="R40" s="62" t="s">
        <v>202</v>
      </c>
      <c r="S40" s="97" t="s">
        <v>156</v>
      </c>
      <c r="T40" s="64">
        <v>33</v>
      </c>
      <c r="U40" s="98" t="s">
        <v>209</v>
      </c>
      <c r="V40" s="65" t="s">
        <v>21</v>
      </c>
      <c r="W40" s="95">
        <v>118</v>
      </c>
      <c r="X40" s="64">
        <v>119</v>
      </c>
      <c r="Y40" s="95">
        <v>114</v>
      </c>
      <c r="Z40" s="62" t="s">
        <v>202</v>
      </c>
      <c r="AA40" s="97" t="s">
        <v>156</v>
      </c>
      <c r="AB40" s="62"/>
      <c r="AC40" s="64">
        <v>120</v>
      </c>
      <c r="AD40" s="27" t="s">
        <v>98</v>
      </c>
      <c r="AE40" s="27" t="s">
        <v>98</v>
      </c>
      <c r="AF40" s="61"/>
      <c r="AG40" s="27" t="s">
        <v>207</v>
      </c>
      <c r="AH40" s="27" t="s">
        <v>205</v>
      </c>
      <c r="AI40" s="28" t="s">
        <v>97</v>
      </c>
      <c r="AJ40" s="63"/>
      <c r="AK40" s="63"/>
      <c r="AL40" s="63"/>
      <c r="AM40" s="28" t="s">
        <v>98</v>
      </c>
    </row>
    <row r="41" spans="1:39" ht="15.75" x14ac:dyDescent="0.25">
      <c r="A41" s="97" t="s">
        <v>58</v>
      </c>
      <c r="B41" s="62" t="s">
        <v>216</v>
      </c>
      <c r="C41" s="62" t="s">
        <v>21</v>
      </c>
      <c r="D41" s="62" t="s">
        <v>28</v>
      </c>
      <c r="E41" s="62" t="s">
        <v>30</v>
      </c>
      <c r="F41" s="62" t="s">
        <v>197</v>
      </c>
      <c r="G41" s="62" t="s">
        <v>21</v>
      </c>
      <c r="H41" s="62"/>
      <c r="I41" s="65" t="s">
        <v>21</v>
      </c>
      <c r="J41" s="95">
        <v>103</v>
      </c>
      <c r="K41" s="64">
        <v>107</v>
      </c>
      <c r="L41" s="95">
        <v>108</v>
      </c>
      <c r="M41" s="62" t="s">
        <v>202</v>
      </c>
      <c r="N41" s="97" t="s">
        <v>157</v>
      </c>
      <c r="O41" s="62"/>
      <c r="P41" s="62"/>
      <c r="Q41" s="97" t="s">
        <v>197</v>
      </c>
      <c r="R41" s="62" t="s">
        <v>202</v>
      </c>
      <c r="S41" s="97" t="s">
        <v>157</v>
      </c>
      <c r="T41" s="64">
        <v>27</v>
      </c>
      <c r="U41" s="98" t="s">
        <v>199</v>
      </c>
      <c r="V41" s="65" t="s">
        <v>21</v>
      </c>
      <c r="W41" s="95">
        <v>103</v>
      </c>
      <c r="X41" s="64">
        <v>107</v>
      </c>
      <c r="Y41" s="95">
        <v>108</v>
      </c>
      <c r="Z41" s="62" t="s">
        <v>202</v>
      </c>
      <c r="AA41" s="97" t="s">
        <v>157</v>
      </c>
      <c r="AB41" s="62"/>
      <c r="AC41" s="64">
        <v>93</v>
      </c>
      <c r="AD41" s="27" t="s">
        <v>99</v>
      </c>
      <c r="AE41" s="27" t="s">
        <v>99</v>
      </c>
      <c r="AF41" s="61"/>
      <c r="AG41" s="27" t="s">
        <v>213</v>
      </c>
      <c r="AH41" s="27" t="s">
        <v>205</v>
      </c>
      <c r="AI41" s="28" t="s">
        <v>93</v>
      </c>
      <c r="AJ41" s="63"/>
      <c r="AK41" s="63"/>
      <c r="AL41" s="63"/>
      <c r="AM41" s="28" t="s">
        <v>94</v>
      </c>
    </row>
    <row r="42" spans="1:39" ht="15.75" x14ac:dyDescent="0.25">
      <c r="A42" s="97" t="s">
        <v>59</v>
      </c>
      <c r="B42" s="62" t="s">
        <v>196</v>
      </c>
      <c r="C42" s="62" t="s">
        <v>21</v>
      </c>
      <c r="D42" s="62" t="s">
        <v>171</v>
      </c>
      <c r="E42" s="62" t="s">
        <v>21</v>
      </c>
      <c r="F42" s="62" t="s">
        <v>197</v>
      </c>
      <c r="G42" s="62" t="s">
        <v>197</v>
      </c>
      <c r="H42" s="62"/>
      <c r="I42" s="65" t="s">
        <v>21</v>
      </c>
      <c r="J42" s="95">
        <v>95</v>
      </c>
      <c r="K42" s="64">
        <v>103</v>
      </c>
      <c r="L42" s="95">
        <v>93</v>
      </c>
      <c r="M42" s="62" t="s">
        <v>202</v>
      </c>
      <c r="N42" s="97" t="s">
        <v>158</v>
      </c>
      <c r="O42" s="62"/>
      <c r="P42" s="62"/>
      <c r="Q42" s="97" t="s">
        <v>197</v>
      </c>
      <c r="R42" s="62" t="s">
        <v>202</v>
      </c>
      <c r="S42" s="97" t="s">
        <v>158</v>
      </c>
      <c r="T42" s="64">
        <v>27</v>
      </c>
      <c r="U42" s="98" t="s">
        <v>199</v>
      </c>
      <c r="V42" s="65" t="s">
        <v>21</v>
      </c>
      <c r="W42" s="95">
        <v>95</v>
      </c>
      <c r="X42" s="64">
        <v>103</v>
      </c>
      <c r="Y42" s="95">
        <v>93</v>
      </c>
      <c r="Z42" s="62" t="s">
        <v>202</v>
      </c>
      <c r="AA42" s="97" t="s">
        <v>158</v>
      </c>
      <c r="AB42" s="62"/>
      <c r="AC42" s="64">
        <v>90</v>
      </c>
      <c r="AD42" s="27" t="s">
        <v>95</v>
      </c>
      <c r="AE42" s="27" t="s">
        <v>95</v>
      </c>
      <c r="AF42" s="61"/>
      <c r="AG42" s="27" t="s">
        <v>204</v>
      </c>
      <c r="AH42" s="27" t="s">
        <v>205</v>
      </c>
      <c r="AI42" s="28" t="s">
        <v>93</v>
      </c>
      <c r="AJ42" s="63"/>
      <c r="AK42" s="63"/>
      <c r="AL42" s="63"/>
      <c r="AM42" s="28" t="s">
        <v>94</v>
      </c>
    </row>
    <row r="43" spans="1:39" ht="15.75" x14ac:dyDescent="0.25">
      <c r="A43" s="97" t="s">
        <v>9</v>
      </c>
      <c r="B43" s="62" t="s">
        <v>208</v>
      </c>
      <c r="C43" s="62" t="s">
        <v>21</v>
      </c>
      <c r="D43" s="62" t="s">
        <v>171</v>
      </c>
      <c r="E43" s="62" t="s">
        <v>21</v>
      </c>
      <c r="F43" s="62" t="s">
        <v>197</v>
      </c>
      <c r="G43" s="62" t="s">
        <v>21</v>
      </c>
      <c r="H43" s="62"/>
      <c r="I43" s="65" t="s">
        <v>21</v>
      </c>
      <c r="J43" s="95">
        <v>103</v>
      </c>
      <c r="K43" s="64">
        <v>104</v>
      </c>
      <c r="L43" s="95">
        <v>96</v>
      </c>
      <c r="M43" s="62" t="s">
        <v>202</v>
      </c>
      <c r="N43" s="97" t="s">
        <v>159</v>
      </c>
      <c r="O43" s="62"/>
      <c r="P43" s="62"/>
      <c r="Q43" s="97" t="s">
        <v>197</v>
      </c>
      <c r="R43" s="62" t="s">
        <v>202</v>
      </c>
      <c r="S43" s="97" t="s">
        <v>159</v>
      </c>
      <c r="T43" s="64">
        <v>30</v>
      </c>
      <c r="U43" s="98" t="s">
        <v>203</v>
      </c>
      <c r="V43" s="65" t="s">
        <v>21</v>
      </c>
      <c r="W43" s="95">
        <v>103</v>
      </c>
      <c r="X43" s="64">
        <v>104</v>
      </c>
      <c r="Y43" s="95">
        <v>96</v>
      </c>
      <c r="Z43" s="62" t="s">
        <v>202</v>
      </c>
      <c r="AA43" s="97" t="s">
        <v>159</v>
      </c>
      <c r="AB43" s="62"/>
      <c r="AC43" s="64">
        <v>109</v>
      </c>
      <c r="AD43" s="27" t="s">
        <v>95</v>
      </c>
      <c r="AE43" s="27" t="s">
        <v>98</v>
      </c>
      <c r="AF43" s="61"/>
      <c r="AG43" s="27" t="s">
        <v>207</v>
      </c>
      <c r="AH43" s="27" t="s">
        <v>205</v>
      </c>
      <c r="AI43" s="28" t="s">
        <v>95</v>
      </c>
      <c r="AJ43" s="63"/>
      <c r="AK43" s="63"/>
      <c r="AL43" s="63"/>
      <c r="AM43" s="28" t="s">
        <v>96</v>
      </c>
    </row>
    <row r="44" spans="1:39" ht="15.75" x14ac:dyDescent="0.25">
      <c r="A44" s="97" t="s">
        <v>60</v>
      </c>
      <c r="B44" s="62" t="s">
        <v>216</v>
      </c>
      <c r="C44" s="62" t="s">
        <v>21</v>
      </c>
      <c r="D44" s="62" t="s">
        <v>28</v>
      </c>
      <c r="E44" s="62" t="s">
        <v>21</v>
      </c>
      <c r="F44" s="62" t="s">
        <v>197</v>
      </c>
      <c r="G44" s="62" t="s">
        <v>21</v>
      </c>
      <c r="H44" s="62"/>
      <c r="I44" s="65" t="s">
        <v>21</v>
      </c>
      <c r="J44" s="96" t="s">
        <v>21</v>
      </c>
      <c r="K44" s="65" t="s">
        <v>21</v>
      </c>
      <c r="L44" s="96" t="s">
        <v>21</v>
      </c>
      <c r="M44" s="62" t="s">
        <v>202</v>
      </c>
      <c r="N44" s="97" t="s">
        <v>160</v>
      </c>
      <c r="O44" s="62"/>
      <c r="P44" s="62"/>
      <c r="Q44" s="97" t="s">
        <v>197</v>
      </c>
      <c r="R44" s="62" t="s">
        <v>202</v>
      </c>
      <c r="S44" s="97" t="s">
        <v>160</v>
      </c>
      <c r="T44" s="64">
        <v>27</v>
      </c>
      <c r="U44" s="98" t="s">
        <v>199</v>
      </c>
      <c r="V44" s="65" t="s">
        <v>21</v>
      </c>
      <c r="W44" s="96" t="s">
        <v>21</v>
      </c>
      <c r="X44" s="65" t="s">
        <v>21</v>
      </c>
      <c r="Y44" s="96" t="s">
        <v>21</v>
      </c>
      <c r="Z44" s="62" t="s">
        <v>202</v>
      </c>
      <c r="AA44" s="97" t="s">
        <v>160</v>
      </c>
      <c r="AB44" s="62"/>
      <c r="AC44" s="65" t="s">
        <v>21</v>
      </c>
      <c r="AD44" s="27" t="s">
        <v>99</v>
      </c>
      <c r="AE44" s="27" t="s">
        <v>103</v>
      </c>
      <c r="AF44" s="61"/>
      <c r="AG44" s="27" t="s">
        <v>200</v>
      </c>
      <c r="AH44" s="27" t="s">
        <v>201</v>
      </c>
      <c r="AI44" s="28" t="s">
        <v>93</v>
      </c>
      <c r="AJ44" s="63"/>
      <c r="AK44" s="63"/>
      <c r="AL44" s="63"/>
      <c r="AM44" s="28" t="s">
        <v>94</v>
      </c>
    </row>
    <row r="45" spans="1:39" ht="15.75" x14ac:dyDescent="0.25">
      <c r="A45" s="97" t="s">
        <v>61</v>
      </c>
      <c r="B45" s="62" t="s">
        <v>196</v>
      </c>
      <c r="C45" s="62" t="s">
        <v>21</v>
      </c>
      <c r="D45" s="62" t="s">
        <v>171</v>
      </c>
      <c r="E45" s="62" t="s">
        <v>21</v>
      </c>
      <c r="F45" s="62" t="s">
        <v>197</v>
      </c>
      <c r="G45" s="62" t="s">
        <v>21</v>
      </c>
      <c r="H45" s="62"/>
      <c r="I45" s="65" t="s">
        <v>21</v>
      </c>
      <c r="J45" s="95">
        <v>122</v>
      </c>
      <c r="K45" s="64">
        <v>126</v>
      </c>
      <c r="L45" s="95">
        <v>115</v>
      </c>
      <c r="M45" s="62" t="s">
        <v>202</v>
      </c>
      <c r="N45" s="97" t="s">
        <v>161</v>
      </c>
      <c r="O45" s="62"/>
      <c r="P45" s="62"/>
      <c r="Q45" s="97" t="s">
        <v>197</v>
      </c>
      <c r="R45" s="62" t="s">
        <v>202</v>
      </c>
      <c r="S45" s="97" t="s">
        <v>161</v>
      </c>
      <c r="T45" s="64">
        <v>33</v>
      </c>
      <c r="U45" s="98" t="s">
        <v>209</v>
      </c>
      <c r="V45" s="65" t="s">
        <v>21</v>
      </c>
      <c r="W45" s="95">
        <v>122</v>
      </c>
      <c r="X45" s="64">
        <v>126</v>
      </c>
      <c r="Y45" s="95">
        <v>115</v>
      </c>
      <c r="Z45" s="62" t="s">
        <v>202</v>
      </c>
      <c r="AA45" s="97" t="s">
        <v>161</v>
      </c>
      <c r="AB45" s="62"/>
      <c r="AC45" s="64">
        <v>124</v>
      </c>
      <c r="AD45" s="27" t="s">
        <v>95</v>
      </c>
      <c r="AE45" s="27" t="s">
        <v>95</v>
      </c>
      <c r="AF45" s="61"/>
      <c r="AG45" s="27" t="s">
        <v>204</v>
      </c>
      <c r="AH45" s="27" t="s">
        <v>205</v>
      </c>
      <c r="AI45" s="28" t="s">
        <v>97</v>
      </c>
      <c r="AJ45" s="63"/>
      <c r="AK45" s="63"/>
      <c r="AL45" s="63"/>
      <c r="AM45" s="28" t="s">
        <v>98</v>
      </c>
    </row>
    <row r="46" spans="1:39" ht="15.75" x14ac:dyDescent="0.25">
      <c r="A46" s="97" t="s">
        <v>62</v>
      </c>
      <c r="B46" s="62" t="s">
        <v>212</v>
      </c>
      <c r="C46" s="62" t="s">
        <v>21</v>
      </c>
      <c r="D46" s="62" t="s">
        <v>171</v>
      </c>
      <c r="E46" s="62" t="s">
        <v>21</v>
      </c>
      <c r="F46" s="62" t="s">
        <v>197</v>
      </c>
      <c r="G46" s="62" t="s">
        <v>197</v>
      </c>
      <c r="H46" s="62"/>
      <c r="I46" s="65" t="s">
        <v>21</v>
      </c>
      <c r="J46" s="95">
        <v>102</v>
      </c>
      <c r="K46" s="64">
        <v>114</v>
      </c>
      <c r="L46" s="95">
        <v>96</v>
      </c>
      <c r="M46" s="62" t="s">
        <v>214</v>
      </c>
      <c r="N46" s="97" t="s">
        <v>162</v>
      </c>
      <c r="O46" s="62"/>
      <c r="P46" s="62"/>
      <c r="Q46" s="97" t="s">
        <v>197</v>
      </c>
      <c r="R46" s="62" t="s">
        <v>214</v>
      </c>
      <c r="S46" s="97" t="s">
        <v>162</v>
      </c>
      <c r="T46" s="64">
        <v>30</v>
      </c>
      <c r="U46" s="98" t="s">
        <v>203</v>
      </c>
      <c r="V46" s="65" t="s">
        <v>21</v>
      </c>
      <c r="W46" s="95">
        <v>102</v>
      </c>
      <c r="X46" s="64">
        <v>114</v>
      </c>
      <c r="Y46" s="95">
        <v>96</v>
      </c>
      <c r="Z46" s="62" t="s">
        <v>214</v>
      </c>
      <c r="AA46" s="97" t="s">
        <v>162</v>
      </c>
      <c r="AB46" s="62"/>
      <c r="AC46" s="64">
        <v>96</v>
      </c>
      <c r="AD46" s="27" t="s">
        <v>93</v>
      </c>
      <c r="AE46" s="27" t="s">
        <v>95</v>
      </c>
      <c r="AF46" s="61"/>
      <c r="AG46" s="27" t="s">
        <v>207</v>
      </c>
      <c r="AH46" s="27" t="s">
        <v>201</v>
      </c>
      <c r="AI46" s="28" t="s">
        <v>95</v>
      </c>
      <c r="AJ46" s="63"/>
      <c r="AK46" s="63"/>
      <c r="AL46" s="63"/>
      <c r="AM46" s="28" t="s">
        <v>96</v>
      </c>
    </row>
    <row r="47" spans="1:39" ht="15.75" x14ac:dyDescent="0.25">
      <c r="A47" s="97" t="s">
        <v>63</v>
      </c>
      <c r="B47" s="62" t="s">
        <v>208</v>
      </c>
      <c r="C47" s="62" t="s">
        <v>21</v>
      </c>
      <c r="D47" s="62" t="s">
        <v>28</v>
      </c>
      <c r="E47" s="62" t="s">
        <v>30</v>
      </c>
      <c r="F47" s="62" t="s">
        <v>30</v>
      </c>
      <c r="G47" s="62" t="s">
        <v>21</v>
      </c>
      <c r="H47" s="62"/>
      <c r="I47" s="65" t="s">
        <v>21</v>
      </c>
      <c r="J47" s="95">
        <v>94</v>
      </c>
      <c r="K47" s="64">
        <v>101</v>
      </c>
      <c r="L47" s="95">
        <v>87</v>
      </c>
      <c r="M47" s="62" t="s">
        <v>202</v>
      </c>
      <c r="N47" s="97" t="s">
        <v>163</v>
      </c>
      <c r="O47" s="62"/>
      <c r="P47" s="62"/>
      <c r="Q47" s="97" t="s">
        <v>197</v>
      </c>
      <c r="R47" s="62" t="s">
        <v>202</v>
      </c>
      <c r="S47" s="97" t="s">
        <v>163</v>
      </c>
      <c r="T47" s="64">
        <v>28</v>
      </c>
      <c r="U47" s="98" t="s">
        <v>203</v>
      </c>
      <c r="V47" s="65" t="s">
        <v>21</v>
      </c>
      <c r="W47" s="95">
        <v>94</v>
      </c>
      <c r="X47" s="64">
        <v>101</v>
      </c>
      <c r="Y47" s="95">
        <v>87</v>
      </c>
      <c r="Z47" s="62" t="s">
        <v>202</v>
      </c>
      <c r="AA47" s="97" t="s">
        <v>163</v>
      </c>
      <c r="AB47" s="62"/>
      <c r="AC47" s="64">
        <v>93</v>
      </c>
      <c r="AD47" s="27" t="s">
        <v>99</v>
      </c>
      <c r="AE47" s="27" t="s">
        <v>26</v>
      </c>
      <c r="AF47" s="61"/>
      <c r="AG47" s="27" t="s">
        <v>204</v>
      </c>
      <c r="AH47" s="27" t="s">
        <v>205</v>
      </c>
      <c r="AI47" s="28" t="s">
        <v>95</v>
      </c>
      <c r="AJ47" s="63"/>
      <c r="AK47" s="63"/>
      <c r="AL47" s="63"/>
      <c r="AM47" s="28" t="s">
        <v>96</v>
      </c>
    </row>
  </sheetData>
  <sheetProtection sheet="1" objects="1" scenarios="1" selectLockedCells="1"/>
  <conditionalFormatting sqref="Z2:Z21">
    <cfRule type="colorScale" priority="108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AA2:AA21">
    <cfRule type="cellIs" dxfId="74" priority="31" operator="between">
      <formula>$G$2</formula>
      <formula>$G$2+9</formula>
    </cfRule>
    <cfRule type="expression" dxfId="73" priority="32">
      <formula>AA2&gt;$G2</formula>
    </cfRule>
    <cfRule type="expression" dxfId="72" priority="33">
      <formula>AA2&lt;$G2</formula>
    </cfRule>
  </conditionalFormatting>
  <conditionalFormatting sqref="Q2:Q21">
    <cfRule type="expression" dxfId="71" priority="46">
      <formula>AND(Q2&gt;=$G2,Q2&lt;=$G2+9)</formula>
    </cfRule>
    <cfRule type="expression" dxfId="70" priority="47">
      <formula>Q2&gt;$G2</formula>
    </cfRule>
    <cfRule type="expression" dxfId="69" priority="48">
      <formula>Q2&lt;$G2</formula>
    </cfRule>
  </conditionalFormatting>
  <conditionalFormatting sqref="AB2:AB21">
    <cfRule type="colorScale" priority="30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J2:J21">
    <cfRule type="expression" dxfId="68" priority="24">
      <formula>AND(J2&gt;=$G2,J2&lt;=$G2+9)</formula>
    </cfRule>
    <cfRule type="expression" dxfId="67" priority="25">
      <formula>J2&gt;$G2</formula>
    </cfRule>
    <cfRule type="expression" dxfId="66" priority="26">
      <formula>J2&lt;$G2</formula>
    </cfRule>
  </conditionalFormatting>
  <conditionalFormatting sqref="L2:L21">
    <cfRule type="expression" dxfId="65" priority="21">
      <formula>AND(L2&gt;=$G2,L2&lt;=$G2+9)</formula>
    </cfRule>
    <cfRule type="expression" dxfId="64" priority="22">
      <formula>L2&gt;$G2</formula>
    </cfRule>
    <cfRule type="expression" dxfId="63" priority="23">
      <formula>L2&lt;$G2</formula>
    </cfRule>
  </conditionalFormatting>
  <conditionalFormatting sqref="N2:N21">
    <cfRule type="expression" dxfId="62" priority="18">
      <formula>AND(N2&gt;=$G2,N2&lt;=$G2+9)</formula>
    </cfRule>
    <cfRule type="expression" dxfId="61" priority="19">
      <formula>N2&gt;$G2</formula>
    </cfRule>
    <cfRule type="expression" dxfId="60" priority="20">
      <formula>N2&lt;$G2</formula>
    </cfRule>
  </conditionalFormatting>
  <conditionalFormatting sqref="S2:S21">
    <cfRule type="expression" dxfId="59" priority="15">
      <formula>AND(S2&gt;=$G2,S2&lt;=$G2+9)</formula>
    </cfRule>
    <cfRule type="expression" dxfId="58" priority="16">
      <formula>S2&gt;$G2</formula>
    </cfRule>
    <cfRule type="expression" dxfId="57" priority="17">
      <formula>S2&lt;$G2</formula>
    </cfRule>
  </conditionalFormatting>
  <conditionalFormatting sqref="U2:U21">
    <cfRule type="expression" dxfId="56" priority="12">
      <formula>AND(U2&gt;=$G2,U2&lt;=$G2+9)</formula>
    </cfRule>
    <cfRule type="expression" dxfId="55" priority="13">
      <formula>U2&gt;$G2</formula>
    </cfRule>
    <cfRule type="expression" dxfId="54" priority="14">
      <formula>U2&lt;$G2</formula>
    </cfRule>
  </conditionalFormatting>
  <conditionalFormatting sqref="W2:W21">
    <cfRule type="expression" dxfId="53" priority="9">
      <formula>AND(W2&gt;=$G2,W2&lt;=$G2+9)</formula>
    </cfRule>
    <cfRule type="expression" dxfId="52" priority="10">
      <formula>W2&gt;$G2</formula>
    </cfRule>
    <cfRule type="expression" dxfId="51" priority="11">
      <formula>W2&lt;$G2</formula>
    </cfRule>
  </conditionalFormatting>
  <conditionalFormatting sqref="Y2:Y21">
    <cfRule type="expression" dxfId="50" priority="6">
      <formula>AND(Y2&gt;=$G2,Y2&lt;=$G2+9)</formula>
    </cfRule>
    <cfRule type="expression" dxfId="49" priority="7">
      <formula>Y2&gt;$G2</formula>
    </cfRule>
    <cfRule type="expression" dxfId="48" priority="8">
      <formula>Y2&lt;$G2</formula>
    </cfRule>
  </conditionalFormatting>
  <conditionalFormatting sqref="AC2:AC21">
    <cfRule type="expression" dxfId="47" priority="3">
      <formula>AND(AC2&gt;=$G2,AC2&lt;=$G2+9)</formula>
    </cfRule>
    <cfRule type="expression" dxfId="46" priority="4">
      <formula>AC2&gt;$G2</formula>
    </cfRule>
    <cfRule type="expression" dxfId="45" priority="5">
      <formula>AC2&lt;$G2</formula>
    </cfRule>
  </conditionalFormatting>
  <conditionalFormatting sqref="AG1:AP21">
    <cfRule type="cellIs" dxfId="3" priority="2" operator="between">
      <formula>"Y"</formula>
      <formula>"Y"</formula>
    </cfRule>
    <cfRule type="cellIs" dxfId="2" priority="1" operator="between">
      <formula>"N"</formula>
      <formula>"N"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zoomScale="70" zoomScaleNormal="70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25.28515625" style="76" customWidth="1"/>
    <col min="2" max="2" width="9.5703125" style="76" customWidth="1"/>
    <col min="3" max="6" width="9.140625" style="76"/>
    <col min="7" max="8" width="5.85546875" style="76" customWidth="1"/>
    <col min="9" max="9" width="4.7109375" style="76" customWidth="1"/>
    <col min="10" max="10" width="6.140625" style="93" customWidth="1"/>
    <col min="11" max="11" width="4" style="76" customWidth="1"/>
    <col min="12" max="12" width="4.7109375" style="93" customWidth="1"/>
    <col min="13" max="13" width="4.85546875" style="76" customWidth="1"/>
    <col min="14" max="14" width="4.7109375" style="93" customWidth="1"/>
    <col min="15" max="15" width="5.28515625" style="76" customWidth="1"/>
    <col min="16" max="16" width="7.7109375" style="76" customWidth="1"/>
    <col min="17" max="17" width="9.140625" style="93" customWidth="1"/>
    <col min="18" max="18" width="6.28515625" style="76" customWidth="1"/>
    <col min="19" max="19" width="6.140625" style="93" customWidth="1"/>
    <col min="20" max="20" width="5.28515625" style="76" customWidth="1"/>
    <col min="21" max="21" width="4.7109375" style="93" customWidth="1"/>
    <col min="22" max="22" width="5.7109375" style="76" customWidth="1"/>
    <col min="23" max="23" width="5.42578125" style="93" customWidth="1"/>
    <col min="24" max="24" width="5.28515625" style="76" customWidth="1"/>
    <col min="25" max="25" width="5.7109375" style="93" customWidth="1"/>
    <col min="26" max="26" width="4.85546875" style="76" customWidth="1"/>
    <col min="27" max="27" width="4.85546875" style="93" customWidth="1"/>
    <col min="28" max="28" width="4.85546875" style="76" customWidth="1"/>
    <col min="29" max="29" width="5.7109375" style="76" customWidth="1"/>
    <col min="30" max="30" width="4.140625" style="76" customWidth="1"/>
    <col min="31" max="31" width="5.85546875" style="76" hidden="1" customWidth="1"/>
    <col min="32" max="33" width="5.7109375" style="76" customWidth="1"/>
    <col min="34" max="34" width="4.85546875" style="76" customWidth="1"/>
    <col min="35" max="35" width="4.5703125" style="76" customWidth="1"/>
    <col min="36" max="36" width="4.7109375" style="76" customWidth="1"/>
    <col min="37" max="37" width="5" style="76" customWidth="1"/>
    <col min="38" max="38" width="5.85546875" style="76" customWidth="1"/>
    <col min="39" max="16384" width="9.140625" style="76"/>
  </cols>
  <sheetData>
    <row r="1" spans="1:39" ht="135" customHeight="1" x14ac:dyDescent="0.25">
      <c r="A1" s="102" t="s">
        <v>65</v>
      </c>
      <c r="B1" s="60" t="s">
        <v>104</v>
      </c>
      <c r="C1" s="60" t="s">
        <v>19</v>
      </c>
      <c r="D1" s="60" t="s">
        <v>20</v>
      </c>
      <c r="E1" s="60" t="s">
        <v>91</v>
      </c>
      <c r="F1" s="60" t="s">
        <v>92</v>
      </c>
      <c r="G1" s="60" t="s">
        <v>173</v>
      </c>
      <c r="H1" s="84" t="s">
        <v>415</v>
      </c>
      <c r="I1" s="60" t="s">
        <v>409</v>
      </c>
      <c r="J1" s="71" t="s">
        <v>410</v>
      </c>
      <c r="K1" s="60" t="s">
        <v>411</v>
      </c>
      <c r="L1" s="71" t="s">
        <v>412</v>
      </c>
      <c r="M1" s="60" t="s">
        <v>414</v>
      </c>
      <c r="N1" s="71" t="s">
        <v>413</v>
      </c>
      <c r="O1" s="84" t="s">
        <v>416</v>
      </c>
      <c r="P1" s="60" t="s">
        <v>428</v>
      </c>
      <c r="Q1" s="71" t="s">
        <v>429</v>
      </c>
      <c r="R1" s="60" t="s">
        <v>399</v>
      </c>
      <c r="S1" s="71" t="s">
        <v>400</v>
      </c>
      <c r="T1" s="60" t="s">
        <v>401</v>
      </c>
      <c r="U1" s="71" t="s">
        <v>402</v>
      </c>
      <c r="V1" s="60" t="s">
        <v>403</v>
      </c>
      <c r="W1" s="71" t="s">
        <v>404</v>
      </c>
      <c r="X1" s="60" t="s">
        <v>405</v>
      </c>
      <c r="Y1" s="71" t="s">
        <v>406</v>
      </c>
      <c r="Z1" s="60" t="s">
        <v>407</v>
      </c>
      <c r="AA1" s="71" t="s">
        <v>408</v>
      </c>
      <c r="AB1" s="60" t="s">
        <v>418</v>
      </c>
      <c r="AC1" s="60" t="s">
        <v>419</v>
      </c>
      <c r="AF1" s="91" t="s">
        <v>426</v>
      </c>
      <c r="AG1" s="92" t="s">
        <v>388</v>
      </c>
      <c r="AH1" s="92" t="s">
        <v>392</v>
      </c>
      <c r="AI1" s="92" t="s">
        <v>393</v>
      </c>
      <c r="AJ1" s="115" t="s">
        <v>427</v>
      </c>
      <c r="AK1" s="92" t="s">
        <v>394</v>
      </c>
      <c r="AM1" s="92" t="s">
        <v>395</v>
      </c>
    </row>
    <row r="2" spans="1:39" ht="15.75" x14ac:dyDescent="0.25">
      <c r="A2" s="85" t="s">
        <v>66</v>
      </c>
      <c r="B2" s="62" t="s">
        <v>116</v>
      </c>
      <c r="C2" s="64">
        <v>27</v>
      </c>
      <c r="D2" s="64">
        <v>107</v>
      </c>
      <c r="E2" s="104" t="s">
        <v>93</v>
      </c>
      <c r="F2" s="104" t="s">
        <v>93</v>
      </c>
      <c r="G2" s="86">
        <f>VLOOKUP(F2,Lookups!$A$1:$B$9,2)</f>
        <v>60</v>
      </c>
      <c r="H2" s="80"/>
      <c r="I2" s="87" t="str">
        <f t="shared" ref="I2:I29" si="0">IF(J2&lt;GVL,UGD,IF(J2&lt;FVL,GGD,IF(J2&lt;EVL,FGD,IF(J2&lt;DVL,EGD,IF(J2&lt;CVL,DGD,IF(J2&lt;BVL,CGD,IF(J2&lt;AVL,BGD,IF(J2&lt;SVL,AGD,IF(J2&gt;=SVL,SGD,"Error")))))))))</f>
        <v>U</v>
      </c>
      <c r="J2" s="105"/>
      <c r="K2" s="87" t="str">
        <f t="shared" ref="K2:K29" si="1">IF(L2&lt;GVL,UGD,IF(L2&lt;FVL,GGD,IF(L2&lt;EVL,FGD,IF(L2&lt;DVL,EGD,IF(L2&lt;CVL,DGD,IF(L2&lt;BVL,CGD,IF(L2&lt;AVL,BGD,IF(L2&lt;SVL,AGD,IF(L2&gt;=SVL,SGD,"Error")))))))))</f>
        <v>U</v>
      </c>
      <c r="L2" s="105"/>
      <c r="M2" s="87" t="str">
        <f t="shared" ref="M2:M29" si="2">IF(N2&lt;GVL,UGD,IF(N2&lt;FVL,GGD,IF(N2&lt;EVL,FGD,IF(N2&lt;DVL,EGD,IF(N2&lt;CVL,DGD,IF(N2&lt;BVL,CGD,IF(N2&lt;AVL,BGD,IF(N2&lt;SVL,AGD,IF(N2&gt;=SVL,SGD,"Error")))))))))</f>
        <v>U</v>
      </c>
      <c r="N2" s="105"/>
      <c r="O2" s="88"/>
      <c r="P2" s="87" t="str">
        <f t="shared" ref="P2:P29" si="3">IF(Q2&lt;GVL,UGD,IF(Q2&lt;FVL,GGD,IF(Q2&lt;EVL,FGD,IF(Q2&lt;DVL,EGD,IF(Q2&lt;CVL,DGD,IF(Q2&lt;BVL,CGD,IF(Q2&lt;AVL,BGD,IF(Q2&lt;SVL,AGD,IF(Q2&gt;=SVL,SGD,"Error")))))))))</f>
        <v>B</v>
      </c>
      <c r="Q2" s="105">
        <v>75</v>
      </c>
      <c r="R2" s="87" t="str">
        <f t="shared" ref="R2:R29" si="4">IF(S2&lt;GVL,UGD,IF(S2&lt;FVL,GGD,IF(S2&lt;EVL,FGD,IF(S2&lt;DVL,EGD,IF(S2&lt;CVL,DGD,IF(S2&lt;BVL,CGD,IF(S2&lt;AVL,BGD,IF(S2&lt;SVL,AGD,IF(S2&gt;=SVL,SGD,"Error")))))))))</f>
        <v>U</v>
      </c>
      <c r="S2" s="105"/>
      <c r="T2" s="87" t="str">
        <f t="shared" ref="T2:T29" si="5">IF(U2&lt;GVL,UGD,IF(U2&lt;FVL,GGD,IF(U2&lt;EVL,FGD,IF(U2&lt;DVL,EGD,IF(U2&lt;CVL,DGD,IF(U2&lt;BVL,CGD,IF(U2&lt;AVL,BGD,IF(U2&lt;SVL,AGD,IF(U2&gt;=SVL,SGD,"Error")))))))))</f>
        <v>U</v>
      </c>
      <c r="U2" s="105"/>
      <c r="V2" s="87" t="str">
        <f t="shared" ref="V2:V29" si="6">IF(W2&lt;GVL,UGD,IF(W2&lt;FVL,GGD,IF(W2&lt;EVL,FGD,IF(W2&lt;DVL,EGD,IF(W2&lt;CVL,DGD,IF(W2&lt;BVL,CGD,IF(W2&lt;AVL,BGD,IF(W2&lt;SVL,AGD,IF(W2&gt;=SVL,SGD,"Error")))))))))</f>
        <v>U</v>
      </c>
      <c r="W2" s="105"/>
      <c r="X2" s="87" t="str">
        <f t="shared" ref="X2:X29" si="7">IF(Y2&lt;GVL,UGD,IF(Y2&lt;FVL,GGD,IF(Y2&lt;EVL,FGD,IF(Y2&lt;DVL,EGD,IF(Y2&lt;CVL,DGD,IF(Y2&lt;BVL,CGD,IF(Y2&lt;AVL,BGD,IF(Y2&lt;SVL,AGD,IF(Y2&gt;=SVL,SGD,"Error")))))))))</f>
        <v>U</v>
      </c>
      <c r="Y2" s="105"/>
      <c r="Z2" s="87" t="str">
        <f t="shared" ref="Z2:Z29" si="8">IF(AA2&lt;GVL,UGD,IF(AA2&lt;FVL,GGD,IF(AA2&lt;EVL,FGD,IF(AA2&lt;DVL,EGD,IF(AA2&lt;CVL,DGD,IF(AA2&lt;BVL,CGD,IF(AA2&lt;AVL,BGD,IF(AA2&lt;SVL,AGD,IF(AA2&gt;=SVL,SGD,"Error")))))))))</f>
        <v>U</v>
      </c>
      <c r="AA2" s="105"/>
      <c r="AB2" s="87" t="str">
        <f t="shared" ref="AB2:AB29" si="9">IF(AC2&lt;GVL,UGD,IF(AC2&lt;FVL,GGD,IF(AC2&lt;EVL,FGD,IF(AC2&lt;DVL,EGD,IF(AC2&lt;CVL,DGD,IF(AC2&lt;BVL,CGD,IF(AC2&lt;AVL,BGD,IF(AC2&lt;SVL,AGD,IF(AC2&gt;=SVL,SGD,"Error")))))))))</f>
        <v>B</v>
      </c>
      <c r="AC2" s="87">
        <f>AVERAGE(J2,L2,N2,Q2,S2,U2,W2,Y2,AA2)</f>
        <v>75</v>
      </c>
      <c r="AG2" s="76" t="s">
        <v>197</v>
      </c>
      <c r="AH2" s="76" t="s">
        <v>197</v>
      </c>
      <c r="AI2" s="76" t="s">
        <v>197</v>
      </c>
    </row>
    <row r="3" spans="1:39" ht="15.75" x14ac:dyDescent="0.25">
      <c r="A3" s="85" t="s">
        <v>67</v>
      </c>
      <c r="B3" s="62" t="s">
        <v>117</v>
      </c>
      <c r="C3" s="64">
        <v>30</v>
      </c>
      <c r="D3" s="64">
        <v>113</v>
      </c>
      <c r="E3" s="104" t="s">
        <v>95</v>
      </c>
      <c r="F3" s="104" t="s">
        <v>95</v>
      </c>
      <c r="G3" s="86">
        <f>VLOOKUP(F3,Lookups!$A$1:$B$9,2)</f>
        <v>70</v>
      </c>
      <c r="H3" s="80"/>
      <c r="I3" s="87" t="str">
        <f t="shared" si="0"/>
        <v>U</v>
      </c>
      <c r="J3" s="105"/>
      <c r="K3" s="87" t="str">
        <f t="shared" si="1"/>
        <v>U</v>
      </c>
      <c r="L3" s="105"/>
      <c r="M3" s="87" t="str">
        <f t="shared" si="2"/>
        <v>U</v>
      </c>
      <c r="N3" s="105"/>
      <c r="O3" s="88"/>
      <c r="P3" s="87" t="str">
        <f t="shared" si="3"/>
        <v>B</v>
      </c>
      <c r="Q3" s="105">
        <v>75</v>
      </c>
      <c r="R3" s="87" t="str">
        <f t="shared" si="4"/>
        <v>U</v>
      </c>
      <c r="S3" s="105"/>
      <c r="T3" s="87" t="str">
        <f t="shared" si="5"/>
        <v>U</v>
      </c>
      <c r="U3" s="105"/>
      <c r="V3" s="87" t="str">
        <f t="shared" si="6"/>
        <v>U</v>
      </c>
      <c r="W3" s="105"/>
      <c r="X3" s="87" t="str">
        <f t="shared" si="7"/>
        <v>U</v>
      </c>
      <c r="Y3" s="105"/>
      <c r="Z3" s="87" t="str">
        <f t="shared" si="8"/>
        <v>U</v>
      </c>
      <c r="AA3" s="105"/>
      <c r="AB3" s="87" t="str">
        <f t="shared" si="9"/>
        <v>B</v>
      </c>
      <c r="AC3" s="87">
        <f t="shared" ref="AC3:AC29" si="10">AVERAGE(J3,L3,N3,Q3,S3,U3,W3,Y3,AA3)</f>
        <v>75</v>
      </c>
      <c r="AG3" s="76" t="s">
        <v>389</v>
      </c>
      <c r="AH3" s="76" t="s">
        <v>197</v>
      </c>
      <c r="AI3" s="76" t="s">
        <v>197</v>
      </c>
    </row>
    <row r="4" spans="1:39" ht="15.75" x14ac:dyDescent="0.25">
      <c r="A4" s="85" t="s">
        <v>68</v>
      </c>
      <c r="B4" s="62" t="s">
        <v>118</v>
      </c>
      <c r="C4" s="64">
        <v>30</v>
      </c>
      <c r="D4" s="64">
        <v>111</v>
      </c>
      <c r="E4" s="104" t="s">
        <v>95</v>
      </c>
      <c r="F4" s="104" t="s">
        <v>95</v>
      </c>
      <c r="G4" s="86">
        <f>VLOOKUP(F4,Lookups!$A$1:$B$9,2)</f>
        <v>70</v>
      </c>
      <c r="H4" s="80"/>
      <c r="I4" s="87" t="str">
        <f t="shared" si="0"/>
        <v>U</v>
      </c>
      <c r="J4" s="105"/>
      <c r="K4" s="87" t="str">
        <f t="shared" si="1"/>
        <v>U</v>
      </c>
      <c r="L4" s="105"/>
      <c r="M4" s="87" t="str">
        <f t="shared" si="2"/>
        <v>U</v>
      </c>
      <c r="N4" s="105"/>
      <c r="O4" s="88"/>
      <c r="P4" s="87" t="str">
        <f t="shared" si="3"/>
        <v>A</v>
      </c>
      <c r="Q4" s="105">
        <v>87</v>
      </c>
      <c r="R4" s="87" t="str">
        <f t="shared" si="4"/>
        <v>U</v>
      </c>
      <c r="S4" s="105"/>
      <c r="T4" s="87" t="str">
        <f t="shared" si="5"/>
        <v>U</v>
      </c>
      <c r="U4" s="105"/>
      <c r="V4" s="87" t="str">
        <f t="shared" si="6"/>
        <v>U</v>
      </c>
      <c r="W4" s="105"/>
      <c r="X4" s="87" t="str">
        <f t="shared" si="7"/>
        <v>U</v>
      </c>
      <c r="Y4" s="105"/>
      <c r="Z4" s="87" t="str">
        <f t="shared" si="8"/>
        <v>U</v>
      </c>
      <c r="AA4" s="105"/>
      <c r="AB4" s="87" t="str">
        <f t="shared" si="9"/>
        <v>A</v>
      </c>
      <c r="AC4" s="87">
        <f t="shared" si="10"/>
        <v>87</v>
      </c>
      <c r="AG4" s="76" t="s">
        <v>30</v>
      </c>
      <c r="AH4" s="76" t="s">
        <v>30</v>
      </c>
      <c r="AI4" s="76" t="s">
        <v>30</v>
      </c>
    </row>
    <row r="5" spans="1:39" ht="15.75" x14ac:dyDescent="0.25">
      <c r="A5" s="85" t="s">
        <v>69</v>
      </c>
      <c r="B5" s="62" t="s">
        <v>119</v>
      </c>
      <c r="C5" s="64">
        <v>30</v>
      </c>
      <c r="D5" s="64">
        <v>102</v>
      </c>
      <c r="E5" s="104" t="s">
        <v>95</v>
      </c>
      <c r="F5" s="104" t="s">
        <v>95</v>
      </c>
      <c r="G5" s="86">
        <f>VLOOKUP(F5,Lookups!$A$1:$B$9,2)</f>
        <v>70</v>
      </c>
      <c r="H5" s="80"/>
      <c r="I5" s="87" t="str">
        <f t="shared" si="0"/>
        <v>U</v>
      </c>
      <c r="J5" s="105"/>
      <c r="K5" s="87" t="str">
        <f t="shared" si="1"/>
        <v>U</v>
      </c>
      <c r="L5" s="105"/>
      <c r="M5" s="87" t="str">
        <f t="shared" si="2"/>
        <v>U</v>
      </c>
      <c r="N5" s="105"/>
      <c r="O5" s="88"/>
      <c r="P5" s="87" t="str">
        <f t="shared" si="3"/>
        <v>C</v>
      </c>
      <c r="Q5" s="105">
        <v>63</v>
      </c>
      <c r="R5" s="87" t="str">
        <f t="shared" si="4"/>
        <v>U</v>
      </c>
      <c r="S5" s="105"/>
      <c r="T5" s="87" t="str">
        <f t="shared" si="5"/>
        <v>U</v>
      </c>
      <c r="U5" s="105"/>
      <c r="V5" s="87" t="str">
        <f t="shared" si="6"/>
        <v>U</v>
      </c>
      <c r="W5" s="105"/>
      <c r="X5" s="87" t="str">
        <f t="shared" si="7"/>
        <v>U</v>
      </c>
      <c r="Y5" s="105"/>
      <c r="Z5" s="87" t="str">
        <f t="shared" si="8"/>
        <v>U</v>
      </c>
      <c r="AA5" s="105"/>
      <c r="AB5" s="87" t="str">
        <f t="shared" si="9"/>
        <v>C</v>
      </c>
      <c r="AC5" s="87">
        <f t="shared" si="10"/>
        <v>63</v>
      </c>
      <c r="AG5" s="76" t="s">
        <v>197</v>
      </c>
      <c r="AH5" s="76" t="s">
        <v>197</v>
      </c>
      <c r="AI5" s="76" t="s">
        <v>396</v>
      </c>
    </row>
    <row r="6" spans="1:39" ht="15.75" x14ac:dyDescent="0.25">
      <c r="A6" s="85" t="s">
        <v>70</v>
      </c>
      <c r="B6" s="62" t="s">
        <v>120</v>
      </c>
      <c r="C6" s="64">
        <v>33</v>
      </c>
      <c r="D6" s="64">
        <v>126</v>
      </c>
      <c r="E6" s="104" t="s">
        <v>97</v>
      </c>
      <c r="F6" s="104" t="s">
        <v>98</v>
      </c>
      <c r="G6" s="86">
        <f>VLOOKUP(F6,Lookups!$A$1:$B$9,2)</f>
        <v>80</v>
      </c>
      <c r="H6" s="80"/>
      <c r="I6" s="87" t="str">
        <f t="shared" si="0"/>
        <v>U</v>
      </c>
      <c r="J6" s="105"/>
      <c r="K6" s="87" t="str">
        <f t="shared" si="1"/>
        <v>U</v>
      </c>
      <c r="L6" s="105"/>
      <c r="M6" s="87" t="str">
        <f t="shared" si="2"/>
        <v>U</v>
      </c>
      <c r="N6" s="105"/>
      <c r="O6" s="88"/>
      <c r="P6" s="87" t="str">
        <f t="shared" si="3"/>
        <v>A</v>
      </c>
      <c r="Q6" s="105">
        <v>83</v>
      </c>
      <c r="R6" s="87" t="str">
        <f t="shared" si="4"/>
        <v>U</v>
      </c>
      <c r="S6" s="105"/>
      <c r="T6" s="87" t="str">
        <f t="shared" si="5"/>
        <v>U</v>
      </c>
      <c r="U6" s="105"/>
      <c r="V6" s="87" t="str">
        <f t="shared" si="6"/>
        <v>U</v>
      </c>
      <c r="W6" s="105"/>
      <c r="X6" s="87" t="str">
        <f t="shared" si="7"/>
        <v>U</v>
      </c>
      <c r="Y6" s="105"/>
      <c r="Z6" s="87" t="str">
        <f t="shared" si="8"/>
        <v>U</v>
      </c>
      <c r="AA6" s="105"/>
      <c r="AB6" s="87" t="str">
        <f t="shared" si="9"/>
        <v>A</v>
      </c>
      <c r="AC6" s="87">
        <f t="shared" si="10"/>
        <v>83</v>
      </c>
      <c r="AG6" s="76" t="s">
        <v>30</v>
      </c>
      <c r="AH6" s="76" t="s">
        <v>197</v>
      </c>
      <c r="AI6" s="76" t="s">
        <v>197</v>
      </c>
    </row>
    <row r="7" spans="1:39" ht="15.75" x14ac:dyDescent="0.25">
      <c r="A7" s="85" t="s">
        <v>4</v>
      </c>
      <c r="B7" s="62" t="s">
        <v>121</v>
      </c>
      <c r="C7" s="64">
        <v>27</v>
      </c>
      <c r="D7" s="64">
        <v>97</v>
      </c>
      <c r="E7" s="104" t="s">
        <v>93</v>
      </c>
      <c r="F7" s="104" t="s">
        <v>93</v>
      </c>
      <c r="G7" s="86">
        <f>VLOOKUP(F7,Lookups!$A$1:$B$9,2)</f>
        <v>60</v>
      </c>
      <c r="H7" s="80"/>
      <c r="I7" s="87" t="str">
        <f t="shared" si="0"/>
        <v>U</v>
      </c>
      <c r="J7" s="105"/>
      <c r="K7" s="87" t="str">
        <f t="shared" si="1"/>
        <v>U</v>
      </c>
      <c r="L7" s="105"/>
      <c r="M7" s="87" t="str">
        <f t="shared" si="2"/>
        <v>U</v>
      </c>
      <c r="N7" s="105"/>
      <c r="O7" s="88"/>
      <c r="P7" s="87" t="str">
        <f t="shared" si="3"/>
        <v>B</v>
      </c>
      <c r="Q7" s="105">
        <v>75</v>
      </c>
      <c r="R7" s="87" t="str">
        <f t="shared" si="4"/>
        <v>U</v>
      </c>
      <c r="S7" s="105"/>
      <c r="T7" s="87" t="str">
        <f t="shared" si="5"/>
        <v>U</v>
      </c>
      <c r="U7" s="105"/>
      <c r="V7" s="87" t="str">
        <f t="shared" si="6"/>
        <v>U</v>
      </c>
      <c r="W7" s="105"/>
      <c r="X7" s="87" t="str">
        <f t="shared" si="7"/>
        <v>U</v>
      </c>
      <c r="Y7" s="105"/>
      <c r="Z7" s="87" t="str">
        <f t="shared" si="8"/>
        <v>U</v>
      </c>
      <c r="AA7" s="105"/>
      <c r="AB7" s="87" t="str">
        <f t="shared" si="9"/>
        <v>B</v>
      </c>
      <c r="AC7" s="87">
        <f t="shared" si="10"/>
        <v>75</v>
      </c>
      <c r="AG7" s="76" t="s">
        <v>197</v>
      </c>
      <c r="AH7" s="76" t="s">
        <v>197</v>
      </c>
      <c r="AI7" s="76" t="s">
        <v>197</v>
      </c>
    </row>
    <row r="8" spans="1:39" ht="15.75" x14ac:dyDescent="0.25">
      <c r="A8" s="85" t="s">
        <v>71</v>
      </c>
      <c r="B8" s="62" t="s">
        <v>122</v>
      </c>
      <c r="C8" s="64">
        <v>30</v>
      </c>
      <c r="D8" s="64">
        <v>109</v>
      </c>
      <c r="E8" s="104" t="s">
        <v>95</v>
      </c>
      <c r="F8" s="104" t="s">
        <v>95</v>
      </c>
      <c r="G8" s="86">
        <f>VLOOKUP(F8,Lookups!$A$1:$B$9,2)</f>
        <v>70</v>
      </c>
      <c r="H8" s="80"/>
      <c r="I8" s="87" t="str">
        <f t="shared" si="0"/>
        <v>U</v>
      </c>
      <c r="J8" s="105"/>
      <c r="K8" s="87" t="str">
        <f t="shared" si="1"/>
        <v>U</v>
      </c>
      <c r="L8" s="105"/>
      <c r="M8" s="87" t="str">
        <f t="shared" si="2"/>
        <v>U</v>
      </c>
      <c r="N8" s="105"/>
      <c r="O8" s="88"/>
      <c r="P8" s="87" t="str">
        <f t="shared" si="3"/>
        <v>C</v>
      </c>
      <c r="Q8" s="105">
        <v>67</v>
      </c>
      <c r="R8" s="87" t="str">
        <f t="shared" si="4"/>
        <v>U</v>
      </c>
      <c r="S8" s="105"/>
      <c r="T8" s="87" t="str">
        <f t="shared" si="5"/>
        <v>U</v>
      </c>
      <c r="U8" s="105"/>
      <c r="V8" s="87" t="str">
        <f t="shared" si="6"/>
        <v>U</v>
      </c>
      <c r="W8" s="105"/>
      <c r="X8" s="87" t="str">
        <f t="shared" si="7"/>
        <v>U</v>
      </c>
      <c r="Y8" s="105"/>
      <c r="Z8" s="87" t="str">
        <f t="shared" si="8"/>
        <v>U</v>
      </c>
      <c r="AA8" s="105"/>
      <c r="AB8" s="87" t="str">
        <f t="shared" si="9"/>
        <v>C</v>
      </c>
      <c r="AC8" s="87">
        <f t="shared" si="10"/>
        <v>67</v>
      </c>
      <c r="AG8" s="76" t="s">
        <v>389</v>
      </c>
      <c r="AH8" s="76" t="s">
        <v>30</v>
      </c>
      <c r="AI8" s="76" t="s">
        <v>30</v>
      </c>
    </row>
    <row r="9" spans="1:39" ht="15.75" x14ac:dyDescent="0.25">
      <c r="A9" s="85" t="s">
        <v>72</v>
      </c>
      <c r="B9" s="62" t="s">
        <v>123</v>
      </c>
      <c r="C9" s="64">
        <v>33</v>
      </c>
      <c r="D9" s="64">
        <v>105</v>
      </c>
      <c r="E9" s="104" t="s">
        <v>97</v>
      </c>
      <c r="F9" s="104" t="s">
        <v>98</v>
      </c>
      <c r="G9" s="86">
        <f>VLOOKUP(F9,Lookups!$A$1:$B$9,2)</f>
        <v>80</v>
      </c>
      <c r="H9" s="80"/>
      <c r="I9" s="87" t="str">
        <f t="shared" si="0"/>
        <v>U</v>
      </c>
      <c r="J9" s="105"/>
      <c r="K9" s="87" t="str">
        <f t="shared" si="1"/>
        <v>U</v>
      </c>
      <c r="L9" s="105"/>
      <c r="M9" s="87" t="str">
        <f t="shared" si="2"/>
        <v>U</v>
      </c>
      <c r="N9" s="105"/>
      <c r="O9" s="88"/>
      <c r="P9" s="87" t="str">
        <f t="shared" si="3"/>
        <v>C</v>
      </c>
      <c r="Q9" s="105">
        <v>67</v>
      </c>
      <c r="R9" s="87" t="str">
        <f t="shared" si="4"/>
        <v>U</v>
      </c>
      <c r="S9" s="105"/>
      <c r="T9" s="87" t="str">
        <f t="shared" si="5"/>
        <v>U</v>
      </c>
      <c r="U9" s="105"/>
      <c r="V9" s="87" t="str">
        <f t="shared" si="6"/>
        <v>U</v>
      </c>
      <c r="W9" s="105"/>
      <c r="X9" s="87" t="str">
        <f t="shared" si="7"/>
        <v>U</v>
      </c>
      <c r="Y9" s="105"/>
      <c r="Z9" s="87" t="str">
        <f t="shared" si="8"/>
        <v>U</v>
      </c>
      <c r="AA9" s="105"/>
      <c r="AB9" s="87" t="str">
        <f t="shared" si="9"/>
        <v>C</v>
      </c>
      <c r="AC9" s="87">
        <f t="shared" si="10"/>
        <v>67</v>
      </c>
      <c r="AG9" s="76" t="s">
        <v>197</v>
      </c>
      <c r="AH9" s="76" t="s">
        <v>197</v>
      </c>
      <c r="AI9" s="76" t="s">
        <v>197</v>
      </c>
    </row>
    <row r="10" spans="1:39" ht="15.75" x14ac:dyDescent="0.25">
      <c r="A10" s="85" t="s">
        <v>73</v>
      </c>
      <c r="B10" s="62" t="s">
        <v>124</v>
      </c>
      <c r="C10" s="64">
        <v>33</v>
      </c>
      <c r="D10" s="64">
        <v>108</v>
      </c>
      <c r="E10" s="104" t="s">
        <v>97</v>
      </c>
      <c r="F10" s="104" t="s">
        <v>98</v>
      </c>
      <c r="G10" s="86">
        <f>VLOOKUP(F10,Lookups!$A$1:$B$9,2)</f>
        <v>80</v>
      </c>
      <c r="H10" s="80"/>
      <c r="I10" s="87" t="str">
        <f t="shared" si="0"/>
        <v>U</v>
      </c>
      <c r="J10" s="105"/>
      <c r="K10" s="87" t="str">
        <f t="shared" si="1"/>
        <v>U</v>
      </c>
      <c r="L10" s="105"/>
      <c r="M10" s="87" t="str">
        <f t="shared" si="2"/>
        <v>U</v>
      </c>
      <c r="N10" s="105"/>
      <c r="O10" s="88"/>
      <c r="P10" s="87" t="str">
        <f t="shared" si="3"/>
        <v>C</v>
      </c>
      <c r="Q10" s="105">
        <v>67</v>
      </c>
      <c r="R10" s="87" t="str">
        <f t="shared" si="4"/>
        <v>U</v>
      </c>
      <c r="S10" s="105"/>
      <c r="T10" s="87" t="str">
        <f t="shared" si="5"/>
        <v>U</v>
      </c>
      <c r="U10" s="105"/>
      <c r="V10" s="87" t="str">
        <f t="shared" si="6"/>
        <v>U</v>
      </c>
      <c r="W10" s="105"/>
      <c r="X10" s="87" t="str">
        <f t="shared" si="7"/>
        <v>U</v>
      </c>
      <c r="Y10" s="105"/>
      <c r="Z10" s="87" t="str">
        <f t="shared" si="8"/>
        <v>U</v>
      </c>
      <c r="AA10" s="105"/>
      <c r="AB10" s="87" t="str">
        <f t="shared" si="9"/>
        <v>C</v>
      </c>
      <c r="AC10" s="87">
        <f t="shared" si="10"/>
        <v>67</v>
      </c>
      <c r="AG10" s="76" t="s">
        <v>30</v>
      </c>
      <c r="AH10" s="76" t="s">
        <v>197</v>
      </c>
      <c r="AI10" s="76" t="s">
        <v>30</v>
      </c>
    </row>
    <row r="11" spans="1:39" ht="15.75" x14ac:dyDescent="0.25">
      <c r="A11" s="85" t="s">
        <v>74</v>
      </c>
      <c r="B11" s="62" t="s">
        <v>125</v>
      </c>
      <c r="C11" s="64">
        <v>27</v>
      </c>
      <c r="D11" s="65" t="s">
        <v>21</v>
      </c>
      <c r="E11" s="104" t="s">
        <v>93</v>
      </c>
      <c r="F11" s="104" t="s">
        <v>93</v>
      </c>
      <c r="G11" s="86">
        <f>VLOOKUP(F11,Lookups!$A$1:$B$9,2)</f>
        <v>60</v>
      </c>
      <c r="H11" s="80"/>
      <c r="I11" s="87" t="str">
        <f t="shared" si="0"/>
        <v>U</v>
      </c>
      <c r="J11" s="105"/>
      <c r="K11" s="87" t="str">
        <f t="shared" si="1"/>
        <v>U</v>
      </c>
      <c r="L11" s="105"/>
      <c r="M11" s="87" t="str">
        <f t="shared" si="2"/>
        <v>U</v>
      </c>
      <c r="N11" s="105"/>
      <c r="O11" s="88"/>
      <c r="P11" s="87" t="str">
        <f t="shared" si="3"/>
        <v>F</v>
      </c>
      <c r="Q11" s="105">
        <v>33</v>
      </c>
      <c r="R11" s="87" t="str">
        <f t="shared" si="4"/>
        <v>U</v>
      </c>
      <c r="S11" s="105"/>
      <c r="T11" s="87" t="str">
        <f t="shared" si="5"/>
        <v>U</v>
      </c>
      <c r="U11" s="105"/>
      <c r="V11" s="87" t="str">
        <f t="shared" si="6"/>
        <v>U</v>
      </c>
      <c r="W11" s="105"/>
      <c r="X11" s="87" t="str">
        <f t="shared" si="7"/>
        <v>U</v>
      </c>
      <c r="Y11" s="105"/>
      <c r="Z11" s="87" t="str">
        <f t="shared" si="8"/>
        <v>U</v>
      </c>
      <c r="AA11" s="105"/>
      <c r="AB11" s="87" t="str">
        <f t="shared" si="9"/>
        <v>F</v>
      </c>
      <c r="AC11" s="87">
        <f t="shared" si="10"/>
        <v>33</v>
      </c>
      <c r="AG11" s="76" t="s">
        <v>197</v>
      </c>
      <c r="AH11" s="76" t="s">
        <v>197</v>
      </c>
      <c r="AI11" s="76" t="s">
        <v>197</v>
      </c>
    </row>
    <row r="12" spans="1:39" ht="15.75" x14ac:dyDescent="0.25">
      <c r="A12" s="85" t="s">
        <v>75</v>
      </c>
      <c r="B12" s="62" t="s">
        <v>126</v>
      </c>
      <c r="C12" s="64">
        <v>30</v>
      </c>
      <c r="D12" s="64">
        <v>116</v>
      </c>
      <c r="E12" s="104" t="s">
        <v>95</v>
      </c>
      <c r="F12" s="104" t="s">
        <v>95</v>
      </c>
      <c r="G12" s="86">
        <f>VLOOKUP(F12,Lookups!$A$1:$B$9,2)</f>
        <v>70</v>
      </c>
      <c r="H12" s="80"/>
      <c r="I12" s="87" t="str">
        <f t="shared" si="0"/>
        <v>U</v>
      </c>
      <c r="J12" s="105"/>
      <c r="K12" s="87" t="str">
        <f t="shared" si="1"/>
        <v>U</v>
      </c>
      <c r="L12" s="105"/>
      <c r="M12" s="87" t="str">
        <f t="shared" si="2"/>
        <v>U</v>
      </c>
      <c r="N12" s="105"/>
      <c r="O12" s="88"/>
      <c r="P12" s="87" t="str">
        <f t="shared" si="3"/>
        <v>D</v>
      </c>
      <c r="Q12" s="105">
        <v>50</v>
      </c>
      <c r="R12" s="87" t="str">
        <f t="shared" si="4"/>
        <v>U</v>
      </c>
      <c r="S12" s="105"/>
      <c r="T12" s="87" t="str">
        <f t="shared" si="5"/>
        <v>U</v>
      </c>
      <c r="U12" s="105"/>
      <c r="V12" s="87" t="str">
        <f t="shared" si="6"/>
        <v>U</v>
      </c>
      <c r="W12" s="105"/>
      <c r="X12" s="87" t="str">
        <f t="shared" si="7"/>
        <v>U</v>
      </c>
      <c r="Y12" s="105"/>
      <c r="Z12" s="87" t="str">
        <f t="shared" si="8"/>
        <v>U</v>
      </c>
      <c r="AA12" s="105"/>
      <c r="AB12" s="87" t="str">
        <f t="shared" si="9"/>
        <v>D</v>
      </c>
      <c r="AC12" s="87">
        <f t="shared" si="10"/>
        <v>50</v>
      </c>
      <c r="AG12" s="76" t="s">
        <v>197</v>
      </c>
      <c r="AH12" s="76" t="s">
        <v>197</v>
      </c>
      <c r="AI12" s="76" t="s">
        <v>197</v>
      </c>
    </row>
    <row r="13" spans="1:39" ht="15.75" x14ac:dyDescent="0.25">
      <c r="A13" s="85" t="s">
        <v>76</v>
      </c>
      <c r="B13" s="62" t="s">
        <v>127</v>
      </c>
      <c r="C13" s="64">
        <v>27</v>
      </c>
      <c r="D13" s="64">
        <v>92</v>
      </c>
      <c r="E13" s="104" t="s">
        <v>93</v>
      </c>
      <c r="F13" s="104" t="s">
        <v>93</v>
      </c>
      <c r="G13" s="86">
        <f>VLOOKUP(F13,Lookups!$A$1:$B$9,2)</f>
        <v>60</v>
      </c>
      <c r="H13" s="80"/>
      <c r="I13" s="87" t="str">
        <f t="shared" si="0"/>
        <v>U</v>
      </c>
      <c r="J13" s="105"/>
      <c r="K13" s="87" t="str">
        <f t="shared" si="1"/>
        <v>U</v>
      </c>
      <c r="L13" s="105"/>
      <c r="M13" s="87" t="str">
        <f t="shared" si="2"/>
        <v>U</v>
      </c>
      <c r="N13" s="105"/>
      <c r="O13" s="88"/>
      <c r="P13" s="87" t="str">
        <f t="shared" si="3"/>
        <v>E</v>
      </c>
      <c r="Q13" s="105">
        <v>46</v>
      </c>
      <c r="R13" s="87" t="str">
        <f t="shared" si="4"/>
        <v>U</v>
      </c>
      <c r="S13" s="105"/>
      <c r="T13" s="87" t="str">
        <f t="shared" si="5"/>
        <v>U</v>
      </c>
      <c r="U13" s="105"/>
      <c r="V13" s="87" t="str">
        <f t="shared" si="6"/>
        <v>U</v>
      </c>
      <c r="W13" s="105"/>
      <c r="X13" s="87" t="str">
        <f t="shared" si="7"/>
        <v>U</v>
      </c>
      <c r="Y13" s="105"/>
      <c r="Z13" s="87" t="str">
        <f t="shared" si="8"/>
        <v>U</v>
      </c>
      <c r="AA13" s="105"/>
      <c r="AB13" s="87" t="str">
        <f t="shared" si="9"/>
        <v>E</v>
      </c>
      <c r="AC13" s="87">
        <f t="shared" si="10"/>
        <v>46</v>
      </c>
      <c r="AG13" s="76" t="s">
        <v>197</v>
      </c>
      <c r="AH13" s="76" t="s">
        <v>197</v>
      </c>
      <c r="AI13" s="76" t="s">
        <v>197</v>
      </c>
    </row>
    <row r="14" spans="1:39" ht="15.75" x14ac:dyDescent="0.25">
      <c r="A14" s="85" t="s">
        <v>77</v>
      </c>
      <c r="B14" s="62" t="s">
        <v>128</v>
      </c>
      <c r="C14" s="64">
        <v>33</v>
      </c>
      <c r="D14" s="64">
        <v>100</v>
      </c>
      <c r="E14" s="104" t="s">
        <v>97</v>
      </c>
      <c r="F14" s="104" t="s">
        <v>98</v>
      </c>
      <c r="G14" s="86">
        <f>VLOOKUP(F14,Lookups!$A$1:$B$9,2)</f>
        <v>80</v>
      </c>
      <c r="H14" s="80"/>
      <c r="I14" s="87" t="str">
        <f t="shared" si="0"/>
        <v>U</v>
      </c>
      <c r="J14" s="105"/>
      <c r="K14" s="87" t="str">
        <f t="shared" si="1"/>
        <v>U</v>
      </c>
      <c r="L14" s="105"/>
      <c r="M14" s="87" t="str">
        <f t="shared" si="2"/>
        <v>U</v>
      </c>
      <c r="N14" s="105"/>
      <c r="O14" s="88"/>
      <c r="P14" s="87" t="str">
        <f t="shared" si="3"/>
        <v>C</v>
      </c>
      <c r="Q14" s="105">
        <v>63</v>
      </c>
      <c r="R14" s="87" t="str">
        <f t="shared" si="4"/>
        <v>U</v>
      </c>
      <c r="S14" s="105"/>
      <c r="T14" s="87" t="str">
        <f t="shared" si="5"/>
        <v>U</v>
      </c>
      <c r="U14" s="105"/>
      <c r="V14" s="87" t="str">
        <f t="shared" si="6"/>
        <v>U</v>
      </c>
      <c r="W14" s="105"/>
      <c r="X14" s="87" t="str">
        <f t="shared" si="7"/>
        <v>U</v>
      </c>
      <c r="Y14" s="105"/>
      <c r="Z14" s="87" t="str">
        <f t="shared" si="8"/>
        <v>U</v>
      </c>
      <c r="AA14" s="105"/>
      <c r="AB14" s="87" t="str">
        <f t="shared" si="9"/>
        <v>C</v>
      </c>
      <c r="AC14" s="87">
        <f t="shared" si="10"/>
        <v>63</v>
      </c>
      <c r="AG14" s="76" t="s">
        <v>30</v>
      </c>
      <c r="AH14" s="76" t="s">
        <v>30</v>
      </c>
      <c r="AI14" s="76" t="s">
        <v>30</v>
      </c>
    </row>
    <row r="15" spans="1:39" ht="15.75" x14ac:dyDescent="0.25">
      <c r="A15" s="85" t="s">
        <v>78</v>
      </c>
      <c r="B15" s="62" t="s">
        <v>129</v>
      </c>
      <c r="C15" s="64">
        <v>30</v>
      </c>
      <c r="D15" s="64">
        <v>110</v>
      </c>
      <c r="E15" s="104" t="s">
        <v>95</v>
      </c>
      <c r="F15" s="104" t="s">
        <v>95</v>
      </c>
      <c r="G15" s="86">
        <f>VLOOKUP(F15,Lookups!$A$1:$B$9,2)</f>
        <v>70</v>
      </c>
      <c r="H15" s="80"/>
      <c r="I15" s="87" t="str">
        <f t="shared" si="0"/>
        <v>U</v>
      </c>
      <c r="J15" s="105"/>
      <c r="K15" s="87" t="str">
        <f t="shared" si="1"/>
        <v>U</v>
      </c>
      <c r="L15" s="105"/>
      <c r="M15" s="87" t="str">
        <f t="shared" si="2"/>
        <v>U</v>
      </c>
      <c r="N15" s="105"/>
      <c r="O15" s="88"/>
      <c r="P15" s="87" t="str">
        <f t="shared" si="3"/>
        <v>C</v>
      </c>
      <c r="Q15" s="105">
        <v>63</v>
      </c>
      <c r="R15" s="87" t="str">
        <f t="shared" si="4"/>
        <v>U</v>
      </c>
      <c r="S15" s="105"/>
      <c r="T15" s="87" t="str">
        <f t="shared" si="5"/>
        <v>U</v>
      </c>
      <c r="U15" s="105"/>
      <c r="V15" s="87" t="str">
        <f t="shared" si="6"/>
        <v>U</v>
      </c>
      <c r="W15" s="105"/>
      <c r="X15" s="87" t="str">
        <f t="shared" si="7"/>
        <v>U</v>
      </c>
      <c r="Y15" s="105"/>
      <c r="Z15" s="87" t="str">
        <f t="shared" si="8"/>
        <v>U</v>
      </c>
      <c r="AA15" s="105"/>
      <c r="AB15" s="87" t="str">
        <f t="shared" si="9"/>
        <v>C</v>
      </c>
      <c r="AC15" s="87">
        <f t="shared" si="10"/>
        <v>63</v>
      </c>
      <c r="AG15" s="76" t="s">
        <v>30</v>
      </c>
      <c r="AH15" s="76" t="s">
        <v>197</v>
      </c>
      <c r="AI15" s="76" t="s">
        <v>30</v>
      </c>
    </row>
    <row r="16" spans="1:39" ht="15.75" x14ac:dyDescent="0.25">
      <c r="A16" s="85" t="s">
        <v>79</v>
      </c>
      <c r="B16" s="62" t="s">
        <v>130</v>
      </c>
      <c r="C16" s="64">
        <v>24</v>
      </c>
      <c r="D16" s="64">
        <v>96</v>
      </c>
      <c r="E16" s="104" t="s">
        <v>99</v>
      </c>
      <c r="F16" s="104" t="s">
        <v>93</v>
      </c>
      <c r="G16" s="86">
        <f>VLOOKUP(F16,Lookups!$A$1:$B$9,2)</f>
        <v>60</v>
      </c>
      <c r="H16" s="80"/>
      <c r="I16" s="87" t="str">
        <f t="shared" si="0"/>
        <v>U</v>
      </c>
      <c r="J16" s="105"/>
      <c r="K16" s="87" t="str">
        <f t="shared" si="1"/>
        <v>U</v>
      </c>
      <c r="L16" s="105"/>
      <c r="M16" s="87" t="str">
        <f t="shared" si="2"/>
        <v>U</v>
      </c>
      <c r="N16" s="105"/>
      <c r="O16" s="88"/>
      <c r="P16" s="87" t="str">
        <f t="shared" si="3"/>
        <v>D</v>
      </c>
      <c r="Q16" s="105">
        <v>50</v>
      </c>
      <c r="R16" s="87" t="str">
        <f t="shared" si="4"/>
        <v>U</v>
      </c>
      <c r="S16" s="105"/>
      <c r="T16" s="87" t="str">
        <f t="shared" si="5"/>
        <v>U</v>
      </c>
      <c r="U16" s="105"/>
      <c r="V16" s="87" t="str">
        <f t="shared" si="6"/>
        <v>U</v>
      </c>
      <c r="W16" s="105"/>
      <c r="X16" s="87" t="str">
        <f t="shared" si="7"/>
        <v>U</v>
      </c>
      <c r="Y16" s="105"/>
      <c r="Z16" s="87" t="str">
        <f t="shared" si="8"/>
        <v>U</v>
      </c>
      <c r="AA16" s="105"/>
      <c r="AB16" s="87" t="str">
        <f t="shared" si="9"/>
        <v>D</v>
      </c>
      <c r="AC16" s="87">
        <f t="shared" si="10"/>
        <v>50</v>
      </c>
      <c r="AG16" s="76" t="s">
        <v>30</v>
      </c>
      <c r="AH16" s="76" t="s">
        <v>197</v>
      </c>
      <c r="AI16" s="76" t="s">
        <v>197</v>
      </c>
    </row>
    <row r="17" spans="1:35" ht="15.75" x14ac:dyDescent="0.25">
      <c r="A17" s="85" t="s">
        <v>80</v>
      </c>
      <c r="B17" s="62" t="s">
        <v>131</v>
      </c>
      <c r="C17" s="64">
        <v>33</v>
      </c>
      <c r="D17" s="64">
        <v>111</v>
      </c>
      <c r="E17" s="104" t="s">
        <v>97</v>
      </c>
      <c r="F17" s="104" t="s">
        <v>98</v>
      </c>
      <c r="G17" s="86">
        <f>VLOOKUP(F17,Lookups!$A$1:$B$9,2)</f>
        <v>80</v>
      </c>
      <c r="H17" s="80"/>
      <c r="I17" s="87" t="str">
        <f t="shared" si="0"/>
        <v>U</v>
      </c>
      <c r="J17" s="105"/>
      <c r="K17" s="87" t="str">
        <f t="shared" si="1"/>
        <v>U</v>
      </c>
      <c r="L17" s="105"/>
      <c r="M17" s="87" t="str">
        <f t="shared" si="2"/>
        <v>U</v>
      </c>
      <c r="N17" s="105"/>
      <c r="O17" s="88"/>
      <c r="P17" s="87" t="str">
        <f t="shared" si="3"/>
        <v>D</v>
      </c>
      <c r="Q17" s="105">
        <v>50</v>
      </c>
      <c r="R17" s="87" t="str">
        <f t="shared" si="4"/>
        <v>U</v>
      </c>
      <c r="S17" s="105"/>
      <c r="T17" s="87" t="str">
        <f t="shared" si="5"/>
        <v>U</v>
      </c>
      <c r="U17" s="105"/>
      <c r="V17" s="87" t="str">
        <f t="shared" si="6"/>
        <v>U</v>
      </c>
      <c r="W17" s="105"/>
      <c r="X17" s="87" t="str">
        <f t="shared" si="7"/>
        <v>U</v>
      </c>
      <c r="Y17" s="105"/>
      <c r="Z17" s="87" t="str">
        <f t="shared" si="8"/>
        <v>U</v>
      </c>
      <c r="AA17" s="105"/>
      <c r="AB17" s="87" t="str">
        <f t="shared" si="9"/>
        <v>D</v>
      </c>
      <c r="AC17" s="87">
        <f t="shared" si="10"/>
        <v>50</v>
      </c>
      <c r="AG17" s="76" t="s">
        <v>197</v>
      </c>
      <c r="AH17" s="76" t="s">
        <v>30</v>
      </c>
      <c r="AI17" s="76" t="s">
        <v>30</v>
      </c>
    </row>
    <row r="18" spans="1:35" ht="15.75" x14ac:dyDescent="0.25">
      <c r="A18" s="85" t="s">
        <v>81</v>
      </c>
      <c r="B18" s="62" t="s">
        <v>132</v>
      </c>
      <c r="C18" s="64">
        <v>33</v>
      </c>
      <c r="D18" s="64">
        <v>122</v>
      </c>
      <c r="E18" s="104" t="s">
        <v>97</v>
      </c>
      <c r="F18" s="104" t="s">
        <v>98</v>
      </c>
      <c r="G18" s="86">
        <f>VLOOKUP(F18,Lookups!$A$1:$B$9,2)</f>
        <v>80</v>
      </c>
      <c r="H18" s="80"/>
      <c r="I18" s="87" t="str">
        <f t="shared" si="0"/>
        <v>U</v>
      </c>
      <c r="J18" s="105"/>
      <c r="K18" s="87" t="str">
        <f t="shared" si="1"/>
        <v>U</v>
      </c>
      <c r="L18" s="105"/>
      <c r="M18" s="87" t="str">
        <f t="shared" si="2"/>
        <v>U</v>
      </c>
      <c r="N18" s="105"/>
      <c r="O18" s="88"/>
      <c r="P18" s="87" t="str">
        <f t="shared" si="3"/>
        <v>B</v>
      </c>
      <c r="Q18" s="105">
        <v>75</v>
      </c>
      <c r="R18" s="87" t="str">
        <f t="shared" si="4"/>
        <v>U</v>
      </c>
      <c r="S18" s="105"/>
      <c r="T18" s="87" t="str">
        <f t="shared" si="5"/>
        <v>U</v>
      </c>
      <c r="U18" s="105"/>
      <c r="V18" s="87" t="str">
        <f t="shared" si="6"/>
        <v>U</v>
      </c>
      <c r="W18" s="105"/>
      <c r="X18" s="87" t="str">
        <f t="shared" si="7"/>
        <v>U</v>
      </c>
      <c r="Y18" s="105"/>
      <c r="Z18" s="87" t="str">
        <f t="shared" si="8"/>
        <v>U</v>
      </c>
      <c r="AA18" s="105"/>
      <c r="AB18" s="87" t="str">
        <f t="shared" si="9"/>
        <v>B</v>
      </c>
      <c r="AC18" s="87">
        <f t="shared" si="10"/>
        <v>75</v>
      </c>
      <c r="AG18" s="76" t="s">
        <v>30</v>
      </c>
      <c r="AH18" s="76" t="s">
        <v>197</v>
      </c>
      <c r="AI18" s="76" t="s">
        <v>197</v>
      </c>
    </row>
    <row r="19" spans="1:35" ht="15.75" x14ac:dyDescent="0.25">
      <c r="A19" s="85" t="s">
        <v>8</v>
      </c>
      <c r="B19" s="62" t="s">
        <v>133</v>
      </c>
      <c r="C19" s="64">
        <v>30</v>
      </c>
      <c r="D19" s="64">
        <v>95</v>
      </c>
      <c r="E19" s="104" t="s">
        <v>95</v>
      </c>
      <c r="F19" s="104" t="s">
        <v>95</v>
      </c>
      <c r="G19" s="86">
        <f>VLOOKUP(F19,Lookups!$A$1:$B$9,2)</f>
        <v>70</v>
      </c>
      <c r="H19" s="80"/>
      <c r="I19" s="87" t="str">
        <f t="shared" si="0"/>
        <v>U</v>
      </c>
      <c r="J19" s="105"/>
      <c r="K19" s="87" t="str">
        <f t="shared" si="1"/>
        <v>U</v>
      </c>
      <c r="L19" s="105"/>
      <c r="M19" s="87" t="str">
        <f t="shared" si="2"/>
        <v>U</v>
      </c>
      <c r="N19" s="105"/>
      <c r="O19" s="88"/>
      <c r="P19" s="87" t="str">
        <f t="shared" si="3"/>
        <v>D</v>
      </c>
      <c r="Q19" s="105">
        <v>58</v>
      </c>
      <c r="R19" s="87" t="str">
        <f t="shared" si="4"/>
        <v>U</v>
      </c>
      <c r="S19" s="105"/>
      <c r="T19" s="87" t="str">
        <f t="shared" si="5"/>
        <v>U</v>
      </c>
      <c r="U19" s="105"/>
      <c r="V19" s="87" t="str">
        <f t="shared" si="6"/>
        <v>U</v>
      </c>
      <c r="W19" s="105"/>
      <c r="X19" s="87" t="str">
        <f t="shared" si="7"/>
        <v>U</v>
      </c>
      <c r="Y19" s="105"/>
      <c r="Z19" s="87" t="str">
        <f t="shared" si="8"/>
        <v>U</v>
      </c>
      <c r="AA19" s="105"/>
      <c r="AB19" s="87" t="str">
        <f t="shared" si="9"/>
        <v>D</v>
      </c>
      <c r="AC19" s="87">
        <f t="shared" si="10"/>
        <v>58</v>
      </c>
      <c r="AG19" s="76" t="s">
        <v>389</v>
      </c>
      <c r="AH19" s="76" t="s">
        <v>30</v>
      </c>
      <c r="AI19" s="76" t="s">
        <v>30</v>
      </c>
    </row>
    <row r="20" spans="1:35" ht="15.75" x14ac:dyDescent="0.25">
      <c r="A20" s="85" t="s">
        <v>82</v>
      </c>
      <c r="B20" s="62" t="s">
        <v>134</v>
      </c>
      <c r="C20" s="64">
        <v>33</v>
      </c>
      <c r="D20" s="64">
        <v>118</v>
      </c>
      <c r="E20" s="104" t="s">
        <v>97</v>
      </c>
      <c r="F20" s="104" t="s">
        <v>98</v>
      </c>
      <c r="G20" s="86">
        <f>VLOOKUP(F20,Lookups!$A$1:$B$9,2)</f>
        <v>80</v>
      </c>
      <c r="H20" s="80"/>
      <c r="I20" s="87" t="str">
        <f t="shared" si="0"/>
        <v>U</v>
      </c>
      <c r="J20" s="105"/>
      <c r="K20" s="87" t="str">
        <f t="shared" si="1"/>
        <v>U</v>
      </c>
      <c r="L20" s="105"/>
      <c r="M20" s="87" t="str">
        <f t="shared" si="2"/>
        <v>U</v>
      </c>
      <c r="N20" s="105"/>
      <c r="O20" s="88"/>
      <c r="P20" s="87" t="str">
        <f t="shared" si="3"/>
        <v>B</v>
      </c>
      <c r="Q20" s="105">
        <v>75</v>
      </c>
      <c r="R20" s="87" t="str">
        <f t="shared" si="4"/>
        <v>U</v>
      </c>
      <c r="S20" s="105"/>
      <c r="T20" s="87" t="str">
        <f t="shared" si="5"/>
        <v>U</v>
      </c>
      <c r="U20" s="105"/>
      <c r="V20" s="87" t="str">
        <f t="shared" si="6"/>
        <v>U</v>
      </c>
      <c r="W20" s="105"/>
      <c r="X20" s="87" t="str">
        <f t="shared" si="7"/>
        <v>U</v>
      </c>
      <c r="Y20" s="105"/>
      <c r="Z20" s="87" t="str">
        <f t="shared" si="8"/>
        <v>U</v>
      </c>
      <c r="AA20" s="105"/>
      <c r="AB20" s="87" t="str">
        <f t="shared" si="9"/>
        <v>B</v>
      </c>
      <c r="AC20" s="87">
        <f t="shared" si="10"/>
        <v>75</v>
      </c>
      <c r="AG20" s="76" t="s">
        <v>197</v>
      </c>
      <c r="AH20" s="76" t="s">
        <v>197</v>
      </c>
      <c r="AI20" s="76" t="s">
        <v>197</v>
      </c>
    </row>
    <row r="21" spans="1:35" ht="15.75" x14ac:dyDescent="0.25">
      <c r="A21" s="85" t="s">
        <v>83</v>
      </c>
      <c r="B21" s="62" t="s">
        <v>135</v>
      </c>
      <c r="C21" s="64">
        <v>27</v>
      </c>
      <c r="D21" s="64">
        <v>106</v>
      </c>
      <c r="E21" s="104" t="s">
        <v>93</v>
      </c>
      <c r="F21" s="104" t="s">
        <v>93</v>
      </c>
      <c r="G21" s="86">
        <f>VLOOKUP(F21,Lookups!$A$1:$B$9,2)</f>
        <v>60</v>
      </c>
      <c r="H21" s="80"/>
      <c r="I21" s="87" t="str">
        <f t="shared" si="0"/>
        <v>U</v>
      </c>
      <c r="J21" s="105"/>
      <c r="K21" s="87" t="str">
        <f t="shared" si="1"/>
        <v>U</v>
      </c>
      <c r="L21" s="105"/>
      <c r="M21" s="87" t="str">
        <f t="shared" si="2"/>
        <v>U</v>
      </c>
      <c r="N21" s="105"/>
      <c r="O21" s="88"/>
      <c r="P21" s="87" t="str">
        <f t="shared" si="3"/>
        <v>D</v>
      </c>
      <c r="Q21" s="105">
        <v>50</v>
      </c>
      <c r="R21" s="87" t="str">
        <f t="shared" si="4"/>
        <v>U</v>
      </c>
      <c r="S21" s="105"/>
      <c r="T21" s="87" t="str">
        <f t="shared" si="5"/>
        <v>U</v>
      </c>
      <c r="U21" s="105"/>
      <c r="V21" s="87" t="str">
        <f t="shared" si="6"/>
        <v>U</v>
      </c>
      <c r="W21" s="105"/>
      <c r="X21" s="87" t="str">
        <f t="shared" si="7"/>
        <v>U</v>
      </c>
      <c r="Y21" s="105"/>
      <c r="Z21" s="87" t="str">
        <f t="shared" si="8"/>
        <v>U</v>
      </c>
      <c r="AA21" s="105"/>
      <c r="AB21" s="87" t="str">
        <f t="shared" si="9"/>
        <v>D</v>
      </c>
      <c r="AC21" s="87">
        <f t="shared" si="10"/>
        <v>50</v>
      </c>
      <c r="AG21" s="76" t="s">
        <v>197</v>
      </c>
      <c r="AH21" s="76" t="s">
        <v>197</v>
      </c>
      <c r="AI21" s="76" t="s">
        <v>30</v>
      </c>
    </row>
    <row r="22" spans="1:35" ht="15.75" x14ac:dyDescent="0.25">
      <c r="A22" s="85" t="s">
        <v>84</v>
      </c>
      <c r="B22" s="62" t="s">
        <v>136</v>
      </c>
      <c r="C22" s="64">
        <v>27</v>
      </c>
      <c r="D22" s="64">
        <v>115</v>
      </c>
      <c r="E22" s="104" t="s">
        <v>93</v>
      </c>
      <c r="F22" s="104" t="s">
        <v>93</v>
      </c>
      <c r="G22" s="86">
        <f>VLOOKUP(F22,Lookups!$A$1:$B$9,2)</f>
        <v>60</v>
      </c>
      <c r="H22" s="80"/>
      <c r="I22" s="87" t="str">
        <f t="shared" si="0"/>
        <v>U</v>
      </c>
      <c r="J22" s="105"/>
      <c r="K22" s="87" t="str">
        <f t="shared" si="1"/>
        <v>U</v>
      </c>
      <c r="L22" s="105"/>
      <c r="M22" s="87" t="str">
        <f t="shared" si="2"/>
        <v>U</v>
      </c>
      <c r="N22" s="105"/>
      <c r="O22" s="88"/>
      <c r="P22" s="87" t="str">
        <f t="shared" si="3"/>
        <v>C</v>
      </c>
      <c r="Q22" s="105">
        <v>63</v>
      </c>
      <c r="R22" s="87" t="str">
        <f t="shared" si="4"/>
        <v>U</v>
      </c>
      <c r="S22" s="105"/>
      <c r="T22" s="87" t="str">
        <f t="shared" si="5"/>
        <v>U</v>
      </c>
      <c r="U22" s="105"/>
      <c r="V22" s="87" t="str">
        <f t="shared" si="6"/>
        <v>U</v>
      </c>
      <c r="W22" s="105"/>
      <c r="X22" s="87" t="str">
        <f t="shared" si="7"/>
        <v>U</v>
      </c>
      <c r="Y22" s="105"/>
      <c r="Z22" s="87" t="str">
        <f t="shared" si="8"/>
        <v>U</v>
      </c>
      <c r="AA22" s="105"/>
      <c r="AB22" s="87" t="str">
        <f t="shared" si="9"/>
        <v>C</v>
      </c>
      <c r="AC22" s="87">
        <f t="shared" si="10"/>
        <v>63</v>
      </c>
      <c r="AG22" s="76" t="s">
        <v>197</v>
      </c>
    </row>
    <row r="23" spans="1:35" ht="15.75" x14ac:dyDescent="0.25">
      <c r="A23" s="85" t="s">
        <v>85</v>
      </c>
      <c r="B23" s="62" t="s">
        <v>137</v>
      </c>
      <c r="C23" s="64">
        <v>27</v>
      </c>
      <c r="D23" s="64">
        <v>98</v>
      </c>
      <c r="E23" s="104" t="s">
        <v>93</v>
      </c>
      <c r="F23" s="104" t="s">
        <v>93</v>
      </c>
      <c r="G23" s="86">
        <f>VLOOKUP(F23,Lookups!$A$1:$B$9,2)</f>
        <v>60</v>
      </c>
      <c r="H23" s="80"/>
      <c r="I23" s="87" t="str">
        <f t="shared" si="0"/>
        <v>U</v>
      </c>
      <c r="J23" s="105"/>
      <c r="K23" s="87" t="str">
        <f t="shared" si="1"/>
        <v>U</v>
      </c>
      <c r="L23" s="105"/>
      <c r="M23" s="87" t="str">
        <f t="shared" si="2"/>
        <v>U</v>
      </c>
      <c r="N23" s="105"/>
      <c r="O23" s="88"/>
      <c r="P23" s="87" t="str">
        <f t="shared" si="3"/>
        <v>C</v>
      </c>
      <c r="Q23" s="105">
        <v>63</v>
      </c>
      <c r="R23" s="87" t="str">
        <f t="shared" si="4"/>
        <v>U</v>
      </c>
      <c r="S23" s="105"/>
      <c r="T23" s="87" t="str">
        <f t="shared" si="5"/>
        <v>U</v>
      </c>
      <c r="U23" s="105"/>
      <c r="V23" s="87" t="str">
        <f t="shared" si="6"/>
        <v>U</v>
      </c>
      <c r="W23" s="105"/>
      <c r="X23" s="87" t="str">
        <f t="shared" si="7"/>
        <v>U</v>
      </c>
      <c r="Y23" s="105"/>
      <c r="Z23" s="87" t="str">
        <f t="shared" si="8"/>
        <v>U</v>
      </c>
      <c r="AA23" s="105"/>
      <c r="AB23" s="87" t="str">
        <f t="shared" si="9"/>
        <v>C</v>
      </c>
      <c r="AC23" s="87">
        <f t="shared" si="10"/>
        <v>63</v>
      </c>
      <c r="AG23" s="76" t="s">
        <v>197</v>
      </c>
    </row>
    <row r="24" spans="1:35" ht="15.75" x14ac:dyDescent="0.25">
      <c r="A24" s="85" t="s">
        <v>86</v>
      </c>
      <c r="B24" s="62" t="s">
        <v>138</v>
      </c>
      <c r="C24" s="64">
        <v>30</v>
      </c>
      <c r="D24" s="64">
        <v>112</v>
      </c>
      <c r="E24" s="104" t="s">
        <v>95</v>
      </c>
      <c r="F24" s="104" t="s">
        <v>93</v>
      </c>
      <c r="G24" s="86">
        <f>VLOOKUP(F24,Lookups!$A$1:$B$9,2)</f>
        <v>60</v>
      </c>
      <c r="H24" s="80"/>
      <c r="I24" s="87" t="str">
        <f t="shared" si="0"/>
        <v>U</v>
      </c>
      <c r="J24" s="105"/>
      <c r="K24" s="87" t="str">
        <f t="shared" si="1"/>
        <v>U</v>
      </c>
      <c r="L24" s="105"/>
      <c r="M24" s="87" t="str">
        <f t="shared" si="2"/>
        <v>U</v>
      </c>
      <c r="N24" s="105"/>
      <c r="O24" s="88"/>
      <c r="P24" s="87" t="str">
        <f t="shared" si="3"/>
        <v>A</v>
      </c>
      <c r="Q24" s="105">
        <v>83</v>
      </c>
      <c r="R24" s="87" t="str">
        <f t="shared" si="4"/>
        <v>U</v>
      </c>
      <c r="S24" s="105"/>
      <c r="T24" s="87" t="str">
        <f t="shared" si="5"/>
        <v>U</v>
      </c>
      <c r="U24" s="105"/>
      <c r="V24" s="87" t="str">
        <f t="shared" si="6"/>
        <v>U</v>
      </c>
      <c r="W24" s="105"/>
      <c r="X24" s="87" t="str">
        <f t="shared" si="7"/>
        <v>U</v>
      </c>
      <c r="Y24" s="105"/>
      <c r="Z24" s="87" t="str">
        <f t="shared" si="8"/>
        <v>U</v>
      </c>
      <c r="AA24" s="105"/>
      <c r="AB24" s="87" t="str">
        <f t="shared" si="9"/>
        <v>A</v>
      </c>
      <c r="AC24" s="87">
        <f t="shared" si="10"/>
        <v>83</v>
      </c>
    </row>
    <row r="25" spans="1:35" ht="15.75" x14ac:dyDescent="0.25">
      <c r="A25" s="85" t="s">
        <v>87</v>
      </c>
      <c r="B25" s="62" t="s">
        <v>139</v>
      </c>
      <c r="C25" s="64">
        <v>33</v>
      </c>
      <c r="D25" s="64">
        <v>114</v>
      </c>
      <c r="E25" s="104" t="s">
        <v>97</v>
      </c>
      <c r="F25" s="104" t="s">
        <v>98</v>
      </c>
      <c r="G25" s="86">
        <f>VLOOKUP(F25,Lookups!$A$1:$B$9,2)</f>
        <v>80</v>
      </c>
      <c r="H25" s="80"/>
      <c r="I25" s="87" t="str">
        <f t="shared" si="0"/>
        <v>U</v>
      </c>
      <c r="J25" s="105"/>
      <c r="K25" s="87" t="str">
        <f t="shared" si="1"/>
        <v>U</v>
      </c>
      <c r="L25" s="105"/>
      <c r="M25" s="87" t="str">
        <f t="shared" si="2"/>
        <v>U</v>
      </c>
      <c r="N25" s="105"/>
      <c r="O25" s="88"/>
      <c r="P25" s="87" t="str">
        <f t="shared" si="3"/>
        <v>B</v>
      </c>
      <c r="Q25" s="105">
        <v>75</v>
      </c>
      <c r="R25" s="87" t="str">
        <f t="shared" si="4"/>
        <v>U</v>
      </c>
      <c r="S25" s="105"/>
      <c r="T25" s="87" t="str">
        <f t="shared" si="5"/>
        <v>U</v>
      </c>
      <c r="U25" s="105"/>
      <c r="V25" s="87" t="str">
        <f t="shared" si="6"/>
        <v>U</v>
      </c>
      <c r="W25" s="105"/>
      <c r="X25" s="87" t="str">
        <f t="shared" si="7"/>
        <v>U</v>
      </c>
      <c r="Y25" s="105"/>
      <c r="Z25" s="87" t="str">
        <f t="shared" si="8"/>
        <v>U</v>
      </c>
      <c r="AA25" s="105"/>
      <c r="AB25" s="87" t="str">
        <f t="shared" si="9"/>
        <v>B</v>
      </c>
      <c r="AC25" s="87">
        <f t="shared" si="10"/>
        <v>75</v>
      </c>
      <c r="AG25" s="76" t="s">
        <v>30</v>
      </c>
    </row>
    <row r="26" spans="1:35" ht="15.75" x14ac:dyDescent="0.25">
      <c r="A26" s="85" t="s">
        <v>88</v>
      </c>
      <c r="B26" s="62" t="s">
        <v>140</v>
      </c>
      <c r="C26" s="64">
        <v>30</v>
      </c>
      <c r="D26" s="64">
        <v>106</v>
      </c>
      <c r="E26" s="104" t="s">
        <v>95</v>
      </c>
      <c r="F26" s="104" t="s">
        <v>95</v>
      </c>
      <c r="G26" s="86">
        <f>VLOOKUP(F26,Lookups!$A$1:$B$9,2)</f>
        <v>70</v>
      </c>
      <c r="H26" s="80"/>
      <c r="I26" s="87" t="str">
        <f t="shared" si="0"/>
        <v>U</v>
      </c>
      <c r="J26" s="105"/>
      <c r="K26" s="87" t="str">
        <f t="shared" si="1"/>
        <v>U</v>
      </c>
      <c r="L26" s="105"/>
      <c r="M26" s="87" t="str">
        <f t="shared" si="2"/>
        <v>U</v>
      </c>
      <c r="N26" s="105"/>
      <c r="O26" s="88"/>
      <c r="P26" s="87" t="str">
        <f t="shared" si="3"/>
        <v>C</v>
      </c>
      <c r="Q26" s="105">
        <v>63</v>
      </c>
      <c r="R26" s="87" t="str">
        <f t="shared" si="4"/>
        <v>U</v>
      </c>
      <c r="S26" s="105"/>
      <c r="T26" s="87" t="str">
        <f t="shared" si="5"/>
        <v>U</v>
      </c>
      <c r="U26" s="105"/>
      <c r="V26" s="87" t="str">
        <f t="shared" si="6"/>
        <v>U</v>
      </c>
      <c r="W26" s="105"/>
      <c r="X26" s="87" t="str">
        <f t="shared" si="7"/>
        <v>U</v>
      </c>
      <c r="Y26" s="105"/>
      <c r="Z26" s="87" t="str">
        <f t="shared" si="8"/>
        <v>U</v>
      </c>
      <c r="AA26" s="105"/>
      <c r="AB26" s="87" t="str">
        <f t="shared" si="9"/>
        <v>C</v>
      </c>
      <c r="AC26" s="87">
        <f t="shared" si="10"/>
        <v>63</v>
      </c>
      <c r="AG26" s="76" t="s">
        <v>197</v>
      </c>
    </row>
    <row r="27" spans="1:35" ht="15.75" x14ac:dyDescent="0.25">
      <c r="A27" s="85" t="s">
        <v>89</v>
      </c>
      <c r="B27" s="62" t="s">
        <v>141</v>
      </c>
      <c r="C27" s="64">
        <v>30</v>
      </c>
      <c r="D27" s="64">
        <v>92</v>
      </c>
      <c r="E27" s="104" t="s">
        <v>95</v>
      </c>
      <c r="F27" s="104" t="s">
        <v>95</v>
      </c>
      <c r="G27" s="86">
        <f>VLOOKUP(F27,Lookups!$A$1:$B$9,2)</f>
        <v>70</v>
      </c>
      <c r="H27" s="80"/>
      <c r="I27" s="87" t="str">
        <f t="shared" si="0"/>
        <v>U</v>
      </c>
      <c r="J27" s="105"/>
      <c r="K27" s="87" t="str">
        <f t="shared" si="1"/>
        <v>U</v>
      </c>
      <c r="L27" s="105"/>
      <c r="M27" s="87" t="str">
        <f t="shared" si="2"/>
        <v>U</v>
      </c>
      <c r="N27" s="105"/>
      <c r="O27" s="88"/>
      <c r="P27" s="87" t="str">
        <f t="shared" si="3"/>
        <v>C</v>
      </c>
      <c r="Q27" s="105">
        <v>67</v>
      </c>
      <c r="R27" s="87" t="str">
        <f t="shared" si="4"/>
        <v>U</v>
      </c>
      <c r="S27" s="105"/>
      <c r="T27" s="87" t="str">
        <f t="shared" si="5"/>
        <v>U</v>
      </c>
      <c r="U27" s="105"/>
      <c r="V27" s="87" t="str">
        <f t="shared" si="6"/>
        <v>U</v>
      </c>
      <c r="W27" s="105"/>
      <c r="X27" s="87" t="str">
        <f t="shared" si="7"/>
        <v>U</v>
      </c>
      <c r="Y27" s="105"/>
      <c r="Z27" s="87" t="str">
        <f t="shared" si="8"/>
        <v>U</v>
      </c>
      <c r="AA27" s="105"/>
      <c r="AB27" s="87" t="str">
        <f t="shared" si="9"/>
        <v>C</v>
      </c>
      <c r="AC27" s="87">
        <f t="shared" si="10"/>
        <v>67</v>
      </c>
      <c r="AG27" s="76" t="s">
        <v>197</v>
      </c>
    </row>
    <row r="28" spans="1:35" ht="15.75" x14ac:dyDescent="0.25">
      <c r="A28" s="85" t="s">
        <v>17</v>
      </c>
      <c r="B28" s="62" t="s">
        <v>142</v>
      </c>
      <c r="C28" s="64">
        <v>33</v>
      </c>
      <c r="D28" s="64">
        <v>105</v>
      </c>
      <c r="E28" s="104" t="s">
        <v>97</v>
      </c>
      <c r="F28" s="104" t="s">
        <v>98</v>
      </c>
      <c r="G28" s="86">
        <f>VLOOKUP(F28,Lookups!$A$1:$B$9,2)</f>
        <v>80</v>
      </c>
      <c r="H28" s="80"/>
      <c r="I28" s="87" t="str">
        <f t="shared" si="0"/>
        <v>U</v>
      </c>
      <c r="J28" s="105"/>
      <c r="K28" s="87" t="str">
        <f t="shared" si="1"/>
        <v>U</v>
      </c>
      <c r="L28" s="105"/>
      <c r="M28" s="87" t="str">
        <f t="shared" si="2"/>
        <v>U</v>
      </c>
      <c r="N28" s="105"/>
      <c r="O28" s="88"/>
      <c r="P28" s="87" t="str">
        <f t="shared" si="3"/>
        <v>U</v>
      </c>
      <c r="Q28" s="105">
        <v>0</v>
      </c>
      <c r="R28" s="87" t="str">
        <f t="shared" si="4"/>
        <v>U</v>
      </c>
      <c r="S28" s="105"/>
      <c r="T28" s="87" t="str">
        <f t="shared" si="5"/>
        <v>U</v>
      </c>
      <c r="U28" s="105"/>
      <c r="V28" s="87" t="str">
        <f t="shared" si="6"/>
        <v>U</v>
      </c>
      <c r="W28" s="105"/>
      <c r="X28" s="87" t="str">
        <f t="shared" si="7"/>
        <v>U</v>
      </c>
      <c r="Y28" s="105"/>
      <c r="Z28" s="87" t="str">
        <f t="shared" si="8"/>
        <v>U</v>
      </c>
      <c r="AA28" s="105"/>
      <c r="AB28" s="87" t="str">
        <f t="shared" si="9"/>
        <v>U</v>
      </c>
      <c r="AC28" s="87">
        <f t="shared" si="10"/>
        <v>0</v>
      </c>
      <c r="AI28" s="76" t="s">
        <v>197</v>
      </c>
    </row>
    <row r="29" spans="1:35" ht="15.75" x14ac:dyDescent="0.25">
      <c r="A29" s="85" t="s">
        <v>90</v>
      </c>
      <c r="B29" s="62" t="s">
        <v>143</v>
      </c>
      <c r="C29" s="64">
        <v>24</v>
      </c>
      <c r="D29" s="64">
        <v>91</v>
      </c>
      <c r="E29" s="104" t="s">
        <v>99</v>
      </c>
      <c r="F29" s="104" t="s">
        <v>93</v>
      </c>
      <c r="G29" s="86">
        <f>VLOOKUP(F29,Lookups!$A$1:$B$9,2)</f>
        <v>60</v>
      </c>
      <c r="H29" s="80"/>
      <c r="I29" s="87" t="str">
        <f t="shared" si="0"/>
        <v>U</v>
      </c>
      <c r="J29" s="105"/>
      <c r="K29" s="87" t="str">
        <f t="shared" si="1"/>
        <v>U</v>
      </c>
      <c r="L29" s="105"/>
      <c r="M29" s="87" t="str">
        <f t="shared" si="2"/>
        <v>U</v>
      </c>
      <c r="N29" s="105"/>
      <c r="O29" s="88"/>
      <c r="P29" s="87" t="str">
        <f t="shared" si="3"/>
        <v>C</v>
      </c>
      <c r="Q29" s="105">
        <v>67</v>
      </c>
      <c r="R29" s="87" t="str">
        <f t="shared" si="4"/>
        <v>U</v>
      </c>
      <c r="S29" s="105"/>
      <c r="T29" s="87" t="str">
        <f t="shared" si="5"/>
        <v>U</v>
      </c>
      <c r="U29" s="105"/>
      <c r="V29" s="87" t="str">
        <f t="shared" si="6"/>
        <v>U</v>
      </c>
      <c r="W29" s="105"/>
      <c r="X29" s="87" t="str">
        <f t="shared" si="7"/>
        <v>U</v>
      </c>
      <c r="Y29" s="105"/>
      <c r="Z29" s="87" t="str">
        <f t="shared" si="8"/>
        <v>U</v>
      </c>
      <c r="AA29" s="105"/>
      <c r="AB29" s="87" t="str">
        <f t="shared" si="9"/>
        <v>C</v>
      </c>
      <c r="AC29" s="87">
        <f t="shared" si="10"/>
        <v>67</v>
      </c>
      <c r="AG29" s="76" t="s">
        <v>197</v>
      </c>
      <c r="AH29" s="76" t="s">
        <v>197</v>
      </c>
      <c r="AI29" s="76" t="s">
        <v>197</v>
      </c>
    </row>
    <row r="32" spans="1:35" x14ac:dyDescent="0.25">
      <c r="A32" s="56" t="s">
        <v>174</v>
      </c>
      <c r="B32" s="56" t="s">
        <v>21</v>
      </c>
      <c r="C32" s="56" t="s">
        <v>21</v>
      </c>
      <c r="D32" s="56" t="s">
        <v>21</v>
      </c>
      <c r="E32" s="56" t="s">
        <v>21</v>
      </c>
      <c r="F32" s="56" t="s">
        <v>21</v>
      </c>
      <c r="G32" s="56" t="s">
        <v>21</v>
      </c>
      <c r="H32" s="56" t="s">
        <v>21</v>
      </c>
      <c r="I32" s="56" t="s">
        <v>21</v>
      </c>
      <c r="J32" s="94" t="s">
        <v>21</v>
      </c>
      <c r="K32" s="56" t="s">
        <v>21</v>
      </c>
      <c r="L32" s="58" t="s">
        <v>21</v>
      </c>
      <c r="M32" s="57" t="s">
        <v>21</v>
      </c>
      <c r="N32" s="58"/>
      <c r="O32" s="57" t="s">
        <v>21</v>
      </c>
      <c r="P32" s="57"/>
      <c r="Q32" s="58" t="s">
        <v>21</v>
      </c>
      <c r="R32" s="57" t="s">
        <v>21</v>
      </c>
      <c r="S32" s="58" t="s">
        <v>21</v>
      </c>
      <c r="T32" s="57" t="s">
        <v>21</v>
      </c>
      <c r="U32" s="58"/>
      <c r="V32" s="57"/>
      <c r="W32" s="58"/>
      <c r="X32" s="57"/>
      <c r="Y32" s="58" t="s">
        <v>21</v>
      </c>
      <c r="Z32" s="57" t="s">
        <v>21</v>
      </c>
    </row>
    <row r="33" spans="1:26" ht="39" x14ac:dyDescent="0.25">
      <c r="A33" s="59" t="s">
        <v>175</v>
      </c>
      <c r="B33" s="59" t="s">
        <v>176</v>
      </c>
      <c r="C33" s="56" t="s">
        <v>21</v>
      </c>
      <c r="D33" s="56" t="s">
        <v>21</v>
      </c>
      <c r="E33" s="56" t="s">
        <v>21</v>
      </c>
      <c r="F33" s="56" t="s">
        <v>21</v>
      </c>
      <c r="G33" s="56" t="s">
        <v>21</v>
      </c>
      <c r="H33" s="56" t="s">
        <v>21</v>
      </c>
      <c r="I33" s="56" t="s">
        <v>21</v>
      </c>
      <c r="J33" s="94" t="s">
        <v>21</v>
      </c>
      <c r="K33" s="56" t="s">
        <v>21</v>
      </c>
      <c r="L33" s="94" t="s">
        <v>21</v>
      </c>
      <c r="M33" s="56" t="s">
        <v>21</v>
      </c>
      <c r="N33" s="94"/>
      <c r="O33" s="56" t="s">
        <v>21</v>
      </c>
      <c r="P33" s="56"/>
      <c r="Q33" s="94" t="s">
        <v>21</v>
      </c>
      <c r="R33" s="56" t="s">
        <v>21</v>
      </c>
      <c r="S33" s="94" t="s">
        <v>21</v>
      </c>
      <c r="T33" s="56" t="s">
        <v>21</v>
      </c>
      <c r="U33" s="94" t="s">
        <v>21</v>
      </c>
      <c r="V33" s="56" t="s">
        <v>21</v>
      </c>
      <c r="W33" s="94" t="s">
        <v>21</v>
      </c>
      <c r="X33" s="56" t="s">
        <v>21</v>
      </c>
      <c r="Y33" s="94" t="s">
        <v>21</v>
      </c>
      <c r="Z33" s="56" t="s">
        <v>21</v>
      </c>
    </row>
    <row r="34" spans="1:26" ht="104.25" x14ac:dyDescent="0.25">
      <c r="A34" s="60" t="s">
        <v>177</v>
      </c>
      <c r="B34" s="60" t="s">
        <v>178</v>
      </c>
      <c r="C34" s="60" t="s">
        <v>179</v>
      </c>
      <c r="D34" s="60" t="s">
        <v>180</v>
      </c>
      <c r="E34" s="60" t="s">
        <v>181</v>
      </c>
      <c r="F34" s="60" t="s">
        <v>182</v>
      </c>
      <c r="G34" s="60" t="s">
        <v>183</v>
      </c>
      <c r="H34" s="60" t="s">
        <v>184</v>
      </c>
      <c r="I34" s="60" t="s">
        <v>185</v>
      </c>
      <c r="J34" s="71" t="s">
        <v>186</v>
      </c>
      <c r="K34" s="60" t="s">
        <v>104</v>
      </c>
      <c r="L34" s="71" t="s">
        <v>19</v>
      </c>
      <c r="M34" s="60" t="s">
        <v>187</v>
      </c>
      <c r="N34" s="71"/>
      <c r="O34" s="60" t="s">
        <v>188</v>
      </c>
      <c r="P34" s="60"/>
      <c r="Q34" s="71" t="s">
        <v>20</v>
      </c>
      <c r="R34" s="60" t="s">
        <v>189</v>
      </c>
      <c r="S34" s="71" t="s">
        <v>190</v>
      </c>
      <c r="T34" s="60" t="s">
        <v>191</v>
      </c>
      <c r="U34" s="71" t="s">
        <v>192</v>
      </c>
      <c r="V34" s="60" t="s">
        <v>193</v>
      </c>
      <c r="W34" s="71" t="s">
        <v>194</v>
      </c>
      <c r="X34" s="60" t="s">
        <v>195</v>
      </c>
      <c r="Y34" s="71" t="s">
        <v>91</v>
      </c>
      <c r="Z34" s="60" t="s">
        <v>92</v>
      </c>
    </row>
    <row r="35" spans="1:26" ht="15.75" x14ac:dyDescent="0.25">
      <c r="A35" s="62" t="s">
        <v>66</v>
      </c>
      <c r="B35" s="62" t="s">
        <v>196</v>
      </c>
      <c r="C35" s="62" t="s">
        <v>21</v>
      </c>
      <c r="D35" s="62" t="s">
        <v>171</v>
      </c>
      <c r="E35" s="62" t="s">
        <v>21</v>
      </c>
      <c r="F35" s="62" t="s">
        <v>197</v>
      </c>
      <c r="G35" s="62" t="s">
        <v>21</v>
      </c>
      <c r="H35" s="62" t="s">
        <v>21</v>
      </c>
      <c r="I35" s="62" t="s">
        <v>197</v>
      </c>
      <c r="J35" s="97" t="s">
        <v>198</v>
      </c>
      <c r="K35" s="62" t="s">
        <v>116</v>
      </c>
      <c r="L35" s="95">
        <v>27</v>
      </c>
      <c r="M35" s="63" t="s">
        <v>199</v>
      </c>
      <c r="N35" s="98"/>
      <c r="O35" s="65" t="s">
        <v>21</v>
      </c>
      <c r="P35" s="65"/>
      <c r="Q35" s="95">
        <v>107</v>
      </c>
      <c r="R35" s="64">
        <v>114</v>
      </c>
      <c r="S35" s="95">
        <v>92</v>
      </c>
      <c r="T35" s="64">
        <v>116</v>
      </c>
      <c r="U35" s="61" t="s">
        <v>93</v>
      </c>
      <c r="V35" s="103" t="s">
        <v>95</v>
      </c>
      <c r="W35" s="61" t="s">
        <v>200</v>
      </c>
      <c r="X35" s="103" t="s">
        <v>201</v>
      </c>
      <c r="Y35" s="98" t="s">
        <v>93</v>
      </c>
      <c r="Z35" s="63" t="s">
        <v>94</v>
      </c>
    </row>
    <row r="36" spans="1:26" ht="15.75" x14ac:dyDescent="0.25">
      <c r="A36" s="62" t="s">
        <v>67</v>
      </c>
      <c r="B36" s="62" t="s">
        <v>196</v>
      </c>
      <c r="C36" s="62" t="s">
        <v>21</v>
      </c>
      <c r="D36" s="62" t="s">
        <v>171</v>
      </c>
      <c r="E36" s="62" t="s">
        <v>21</v>
      </c>
      <c r="F36" s="62" t="s">
        <v>197</v>
      </c>
      <c r="G36" s="62" t="s">
        <v>21</v>
      </c>
      <c r="H36" s="62" t="s">
        <v>21</v>
      </c>
      <c r="I36" s="62" t="s">
        <v>197</v>
      </c>
      <c r="J36" s="97" t="s">
        <v>202</v>
      </c>
      <c r="K36" s="62" t="s">
        <v>117</v>
      </c>
      <c r="L36" s="95">
        <v>30</v>
      </c>
      <c r="M36" s="63" t="s">
        <v>203</v>
      </c>
      <c r="N36" s="98"/>
      <c r="O36" s="65" t="s">
        <v>21</v>
      </c>
      <c r="P36" s="65"/>
      <c r="Q36" s="95">
        <v>113</v>
      </c>
      <c r="R36" s="64">
        <v>111</v>
      </c>
      <c r="S36" s="95">
        <v>122</v>
      </c>
      <c r="T36" s="64">
        <v>107</v>
      </c>
      <c r="U36" s="61" t="s">
        <v>95</v>
      </c>
      <c r="V36" s="103" t="s">
        <v>95</v>
      </c>
      <c r="W36" s="61" t="s">
        <v>204</v>
      </c>
      <c r="X36" s="103" t="s">
        <v>205</v>
      </c>
      <c r="Y36" s="98" t="s">
        <v>95</v>
      </c>
      <c r="Z36" s="63" t="s">
        <v>96</v>
      </c>
    </row>
    <row r="37" spans="1:26" ht="15.75" x14ac:dyDescent="0.25">
      <c r="A37" s="62" t="s">
        <v>68</v>
      </c>
      <c r="B37" s="62" t="s">
        <v>206</v>
      </c>
      <c r="C37" s="62" t="s">
        <v>21</v>
      </c>
      <c r="D37" s="62" t="s">
        <v>171</v>
      </c>
      <c r="E37" s="62" t="s">
        <v>21</v>
      </c>
      <c r="F37" s="62" t="s">
        <v>197</v>
      </c>
      <c r="G37" s="62" t="s">
        <v>21</v>
      </c>
      <c r="H37" s="62" t="s">
        <v>21</v>
      </c>
      <c r="I37" s="62" t="s">
        <v>197</v>
      </c>
      <c r="J37" s="97" t="s">
        <v>198</v>
      </c>
      <c r="K37" s="62" t="s">
        <v>118</v>
      </c>
      <c r="L37" s="95">
        <v>30</v>
      </c>
      <c r="M37" s="63" t="s">
        <v>203</v>
      </c>
      <c r="N37" s="98"/>
      <c r="O37" s="65" t="s">
        <v>21</v>
      </c>
      <c r="P37" s="65"/>
      <c r="Q37" s="95">
        <v>111</v>
      </c>
      <c r="R37" s="64">
        <v>107</v>
      </c>
      <c r="S37" s="95">
        <v>120</v>
      </c>
      <c r="T37" s="64">
        <v>105</v>
      </c>
      <c r="U37" s="61" t="s">
        <v>95</v>
      </c>
      <c r="V37" s="103" t="s">
        <v>98</v>
      </c>
      <c r="W37" s="61" t="s">
        <v>207</v>
      </c>
      <c r="X37" s="103" t="s">
        <v>205</v>
      </c>
      <c r="Y37" s="98" t="s">
        <v>95</v>
      </c>
      <c r="Z37" s="63" t="s">
        <v>96</v>
      </c>
    </row>
    <row r="38" spans="1:26" ht="15.75" x14ac:dyDescent="0.25">
      <c r="A38" s="62" t="s">
        <v>69</v>
      </c>
      <c r="B38" s="62" t="s">
        <v>208</v>
      </c>
      <c r="C38" s="62" t="s">
        <v>21</v>
      </c>
      <c r="D38" s="62" t="s">
        <v>171</v>
      </c>
      <c r="E38" s="62" t="s">
        <v>21</v>
      </c>
      <c r="F38" s="62" t="s">
        <v>197</v>
      </c>
      <c r="G38" s="62" t="s">
        <v>21</v>
      </c>
      <c r="H38" s="62" t="s">
        <v>21</v>
      </c>
      <c r="I38" s="62" t="s">
        <v>197</v>
      </c>
      <c r="J38" s="97" t="s">
        <v>202</v>
      </c>
      <c r="K38" s="62" t="s">
        <v>119</v>
      </c>
      <c r="L38" s="95">
        <v>30</v>
      </c>
      <c r="M38" s="63" t="s">
        <v>203</v>
      </c>
      <c r="N38" s="98"/>
      <c r="O38" s="65" t="s">
        <v>21</v>
      </c>
      <c r="P38" s="65"/>
      <c r="Q38" s="95">
        <v>102</v>
      </c>
      <c r="R38" s="64">
        <v>106</v>
      </c>
      <c r="S38" s="95">
        <v>106</v>
      </c>
      <c r="T38" s="64">
        <v>93</v>
      </c>
      <c r="U38" s="61" t="s">
        <v>95</v>
      </c>
      <c r="V38" s="103" t="s">
        <v>93</v>
      </c>
      <c r="W38" s="61" t="s">
        <v>200</v>
      </c>
      <c r="X38" s="103" t="s">
        <v>201</v>
      </c>
      <c r="Y38" s="98" t="s">
        <v>95</v>
      </c>
      <c r="Z38" s="63" t="s">
        <v>96</v>
      </c>
    </row>
    <row r="39" spans="1:26" ht="15.75" x14ac:dyDescent="0.25">
      <c r="A39" s="62" t="s">
        <v>70</v>
      </c>
      <c r="B39" s="62" t="s">
        <v>208</v>
      </c>
      <c r="C39" s="62" t="s">
        <v>21</v>
      </c>
      <c r="D39" s="62" t="s">
        <v>28</v>
      </c>
      <c r="E39" s="62" t="s">
        <v>21</v>
      </c>
      <c r="F39" s="62" t="s">
        <v>197</v>
      </c>
      <c r="G39" s="62" t="s">
        <v>21</v>
      </c>
      <c r="H39" s="62" t="s">
        <v>21</v>
      </c>
      <c r="I39" s="62" t="s">
        <v>197</v>
      </c>
      <c r="J39" s="97" t="s">
        <v>198</v>
      </c>
      <c r="K39" s="62" t="s">
        <v>120</v>
      </c>
      <c r="L39" s="95">
        <v>31</v>
      </c>
      <c r="M39" s="63" t="s">
        <v>209</v>
      </c>
      <c r="N39" s="98"/>
      <c r="O39" s="65" t="s">
        <v>21</v>
      </c>
      <c r="P39" s="65"/>
      <c r="Q39" s="95">
        <v>126</v>
      </c>
      <c r="R39" s="64">
        <v>120</v>
      </c>
      <c r="S39" s="95">
        <v>118</v>
      </c>
      <c r="T39" s="64">
        <v>141</v>
      </c>
      <c r="U39" s="61" t="s">
        <v>98</v>
      </c>
      <c r="V39" s="103" t="s">
        <v>98</v>
      </c>
      <c r="W39" s="61" t="s">
        <v>207</v>
      </c>
      <c r="X39" s="103" t="s">
        <v>205</v>
      </c>
      <c r="Y39" s="98" t="s">
        <v>97</v>
      </c>
      <c r="Z39" s="63" t="s">
        <v>98</v>
      </c>
    </row>
    <row r="40" spans="1:26" ht="15.75" x14ac:dyDescent="0.25">
      <c r="A40" s="62" t="s">
        <v>4</v>
      </c>
      <c r="B40" s="62" t="s">
        <v>208</v>
      </c>
      <c r="C40" s="62" t="s">
        <v>21</v>
      </c>
      <c r="D40" s="62" t="s">
        <v>171</v>
      </c>
      <c r="E40" s="62" t="s">
        <v>30</v>
      </c>
      <c r="F40" s="62" t="s">
        <v>197</v>
      </c>
      <c r="G40" s="62" t="s">
        <v>21</v>
      </c>
      <c r="H40" s="62" t="s">
        <v>21</v>
      </c>
      <c r="I40" s="62" t="s">
        <v>197</v>
      </c>
      <c r="J40" s="97" t="s">
        <v>210</v>
      </c>
      <c r="K40" s="62" t="s">
        <v>121</v>
      </c>
      <c r="L40" s="95">
        <v>27</v>
      </c>
      <c r="M40" s="63" t="s">
        <v>199</v>
      </c>
      <c r="N40" s="98"/>
      <c r="O40" s="65" t="s">
        <v>21</v>
      </c>
      <c r="P40" s="65"/>
      <c r="Q40" s="95">
        <v>97</v>
      </c>
      <c r="R40" s="64">
        <v>99</v>
      </c>
      <c r="S40" s="95">
        <v>97</v>
      </c>
      <c r="T40" s="64">
        <v>96</v>
      </c>
      <c r="U40" s="61" t="s">
        <v>93</v>
      </c>
      <c r="V40" s="103" t="s">
        <v>95</v>
      </c>
      <c r="W40" s="61" t="s">
        <v>207</v>
      </c>
      <c r="X40" s="103" t="s">
        <v>205</v>
      </c>
      <c r="Y40" s="98" t="s">
        <v>93</v>
      </c>
      <c r="Z40" s="63" t="s">
        <v>94</v>
      </c>
    </row>
    <row r="41" spans="1:26" ht="15.75" x14ac:dyDescent="0.25">
      <c r="A41" s="62" t="s">
        <v>71</v>
      </c>
      <c r="B41" s="62" t="s">
        <v>211</v>
      </c>
      <c r="C41" s="62" t="s">
        <v>21</v>
      </c>
      <c r="D41" s="62" t="s">
        <v>171</v>
      </c>
      <c r="E41" s="62" t="s">
        <v>21</v>
      </c>
      <c r="F41" s="62" t="s">
        <v>197</v>
      </c>
      <c r="G41" s="62" t="s">
        <v>21</v>
      </c>
      <c r="H41" s="62" t="s">
        <v>21</v>
      </c>
      <c r="I41" s="62" t="s">
        <v>197</v>
      </c>
      <c r="J41" s="97" t="s">
        <v>198</v>
      </c>
      <c r="K41" s="62" t="s">
        <v>122</v>
      </c>
      <c r="L41" s="95">
        <v>30</v>
      </c>
      <c r="M41" s="63" t="s">
        <v>203</v>
      </c>
      <c r="N41" s="98"/>
      <c r="O41" s="65" t="s">
        <v>21</v>
      </c>
      <c r="P41" s="65"/>
      <c r="Q41" s="95">
        <v>109</v>
      </c>
      <c r="R41" s="64">
        <v>108</v>
      </c>
      <c r="S41" s="95">
        <v>115</v>
      </c>
      <c r="T41" s="64">
        <v>104</v>
      </c>
      <c r="U41" s="61" t="s">
        <v>95</v>
      </c>
      <c r="V41" s="103" t="s">
        <v>93</v>
      </c>
      <c r="W41" s="61" t="s">
        <v>200</v>
      </c>
      <c r="X41" s="103" t="s">
        <v>201</v>
      </c>
      <c r="Y41" s="98" t="s">
        <v>95</v>
      </c>
      <c r="Z41" s="63" t="s">
        <v>96</v>
      </c>
    </row>
    <row r="42" spans="1:26" ht="15.75" x14ac:dyDescent="0.25">
      <c r="A42" s="62" t="s">
        <v>72</v>
      </c>
      <c r="B42" s="62" t="s">
        <v>212</v>
      </c>
      <c r="C42" s="62" t="s">
        <v>21</v>
      </c>
      <c r="D42" s="62" t="s">
        <v>171</v>
      </c>
      <c r="E42" s="62" t="s">
        <v>21</v>
      </c>
      <c r="F42" s="62" t="s">
        <v>197</v>
      </c>
      <c r="G42" s="62" t="s">
        <v>21</v>
      </c>
      <c r="H42" s="62" t="s">
        <v>21</v>
      </c>
      <c r="I42" s="62" t="s">
        <v>197</v>
      </c>
      <c r="J42" s="97" t="s">
        <v>202</v>
      </c>
      <c r="K42" s="62" t="s">
        <v>123</v>
      </c>
      <c r="L42" s="95">
        <v>33</v>
      </c>
      <c r="M42" s="63" t="s">
        <v>209</v>
      </c>
      <c r="N42" s="98"/>
      <c r="O42" s="65" t="s">
        <v>21</v>
      </c>
      <c r="P42" s="65"/>
      <c r="Q42" s="95">
        <v>105</v>
      </c>
      <c r="R42" s="64">
        <v>105</v>
      </c>
      <c r="S42" s="95">
        <v>106</v>
      </c>
      <c r="T42" s="64">
        <v>104</v>
      </c>
      <c r="U42" s="61" t="s">
        <v>98</v>
      </c>
      <c r="V42" s="103" t="s">
        <v>93</v>
      </c>
      <c r="W42" s="61" t="s">
        <v>204</v>
      </c>
      <c r="X42" s="103" t="s">
        <v>205</v>
      </c>
      <c r="Y42" s="98" t="s">
        <v>97</v>
      </c>
      <c r="Z42" s="63" t="s">
        <v>98</v>
      </c>
    </row>
    <row r="43" spans="1:26" ht="15.75" x14ac:dyDescent="0.25">
      <c r="A43" s="62" t="s">
        <v>73</v>
      </c>
      <c r="B43" s="62" t="s">
        <v>212</v>
      </c>
      <c r="C43" s="62" t="s">
        <v>21</v>
      </c>
      <c r="D43" s="62" t="s">
        <v>171</v>
      </c>
      <c r="E43" s="62" t="s">
        <v>30</v>
      </c>
      <c r="F43" s="62" t="s">
        <v>197</v>
      </c>
      <c r="G43" s="62" t="s">
        <v>21</v>
      </c>
      <c r="H43" s="62" t="s">
        <v>21</v>
      </c>
      <c r="I43" s="62" t="s">
        <v>197</v>
      </c>
      <c r="J43" s="97" t="s">
        <v>198</v>
      </c>
      <c r="K43" s="62" t="s">
        <v>124</v>
      </c>
      <c r="L43" s="95">
        <v>33</v>
      </c>
      <c r="M43" s="63" t="s">
        <v>209</v>
      </c>
      <c r="N43" s="98"/>
      <c r="O43" s="65" t="s">
        <v>21</v>
      </c>
      <c r="P43" s="65"/>
      <c r="Q43" s="95">
        <v>108</v>
      </c>
      <c r="R43" s="64">
        <v>112</v>
      </c>
      <c r="S43" s="95">
        <v>108</v>
      </c>
      <c r="T43" s="64">
        <v>103</v>
      </c>
      <c r="U43" s="61" t="s">
        <v>98</v>
      </c>
      <c r="V43" s="103" t="s">
        <v>93</v>
      </c>
      <c r="W43" s="61" t="s">
        <v>204</v>
      </c>
      <c r="X43" s="103" t="s">
        <v>205</v>
      </c>
      <c r="Y43" s="98" t="s">
        <v>97</v>
      </c>
      <c r="Z43" s="63" t="s">
        <v>98</v>
      </c>
    </row>
    <row r="44" spans="1:26" ht="15.75" x14ac:dyDescent="0.25">
      <c r="A44" s="62" t="s">
        <v>74</v>
      </c>
      <c r="B44" s="62" t="s">
        <v>196</v>
      </c>
      <c r="C44" s="62" t="s">
        <v>21</v>
      </c>
      <c r="D44" s="62" t="s">
        <v>171</v>
      </c>
      <c r="E44" s="62" t="s">
        <v>21</v>
      </c>
      <c r="F44" s="62" t="s">
        <v>197</v>
      </c>
      <c r="G44" s="62" t="s">
        <v>21</v>
      </c>
      <c r="H44" s="62" t="s">
        <v>21</v>
      </c>
      <c r="I44" s="62" t="s">
        <v>197</v>
      </c>
      <c r="J44" s="97" t="s">
        <v>202</v>
      </c>
      <c r="K44" s="62" t="s">
        <v>125</v>
      </c>
      <c r="L44" s="95">
        <v>25</v>
      </c>
      <c r="M44" s="63" t="s">
        <v>199</v>
      </c>
      <c r="N44" s="98"/>
      <c r="O44" s="65" t="s">
        <v>21</v>
      </c>
      <c r="P44" s="65"/>
      <c r="Q44" s="96" t="s">
        <v>21</v>
      </c>
      <c r="R44" s="65" t="s">
        <v>21</v>
      </c>
      <c r="S44" s="96" t="s">
        <v>21</v>
      </c>
      <c r="T44" s="65" t="s">
        <v>21</v>
      </c>
      <c r="U44" s="61" t="s">
        <v>93</v>
      </c>
      <c r="V44" s="103" t="s">
        <v>171</v>
      </c>
      <c r="W44" s="61" t="s">
        <v>213</v>
      </c>
      <c r="X44" s="103" t="s">
        <v>201</v>
      </c>
      <c r="Y44" s="98" t="s">
        <v>93</v>
      </c>
      <c r="Z44" s="63" t="s">
        <v>94</v>
      </c>
    </row>
    <row r="45" spans="1:26" ht="15.75" x14ac:dyDescent="0.25">
      <c r="A45" s="62" t="s">
        <v>75</v>
      </c>
      <c r="B45" s="62" t="s">
        <v>196</v>
      </c>
      <c r="C45" s="62" t="s">
        <v>21</v>
      </c>
      <c r="D45" s="62" t="s">
        <v>171</v>
      </c>
      <c r="E45" s="62" t="s">
        <v>21</v>
      </c>
      <c r="F45" s="62" t="s">
        <v>197</v>
      </c>
      <c r="G45" s="62" t="s">
        <v>21</v>
      </c>
      <c r="H45" s="62" t="s">
        <v>21</v>
      </c>
      <c r="I45" s="62" t="s">
        <v>197</v>
      </c>
      <c r="J45" s="97" t="s">
        <v>214</v>
      </c>
      <c r="K45" s="62" t="s">
        <v>126</v>
      </c>
      <c r="L45" s="95">
        <v>30</v>
      </c>
      <c r="M45" s="63" t="s">
        <v>203</v>
      </c>
      <c r="N45" s="98"/>
      <c r="O45" s="65" t="s">
        <v>21</v>
      </c>
      <c r="P45" s="65"/>
      <c r="Q45" s="95">
        <v>116</v>
      </c>
      <c r="R45" s="64">
        <v>114</v>
      </c>
      <c r="S45" s="95">
        <v>122</v>
      </c>
      <c r="T45" s="64">
        <v>113</v>
      </c>
      <c r="U45" s="61" t="s">
        <v>95</v>
      </c>
      <c r="V45" s="103" t="s">
        <v>99</v>
      </c>
      <c r="W45" s="61" t="s">
        <v>204</v>
      </c>
      <c r="X45" s="103" t="s">
        <v>205</v>
      </c>
      <c r="Y45" s="98" t="s">
        <v>95</v>
      </c>
      <c r="Z45" s="63" t="s">
        <v>96</v>
      </c>
    </row>
    <row r="46" spans="1:26" ht="15.75" x14ac:dyDescent="0.25">
      <c r="A46" s="62" t="s">
        <v>76</v>
      </c>
      <c r="B46" s="62" t="s">
        <v>208</v>
      </c>
      <c r="C46" s="62" t="s">
        <v>21</v>
      </c>
      <c r="D46" s="62" t="s">
        <v>171</v>
      </c>
      <c r="E46" s="62" t="s">
        <v>21</v>
      </c>
      <c r="F46" s="62" t="s">
        <v>197</v>
      </c>
      <c r="G46" s="62" t="s">
        <v>21</v>
      </c>
      <c r="H46" s="62" t="s">
        <v>21</v>
      </c>
      <c r="I46" s="62" t="s">
        <v>197</v>
      </c>
      <c r="J46" s="97" t="s">
        <v>198</v>
      </c>
      <c r="K46" s="62" t="s">
        <v>127</v>
      </c>
      <c r="L46" s="95">
        <v>27</v>
      </c>
      <c r="M46" s="63" t="s">
        <v>199</v>
      </c>
      <c r="N46" s="98"/>
      <c r="O46" s="65" t="s">
        <v>21</v>
      </c>
      <c r="P46" s="65"/>
      <c r="Q46" s="95">
        <v>92</v>
      </c>
      <c r="R46" s="65" t="s">
        <v>21</v>
      </c>
      <c r="S46" s="96" t="s">
        <v>21</v>
      </c>
      <c r="T46" s="65" t="s">
        <v>21</v>
      </c>
      <c r="U46" s="61" t="s">
        <v>93</v>
      </c>
      <c r="V46" s="103" t="s">
        <v>103</v>
      </c>
      <c r="W46" s="61" t="s">
        <v>204</v>
      </c>
      <c r="X46" s="103" t="s">
        <v>205</v>
      </c>
      <c r="Y46" s="98" t="s">
        <v>93</v>
      </c>
      <c r="Z46" s="63" t="s">
        <v>94</v>
      </c>
    </row>
    <row r="47" spans="1:26" ht="15.75" x14ac:dyDescent="0.25">
      <c r="A47" s="62" t="s">
        <v>77</v>
      </c>
      <c r="B47" s="62" t="s">
        <v>206</v>
      </c>
      <c r="C47" s="62" t="s">
        <v>21</v>
      </c>
      <c r="D47" s="62" t="s">
        <v>171</v>
      </c>
      <c r="E47" s="62" t="s">
        <v>21</v>
      </c>
      <c r="F47" s="62" t="s">
        <v>197</v>
      </c>
      <c r="G47" s="62" t="s">
        <v>21</v>
      </c>
      <c r="H47" s="62" t="s">
        <v>21</v>
      </c>
      <c r="I47" s="62" t="s">
        <v>197</v>
      </c>
      <c r="J47" s="97" t="s">
        <v>215</v>
      </c>
      <c r="K47" s="62" t="s">
        <v>128</v>
      </c>
      <c r="L47" s="95">
        <v>33</v>
      </c>
      <c r="M47" s="63" t="s">
        <v>209</v>
      </c>
      <c r="N47" s="98"/>
      <c r="O47" s="65" t="s">
        <v>21</v>
      </c>
      <c r="P47" s="65"/>
      <c r="Q47" s="95">
        <v>100</v>
      </c>
      <c r="R47" s="64">
        <v>98</v>
      </c>
      <c r="S47" s="95">
        <v>106</v>
      </c>
      <c r="T47" s="64">
        <v>97</v>
      </c>
      <c r="U47" s="61" t="s">
        <v>98</v>
      </c>
      <c r="V47" s="103" t="s">
        <v>93</v>
      </c>
      <c r="W47" s="61" t="s">
        <v>204</v>
      </c>
      <c r="X47" s="103" t="s">
        <v>205</v>
      </c>
      <c r="Y47" s="98" t="s">
        <v>97</v>
      </c>
      <c r="Z47" s="63" t="s">
        <v>98</v>
      </c>
    </row>
    <row r="48" spans="1:26" ht="15.75" x14ac:dyDescent="0.25">
      <c r="A48" s="62" t="s">
        <v>78</v>
      </c>
      <c r="B48" s="62" t="s">
        <v>216</v>
      </c>
      <c r="C48" s="62" t="s">
        <v>21</v>
      </c>
      <c r="D48" s="62" t="s">
        <v>28</v>
      </c>
      <c r="E48" s="62" t="s">
        <v>30</v>
      </c>
      <c r="F48" s="62" t="s">
        <v>197</v>
      </c>
      <c r="G48" s="62" t="s">
        <v>217</v>
      </c>
      <c r="H48" s="62" t="s">
        <v>218</v>
      </c>
      <c r="I48" s="62" t="s">
        <v>197</v>
      </c>
      <c r="J48" s="97" t="s">
        <v>219</v>
      </c>
      <c r="K48" s="62" t="s">
        <v>129</v>
      </c>
      <c r="L48" s="95">
        <v>30</v>
      </c>
      <c r="M48" s="63" t="s">
        <v>203</v>
      </c>
      <c r="N48" s="98"/>
      <c r="O48" s="65" t="s">
        <v>21</v>
      </c>
      <c r="P48" s="65"/>
      <c r="Q48" s="95">
        <v>110</v>
      </c>
      <c r="R48" s="64">
        <v>96</v>
      </c>
      <c r="S48" s="95">
        <v>119</v>
      </c>
      <c r="T48" s="64">
        <v>115</v>
      </c>
      <c r="U48" s="61" t="s">
        <v>95</v>
      </c>
      <c r="V48" s="103" t="s">
        <v>93</v>
      </c>
      <c r="W48" s="61" t="s">
        <v>213</v>
      </c>
      <c r="X48" s="103" t="s">
        <v>201</v>
      </c>
      <c r="Y48" s="98" t="s">
        <v>95</v>
      </c>
      <c r="Z48" s="63" t="s">
        <v>96</v>
      </c>
    </row>
    <row r="49" spans="1:26" ht="15.75" x14ac:dyDescent="0.25">
      <c r="A49" s="62" t="s">
        <v>79</v>
      </c>
      <c r="B49" s="62" t="s">
        <v>220</v>
      </c>
      <c r="C49" s="62" t="s">
        <v>21</v>
      </c>
      <c r="D49" s="62" t="s">
        <v>171</v>
      </c>
      <c r="E49" s="62" t="s">
        <v>21</v>
      </c>
      <c r="F49" s="62" t="s">
        <v>197</v>
      </c>
      <c r="G49" s="62" t="s">
        <v>21</v>
      </c>
      <c r="H49" s="62" t="s">
        <v>21</v>
      </c>
      <c r="I49" s="62" t="s">
        <v>197</v>
      </c>
      <c r="J49" s="97" t="s">
        <v>202</v>
      </c>
      <c r="K49" s="62" t="s">
        <v>130</v>
      </c>
      <c r="L49" s="95">
        <v>24</v>
      </c>
      <c r="M49" s="63" t="s">
        <v>221</v>
      </c>
      <c r="N49" s="98"/>
      <c r="O49" s="65" t="s">
        <v>21</v>
      </c>
      <c r="P49" s="65"/>
      <c r="Q49" s="95">
        <v>96</v>
      </c>
      <c r="R49" s="64">
        <v>93</v>
      </c>
      <c r="S49" s="95">
        <v>99</v>
      </c>
      <c r="T49" s="64">
        <v>97</v>
      </c>
      <c r="U49" s="61" t="s">
        <v>93</v>
      </c>
      <c r="V49" s="103" t="s">
        <v>99</v>
      </c>
      <c r="W49" s="61" t="s">
        <v>213</v>
      </c>
      <c r="X49" s="103" t="s">
        <v>201</v>
      </c>
      <c r="Y49" s="98" t="s">
        <v>99</v>
      </c>
      <c r="Z49" s="63" t="s">
        <v>100</v>
      </c>
    </row>
    <row r="50" spans="1:26" ht="15.75" x14ac:dyDescent="0.25">
      <c r="A50" s="62" t="s">
        <v>80</v>
      </c>
      <c r="B50" s="62" t="s">
        <v>196</v>
      </c>
      <c r="C50" s="62" t="s">
        <v>21</v>
      </c>
      <c r="D50" s="62" t="s">
        <v>28</v>
      </c>
      <c r="E50" s="62" t="s">
        <v>21</v>
      </c>
      <c r="F50" s="62" t="s">
        <v>197</v>
      </c>
      <c r="G50" s="62" t="s">
        <v>21</v>
      </c>
      <c r="H50" s="62" t="s">
        <v>21</v>
      </c>
      <c r="I50" s="62" t="s">
        <v>197</v>
      </c>
      <c r="J50" s="97" t="s">
        <v>202</v>
      </c>
      <c r="K50" s="62" t="s">
        <v>131</v>
      </c>
      <c r="L50" s="95">
        <v>33</v>
      </c>
      <c r="M50" s="63" t="s">
        <v>209</v>
      </c>
      <c r="N50" s="98"/>
      <c r="O50" s="65" t="s">
        <v>21</v>
      </c>
      <c r="P50" s="65"/>
      <c r="Q50" s="95">
        <v>111</v>
      </c>
      <c r="R50" s="64">
        <v>106</v>
      </c>
      <c r="S50" s="95">
        <v>114</v>
      </c>
      <c r="T50" s="64">
        <v>113</v>
      </c>
      <c r="U50" s="61" t="s">
        <v>98</v>
      </c>
      <c r="V50" s="103" t="s">
        <v>99</v>
      </c>
      <c r="W50" s="61" t="s">
        <v>204</v>
      </c>
      <c r="X50" s="103" t="s">
        <v>205</v>
      </c>
      <c r="Y50" s="98" t="s">
        <v>97</v>
      </c>
      <c r="Z50" s="63" t="s">
        <v>98</v>
      </c>
    </row>
    <row r="51" spans="1:26" ht="15.75" x14ac:dyDescent="0.25">
      <c r="A51" s="62" t="s">
        <v>81</v>
      </c>
      <c r="B51" s="62" t="s">
        <v>220</v>
      </c>
      <c r="C51" s="62" t="s">
        <v>21</v>
      </c>
      <c r="D51" s="62" t="s">
        <v>171</v>
      </c>
      <c r="E51" s="62" t="s">
        <v>21</v>
      </c>
      <c r="F51" s="62" t="s">
        <v>197</v>
      </c>
      <c r="G51" s="62" t="s">
        <v>21</v>
      </c>
      <c r="H51" s="62" t="s">
        <v>21</v>
      </c>
      <c r="I51" s="62" t="s">
        <v>197</v>
      </c>
      <c r="J51" s="97" t="s">
        <v>202</v>
      </c>
      <c r="K51" s="62" t="s">
        <v>132</v>
      </c>
      <c r="L51" s="95">
        <v>33</v>
      </c>
      <c r="M51" s="63" t="s">
        <v>209</v>
      </c>
      <c r="N51" s="98"/>
      <c r="O51" s="65" t="s">
        <v>21</v>
      </c>
      <c r="P51" s="65"/>
      <c r="Q51" s="95">
        <v>122</v>
      </c>
      <c r="R51" s="64">
        <v>131</v>
      </c>
      <c r="S51" s="95">
        <v>109</v>
      </c>
      <c r="T51" s="64">
        <v>125</v>
      </c>
      <c r="U51" s="61" t="s">
        <v>98</v>
      </c>
      <c r="V51" s="103" t="s">
        <v>95</v>
      </c>
      <c r="W51" s="61" t="s">
        <v>200</v>
      </c>
      <c r="X51" s="103" t="s">
        <v>201</v>
      </c>
      <c r="Y51" s="98" t="s">
        <v>97</v>
      </c>
      <c r="Z51" s="63" t="s">
        <v>98</v>
      </c>
    </row>
    <row r="52" spans="1:26" ht="15.75" x14ac:dyDescent="0.25">
      <c r="A52" s="62" t="s">
        <v>8</v>
      </c>
      <c r="B52" s="62" t="s">
        <v>206</v>
      </c>
      <c r="C52" s="62" t="s">
        <v>21</v>
      </c>
      <c r="D52" s="62" t="s">
        <v>171</v>
      </c>
      <c r="E52" s="62" t="s">
        <v>21</v>
      </c>
      <c r="F52" s="62" t="s">
        <v>197</v>
      </c>
      <c r="G52" s="62" t="s">
        <v>21</v>
      </c>
      <c r="H52" s="62" t="s">
        <v>21</v>
      </c>
      <c r="I52" s="62" t="s">
        <v>197</v>
      </c>
      <c r="J52" s="97" t="s">
        <v>215</v>
      </c>
      <c r="K52" s="62" t="s">
        <v>133</v>
      </c>
      <c r="L52" s="95">
        <v>30</v>
      </c>
      <c r="M52" s="63" t="s">
        <v>203</v>
      </c>
      <c r="N52" s="98"/>
      <c r="O52" s="65" t="s">
        <v>21</v>
      </c>
      <c r="P52" s="65"/>
      <c r="Q52" s="95">
        <v>95</v>
      </c>
      <c r="R52" s="64">
        <v>108</v>
      </c>
      <c r="S52" s="95">
        <v>80</v>
      </c>
      <c r="T52" s="64">
        <v>96</v>
      </c>
      <c r="U52" s="61" t="s">
        <v>95</v>
      </c>
      <c r="V52" s="103" t="s">
        <v>99</v>
      </c>
      <c r="W52" s="61" t="s">
        <v>204</v>
      </c>
      <c r="X52" s="103" t="s">
        <v>205</v>
      </c>
      <c r="Y52" s="98" t="s">
        <v>95</v>
      </c>
      <c r="Z52" s="63" t="s">
        <v>96</v>
      </c>
    </row>
    <row r="53" spans="1:26" ht="15.75" x14ac:dyDescent="0.25">
      <c r="A53" s="62" t="s">
        <v>82</v>
      </c>
      <c r="B53" s="62" t="s">
        <v>212</v>
      </c>
      <c r="C53" s="62" t="s">
        <v>21</v>
      </c>
      <c r="D53" s="62" t="s">
        <v>171</v>
      </c>
      <c r="E53" s="62" t="s">
        <v>21</v>
      </c>
      <c r="F53" s="62" t="s">
        <v>197</v>
      </c>
      <c r="G53" s="62" t="s">
        <v>21</v>
      </c>
      <c r="H53" s="62" t="s">
        <v>21</v>
      </c>
      <c r="I53" s="62" t="s">
        <v>197</v>
      </c>
      <c r="J53" s="97" t="s">
        <v>202</v>
      </c>
      <c r="K53" s="62" t="s">
        <v>134</v>
      </c>
      <c r="L53" s="95">
        <v>33</v>
      </c>
      <c r="M53" s="63" t="s">
        <v>209</v>
      </c>
      <c r="N53" s="98"/>
      <c r="O53" s="65" t="s">
        <v>21</v>
      </c>
      <c r="P53" s="65"/>
      <c r="Q53" s="95">
        <v>118</v>
      </c>
      <c r="R53" s="64">
        <v>127</v>
      </c>
      <c r="S53" s="95">
        <v>109</v>
      </c>
      <c r="T53" s="64">
        <v>117</v>
      </c>
      <c r="U53" s="61" t="s">
        <v>98</v>
      </c>
      <c r="V53" s="103" t="s">
        <v>95</v>
      </c>
      <c r="W53" s="61" t="s">
        <v>204</v>
      </c>
      <c r="X53" s="103" t="s">
        <v>205</v>
      </c>
      <c r="Y53" s="98" t="s">
        <v>97</v>
      </c>
      <c r="Z53" s="63" t="s">
        <v>98</v>
      </c>
    </row>
    <row r="54" spans="1:26" ht="15.75" x14ac:dyDescent="0.25">
      <c r="A54" s="62" t="s">
        <v>83</v>
      </c>
      <c r="B54" s="62" t="s">
        <v>211</v>
      </c>
      <c r="C54" s="62" t="s">
        <v>21</v>
      </c>
      <c r="D54" s="62" t="s">
        <v>171</v>
      </c>
      <c r="E54" s="62" t="s">
        <v>21</v>
      </c>
      <c r="F54" s="62" t="s">
        <v>197</v>
      </c>
      <c r="G54" s="62" t="s">
        <v>21</v>
      </c>
      <c r="H54" s="62" t="s">
        <v>21</v>
      </c>
      <c r="I54" s="62" t="s">
        <v>197</v>
      </c>
      <c r="J54" s="97" t="s">
        <v>222</v>
      </c>
      <c r="K54" s="62" t="s">
        <v>135</v>
      </c>
      <c r="L54" s="95">
        <v>27</v>
      </c>
      <c r="M54" s="63" t="s">
        <v>199</v>
      </c>
      <c r="N54" s="98"/>
      <c r="O54" s="65" t="s">
        <v>21</v>
      </c>
      <c r="P54" s="65"/>
      <c r="Q54" s="95">
        <v>106</v>
      </c>
      <c r="R54" s="64">
        <v>100</v>
      </c>
      <c r="S54" s="95">
        <v>107</v>
      </c>
      <c r="T54" s="64">
        <v>110</v>
      </c>
      <c r="U54" s="61" t="s">
        <v>93</v>
      </c>
      <c r="V54" s="103" t="s">
        <v>99</v>
      </c>
      <c r="W54" s="61" t="s">
        <v>213</v>
      </c>
      <c r="X54" s="103" t="s">
        <v>201</v>
      </c>
      <c r="Y54" s="98" t="s">
        <v>93</v>
      </c>
      <c r="Z54" s="63" t="s">
        <v>94</v>
      </c>
    </row>
    <row r="55" spans="1:26" ht="15.75" x14ac:dyDescent="0.25">
      <c r="A55" s="62" t="s">
        <v>84</v>
      </c>
      <c r="B55" s="62" t="s">
        <v>211</v>
      </c>
      <c r="C55" s="62" t="s">
        <v>21</v>
      </c>
      <c r="D55" s="62" t="s">
        <v>28</v>
      </c>
      <c r="E55" s="62" t="s">
        <v>21</v>
      </c>
      <c r="F55" s="62" t="s">
        <v>197</v>
      </c>
      <c r="G55" s="62" t="s">
        <v>21</v>
      </c>
      <c r="H55" s="62" t="s">
        <v>21</v>
      </c>
      <c r="I55" s="62" t="s">
        <v>197</v>
      </c>
      <c r="J55" s="97" t="s">
        <v>202</v>
      </c>
      <c r="K55" s="62" t="s">
        <v>136</v>
      </c>
      <c r="L55" s="95">
        <v>27</v>
      </c>
      <c r="M55" s="63" t="s">
        <v>199</v>
      </c>
      <c r="N55" s="98"/>
      <c r="O55" s="65" t="s">
        <v>21</v>
      </c>
      <c r="P55" s="65"/>
      <c r="Q55" s="95">
        <v>115</v>
      </c>
      <c r="R55" s="64">
        <v>120</v>
      </c>
      <c r="S55" s="95">
        <v>120</v>
      </c>
      <c r="T55" s="64">
        <v>105</v>
      </c>
      <c r="U55" s="61" t="s">
        <v>93</v>
      </c>
      <c r="V55" s="103" t="s">
        <v>93</v>
      </c>
      <c r="W55" s="61" t="s">
        <v>200</v>
      </c>
      <c r="X55" s="103" t="s">
        <v>201</v>
      </c>
      <c r="Y55" s="98" t="s">
        <v>93</v>
      </c>
      <c r="Z55" s="63" t="s">
        <v>94</v>
      </c>
    </row>
    <row r="56" spans="1:26" ht="15.75" x14ac:dyDescent="0.25">
      <c r="A56" s="62" t="s">
        <v>85</v>
      </c>
      <c r="B56" s="62" t="s">
        <v>216</v>
      </c>
      <c r="C56" s="62" t="s">
        <v>21</v>
      </c>
      <c r="D56" s="62" t="s">
        <v>28</v>
      </c>
      <c r="E56" s="62" t="s">
        <v>21</v>
      </c>
      <c r="F56" s="62" t="s">
        <v>197</v>
      </c>
      <c r="G56" s="62" t="s">
        <v>197</v>
      </c>
      <c r="H56" s="62" t="s">
        <v>21</v>
      </c>
      <c r="I56" s="62" t="s">
        <v>30</v>
      </c>
      <c r="J56" s="97" t="s">
        <v>202</v>
      </c>
      <c r="K56" s="62" t="s">
        <v>137</v>
      </c>
      <c r="L56" s="95">
        <v>27</v>
      </c>
      <c r="M56" s="63" t="s">
        <v>199</v>
      </c>
      <c r="N56" s="98"/>
      <c r="O56" s="65" t="s">
        <v>21</v>
      </c>
      <c r="P56" s="65"/>
      <c r="Q56" s="95">
        <v>98</v>
      </c>
      <c r="R56" s="64">
        <v>105</v>
      </c>
      <c r="S56" s="95">
        <v>92</v>
      </c>
      <c r="T56" s="64">
        <v>97</v>
      </c>
      <c r="U56" s="61" t="s">
        <v>93</v>
      </c>
      <c r="V56" s="103" t="s">
        <v>93</v>
      </c>
      <c r="W56" s="61" t="s">
        <v>213</v>
      </c>
      <c r="X56" s="103" t="s">
        <v>201</v>
      </c>
      <c r="Y56" s="98" t="s">
        <v>93</v>
      </c>
      <c r="Z56" s="63" t="s">
        <v>94</v>
      </c>
    </row>
    <row r="57" spans="1:26" ht="15.75" x14ac:dyDescent="0.25">
      <c r="A57" s="62" t="s">
        <v>86</v>
      </c>
      <c r="B57" s="62" t="s">
        <v>206</v>
      </c>
      <c r="C57" s="62" t="s">
        <v>21</v>
      </c>
      <c r="D57" s="62" t="s">
        <v>171</v>
      </c>
      <c r="E57" s="62" t="s">
        <v>30</v>
      </c>
      <c r="F57" s="62" t="s">
        <v>30</v>
      </c>
      <c r="G57" s="62" t="s">
        <v>21</v>
      </c>
      <c r="H57" s="62" t="s">
        <v>21</v>
      </c>
      <c r="I57" s="62" t="s">
        <v>197</v>
      </c>
      <c r="J57" s="97" t="s">
        <v>202</v>
      </c>
      <c r="K57" s="62" t="s">
        <v>138</v>
      </c>
      <c r="L57" s="95">
        <v>30</v>
      </c>
      <c r="M57" s="63" t="s">
        <v>203</v>
      </c>
      <c r="N57" s="98"/>
      <c r="O57" s="65" t="s">
        <v>21</v>
      </c>
      <c r="P57" s="65"/>
      <c r="Q57" s="95">
        <v>112</v>
      </c>
      <c r="R57" s="64">
        <v>108</v>
      </c>
      <c r="S57" s="95">
        <v>112</v>
      </c>
      <c r="T57" s="64">
        <v>115</v>
      </c>
      <c r="U57" s="61" t="s">
        <v>95</v>
      </c>
      <c r="V57" s="103" t="s">
        <v>98</v>
      </c>
      <c r="W57" s="61" t="s">
        <v>207</v>
      </c>
      <c r="X57" s="103" t="s">
        <v>205</v>
      </c>
      <c r="Y57" s="98" t="s">
        <v>95</v>
      </c>
      <c r="Z57" s="63" t="s">
        <v>96</v>
      </c>
    </row>
    <row r="58" spans="1:26" ht="15.75" x14ac:dyDescent="0.25">
      <c r="A58" s="62" t="s">
        <v>87</v>
      </c>
      <c r="B58" s="62" t="s">
        <v>212</v>
      </c>
      <c r="C58" s="62" t="s">
        <v>21</v>
      </c>
      <c r="D58" s="62" t="s">
        <v>28</v>
      </c>
      <c r="E58" s="62" t="s">
        <v>21</v>
      </c>
      <c r="F58" s="62" t="s">
        <v>197</v>
      </c>
      <c r="G58" s="62" t="s">
        <v>21</v>
      </c>
      <c r="H58" s="62" t="s">
        <v>21</v>
      </c>
      <c r="I58" s="62" t="s">
        <v>197</v>
      </c>
      <c r="J58" s="97" t="s">
        <v>198</v>
      </c>
      <c r="K58" s="62" t="s">
        <v>139</v>
      </c>
      <c r="L58" s="95">
        <v>31</v>
      </c>
      <c r="M58" s="63" t="s">
        <v>209</v>
      </c>
      <c r="N58" s="98"/>
      <c r="O58" s="65" t="s">
        <v>21</v>
      </c>
      <c r="P58" s="65"/>
      <c r="Q58" s="95">
        <v>114</v>
      </c>
      <c r="R58" s="64">
        <v>125</v>
      </c>
      <c r="S58" s="95">
        <v>110</v>
      </c>
      <c r="T58" s="64">
        <v>106</v>
      </c>
      <c r="U58" s="61" t="s">
        <v>98</v>
      </c>
      <c r="V58" s="103" t="s">
        <v>95</v>
      </c>
      <c r="W58" s="61" t="s">
        <v>204</v>
      </c>
      <c r="X58" s="103" t="s">
        <v>205</v>
      </c>
      <c r="Y58" s="98" t="s">
        <v>97</v>
      </c>
      <c r="Z58" s="63" t="s">
        <v>98</v>
      </c>
    </row>
    <row r="59" spans="1:26" ht="15.75" x14ac:dyDescent="0.25">
      <c r="A59" s="62" t="s">
        <v>88</v>
      </c>
      <c r="B59" s="62" t="s">
        <v>211</v>
      </c>
      <c r="C59" s="62" t="s">
        <v>21</v>
      </c>
      <c r="D59" s="62" t="s">
        <v>171</v>
      </c>
      <c r="E59" s="62" t="s">
        <v>21</v>
      </c>
      <c r="F59" s="62" t="s">
        <v>197</v>
      </c>
      <c r="G59" s="62" t="s">
        <v>21</v>
      </c>
      <c r="H59" s="62" t="s">
        <v>21</v>
      </c>
      <c r="I59" s="62" t="s">
        <v>197</v>
      </c>
      <c r="J59" s="97" t="s">
        <v>219</v>
      </c>
      <c r="K59" s="62" t="s">
        <v>140</v>
      </c>
      <c r="L59" s="95">
        <v>30</v>
      </c>
      <c r="M59" s="63" t="s">
        <v>203</v>
      </c>
      <c r="N59" s="98"/>
      <c r="O59" s="65" t="s">
        <v>21</v>
      </c>
      <c r="P59" s="65"/>
      <c r="Q59" s="95">
        <v>106</v>
      </c>
      <c r="R59" s="64">
        <v>107</v>
      </c>
      <c r="S59" s="95">
        <v>110</v>
      </c>
      <c r="T59" s="64">
        <v>100</v>
      </c>
      <c r="U59" s="61" t="s">
        <v>95</v>
      </c>
      <c r="V59" s="103" t="s">
        <v>93</v>
      </c>
      <c r="W59" s="61" t="s">
        <v>200</v>
      </c>
      <c r="X59" s="103" t="s">
        <v>201</v>
      </c>
      <c r="Y59" s="98" t="s">
        <v>95</v>
      </c>
      <c r="Z59" s="63" t="s">
        <v>96</v>
      </c>
    </row>
    <row r="60" spans="1:26" ht="15.75" x14ac:dyDescent="0.25">
      <c r="A60" s="62" t="s">
        <v>89</v>
      </c>
      <c r="B60" s="62" t="s">
        <v>208</v>
      </c>
      <c r="C60" s="62" t="s">
        <v>21</v>
      </c>
      <c r="D60" s="62" t="s">
        <v>171</v>
      </c>
      <c r="E60" s="62" t="s">
        <v>21</v>
      </c>
      <c r="F60" s="62" t="s">
        <v>197</v>
      </c>
      <c r="G60" s="62" t="s">
        <v>21</v>
      </c>
      <c r="H60" s="62" t="s">
        <v>21</v>
      </c>
      <c r="I60" s="62" t="s">
        <v>197</v>
      </c>
      <c r="J60" s="97" t="s">
        <v>198</v>
      </c>
      <c r="K60" s="62" t="s">
        <v>141</v>
      </c>
      <c r="L60" s="95">
        <v>27</v>
      </c>
      <c r="M60" s="63" t="s">
        <v>203</v>
      </c>
      <c r="N60" s="98"/>
      <c r="O60" s="65" t="s">
        <v>21</v>
      </c>
      <c r="P60" s="65"/>
      <c r="Q60" s="95">
        <v>92</v>
      </c>
      <c r="R60" s="64">
        <v>102</v>
      </c>
      <c r="S60" s="95">
        <v>84</v>
      </c>
      <c r="T60" s="64">
        <v>91</v>
      </c>
      <c r="U60" s="61" t="s">
        <v>95</v>
      </c>
      <c r="V60" s="103" t="s">
        <v>93</v>
      </c>
      <c r="W60" s="61" t="s">
        <v>204</v>
      </c>
      <c r="X60" s="103" t="s">
        <v>205</v>
      </c>
      <c r="Y60" s="98" t="s">
        <v>95</v>
      </c>
      <c r="Z60" s="63" t="s">
        <v>96</v>
      </c>
    </row>
    <row r="61" spans="1:26" ht="15.75" x14ac:dyDescent="0.25">
      <c r="A61" s="62" t="s">
        <v>17</v>
      </c>
      <c r="B61" s="62" t="s">
        <v>220</v>
      </c>
      <c r="C61" s="62" t="s">
        <v>21</v>
      </c>
      <c r="D61" s="62" t="s">
        <v>171</v>
      </c>
      <c r="E61" s="62" t="s">
        <v>21</v>
      </c>
      <c r="F61" s="62" t="s">
        <v>197</v>
      </c>
      <c r="G61" s="62" t="s">
        <v>21</v>
      </c>
      <c r="H61" s="62" t="s">
        <v>21</v>
      </c>
      <c r="I61" s="62" t="s">
        <v>197</v>
      </c>
      <c r="J61" s="97" t="s">
        <v>215</v>
      </c>
      <c r="K61" s="62" t="s">
        <v>142</v>
      </c>
      <c r="L61" s="95">
        <v>33</v>
      </c>
      <c r="M61" s="63" t="s">
        <v>209</v>
      </c>
      <c r="N61" s="98"/>
      <c r="O61" s="65" t="s">
        <v>21</v>
      </c>
      <c r="P61" s="65"/>
      <c r="Q61" s="95">
        <v>105</v>
      </c>
      <c r="R61" s="64">
        <v>99</v>
      </c>
      <c r="S61" s="95">
        <v>112</v>
      </c>
      <c r="T61" s="64">
        <v>105</v>
      </c>
      <c r="U61" s="61" t="s">
        <v>98</v>
      </c>
      <c r="V61" s="103" t="s">
        <v>93</v>
      </c>
      <c r="W61" s="61" t="s">
        <v>204</v>
      </c>
      <c r="X61" s="103" t="s">
        <v>205</v>
      </c>
      <c r="Y61" s="98" t="s">
        <v>97</v>
      </c>
      <c r="Z61" s="63" t="s">
        <v>98</v>
      </c>
    </row>
    <row r="62" spans="1:26" ht="15.75" x14ac:dyDescent="0.25">
      <c r="A62" s="62" t="s">
        <v>90</v>
      </c>
      <c r="B62" s="62" t="s">
        <v>196</v>
      </c>
      <c r="C62" s="62" t="s">
        <v>21</v>
      </c>
      <c r="D62" s="62" t="s">
        <v>171</v>
      </c>
      <c r="E62" s="62" t="s">
        <v>21</v>
      </c>
      <c r="F62" s="62" t="s">
        <v>197</v>
      </c>
      <c r="G62" s="62" t="s">
        <v>21</v>
      </c>
      <c r="H62" s="62" t="s">
        <v>21</v>
      </c>
      <c r="I62" s="62" t="s">
        <v>30</v>
      </c>
      <c r="J62" s="97" t="s">
        <v>214</v>
      </c>
      <c r="K62" s="62" t="s">
        <v>143</v>
      </c>
      <c r="L62" s="95">
        <v>24</v>
      </c>
      <c r="M62" s="63" t="s">
        <v>221</v>
      </c>
      <c r="N62" s="98"/>
      <c r="O62" s="65" t="s">
        <v>21</v>
      </c>
      <c r="P62" s="65"/>
      <c r="Q62" s="95">
        <v>91</v>
      </c>
      <c r="R62" s="64">
        <v>92</v>
      </c>
      <c r="S62" s="95">
        <v>89</v>
      </c>
      <c r="T62" s="64">
        <v>92</v>
      </c>
      <c r="U62" s="61" t="s">
        <v>93</v>
      </c>
      <c r="V62" s="103" t="s">
        <v>21</v>
      </c>
      <c r="W62" s="61" t="s">
        <v>223</v>
      </c>
      <c r="X62" s="103" t="s">
        <v>201</v>
      </c>
      <c r="Y62" s="98" t="s">
        <v>99</v>
      </c>
      <c r="Z62" s="63" t="s">
        <v>100</v>
      </c>
    </row>
  </sheetData>
  <sheetProtection sheet="1" objects="1" scenarios="1" selectLockedCells="1"/>
  <conditionalFormatting sqref="AA2:AA21">
    <cfRule type="cellIs" dxfId="38" priority="31" operator="between">
      <formula>$G$2</formula>
      <formula>$G$2+9</formula>
    </cfRule>
    <cfRule type="expression" dxfId="37" priority="32">
      <formula>AA2&gt;$G2</formula>
    </cfRule>
    <cfRule type="expression" dxfId="36" priority="33">
      <formula>AA2&lt;$G2</formula>
    </cfRule>
  </conditionalFormatting>
  <conditionalFormatting sqref="Z2:Z29">
    <cfRule type="colorScale" priority="37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Q2:Q29">
    <cfRule type="expression" dxfId="35" priority="34">
      <formula>AND(Q2&gt;=$G2,Q2&lt;=$G2+9)</formula>
    </cfRule>
    <cfRule type="expression" dxfId="34" priority="35">
      <formula>Q2&gt;$G2</formula>
    </cfRule>
    <cfRule type="expression" dxfId="33" priority="36">
      <formula>Q2&lt;$G2</formula>
    </cfRule>
  </conditionalFormatting>
  <conditionalFormatting sqref="AB2:AB29">
    <cfRule type="colorScale" priority="30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J2:J29">
    <cfRule type="expression" dxfId="32" priority="27">
      <formula>AND(J2&gt;=$G2,J2&lt;=$G2+9)</formula>
    </cfRule>
    <cfRule type="expression" dxfId="31" priority="28">
      <formula>J2&gt;$G2</formula>
    </cfRule>
    <cfRule type="expression" dxfId="30" priority="29">
      <formula>J2&lt;$G2</formula>
    </cfRule>
  </conditionalFormatting>
  <conditionalFormatting sqref="L2:L29">
    <cfRule type="expression" dxfId="29" priority="24">
      <formula>AND(L2&gt;=$G2,L2&lt;=$G2+9)</formula>
    </cfRule>
    <cfRule type="expression" dxfId="28" priority="25">
      <formula>L2&gt;$G2</formula>
    </cfRule>
    <cfRule type="expression" dxfId="27" priority="26">
      <formula>L2&lt;$G2</formula>
    </cfRule>
  </conditionalFormatting>
  <conditionalFormatting sqref="N2:N29">
    <cfRule type="expression" dxfId="26" priority="21">
      <formula>AND(N2&gt;=$G2,N2&lt;=$G2+9)</formula>
    </cfRule>
    <cfRule type="expression" dxfId="25" priority="22">
      <formula>N2&gt;$G2</formula>
    </cfRule>
    <cfRule type="expression" dxfId="24" priority="23">
      <formula>N2&lt;$G2</formula>
    </cfRule>
  </conditionalFormatting>
  <conditionalFormatting sqref="S2:S29">
    <cfRule type="expression" dxfId="23" priority="18">
      <formula>AND(S2&gt;=$G2,S2&lt;=$G2+9)</formula>
    </cfRule>
    <cfRule type="expression" dxfId="22" priority="19">
      <formula>S2&gt;$G2</formula>
    </cfRule>
    <cfRule type="expression" dxfId="21" priority="20">
      <formula>S2&lt;$G2</formula>
    </cfRule>
  </conditionalFormatting>
  <conditionalFormatting sqref="U2:U29">
    <cfRule type="expression" dxfId="20" priority="15">
      <formula>AND(U2&gt;=$G2,U2&lt;=$G2+9)</formula>
    </cfRule>
    <cfRule type="expression" dxfId="19" priority="16">
      <formula>U2&gt;$G2</formula>
    </cfRule>
    <cfRule type="expression" dxfId="18" priority="17">
      <formula>U2&lt;$G2</formula>
    </cfRule>
  </conditionalFormatting>
  <conditionalFormatting sqref="W2:W29">
    <cfRule type="expression" dxfId="17" priority="12">
      <formula>AND(W2&gt;=$G2,W2&lt;=$G2+9)</formula>
    </cfRule>
    <cfRule type="expression" dxfId="16" priority="13">
      <formula>W2&gt;$G2</formula>
    </cfRule>
    <cfRule type="expression" dxfId="15" priority="14">
      <formula>W2&lt;$G2</formula>
    </cfRule>
  </conditionalFormatting>
  <conditionalFormatting sqref="Y2:Y29">
    <cfRule type="expression" dxfId="14" priority="9">
      <formula>AND(Y2&gt;=$G2,Y2&lt;=$G2+9)</formula>
    </cfRule>
    <cfRule type="expression" dxfId="13" priority="10">
      <formula>Y2&gt;$G2</formula>
    </cfRule>
    <cfRule type="expression" dxfId="12" priority="11">
      <formula>Y2&lt;$G2</formula>
    </cfRule>
  </conditionalFormatting>
  <conditionalFormatting sqref="AC2:AC29">
    <cfRule type="expression" dxfId="11" priority="6">
      <formula>AND(AC2&gt;=$G2,AC2&lt;=$G2+9)</formula>
    </cfRule>
    <cfRule type="expression" dxfId="10" priority="7">
      <formula>AC2&gt;$G2</formula>
    </cfRule>
    <cfRule type="expression" dxfId="9" priority="8">
      <formula>AC2&lt;$G2</formula>
    </cfRule>
  </conditionalFormatting>
  <conditionalFormatting sqref="AA22:AA29">
    <cfRule type="expression" dxfId="8" priority="3">
      <formula>AND(AA22&gt;=$G22,AA22&lt;=$G22+9)</formula>
    </cfRule>
    <cfRule type="expression" dxfId="7" priority="4">
      <formula>AA22&gt;$G22</formula>
    </cfRule>
    <cfRule type="expression" dxfId="6" priority="5">
      <formula>AA22&lt;$G22</formula>
    </cfRule>
  </conditionalFormatting>
  <conditionalFormatting sqref="AG1:AO29">
    <cfRule type="containsText" dxfId="5" priority="2" operator="containsText" text="y">
      <formula>NOT(ISERROR(SEARCH("y",AG1)))</formula>
    </cfRule>
    <cfRule type="cellIs" dxfId="4" priority="1" operator="between">
      <formula>"N"</formula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tabSelected="1" topLeftCell="I1" workbookViewId="0">
      <selection activeCell="I4" sqref="I4"/>
    </sheetView>
  </sheetViews>
  <sheetFormatPr defaultRowHeight="15" x14ac:dyDescent="0.25"/>
  <cols>
    <col min="1" max="1" width="28.28515625" style="76" customWidth="1"/>
    <col min="2" max="3" width="9.140625" style="76"/>
    <col min="4" max="4" width="6.140625" style="76" customWidth="1"/>
    <col min="5" max="5" width="5.85546875" style="76" customWidth="1"/>
    <col min="6" max="6" width="5.7109375" style="76" customWidth="1"/>
    <col min="7" max="7" width="5.28515625" style="76" customWidth="1"/>
    <col min="8" max="8" width="5" style="76" customWidth="1"/>
    <col min="9" max="9" width="4.5703125" style="93" customWidth="1"/>
    <col min="10" max="10" width="4.140625" style="76" customWidth="1"/>
    <col min="11" max="11" width="3.85546875" style="93" customWidth="1"/>
    <col min="12" max="12" width="4" style="76" customWidth="1"/>
    <col min="13" max="13" width="4" style="93" customWidth="1"/>
    <col min="14" max="15" width="5.7109375" style="76" customWidth="1"/>
    <col min="16" max="16" width="5.7109375" style="93" customWidth="1"/>
    <col min="17" max="17" width="4.42578125" style="76" customWidth="1"/>
    <col min="18" max="18" width="4.28515625" style="93" customWidth="1"/>
    <col min="19" max="19" width="3.42578125" style="76" customWidth="1"/>
    <col min="20" max="20" width="3" style="93" customWidth="1"/>
    <col min="21" max="21" width="4.140625" style="76" customWidth="1"/>
    <col min="22" max="22" width="4.5703125" style="93" customWidth="1"/>
    <col min="23" max="23" width="4" style="76" customWidth="1"/>
    <col min="24" max="24" width="4.42578125" style="93" customWidth="1"/>
    <col min="25" max="25" width="3.7109375" style="76" customWidth="1"/>
    <col min="26" max="26" width="3.28515625" style="93" customWidth="1"/>
    <col min="27" max="27" width="4.5703125" style="76" customWidth="1"/>
    <col min="28" max="28" width="4.42578125" style="76" customWidth="1"/>
    <col min="29" max="29" width="6.5703125" style="76" customWidth="1"/>
    <col min="30" max="31" width="6.42578125" style="76" customWidth="1"/>
    <col min="32" max="32" width="5.42578125" style="76" customWidth="1"/>
    <col min="33" max="33" width="6.28515625" style="76" customWidth="1"/>
    <col min="34" max="34" width="5.42578125" style="76" customWidth="1"/>
    <col min="35" max="35" width="4.85546875" style="76" customWidth="1"/>
    <col min="36" max="36" width="5.28515625" style="76" customWidth="1"/>
    <col min="37" max="37" width="5.5703125" style="76" customWidth="1"/>
    <col min="38" max="38" width="6.5703125" style="76" customWidth="1"/>
    <col min="39" max="39" width="6.7109375" style="76" customWidth="1"/>
    <col min="40" max="40" width="5.7109375" style="76" customWidth="1"/>
    <col min="41" max="41" width="9.140625" style="76"/>
    <col min="42" max="42" width="6.5703125" style="76" customWidth="1"/>
    <col min="43" max="43" width="4.5703125" style="76" customWidth="1"/>
    <col min="44" max="44" width="4.7109375" style="76" customWidth="1"/>
    <col min="45" max="45" width="4.5703125" style="76" customWidth="1"/>
    <col min="46" max="16384" width="9.140625" style="76"/>
  </cols>
  <sheetData>
    <row r="1" spans="1:45" ht="159.75" x14ac:dyDescent="0.25">
      <c r="A1" s="106" t="s">
        <v>31</v>
      </c>
      <c r="B1" s="2" t="s">
        <v>104</v>
      </c>
      <c r="C1" s="107" t="s">
        <v>101</v>
      </c>
      <c r="D1" s="107" t="s">
        <v>102</v>
      </c>
      <c r="E1" s="2" t="s">
        <v>91</v>
      </c>
      <c r="F1" s="2" t="s">
        <v>92</v>
      </c>
      <c r="G1" s="2" t="s">
        <v>173</v>
      </c>
      <c r="H1" s="60" t="s">
        <v>409</v>
      </c>
      <c r="I1" s="71" t="s">
        <v>410</v>
      </c>
      <c r="J1" s="60" t="s">
        <v>411</v>
      </c>
      <c r="K1" s="71" t="s">
        <v>412</v>
      </c>
      <c r="L1" s="60" t="s">
        <v>414</v>
      </c>
      <c r="M1" s="71" t="s">
        <v>413</v>
      </c>
      <c r="N1" s="84" t="s">
        <v>416</v>
      </c>
      <c r="O1" s="60" t="s">
        <v>397</v>
      </c>
      <c r="P1" s="71" t="s">
        <v>398</v>
      </c>
      <c r="Q1" s="60" t="s">
        <v>399</v>
      </c>
      <c r="R1" s="71" t="s">
        <v>400</v>
      </c>
      <c r="S1" s="60" t="s">
        <v>401</v>
      </c>
      <c r="T1" s="71" t="s">
        <v>402</v>
      </c>
      <c r="U1" s="60" t="s">
        <v>403</v>
      </c>
      <c r="V1" s="71" t="s">
        <v>404</v>
      </c>
      <c r="W1" s="60" t="s">
        <v>405</v>
      </c>
      <c r="X1" s="71" t="s">
        <v>406</v>
      </c>
      <c r="Y1" s="60" t="s">
        <v>407</v>
      </c>
      <c r="Z1" s="71" t="s">
        <v>408</v>
      </c>
      <c r="AA1" s="60" t="s">
        <v>418</v>
      </c>
      <c r="AB1" s="60" t="s">
        <v>419</v>
      </c>
      <c r="AC1" s="74" t="s">
        <v>430</v>
      </c>
      <c r="AD1" s="74" t="s">
        <v>431</v>
      </c>
      <c r="AE1" s="74" t="s">
        <v>432</v>
      </c>
      <c r="AF1" s="74" t="s">
        <v>433</v>
      </c>
      <c r="AG1" s="74" t="s">
        <v>434</v>
      </c>
      <c r="AH1" s="74" t="s">
        <v>435</v>
      </c>
      <c r="AI1" s="74" t="s">
        <v>436</v>
      </c>
      <c r="AJ1" s="74" t="s">
        <v>437</v>
      </c>
      <c r="AK1" s="74" t="s">
        <v>438</v>
      </c>
      <c r="AL1" s="74" t="s">
        <v>439</v>
      </c>
      <c r="AM1" s="74" t="s">
        <v>440</v>
      </c>
      <c r="AN1" s="74" t="s">
        <v>441</v>
      </c>
      <c r="AO1" s="74" t="s">
        <v>442</v>
      </c>
      <c r="AP1" s="74" t="s">
        <v>443</v>
      </c>
      <c r="AQ1" s="74" t="s">
        <v>444</v>
      </c>
      <c r="AR1" s="74" t="s">
        <v>445</v>
      </c>
      <c r="AS1" s="74" t="s">
        <v>446</v>
      </c>
    </row>
    <row r="2" spans="1:45" ht="15.75" x14ac:dyDescent="0.25">
      <c r="A2" s="6" t="s">
        <v>35</v>
      </c>
      <c r="B2" s="1" t="s">
        <v>105</v>
      </c>
      <c r="C2" s="7">
        <v>24</v>
      </c>
      <c r="D2" s="7">
        <v>83</v>
      </c>
      <c r="E2" s="108" t="s">
        <v>99</v>
      </c>
      <c r="F2" s="22" t="s">
        <v>93</v>
      </c>
      <c r="G2" s="86">
        <f>VLOOKUP(F2,Lookups!$A$1:$B$9,2)</f>
        <v>60</v>
      </c>
      <c r="H2" s="87" t="str">
        <f t="shared" ref="H2:H13" si="0">IF(I2&lt;GVL,UGD,IF(I2&lt;FVL,GGD,IF(I2&lt;EVL,FGD,IF(I2&lt;DVL,EGD,IF(I2&lt;CVL,DGD,IF(I2&lt;BVL,CGD,IF(I2&lt;AVL,BGD,IF(I2&lt;SVL,AGD,IF(I2&gt;=SVL,SGD,"Error")))))))))</f>
        <v>U</v>
      </c>
      <c r="I2" s="105"/>
      <c r="J2" s="87" t="str">
        <f t="shared" ref="J2:J13" si="1">IF(K2&lt;GVL,UGD,IF(K2&lt;FVL,GGD,IF(K2&lt;EVL,FGD,IF(K2&lt;DVL,EGD,IF(K2&lt;CVL,DGD,IF(K2&lt;BVL,CGD,IF(K2&lt;AVL,BGD,IF(K2&lt;SVL,AGD,IF(K2&gt;=SVL,SGD,"Error")))))))))</f>
        <v>U</v>
      </c>
      <c r="K2" s="105"/>
      <c r="L2" s="87" t="str">
        <f t="shared" ref="L2:L13" si="2">IF(M2&lt;GVL,UGD,IF(M2&lt;FVL,GGD,IF(M2&lt;EVL,FGD,IF(M2&lt;DVL,EGD,IF(M2&lt;CVL,DGD,IF(M2&lt;BVL,CGD,IF(M2&lt;AVL,BGD,IF(M2&lt;SVL,AGD,IF(M2&gt;=SVL,SGD,"Error")))))))))</f>
        <v>U</v>
      </c>
      <c r="M2" s="105"/>
      <c r="N2" s="88"/>
      <c r="O2" s="87" t="str">
        <f t="shared" ref="O2:O13" si="3">IF(P2&lt;GVL,UGD,IF(P2&lt;FVL,GGD,IF(P2&lt;EVL,FGD,IF(P2&lt;DVL,EGD,IF(P2&lt;CVL,DGD,IF(P2&lt;BVL,CGD,IF(P2&lt;AVL,BGD,IF(P2&lt;SVL,AGD,IF(P2&gt;=SVL,SGD,"Error")))))))))</f>
        <v>U</v>
      </c>
      <c r="P2" s="105"/>
      <c r="Q2" s="87" t="str">
        <f t="shared" ref="Q2:Q13" si="4">IF(R2&lt;GVL,UGD,IF(R2&lt;FVL,GGD,IF(R2&lt;EVL,FGD,IF(R2&lt;DVL,EGD,IF(R2&lt;CVL,DGD,IF(R2&lt;BVL,CGD,IF(R2&lt;AVL,BGD,IF(R2&lt;SVL,AGD,IF(R2&gt;=SVL,SGD,"Error")))))))))</f>
        <v>U</v>
      </c>
      <c r="R2" s="105"/>
      <c r="S2" s="87" t="str">
        <f t="shared" ref="S2:S13" si="5">IF(T2&lt;GVL,UGD,IF(T2&lt;FVL,GGD,IF(T2&lt;EVL,FGD,IF(T2&lt;DVL,EGD,IF(T2&lt;CVL,DGD,IF(T2&lt;BVL,CGD,IF(T2&lt;AVL,BGD,IF(T2&lt;SVL,AGD,IF(T2&gt;=SVL,SGD,"Error")))))))))</f>
        <v>U</v>
      </c>
      <c r="T2" s="105"/>
      <c r="U2" s="87" t="str">
        <f t="shared" ref="U2:U13" si="6">IF(V2&lt;GVL,UGD,IF(V2&lt;FVL,GGD,IF(V2&lt;EVL,FGD,IF(V2&lt;DVL,EGD,IF(V2&lt;CVL,DGD,IF(V2&lt;BVL,CGD,IF(V2&lt;AVL,BGD,IF(V2&lt;SVL,AGD,IF(V2&gt;=SVL,SGD,"Error")))))))))</f>
        <v>U</v>
      </c>
      <c r="V2" s="105"/>
      <c r="W2" s="87" t="str">
        <f t="shared" ref="W2:W13" si="7">IF(X2&lt;GVL,UGD,IF(X2&lt;FVL,GGD,IF(X2&lt;EVL,FGD,IF(X2&lt;DVL,EGD,IF(X2&lt;CVL,DGD,IF(X2&lt;BVL,CGD,IF(X2&lt;AVL,BGD,IF(X2&lt;SVL,AGD,IF(X2&gt;=SVL,SGD,"Error")))))))))</f>
        <v>U</v>
      </c>
      <c r="X2" s="105"/>
      <c r="Y2" s="87" t="str">
        <f t="shared" ref="Y2:Y13" si="8">IF(Z2&lt;GVL,UGD,IF(Z2&lt;FVL,GGD,IF(Z2&lt;EVL,FGD,IF(Z2&lt;DVL,EGD,IF(Z2&lt;CVL,DGD,IF(Z2&lt;BVL,CGD,IF(Z2&lt;AVL,BGD,IF(Z2&lt;SVL,AGD,IF(Z2&gt;=SVL,SGD,"Error")))))))))</f>
        <v>U</v>
      </c>
      <c r="Z2" s="105"/>
      <c r="AA2" s="87" t="e">
        <f t="shared" ref="AA2:AA13" si="9">IF(AB2&lt;GVL,UGD,IF(AB2&lt;FVL,GGD,IF(AB2&lt;EVL,FGD,IF(AB2&lt;DVL,EGD,IF(AB2&lt;CVL,DGD,IF(AB2&lt;BVL,CGD,IF(AB2&lt;AVL,BGD,IF(AB2&lt;SVL,AGD,IF(AB2&gt;=SVL,SGD,"Error")))))))))</f>
        <v>#DIV/0!</v>
      </c>
      <c r="AB2" s="87" t="e">
        <f>AVERAGE(I2,K2,M2,P2,R2,T2,V2,X2,Z2)</f>
        <v>#DIV/0!</v>
      </c>
    </row>
    <row r="3" spans="1:45" ht="15.75" x14ac:dyDescent="0.25">
      <c r="A3" s="6" t="s">
        <v>36</v>
      </c>
      <c r="B3" s="1" t="s">
        <v>106</v>
      </c>
      <c r="C3" s="7">
        <v>24</v>
      </c>
      <c r="D3" s="7">
        <v>84</v>
      </c>
      <c r="E3" s="108" t="s">
        <v>99</v>
      </c>
      <c r="F3" s="22" t="s">
        <v>93</v>
      </c>
      <c r="G3" s="86">
        <f>VLOOKUP(F3,Lookups!$A$1:$B$9,2)</f>
        <v>60</v>
      </c>
      <c r="H3" s="87" t="str">
        <f t="shared" si="0"/>
        <v>U</v>
      </c>
      <c r="I3" s="105"/>
      <c r="J3" s="87" t="str">
        <f t="shared" si="1"/>
        <v>U</v>
      </c>
      <c r="K3" s="105"/>
      <c r="L3" s="87" t="str">
        <f t="shared" si="2"/>
        <v>U</v>
      </c>
      <c r="M3" s="105"/>
      <c r="N3" s="88"/>
      <c r="O3" s="87" t="str">
        <f t="shared" si="3"/>
        <v>U</v>
      </c>
      <c r="P3" s="105"/>
      <c r="Q3" s="87" t="str">
        <f t="shared" si="4"/>
        <v>U</v>
      </c>
      <c r="R3" s="105"/>
      <c r="S3" s="87" t="str">
        <f t="shared" si="5"/>
        <v>U</v>
      </c>
      <c r="T3" s="105"/>
      <c r="U3" s="87" t="str">
        <f t="shared" si="6"/>
        <v>U</v>
      </c>
      <c r="V3" s="105"/>
      <c r="W3" s="87" t="str">
        <f t="shared" si="7"/>
        <v>U</v>
      </c>
      <c r="X3" s="105"/>
      <c r="Y3" s="87" t="str">
        <f t="shared" si="8"/>
        <v>U</v>
      </c>
      <c r="Z3" s="105"/>
      <c r="AA3" s="87" t="e">
        <f t="shared" si="9"/>
        <v>#DIV/0!</v>
      </c>
      <c r="AB3" s="87" t="e">
        <f t="shared" ref="AB3:AB13" si="10">AVERAGE(I3,K3,M3,P3,R3,T3,V3,X3,Z3)</f>
        <v>#DIV/0!</v>
      </c>
    </row>
    <row r="4" spans="1:45" ht="15.75" x14ac:dyDescent="0.25">
      <c r="A4" s="85" t="s">
        <v>343</v>
      </c>
      <c r="B4" s="62"/>
      <c r="C4" s="89">
        <v>27</v>
      </c>
      <c r="D4" s="89">
        <v>83</v>
      </c>
      <c r="E4" s="104" t="s">
        <v>100</v>
      </c>
      <c r="F4" s="104" t="s">
        <v>93</v>
      </c>
      <c r="G4" s="86">
        <f>VLOOKUP(F4,Lookups!$A$1:$B$9,2)</f>
        <v>60</v>
      </c>
      <c r="H4" s="87" t="str">
        <f t="shared" si="0"/>
        <v>U</v>
      </c>
      <c r="I4" s="105"/>
      <c r="J4" s="87" t="str">
        <f t="shared" si="1"/>
        <v>U</v>
      </c>
      <c r="K4" s="105"/>
      <c r="L4" s="87" t="str">
        <f t="shared" si="2"/>
        <v>U</v>
      </c>
      <c r="M4" s="105"/>
      <c r="N4" s="88"/>
      <c r="O4" s="87" t="str">
        <f t="shared" si="3"/>
        <v>U</v>
      </c>
      <c r="P4" s="105"/>
      <c r="Q4" s="87" t="str">
        <f t="shared" si="4"/>
        <v>U</v>
      </c>
      <c r="R4" s="105"/>
      <c r="S4" s="87" t="str">
        <f t="shared" si="5"/>
        <v>U</v>
      </c>
      <c r="T4" s="105"/>
      <c r="U4" s="87" t="str">
        <f t="shared" si="6"/>
        <v>U</v>
      </c>
      <c r="V4" s="105"/>
      <c r="W4" s="87" t="str">
        <f t="shared" si="7"/>
        <v>U</v>
      </c>
      <c r="X4" s="105"/>
      <c r="Y4" s="87" t="str">
        <f t="shared" si="8"/>
        <v>U</v>
      </c>
      <c r="Z4" s="105"/>
      <c r="AA4" s="87" t="e">
        <f t="shared" si="9"/>
        <v>#DIV/0!</v>
      </c>
      <c r="AB4" s="87" t="e">
        <f t="shared" si="10"/>
        <v>#DIV/0!</v>
      </c>
    </row>
    <row r="5" spans="1:45" ht="15.75" x14ac:dyDescent="0.25">
      <c r="A5" s="6" t="s">
        <v>37</v>
      </c>
      <c r="B5" s="1" t="s">
        <v>107</v>
      </c>
      <c r="C5" s="7">
        <v>30</v>
      </c>
      <c r="D5" s="7">
        <v>103</v>
      </c>
      <c r="E5" s="108" t="s">
        <v>95</v>
      </c>
      <c r="F5" s="22" t="s">
        <v>95</v>
      </c>
      <c r="G5" s="86">
        <f>VLOOKUP(F5,Lookups!$A$1:$B$9,2)</f>
        <v>70</v>
      </c>
      <c r="H5" s="87" t="str">
        <f t="shared" si="0"/>
        <v>U</v>
      </c>
      <c r="I5" s="105"/>
      <c r="J5" s="87" t="str">
        <f t="shared" si="1"/>
        <v>U</v>
      </c>
      <c r="K5" s="105"/>
      <c r="L5" s="87" t="str">
        <f t="shared" si="2"/>
        <v>U</v>
      </c>
      <c r="M5" s="105"/>
      <c r="N5" s="88"/>
      <c r="O5" s="87" t="str">
        <f t="shared" si="3"/>
        <v>U</v>
      </c>
      <c r="P5" s="105"/>
      <c r="Q5" s="87" t="str">
        <f t="shared" si="4"/>
        <v>U</v>
      </c>
      <c r="R5" s="105"/>
      <c r="S5" s="87" t="str">
        <f t="shared" si="5"/>
        <v>U</v>
      </c>
      <c r="T5" s="105"/>
      <c r="U5" s="87" t="str">
        <f t="shared" si="6"/>
        <v>U</v>
      </c>
      <c r="V5" s="105"/>
      <c r="W5" s="87" t="str">
        <f t="shared" si="7"/>
        <v>U</v>
      </c>
      <c r="X5" s="105"/>
      <c r="Y5" s="87" t="str">
        <f t="shared" si="8"/>
        <v>U</v>
      </c>
      <c r="Z5" s="105"/>
      <c r="AA5" s="87" t="e">
        <f t="shared" si="9"/>
        <v>#DIV/0!</v>
      </c>
      <c r="AB5" s="87" t="e">
        <f t="shared" si="10"/>
        <v>#DIV/0!</v>
      </c>
    </row>
    <row r="6" spans="1:45" ht="15.75" x14ac:dyDescent="0.25">
      <c r="A6" s="6" t="s">
        <v>38</v>
      </c>
      <c r="B6" s="1" t="s">
        <v>108</v>
      </c>
      <c r="C6" s="7">
        <v>30</v>
      </c>
      <c r="D6" s="8" t="s">
        <v>21</v>
      </c>
      <c r="E6" s="108" t="s">
        <v>95</v>
      </c>
      <c r="F6" s="22" t="s">
        <v>95</v>
      </c>
      <c r="G6" s="86">
        <f>VLOOKUP(F6,Lookups!$A$1:$B$9,2)</f>
        <v>70</v>
      </c>
      <c r="H6" s="87" t="str">
        <f t="shared" si="0"/>
        <v>U</v>
      </c>
      <c r="I6" s="105"/>
      <c r="J6" s="87" t="str">
        <f t="shared" si="1"/>
        <v>U</v>
      </c>
      <c r="K6" s="105"/>
      <c r="L6" s="87" t="str">
        <f t="shared" si="2"/>
        <v>U</v>
      </c>
      <c r="M6" s="105"/>
      <c r="N6" s="88"/>
      <c r="O6" s="87" t="str">
        <f t="shared" si="3"/>
        <v>U</v>
      </c>
      <c r="P6" s="105"/>
      <c r="Q6" s="87" t="str">
        <f t="shared" si="4"/>
        <v>U</v>
      </c>
      <c r="R6" s="105"/>
      <c r="S6" s="87" t="str">
        <f t="shared" si="5"/>
        <v>U</v>
      </c>
      <c r="T6" s="105"/>
      <c r="U6" s="87" t="str">
        <f t="shared" si="6"/>
        <v>U</v>
      </c>
      <c r="V6" s="105"/>
      <c r="W6" s="87" t="str">
        <f t="shared" si="7"/>
        <v>U</v>
      </c>
      <c r="X6" s="105"/>
      <c r="Y6" s="87" t="str">
        <f t="shared" si="8"/>
        <v>U</v>
      </c>
      <c r="Z6" s="105"/>
      <c r="AA6" s="87" t="e">
        <f t="shared" si="9"/>
        <v>#DIV/0!</v>
      </c>
      <c r="AB6" s="87" t="e">
        <f t="shared" si="10"/>
        <v>#DIV/0!</v>
      </c>
    </row>
    <row r="7" spans="1:45" ht="15.75" x14ac:dyDescent="0.25">
      <c r="A7" s="6" t="s">
        <v>39</v>
      </c>
      <c r="B7" s="1" t="s">
        <v>109</v>
      </c>
      <c r="C7" s="7">
        <v>27</v>
      </c>
      <c r="D7" s="7">
        <v>95</v>
      </c>
      <c r="E7" s="108" t="s">
        <v>93</v>
      </c>
      <c r="F7" s="22" t="s">
        <v>93</v>
      </c>
      <c r="G7" s="86">
        <f>VLOOKUP(F7,Lookups!$A$1:$B$9,2)</f>
        <v>60</v>
      </c>
      <c r="H7" s="87" t="str">
        <f t="shared" si="0"/>
        <v>U</v>
      </c>
      <c r="I7" s="105"/>
      <c r="J7" s="87" t="str">
        <f t="shared" si="1"/>
        <v>U</v>
      </c>
      <c r="K7" s="105"/>
      <c r="L7" s="87" t="str">
        <f t="shared" si="2"/>
        <v>U</v>
      </c>
      <c r="M7" s="105"/>
      <c r="N7" s="88"/>
      <c r="O7" s="87" t="str">
        <f t="shared" si="3"/>
        <v>U</v>
      </c>
      <c r="P7" s="105"/>
      <c r="Q7" s="87" t="str">
        <f t="shared" si="4"/>
        <v>U</v>
      </c>
      <c r="R7" s="105"/>
      <c r="S7" s="87" t="str">
        <f t="shared" si="5"/>
        <v>U</v>
      </c>
      <c r="T7" s="105"/>
      <c r="U7" s="87" t="str">
        <f t="shared" si="6"/>
        <v>U</v>
      </c>
      <c r="V7" s="105"/>
      <c r="W7" s="87" t="str">
        <f t="shared" si="7"/>
        <v>U</v>
      </c>
      <c r="X7" s="105"/>
      <c r="Y7" s="87" t="str">
        <f t="shared" si="8"/>
        <v>U</v>
      </c>
      <c r="Z7" s="105"/>
      <c r="AA7" s="87" t="e">
        <f t="shared" si="9"/>
        <v>#DIV/0!</v>
      </c>
      <c r="AB7" s="87" t="e">
        <f t="shared" si="10"/>
        <v>#DIV/0!</v>
      </c>
    </row>
    <row r="8" spans="1:45" ht="15.75" x14ac:dyDescent="0.25">
      <c r="A8" s="6" t="s">
        <v>40</v>
      </c>
      <c r="B8" s="1" t="s">
        <v>110</v>
      </c>
      <c r="C8" s="7">
        <v>30</v>
      </c>
      <c r="D8" s="7">
        <v>92</v>
      </c>
      <c r="E8" s="108" t="s">
        <v>95</v>
      </c>
      <c r="F8" s="22" t="s">
        <v>95</v>
      </c>
      <c r="G8" s="86">
        <f>VLOOKUP(F8,Lookups!$A$1:$B$9,2)</f>
        <v>70</v>
      </c>
      <c r="H8" s="87" t="str">
        <f t="shared" si="0"/>
        <v>U</v>
      </c>
      <c r="I8" s="105"/>
      <c r="J8" s="87" t="str">
        <f t="shared" si="1"/>
        <v>U</v>
      </c>
      <c r="K8" s="105"/>
      <c r="L8" s="87" t="str">
        <f t="shared" si="2"/>
        <v>U</v>
      </c>
      <c r="M8" s="105"/>
      <c r="N8" s="88"/>
      <c r="O8" s="87" t="str">
        <f t="shared" si="3"/>
        <v>U</v>
      </c>
      <c r="P8" s="105"/>
      <c r="Q8" s="87" t="str">
        <f t="shared" si="4"/>
        <v>U</v>
      </c>
      <c r="R8" s="105"/>
      <c r="S8" s="87" t="str">
        <f t="shared" si="5"/>
        <v>U</v>
      </c>
      <c r="T8" s="105"/>
      <c r="U8" s="87" t="str">
        <f t="shared" si="6"/>
        <v>U</v>
      </c>
      <c r="V8" s="105"/>
      <c r="W8" s="87" t="str">
        <f t="shared" si="7"/>
        <v>U</v>
      </c>
      <c r="X8" s="105"/>
      <c r="Y8" s="87" t="str">
        <f t="shared" si="8"/>
        <v>U</v>
      </c>
      <c r="Z8" s="105"/>
      <c r="AA8" s="87" t="e">
        <f t="shared" si="9"/>
        <v>#DIV/0!</v>
      </c>
      <c r="AB8" s="87" t="e">
        <f t="shared" si="10"/>
        <v>#DIV/0!</v>
      </c>
    </row>
    <row r="9" spans="1:45" ht="15.75" x14ac:dyDescent="0.25">
      <c r="A9" s="6" t="s">
        <v>41</v>
      </c>
      <c r="B9" s="1" t="s">
        <v>111</v>
      </c>
      <c r="C9" s="7">
        <v>24</v>
      </c>
      <c r="D9" s="7">
        <v>87</v>
      </c>
      <c r="E9" s="108" t="s">
        <v>99</v>
      </c>
      <c r="F9" s="22" t="s">
        <v>93</v>
      </c>
      <c r="G9" s="86">
        <f>VLOOKUP(F9,Lookups!$A$1:$B$9,2)</f>
        <v>60</v>
      </c>
      <c r="H9" s="87" t="str">
        <f t="shared" si="0"/>
        <v>U</v>
      </c>
      <c r="I9" s="105"/>
      <c r="J9" s="87" t="str">
        <f t="shared" si="1"/>
        <v>U</v>
      </c>
      <c r="K9" s="105"/>
      <c r="L9" s="87" t="str">
        <f t="shared" si="2"/>
        <v>U</v>
      </c>
      <c r="M9" s="105"/>
      <c r="N9" s="88"/>
      <c r="O9" s="87" t="str">
        <f t="shared" si="3"/>
        <v>U</v>
      </c>
      <c r="P9" s="105"/>
      <c r="Q9" s="87" t="str">
        <f t="shared" si="4"/>
        <v>U</v>
      </c>
      <c r="R9" s="105"/>
      <c r="S9" s="87" t="str">
        <f t="shared" si="5"/>
        <v>U</v>
      </c>
      <c r="T9" s="105"/>
      <c r="U9" s="87" t="str">
        <f t="shared" si="6"/>
        <v>U</v>
      </c>
      <c r="V9" s="105"/>
      <c r="W9" s="87" t="str">
        <f t="shared" si="7"/>
        <v>U</v>
      </c>
      <c r="X9" s="105"/>
      <c r="Y9" s="87" t="str">
        <f t="shared" si="8"/>
        <v>U</v>
      </c>
      <c r="Z9" s="105"/>
      <c r="AA9" s="87" t="e">
        <f t="shared" si="9"/>
        <v>#DIV/0!</v>
      </c>
      <c r="AB9" s="87" t="e">
        <f t="shared" si="10"/>
        <v>#DIV/0!</v>
      </c>
    </row>
    <row r="10" spans="1:45" ht="15.75" x14ac:dyDescent="0.25">
      <c r="A10" s="6" t="s">
        <v>42</v>
      </c>
      <c r="B10" s="1" t="s">
        <v>112</v>
      </c>
      <c r="C10" s="7">
        <v>33</v>
      </c>
      <c r="D10" s="7">
        <v>107</v>
      </c>
      <c r="E10" s="108" t="s">
        <v>97</v>
      </c>
      <c r="F10" s="22" t="s">
        <v>98</v>
      </c>
      <c r="G10" s="86">
        <f>VLOOKUP(F10,Lookups!$A$1:$B$9,2)</f>
        <v>80</v>
      </c>
      <c r="H10" s="87" t="str">
        <f t="shared" si="0"/>
        <v>U</v>
      </c>
      <c r="I10" s="105"/>
      <c r="J10" s="87" t="str">
        <f t="shared" si="1"/>
        <v>U</v>
      </c>
      <c r="K10" s="105"/>
      <c r="L10" s="87" t="str">
        <f t="shared" si="2"/>
        <v>U</v>
      </c>
      <c r="M10" s="105"/>
      <c r="N10" s="88"/>
      <c r="O10" s="87" t="str">
        <f t="shared" si="3"/>
        <v>U</v>
      </c>
      <c r="P10" s="105"/>
      <c r="Q10" s="87" t="str">
        <f t="shared" si="4"/>
        <v>U</v>
      </c>
      <c r="R10" s="105"/>
      <c r="S10" s="87" t="str">
        <f t="shared" si="5"/>
        <v>U</v>
      </c>
      <c r="T10" s="105"/>
      <c r="U10" s="87" t="str">
        <f t="shared" si="6"/>
        <v>U</v>
      </c>
      <c r="V10" s="105"/>
      <c r="W10" s="87" t="str">
        <f t="shared" si="7"/>
        <v>U</v>
      </c>
      <c r="X10" s="105"/>
      <c r="Y10" s="87" t="str">
        <f t="shared" si="8"/>
        <v>U</v>
      </c>
      <c r="Z10" s="105"/>
      <c r="AA10" s="87" t="e">
        <f t="shared" si="9"/>
        <v>#DIV/0!</v>
      </c>
      <c r="AB10" s="87" t="e">
        <f t="shared" si="10"/>
        <v>#DIV/0!</v>
      </c>
    </row>
    <row r="11" spans="1:45" ht="15.75" x14ac:dyDescent="0.25">
      <c r="A11" s="6" t="s">
        <v>43</v>
      </c>
      <c r="B11" s="1" t="s">
        <v>113</v>
      </c>
      <c r="C11" s="7">
        <v>27</v>
      </c>
      <c r="D11" s="7">
        <v>99</v>
      </c>
      <c r="E11" s="108" t="s">
        <v>93</v>
      </c>
      <c r="F11" s="22" t="s">
        <v>93</v>
      </c>
      <c r="G11" s="86">
        <f>VLOOKUP(F11,Lookups!$A$1:$B$9,2)</f>
        <v>60</v>
      </c>
      <c r="H11" s="87" t="str">
        <f t="shared" si="0"/>
        <v>U</v>
      </c>
      <c r="I11" s="105"/>
      <c r="J11" s="87" t="str">
        <f t="shared" si="1"/>
        <v>U</v>
      </c>
      <c r="K11" s="105"/>
      <c r="L11" s="87" t="str">
        <f t="shared" si="2"/>
        <v>U</v>
      </c>
      <c r="M11" s="105"/>
      <c r="N11" s="88"/>
      <c r="O11" s="87" t="str">
        <f t="shared" si="3"/>
        <v>U</v>
      </c>
      <c r="P11" s="105"/>
      <c r="Q11" s="87" t="str">
        <f t="shared" si="4"/>
        <v>U</v>
      </c>
      <c r="R11" s="105"/>
      <c r="S11" s="87" t="str">
        <f t="shared" si="5"/>
        <v>U</v>
      </c>
      <c r="T11" s="105"/>
      <c r="U11" s="87" t="str">
        <f t="shared" si="6"/>
        <v>U</v>
      </c>
      <c r="V11" s="105"/>
      <c r="W11" s="87" t="str">
        <f t="shared" si="7"/>
        <v>U</v>
      </c>
      <c r="X11" s="105"/>
      <c r="Y11" s="87" t="str">
        <f t="shared" si="8"/>
        <v>U</v>
      </c>
      <c r="Z11" s="105"/>
      <c r="AA11" s="87" t="e">
        <f t="shared" si="9"/>
        <v>#DIV/0!</v>
      </c>
      <c r="AB11" s="87" t="e">
        <f t="shared" si="10"/>
        <v>#DIV/0!</v>
      </c>
    </row>
    <row r="12" spans="1:45" ht="15.75" x14ac:dyDescent="0.25">
      <c r="A12" s="6" t="s">
        <v>44</v>
      </c>
      <c r="B12" s="1" t="s">
        <v>114</v>
      </c>
      <c r="C12" s="7">
        <v>30</v>
      </c>
      <c r="D12" s="8" t="s">
        <v>21</v>
      </c>
      <c r="E12" s="108" t="s">
        <v>95</v>
      </c>
      <c r="F12" s="22" t="s">
        <v>95</v>
      </c>
      <c r="G12" s="86">
        <f>VLOOKUP(F12,Lookups!$A$1:$B$9,2)</f>
        <v>70</v>
      </c>
      <c r="H12" s="87" t="str">
        <f t="shared" si="0"/>
        <v>U</v>
      </c>
      <c r="I12" s="105"/>
      <c r="J12" s="87" t="str">
        <f t="shared" si="1"/>
        <v>U</v>
      </c>
      <c r="K12" s="105"/>
      <c r="L12" s="87" t="str">
        <f t="shared" si="2"/>
        <v>U</v>
      </c>
      <c r="M12" s="105"/>
      <c r="N12" s="88"/>
      <c r="O12" s="87" t="str">
        <f t="shared" si="3"/>
        <v>U</v>
      </c>
      <c r="P12" s="105"/>
      <c r="Q12" s="87" t="str">
        <f t="shared" si="4"/>
        <v>U</v>
      </c>
      <c r="R12" s="105"/>
      <c r="S12" s="87" t="str">
        <f t="shared" si="5"/>
        <v>U</v>
      </c>
      <c r="T12" s="105"/>
      <c r="U12" s="87" t="str">
        <f t="shared" si="6"/>
        <v>U</v>
      </c>
      <c r="V12" s="105"/>
      <c r="W12" s="87" t="str">
        <f t="shared" si="7"/>
        <v>U</v>
      </c>
      <c r="X12" s="105"/>
      <c r="Y12" s="87" t="str">
        <f t="shared" si="8"/>
        <v>U</v>
      </c>
      <c r="Z12" s="105"/>
      <c r="AA12" s="87" t="e">
        <f t="shared" si="9"/>
        <v>#DIV/0!</v>
      </c>
      <c r="AB12" s="87" t="e">
        <f t="shared" si="10"/>
        <v>#DIV/0!</v>
      </c>
    </row>
    <row r="13" spans="1:45" ht="15.75" x14ac:dyDescent="0.25">
      <c r="A13" s="6" t="s">
        <v>45</v>
      </c>
      <c r="B13" s="1" t="s">
        <v>115</v>
      </c>
      <c r="C13" s="7">
        <v>30</v>
      </c>
      <c r="D13" s="7">
        <v>101</v>
      </c>
      <c r="E13" s="108" t="s">
        <v>95</v>
      </c>
      <c r="F13" s="22" t="s">
        <v>95</v>
      </c>
      <c r="G13" s="86">
        <f>VLOOKUP(F13,Lookups!$A$1:$B$9,2)</f>
        <v>70</v>
      </c>
      <c r="H13" s="87" t="str">
        <f t="shared" si="0"/>
        <v>U</v>
      </c>
      <c r="I13" s="105"/>
      <c r="J13" s="87" t="str">
        <f t="shared" si="1"/>
        <v>U</v>
      </c>
      <c r="K13" s="105"/>
      <c r="L13" s="87" t="str">
        <f t="shared" si="2"/>
        <v>U</v>
      </c>
      <c r="M13" s="105"/>
      <c r="N13" s="88"/>
      <c r="O13" s="87" t="str">
        <f t="shared" si="3"/>
        <v>U</v>
      </c>
      <c r="P13" s="105"/>
      <c r="Q13" s="87" t="str">
        <f t="shared" si="4"/>
        <v>U</v>
      </c>
      <c r="R13" s="105"/>
      <c r="S13" s="87" t="str">
        <f t="shared" si="5"/>
        <v>U</v>
      </c>
      <c r="T13" s="105"/>
      <c r="U13" s="87" t="str">
        <f t="shared" si="6"/>
        <v>U</v>
      </c>
      <c r="V13" s="105"/>
      <c r="W13" s="87" t="str">
        <f t="shared" si="7"/>
        <v>U</v>
      </c>
      <c r="X13" s="105"/>
      <c r="Y13" s="87" t="str">
        <f t="shared" si="8"/>
        <v>U</v>
      </c>
      <c r="Z13" s="105"/>
      <c r="AA13" s="87" t="e">
        <f t="shared" si="9"/>
        <v>#DIV/0!</v>
      </c>
      <c r="AB13" s="87" t="e">
        <f t="shared" si="10"/>
        <v>#DIV/0!</v>
      </c>
    </row>
    <row r="15" spans="1:45" x14ac:dyDescent="0.25">
      <c r="A15" s="56" t="s">
        <v>174</v>
      </c>
      <c r="B15" s="56" t="s">
        <v>21</v>
      </c>
      <c r="C15" s="56" t="s">
        <v>21</v>
      </c>
      <c r="D15" s="56" t="s">
        <v>21</v>
      </c>
      <c r="E15" s="56" t="s">
        <v>21</v>
      </c>
      <c r="F15" s="56" t="s">
        <v>21</v>
      </c>
      <c r="G15" s="56" t="s">
        <v>21</v>
      </c>
      <c r="H15" s="56" t="s">
        <v>21</v>
      </c>
      <c r="I15" s="94" t="s">
        <v>21</v>
      </c>
      <c r="J15" s="56" t="s">
        <v>21</v>
      </c>
      <c r="K15" s="58" t="s">
        <v>21</v>
      </c>
      <c r="L15" s="57" t="s">
        <v>21</v>
      </c>
      <c r="M15" s="58" t="s">
        <v>21</v>
      </c>
      <c r="N15" s="57" t="s">
        <v>21</v>
      </c>
      <c r="O15" s="57" t="s">
        <v>21</v>
      </c>
      <c r="P15" s="58" t="s">
        <v>21</v>
      </c>
      <c r="Q15" s="57" t="s">
        <v>21</v>
      </c>
      <c r="R15" s="58"/>
      <c r="S15" s="57"/>
      <c r="T15" s="58"/>
      <c r="U15" s="57"/>
      <c r="V15" s="58" t="s">
        <v>21</v>
      </c>
      <c r="W15" s="57" t="s">
        <v>21</v>
      </c>
    </row>
    <row r="16" spans="1:45" ht="51.75" x14ac:dyDescent="0.25">
      <c r="A16" s="59" t="s">
        <v>335</v>
      </c>
      <c r="B16" s="56" t="s">
        <v>21</v>
      </c>
      <c r="C16" s="59" t="s">
        <v>176</v>
      </c>
      <c r="D16" s="56" t="s">
        <v>21</v>
      </c>
      <c r="E16" s="56" t="s">
        <v>21</v>
      </c>
      <c r="F16" s="56" t="s">
        <v>21</v>
      </c>
      <c r="G16" s="56" t="s">
        <v>21</v>
      </c>
      <c r="H16" s="56" t="s">
        <v>21</v>
      </c>
      <c r="I16" s="94" t="s">
        <v>21</v>
      </c>
      <c r="J16" s="56" t="s">
        <v>21</v>
      </c>
      <c r="K16" s="94" t="s">
        <v>21</v>
      </c>
      <c r="L16" s="56" t="s">
        <v>21</v>
      </c>
      <c r="M16" s="94" t="s">
        <v>21</v>
      </c>
      <c r="N16" s="56" t="s">
        <v>21</v>
      </c>
      <c r="O16" s="56" t="s">
        <v>21</v>
      </c>
      <c r="P16" s="94" t="s">
        <v>21</v>
      </c>
      <c r="Q16" s="56" t="s">
        <v>21</v>
      </c>
      <c r="R16" s="94" t="s">
        <v>21</v>
      </c>
      <c r="S16" s="56" t="s">
        <v>21</v>
      </c>
      <c r="T16" s="94" t="s">
        <v>21</v>
      </c>
      <c r="U16" s="56" t="s">
        <v>21</v>
      </c>
      <c r="V16" s="94" t="s">
        <v>21</v>
      </c>
      <c r="W16" s="56" t="s">
        <v>21</v>
      </c>
    </row>
    <row r="17" spans="1:23" ht="220.5" x14ac:dyDescent="0.25">
      <c r="A17" s="60" t="s">
        <v>177</v>
      </c>
      <c r="B17" s="60" t="s">
        <v>181</v>
      </c>
      <c r="C17" s="60" t="s">
        <v>178</v>
      </c>
      <c r="D17" s="60" t="s">
        <v>179</v>
      </c>
      <c r="E17" s="60" t="s">
        <v>182</v>
      </c>
      <c r="F17" s="60" t="s">
        <v>183</v>
      </c>
      <c r="G17" s="60" t="s">
        <v>184</v>
      </c>
      <c r="H17" s="60" t="s">
        <v>185</v>
      </c>
      <c r="I17" s="71" t="s">
        <v>186</v>
      </c>
      <c r="J17" s="60" t="s">
        <v>104</v>
      </c>
      <c r="K17" s="71" t="s">
        <v>19</v>
      </c>
      <c r="L17" s="60" t="s">
        <v>187</v>
      </c>
      <c r="M17" s="71" t="s">
        <v>188</v>
      </c>
      <c r="N17" s="60" t="s">
        <v>20</v>
      </c>
      <c r="O17" s="60" t="s">
        <v>189</v>
      </c>
      <c r="P17" s="71" t="s">
        <v>190</v>
      </c>
      <c r="Q17" s="60" t="s">
        <v>191</v>
      </c>
      <c r="R17" s="71" t="s">
        <v>336</v>
      </c>
      <c r="S17" s="60" t="s">
        <v>337</v>
      </c>
      <c r="T17" s="71" t="s">
        <v>338</v>
      </c>
      <c r="U17" s="60" t="s">
        <v>339</v>
      </c>
      <c r="V17" s="71" t="s">
        <v>91</v>
      </c>
      <c r="W17" s="60" t="s">
        <v>92</v>
      </c>
    </row>
    <row r="18" spans="1:23" ht="15.75" x14ac:dyDescent="0.25">
      <c r="A18" s="62" t="s">
        <v>35</v>
      </c>
      <c r="B18" s="62" t="s">
        <v>21</v>
      </c>
      <c r="C18" s="62" t="s">
        <v>340</v>
      </c>
      <c r="D18" s="62" t="s">
        <v>341</v>
      </c>
      <c r="E18" s="62" t="s">
        <v>197</v>
      </c>
      <c r="F18" s="62" t="s">
        <v>197</v>
      </c>
      <c r="G18" s="62" t="s">
        <v>21</v>
      </c>
      <c r="H18" s="62" t="s">
        <v>197</v>
      </c>
      <c r="I18" s="97" t="s">
        <v>198</v>
      </c>
      <c r="J18" s="62" t="s">
        <v>105</v>
      </c>
      <c r="K18" s="95">
        <v>24</v>
      </c>
      <c r="L18" s="63" t="s">
        <v>221</v>
      </c>
      <c r="M18" s="96" t="s">
        <v>21</v>
      </c>
      <c r="N18" s="64">
        <v>83</v>
      </c>
      <c r="O18" s="64">
        <v>94</v>
      </c>
      <c r="P18" s="95">
        <v>77</v>
      </c>
      <c r="Q18" s="64">
        <v>78</v>
      </c>
      <c r="R18" s="61" t="s">
        <v>99</v>
      </c>
      <c r="S18" s="103" t="s">
        <v>342</v>
      </c>
      <c r="T18" s="61" t="s">
        <v>204</v>
      </c>
      <c r="U18" s="103" t="s">
        <v>205</v>
      </c>
      <c r="V18" s="98" t="s">
        <v>99</v>
      </c>
      <c r="W18" s="63" t="s">
        <v>100</v>
      </c>
    </row>
    <row r="19" spans="1:23" ht="15.75" x14ac:dyDescent="0.25">
      <c r="A19" s="62" t="s">
        <v>36</v>
      </c>
      <c r="B19" s="62" t="s">
        <v>21</v>
      </c>
      <c r="C19" s="62" t="s">
        <v>340</v>
      </c>
      <c r="D19" s="62" t="s">
        <v>341</v>
      </c>
      <c r="E19" s="62" t="s">
        <v>197</v>
      </c>
      <c r="F19" s="62" t="s">
        <v>197</v>
      </c>
      <c r="G19" s="62" t="s">
        <v>21</v>
      </c>
      <c r="H19" s="62" t="s">
        <v>197</v>
      </c>
      <c r="I19" s="97" t="s">
        <v>262</v>
      </c>
      <c r="J19" s="62" t="s">
        <v>106</v>
      </c>
      <c r="K19" s="95">
        <v>22</v>
      </c>
      <c r="L19" s="63" t="s">
        <v>221</v>
      </c>
      <c r="M19" s="96" t="s">
        <v>21</v>
      </c>
      <c r="N19" s="64">
        <v>84</v>
      </c>
      <c r="O19" s="64">
        <v>85</v>
      </c>
      <c r="P19" s="95">
        <v>81</v>
      </c>
      <c r="Q19" s="64">
        <v>86</v>
      </c>
      <c r="R19" s="61" t="s">
        <v>99</v>
      </c>
      <c r="S19" s="103" t="s">
        <v>342</v>
      </c>
      <c r="T19" s="61" t="s">
        <v>204</v>
      </c>
      <c r="U19" s="103" t="s">
        <v>205</v>
      </c>
      <c r="V19" s="98" t="s">
        <v>99</v>
      </c>
      <c r="W19" s="63" t="s">
        <v>100</v>
      </c>
    </row>
    <row r="20" spans="1:23" ht="15.75" x14ac:dyDescent="0.25">
      <c r="A20" s="62" t="s">
        <v>343</v>
      </c>
      <c r="B20" s="62" t="s">
        <v>21</v>
      </c>
      <c r="C20" s="62" t="s">
        <v>340</v>
      </c>
      <c r="D20" s="62" t="s">
        <v>341</v>
      </c>
      <c r="E20" s="62" t="s">
        <v>197</v>
      </c>
      <c r="F20" s="62" t="s">
        <v>21</v>
      </c>
      <c r="G20" s="62" t="s">
        <v>21</v>
      </c>
      <c r="H20" s="62" t="s">
        <v>197</v>
      </c>
      <c r="I20" s="97" t="s">
        <v>202</v>
      </c>
      <c r="J20" s="62" t="s">
        <v>344</v>
      </c>
      <c r="K20" s="95">
        <v>27</v>
      </c>
      <c r="L20" s="63" t="s">
        <v>199</v>
      </c>
      <c r="M20" s="96" t="s">
        <v>21</v>
      </c>
      <c r="N20" s="64">
        <v>83</v>
      </c>
      <c r="O20" s="64">
        <v>87</v>
      </c>
      <c r="P20" s="95">
        <v>88</v>
      </c>
      <c r="Q20" s="64">
        <v>74</v>
      </c>
      <c r="R20" s="61" t="s">
        <v>93</v>
      </c>
      <c r="S20" s="103" t="s">
        <v>99</v>
      </c>
      <c r="T20" s="61" t="s">
        <v>204</v>
      </c>
      <c r="U20" s="103" t="s">
        <v>205</v>
      </c>
      <c r="V20" s="96" t="s">
        <v>21</v>
      </c>
      <c r="W20" s="65" t="s">
        <v>21</v>
      </c>
    </row>
    <row r="21" spans="1:23" ht="15.75" x14ac:dyDescent="0.25">
      <c r="A21" s="62" t="s">
        <v>37</v>
      </c>
      <c r="B21" s="62" t="s">
        <v>21</v>
      </c>
      <c r="C21" s="62" t="s">
        <v>345</v>
      </c>
      <c r="D21" s="62" t="s">
        <v>341</v>
      </c>
      <c r="E21" s="62" t="s">
        <v>197</v>
      </c>
      <c r="F21" s="62" t="s">
        <v>21</v>
      </c>
      <c r="G21" s="62" t="s">
        <v>21</v>
      </c>
      <c r="H21" s="62" t="s">
        <v>197</v>
      </c>
      <c r="I21" s="97" t="s">
        <v>198</v>
      </c>
      <c r="J21" s="62" t="s">
        <v>107</v>
      </c>
      <c r="K21" s="95">
        <v>30</v>
      </c>
      <c r="L21" s="63" t="s">
        <v>203</v>
      </c>
      <c r="M21" s="96" t="s">
        <v>21</v>
      </c>
      <c r="N21" s="64">
        <v>103</v>
      </c>
      <c r="O21" s="64">
        <v>100</v>
      </c>
      <c r="P21" s="95">
        <v>103</v>
      </c>
      <c r="Q21" s="64">
        <v>107</v>
      </c>
      <c r="R21" s="61" t="s">
        <v>93</v>
      </c>
      <c r="S21" s="103" t="s">
        <v>342</v>
      </c>
      <c r="T21" s="61" t="s">
        <v>204</v>
      </c>
      <c r="U21" s="103" t="s">
        <v>205</v>
      </c>
      <c r="V21" s="98" t="s">
        <v>95</v>
      </c>
      <c r="W21" s="63" t="s">
        <v>96</v>
      </c>
    </row>
    <row r="22" spans="1:23" ht="15.75" x14ac:dyDescent="0.25">
      <c r="A22" s="62" t="s">
        <v>38</v>
      </c>
      <c r="B22" s="62" t="s">
        <v>30</v>
      </c>
      <c r="C22" s="62" t="s">
        <v>345</v>
      </c>
      <c r="D22" s="62" t="s">
        <v>341</v>
      </c>
      <c r="E22" s="62" t="s">
        <v>197</v>
      </c>
      <c r="F22" s="62" t="s">
        <v>21</v>
      </c>
      <c r="G22" s="62" t="s">
        <v>21</v>
      </c>
      <c r="H22" s="62" t="s">
        <v>197</v>
      </c>
      <c r="I22" s="97" t="s">
        <v>202</v>
      </c>
      <c r="J22" s="62" t="s">
        <v>108</v>
      </c>
      <c r="K22" s="95">
        <v>30</v>
      </c>
      <c r="L22" s="63" t="s">
        <v>203</v>
      </c>
      <c r="M22" s="96" t="s">
        <v>21</v>
      </c>
      <c r="N22" s="65" t="s">
        <v>21</v>
      </c>
      <c r="O22" s="65" t="s">
        <v>21</v>
      </c>
      <c r="P22" s="96" t="s">
        <v>21</v>
      </c>
      <c r="Q22" s="65" t="s">
        <v>21</v>
      </c>
      <c r="R22" s="61" t="s">
        <v>95</v>
      </c>
      <c r="S22" s="103" t="s">
        <v>100</v>
      </c>
      <c r="T22" s="61" t="s">
        <v>204</v>
      </c>
      <c r="U22" s="103" t="s">
        <v>205</v>
      </c>
      <c r="V22" s="98" t="s">
        <v>95</v>
      </c>
      <c r="W22" s="63" t="s">
        <v>96</v>
      </c>
    </row>
    <row r="23" spans="1:23" ht="15.75" x14ac:dyDescent="0.25">
      <c r="A23" s="62" t="s">
        <v>39</v>
      </c>
      <c r="B23" s="62" t="s">
        <v>30</v>
      </c>
      <c r="C23" s="62" t="s">
        <v>346</v>
      </c>
      <c r="D23" s="62" t="s">
        <v>341</v>
      </c>
      <c r="E23" s="62" t="s">
        <v>197</v>
      </c>
      <c r="F23" s="62" t="s">
        <v>21</v>
      </c>
      <c r="G23" s="62" t="s">
        <v>21</v>
      </c>
      <c r="H23" s="62" t="s">
        <v>197</v>
      </c>
      <c r="I23" s="97" t="s">
        <v>202</v>
      </c>
      <c r="J23" s="62" t="s">
        <v>109</v>
      </c>
      <c r="K23" s="95">
        <v>27</v>
      </c>
      <c r="L23" s="63" t="s">
        <v>199</v>
      </c>
      <c r="M23" s="96" t="s">
        <v>21</v>
      </c>
      <c r="N23" s="64">
        <v>95</v>
      </c>
      <c r="O23" s="64">
        <v>108</v>
      </c>
      <c r="P23" s="95">
        <v>85</v>
      </c>
      <c r="Q23" s="64">
        <v>93</v>
      </c>
      <c r="R23" s="61" t="s">
        <v>93</v>
      </c>
      <c r="S23" s="103" t="s">
        <v>100</v>
      </c>
      <c r="T23" s="61" t="s">
        <v>204</v>
      </c>
      <c r="U23" s="103" t="s">
        <v>205</v>
      </c>
      <c r="V23" s="98" t="s">
        <v>93</v>
      </c>
      <c r="W23" s="63" t="s">
        <v>94</v>
      </c>
    </row>
    <row r="24" spans="1:23" ht="15.75" x14ac:dyDescent="0.25">
      <c r="A24" s="62" t="s">
        <v>40</v>
      </c>
      <c r="B24" s="62" t="s">
        <v>30</v>
      </c>
      <c r="C24" s="62" t="s">
        <v>346</v>
      </c>
      <c r="D24" s="62" t="s">
        <v>341</v>
      </c>
      <c r="E24" s="62" t="s">
        <v>30</v>
      </c>
      <c r="F24" s="62" t="s">
        <v>197</v>
      </c>
      <c r="G24" s="62" t="s">
        <v>21</v>
      </c>
      <c r="H24" s="62" t="s">
        <v>197</v>
      </c>
      <c r="I24" s="97" t="s">
        <v>210</v>
      </c>
      <c r="J24" s="62" t="s">
        <v>110</v>
      </c>
      <c r="K24" s="95">
        <v>28</v>
      </c>
      <c r="L24" s="63" t="s">
        <v>203</v>
      </c>
      <c r="M24" s="96" t="s">
        <v>21</v>
      </c>
      <c r="N24" s="64">
        <v>92</v>
      </c>
      <c r="O24" s="64">
        <v>100</v>
      </c>
      <c r="P24" s="95">
        <v>85</v>
      </c>
      <c r="Q24" s="64">
        <v>91</v>
      </c>
      <c r="R24" s="61" t="s">
        <v>95</v>
      </c>
      <c r="S24" s="103" t="s">
        <v>100</v>
      </c>
      <c r="T24" s="61" t="s">
        <v>204</v>
      </c>
      <c r="U24" s="103" t="s">
        <v>205</v>
      </c>
      <c r="V24" s="98" t="s">
        <v>95</v>
      </c>
      <c r="W24" s="63" t="s">
        <v>96</v>
      </c>
    </row>
    <row r="25" spans="1:23" ht="15.75" x14ac:dyDescent="0.25">
      <c r="A25" s="62" t="s">
        <v>41</v>
      </c>
      <c r="B25" s="62" t="s">
        <v>21</v>
      </c>
      <c r="C25" s="62" t="s">
        <v>340</v>
      </c>
      <c r="D25" s="62" t="s">
        <v>341</v>
      </c>
      <c r="E25" s="62" t="s">
        <v>197</v>
      </c>
      <c r="F25" s="62" t="s">
        <v>21</v>
      </c>
      <c r="G25" s="62" t="s">
        <v>21</v>
      </c>
      <c r="H25" s="62" t="s">
        <v>197</v>
      </c>
      <c r="I25" s="97" t="s">
        <v>219</v>
      </c>
      <c r="J25" s="62" t="s">
        <v>111</v>
      </c>
      <c r="K25" s="95">
        <v>24</v>
      </c>
      <c r="L25" s="63" t="s">
        <v>221</v>
      </c>
      <c r="M25" s="96" t="s">
        <v>21</v>
      </c>
      <c r="N25" s="64">
        <v>87</v>
      </c>
      <c r="O25" s="64">
        <v>83</v>
      </c>
      <c r="P25" s="96" t="s">
        <v>21</v>
      </c>
      <c r="Q25" s="64">
        <v>90</v>
      </c>
      <c r="R25" s="61" t="s">
        <v>99</v>
      </c>
      <c r="S25" s="103" t="s">
        <v>342</v>
      </c>
      <c r="T25" s="61" t="s">
        <v>204</v>
      </c>
      <c r="U25" s="103" t="s">
        <v>205</v>
      </c>
      <c r="V25" s="98" t="s">
        <v>99</v>
      </c>
      <c r="W25" s="63" t="s">
        <v>100</v>
      </c>
    </row>
    <row r="26" spans="1:23" ht="15.75" x14ac:dyDescent="0.25">
      <c r="A26" s="62" t="s">
        <v>42</v>
      </c>
      <c r="B26" s="62" t="s">
        <v>30</v>
      </c>
      <c r="C26" s="62" t="s">
        <v>347</v>
      </c>
      <c r="D26" s="62" t="s">
        <v>341</v>
      </c>
      <c r="E26" s="62" t="s">
        <v>197</v>
      </c>
      <c r="F26" s="62" t="s">
        <v>21</v>
      </c>
      <c r="G26" s="62" t="s">
        <v>21</v>
      </c>
      <c r="H26" s="62" t="s">
        <v>197</v>
      </c>
      <c r="I26" s="97" t="s">
        <v>198</v>
      </c>
      <c r="J26" s="62" t="s">
        <v>112</v>
      </c>
      <c r="K26" s="95">
        <v>31</v>
      </c>
      <c r="L26" s="63" t="s">
        <v>209</v>
      </c>
      <c r="M26" s="96" t="s">
        <v>21</v>
      </c>
      <c r="N26" s="64">
        <v>107</v>
      </c>
      <c r="O26" s="64">
        <v>112</v>
      </c>
      <c r="P26" s="95">
        <v>102</v>
      </c>
      <c r="Q26" s="64">
        <v>108</v>
      </c>
      <c r="R26" s="61" t="s">
        <v>95</v>
      </c>
      <c r="S26" s="103" t="s">
        <v>93</v>
      </c>
      <c r="T26" s="61" t="s">
        <v>204</v>
      </c>
      <c r="U26" s="103" t="s">
        <v>205</v>
      </c>
      <c r="V26" s="98" t="s">
        <v>97</v>
      </c>
      <c r="W26" s="63" t="s">
        <v>98</v>
      </c>
    </row>
    <row r="27" spans="1:23" ht="15.75" x14ac:dyDescent="0.25">
      <c r="A27" s="62" t="s">
        <v>43</v>
      </c>
      <c r="B27" s="62" t="s">
        <v>21</v>
      </c>
      <c r="C27" s="62" t="s">
        <v>346</v>
      </c>
      <c r="D27" s="62" t="s">
        <v>341</v>
      </c>
      <c r="E27" s="62" t="s">
        <v>197</v>
      </c>
      <c r="F27" s="62" t="s">
        <v>21</v>
      </c>
      <c r="G27" s="62" t="s">
        <v>21</v>
      </c>
      <c r="H27" s="62" t="s">
        <v>197</v>
      </c>
      <c r="I27" s="97" t="s">
        <v>198</v>
      </c>
      <c r="J27" s="62" t="s">
        <v>113</v>
      </c>
      <c r="K27" s="95">
        <v>28</v>
      </c>
      <c r="L27" s="63" t="s">
        <v>199</v>
      </c>
      <c r="M27" s="96" t="s">
        <v>21</v>
      </c>
      <c r="N27" s="64">
        <v>99</v>
      </c>
      <c r="O27" s="64">
        <v>111</v>
      </c>
      <c r="P27" s="95">
        <v>90</v>
      </c>
      <c r="Q27" s="64">
        <v>95</v>
      </c>
      <c r="R27" s="61" t="s">
        <v>93</v>
      </c>
      <c r="S27" s="103" t="s">
        <v>100</v>
      </c>
      <c r="T27" s="61" t="s">
        <v>204</v>
      </c>
      <c r="U27" s="103" t="s">
        <v>205</v>
      </c>
      <c r="V27" s="98" t="s">
        <v>93</v>
      </c>
      <c r="W27" s="63" t="s">
        <v>94</v>
      </c>
    </row>
    <row r="28" spans="1:23" ht="15.75" x14ac:dyDescent="0.25">
      <c r="A28" s="62" t="s">
        <v>44</v>
      </c>
      <c r="B28" s="62" t="s">
        <v>30</v>
      </c>
      <c r="C28" s="62" t="s">
        <v>346</v>
      </c>
      <c r="D28" s="62" t="s">
        <v>341</v>
      </c>
      <c r="E28" s="62" t="s">
        <v>30</v>
      </c>
      <c r="F28" s="62" t="s">
        <v>21</v>
      </c>
      <c r="G28" s="62" t="s">
        <v>21</v>
      </c>
      <c r="H28" s="62" t="s">
        <v>197</v>
      </c>
      <c r="I28" s="97" t="s">
        <v>285</v>
      </c>
      <c r="J28" s="62" t="s">
        <v>114</v>
      </c>
      <c r="K28" s="95">
        <v>28</v>
      </c>
      <c r="L28" s="63" t="s">
        <v>203</v>
      </c>
      <c r="M28" s="96" t="s">
        <v>21</v>
      </c>
      <c r="N28" s="65" t="s">
        <v>21</v>
      </c>
      <c r="O28" s="65" t="s">
        <v>21</v>
      </c>
      <c r="P28" s="96" t="s">
        <v>21</v>
      </c>
      <c r="Q28" s="65" t="s">
        <v>21</v>
      </c>
      <c r="R28" s="61" t="s">
        <v>94</v>
      </c>
      <c r="S28" s="103" t="s">
        <v>93</v>
      </c>
      <c r="T28" s="61" t="s">
        <v>204</v>
      </c>
      <c r="U28" s="103" t="s">
        <v>205</v>
      </c>
      <c r="V28" s="98" t="s">
        <v>95</v>
      </c>
      <c r="W28" s="63" t="s">
        <v>96</v>
      </c>
    </row>
    <row r="29" spans="1:23" ht="15.75" x14ac:dyDescent="0.25">
      <c r="A29" s="62" t="s">
        <v>45</v>
      </c>
      <c r="B29" s="62" t="s">
        <v>21</v>
      </c>
      <c r="C29" s="62" t="s">
        <v>348</v>
      </c>
      <c r="D29" s="62" t="s">
        <v>341</v>
      </c>
      <c r="E29" s="62" t="s">
        <v>197</v>
      </c>
      <c r="F29" s="62" t="s">
        <v>21</v>
      </c>
      <c r="G29" s="62" t="s">
        <v>21</v>
      </c>
      <c r="H29" s="62" t="s">
        <v>197</v>
      </c>
      <c r="I29" s="97" t="s">
        <v>202</v>
      </c>
      <c r="J29" s="62" t="s">
        <v>115</v>
      </c>
      <c r="K29" s="95">
        <v>30</v>
      </c>
      <c r="L29" s="63" t="s">
        <v>203</v>
      </c>
      <c r="M29" s="96" t="s">
        <v>21</v>
      </c>
      <c r="N29" s="64">
        <v>101</v>
      </c>
      <c r="O29" s="64">
        <v>97</v>
      </c>
      <c r="P29" s="95">
        <v>97</v>
      </c>
      <c r="Q29" s="64">
        <v>110</v>
      </c>
      <c r="R29" s="61" t="s">
        <v>95</v>
      </c>
      <c r="S29" s="103" t="s">
        <v>93</v>
      </c>
      <c r="T29" s="61" t="s">
        <v>204</v>
      </c>
      <c r="U29" s="103" t="s">
        <v>205</v>
      </c>
      <c r="V29" s="98" t="s">
        <v>95</v>
      </c>
      <c r="W29" s="63" t="s">
        <v>96</v>
      </c>
    </row>
  </sheetData>
  <sheetProtection sheet="1" objects="1" scenarios="1" selectLockedCells="1"/>
  <conditionalFormatting sqref="Z2:Z13">
    <cfRule type="cellIs" dxfId="44" priority="28" operator="between">
      <formula>$G$2</formula>
      <formula>$G$2+9</formula>
    </cfRule>
    <cfRule type="expression" dxfId="43" priority="29">
      <formula>Z2&gt;$G2</formula>
    </cfRule>
    <cfRule type="expression" dxfId="42" priority="30">
      <formula>Z2&lt;$G2</formula>
    </cfRule>
  </conditionalFormatting>
  <conditionalFormatting sqref="Y2:Y13">
    <cfRule type="colorScale" priority="34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P2:P13 I2:I13 K2:K13 M2:M13 R2:R13 T2:T13 V2:V13 X2:X13 AB2:AB13">
    <cfRule type="expression" dxfId="41" priority="31">
      <formula>AND(I2&gt;=$G2,I2&lt;=$G2+9)</formula>
    </cfRule>
    <cfRule type="expression" dxfId="40" priority="32">
      <formula>I2&gt;$G2</formula>
    </cfRule>
    <cfRule type="expression" dxfId="39" priority="33">
      <formula>I2&lt;$G2</formula>
    </cfRule>
  </conditionalFormatting>
  <conditionalFormatting sqref="AA2:AA13">
    <cfRule type="colorScale" priority="27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AD2:AV14">
    <cfRule type="cellIs" dxfId="1" priority="2" operator="between">
      <formula>"Y"</formula>
      <formula>"Y"</formula>
    </cfRule>
    <cfRule type="cellIs" dxfId="0" priority="1" operator="between">
      <formula>"N"</formula>
      <formula>"N"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14" sqref="C14"/>
    </sheetView>
  </sheetViews>
  <sheetFormatPr defaultRowHeight="15" x14ac:dyDescent="0.25"/>
  <sheetData>
    <row r="1" spans="1:21" x14ac:dyDescent="0.25">
      <c r="A1" s="36" t="s">
        <v>174</v>
      </c>
      <c r="B1" s="36" t="s">
        <v>21</v>
      </c>
      <c r="C1" s="36" t="s">
        <v>21</v>
      </c>
      <c r="D1" s="36" t="s">
        <v>21</v>
      </c>
      <c r="E1" s="36" t="s">
        <v>21</v>
      </c>
      <c r="F1" s="36" t="s">
        <v>21</v>
      </c>
      <c r="G1" s="36" t="s">
        <v>21</v>
      </c>
      <c r="H1" s="36" t="s">
        <v>21</v>
      </c>
      <c r="I1" s="36" t="s">
        <v>21</v>
      </c>
      <c r="J1" s="36" t="s">
        <v>21</v>
      </c>
      <c r="K1" s="36" t="s">
        <v>21</v>
      </c>
      <c r="L1" s="37" t="s">
        <v>21</v>
      </c>
      <c r="M1" s="37" t="s">
        <v>21</v>
      </c>
      <c r="N1" s="37" t="s">
        <v>21</v>
      </c>
      <c r="O1" s="37" t="s">
        <v>21</v>
      </c>
      <c r="P1" s="37" t="s">
        <v>21</v>
      </c>
      <c r="Q1" s="38"/>
      <c r="R1" s="38"/>
      <c r="S1" s="38"/>
      <c r="T1" s="38"/>
      <c r="U1" s="37" t="s">
        <v>21</v>
      </c>
    </row>
    <row r="2" spans="1:21" ht="102.75" x14ac:dyDescent="0.25">
      <c r="A2" s="39" t="s">
        <v>299</v>
      </c>
      <c r="B2" s="39" t="s">
        <v>176</v>
      </c>
      <c r="C2" s="36" t="s">
        <v>21</v>
      </c>
      <c r="D2" s="36" t="s">
        <v>21</v>
      </c>
      <c r="E2" s="36" t="s">
        <v>21</v>
      </c>
      <c r="F2" s="36" t="s">
        <v>21</v>
      </c>
      <c r="G2" s="36" t="s">
        <v>21</v>
      </c>
      <c r="H2" s="36" t="s">
        <v>21</v>
      </c>
      <c r="I2" s="36" t="s">
        <v>21</v>
      </c>
      <c r="J2" s="36" t="s">
        <v>21</v>
      </c>
      <c r="K2" s="36" t="s">
        <v>21</v>
      </c>
      <c r="L2" s="36" t="s">
        <v>21</v>
      </c>
      <c r="M2" s="36" t="s">
        <v>21</v>
      </c>
      <c r="N2" s="36" t="s">
        <v>21</v>
      </c>
      <c r="O2" s="36" t="s">
        <v>21</v>
      </c>
      <c r="P2" s="36" t="s">
        <v>21</v>
      </c>
      <c r="Q2" s="36" t="s">
        <v>21</v>
      </c>
      <c r="R2" s="36" t="s">
        <v>21</v>
      </c>
      <c r="S2" s="36" t="s">
        <v>21</v>
      </c>
      <c r="T2" s="36" t="s">
        <v>21</v>
      </c>
      <c r="U2" s="36" t="s">
        <v>21</v>
      </c>
    </row>
    <row r="3" spans="1:21" ht="79.5" x14ac:dyDescent="0.25">
      <c r="A3" s="40" t="s">
        <v>177</v>
      </c>
      <c r="B3" s="40" t="s">
        <v>178</v>
      </c>
      <c r="C3" s="40" t="s">
        <v>179</v>
      </c>
      <c r="D3" s="40" t="s">
        <v>180</v>
      </c>
      <c r="E3" s="40" t="s">
        <v>181</v>
      </c>
      <c r="F3" s="40" t="s">
        <v>182</v>
      </c>
      <c r="G3" s="40" t="s">
        <v>183</v>
      </c>
      <c r="H3" s="40" t="s">
        <v>184</v>
      </c>
      <c r="I3" s="40" t="s">
        <v>185</v>
      </c>
      <c r="J3" s="40" t="s">
        <v>186</v>
      </c>
      <c r="K3" s="40" t="s">
        <v>104</v>
      </c>
      <c r="L3" s="40" t="s">
        <v>227</v>
      </c>
      <c r="M3" s="40" t="s">
        <v>229</v>
      </c>
      <c r="N3" s="40" t="s">
        <v>228</v>
      </c>
      <c r="O3" s="40" t="s">
        <v>230</v>
      </c>
      <c r="P3" s="40" t="s">
        <v>231</v>
      </c>
      <c r="Q3" s="40" t="s">
        <v>300</v>
      </c>
      <c r="R3" s="40" t="s">
        <v>301</v>
      </c>
      <c r="S3" s="40" t="s">
        <v>302</v>
      </c>
      <c r="T3" s="40" t="s">
        <v>303</v>
      </c>
      <c r="U3" s="40" t="s">
        <v>304</v>
      </c>
    </row>
    <row r="4" spans="1:21" ht="15.75" x14ac:dyDescent="0.25">
      <c r="A4" s="42" t="s">
        <v>237</v>
      </c>
      <c r="B4" s="42" t="s">
        <v>238</v>
      </c>
      <c r="C4" s="42" t="s">
        <v>305</v>
      </c>
      <c r="D4" s="42" t="s">
        <v>171</v>
      </c>
      <c r="E4" s="42" t="s">
        <v>21</v>
      </c>
      <c r="F4" s="42" t="s">
        <v>197</v>
      </c>
      <c r="G4" s="42" t="s">
        <v>21</v>
      </c>
      <c r="H4" s="42" t="s">
        <v>21</v>
      </c>
      <c r="I4" s="42" t="s">
        <v>197</v>
      </c>
      <c r="J4" s="42" t="s">
        <v>240</v>
      </c>
      <c r="K4" s="42" t="s">
        <v>241</v>
      </c>
      <c r="L4" s="43">
        <v>5.5</v>
      </c>
      <c r="M4" s="43">
        <v>81.790000000000006</v>
      </c>
      <c r="N4" s="44" t="s">
        <v>242</v>
      </c>
      <c r="O4" s="44" t="s">
        <v>93</v>
      </c>
      <c r="P4" s="44" t="s">
        <v>243</v>
      </c>
      <c r="Q4" s="41" t="s">
        <v>93</v>
      </c>
      <c r="R4" s="41" t="s">
        <v>204</v>
      </c>
      <c r="S4" s="41" t="s">
        <v>99</v>
      </c>
      <c r="T4" s="41" t="s">
        <v>205</v>
      </c>
      <c r="U4" s="45" t="s">
        <v>21</v>
      </c>
    </row>
    <row r="5" spans="1:21" ht="15.75" x14ac:dyDescent="0.25">
      <c r="A5" s="42" t="s">
        <v>245</v>
      </c>
      <c r="B5" s="42" t="s">
        <v>246</v>
      </c>
      <c r="C5" s="42" t="s">
        <v>305</v>
      </c>
      <c r="D5" s="42" t="s">
        <v>171</v>
      </c>
      <c r="E5" s="42" t="s">
        <v>21</v>
      </c>
      <c r="F5" s="42" t="s">
        <v>197</v>
      </c>
      <c r="G5" s="42" t="s">
        <v>21</v>
      </c>
      <c r="H5" s="42" t="s">
        <v>21</v>
      </c>
      <c r="I5" s="42" t="s">
        <v>197</v>
      </c>
      <c r="J5" s="42" t="s">
        <v>247</v>
      </c>
      <c r="K5" s="42" t="s">
        <v>248</v>
      </c>
      <c r="L5" s="43">
        <v>5</v>
      </c>
      <c r="M5" s="43">
        <v>71.11</v>
      </c>
      <c r="N5" s="44" t="s">
        <v>249</v>
      </c>
      <c r="O5" s="44" t="s">
        <v>93</v>
      </c>
      <c r="P5" s="44" t="s">
        <v>250</v>
      </c>
      <c r="Q5" s="41" t="s">
        <v>93</v>
      </c>
      <c r="R5" s="41" t="s">
        <v>204</v>
      </c>
      <c r="S5" s="41" t="s">
        <v>99</v>
      </c>
      <c r="T5" s="41" t="s">
        <v>205</v>
      </c>
      <c r="U5" s="45" t="s">
        <v>21</v>
      </c>
    </row>
    <row r="6" spans="1:21" ht="15.75" x14ac:dyDescent="0.25">
      <c r="A6" s="42" t="s">
        <v>261</v>
      </c>
      <c r="B6" s="42" t="s">
        <v>246</v>
      </c>
      <c r="C6" s="42" t="s">
        <v>305</v>
      </c>
      <c r="D6" s="42" t="s">
        <v>171</v>
      </c>
      <c r="E6" s="42" t="s">
        <v>30</v>
      </c>
      <c r="F6" s="42" t="s">
        <v>30</v>
      </c>
      <c r="G6" s="42" t="s">
        <v>21</v>
      </c>
      <c r="H6" s="42" t="s">
        <v>21</v>
      </c>
      <c r="I6" s="42" t="s">
        <v>197</v>
      </c>
      <c r="J6" s="42" t="s">
        <v>262</v>
      </c>
      <c r="K6" s="42" t="s">
        <v>263</v>
      </c>
      <c r="L6" s="43">
        <v>5.8</v>
      </c>
      <c r="M6" s="43">
        <v>86.92</v>
      </c>
      <c r="N6" s="44" t="s">
        <v>264</v>
      </c>
      <c r="O6" s="44" t="s">
        <v>95</v>
      </c>
      <c r="P6" s="44" t="s">
        <v>243</v>
      </c>
      <c r="Q6" s="41" t="s">
        <v>93</v>
      </c>
      <c r="R6" s="41" t="s">
        <v>200</v>
      </c>
      <c r="S6" s="41" t="s">
        <v>99</v>
      </c>
      <c r="T6" s="41" t="s">
        <v>205</v>
      </c>
      <c r="U6" s="45" t="s">
        <v>21</v>
      </c>
    </row>
    <row r="7" spans="1:21" ht="15.75" x14ac:dyDescent="0.25">
      <c r="A7" s="42" t="s">
        <v>306</v>
      </c>
      <c r="B7" s="42" t="s">
        <v>307</v>
      </c>
      <c r="C7" s="42" t="s">
        <v>305</v>
      </c>
      <c r="D7" s="42" t="s">
        <v>171</v>
      </c>
      <c r="E7" s="42" t="s">
        <v>21</v>
      </c>
      <c r="F7" s="42" t="s">
        <v>197</v>
      </c>
      <c r="G7" s="42" t="s">
        <v>21</v>
      </c>
      <c r="H7" s="42" t="s">
        <v>21</v>
      </c>
      <c r="I7" s="42" t="s">
        <v>197</v>
      </c>
      <c r="J7" s="42" t="s">
        <v>215</v>
      </c>
      <c r="K7" s="42" t="s">
        <v>308</v>
      </c>
      <c r="L7" s="45" t="s">
        <v>21</v>
      </c>
      <c r="M7" s="45" t="s">
        <v>21</v>
      </c>
      <c r="N7" s="45" t="s">
        <v>21</v>
      </c>
      <c r="O7" s="45" t="s">
        <v>21</v>
      </c>
      <c r="P7" s="45" t="s">
        <v>21</v>
      </c>
      <c r="Q7" s="41" t="s">
        <v>95</v>
      </c>
      <c r="R7" s="41" t="s">
        <v>204</v>
      </c>
      <c r="S7" s="41" t="s">
        <v>93</v>
      </c>
      <c r="T7" s="41" t="s">
        <v>205</v>
      </c>
      <c r="U7" s="45" t="s">
        <v>21</v>
      </c>
    </row>
    <row r="8" spans="1:21" ht="15.75" x14ac:dyDescent="0.25">
      <c r="A8" s="42" t="s">
        <v>309</v>
      </c>
      <c r="B8" s="42" t="s">
        <v>269</v>
      </c>
      <c r="C8" s="42" t="s">
        <v>305</v>
      </c>
      <c r="D8" s="42" t="s">
        <v>171</v>
      </c>
      <c r="E8" s="42" t="s">
        <v>21</v>
      </c>
      <c r="F8" s="42" t="s">
        <v>197</v>
      </c>
      <c r="G8" s="42" t="s">
        <v>21</v>
      </c>
      <c r="H8" s="42" t="s">
        <v>21</v>
      </c>
      <c r="I8" s="42" t="s">
        <v>197</v>
      </c>
      <c r="J8" s="42" t="s">
        <v>310</v>
      </c>
      <c r="K8" s="42" t="s">
        <v>311</v>
      </c>
      <c r="L8" s="43">
        <v>5.3</v>
      </c>
      <c r="M8" s="43">
        <v>76.52</v>
      </c>
      <c r="N8" s="44" t="s">
        <v>255</v>
      </c>
      <c r="O8" s="44" t="s">
        <v>93</v>
      </c>
      <c r="P8" s="44" t="s">
        <v>250</v>
      </c>
      <c r="Q8" s="41" t="s">
        <v>93</v>
      </c>
      <c r="R8" s="41" t="s">
        <v>204</v>
      </c>
      <c r="S8" s="41" t="s">
        <v>93</v>
      </c>
      <c r="T8" s="41" t="s">
        <v>205</v>
      </c>
      <c r="U8" s="45" t="s">
        <v>21</v>
      </c>
    </row>
    <row r="9" spans="1:21" ht="15.75" x14ac:dyDescent="0.25">
      <c r="A9" s="42" t="s">
        <v>312</v>
      </c>
      <c r="B9" s="42" t="s">
        <v>269</v>
      </c>
      <c r="C9" s="42" t="s">
        <v>305</v>
      </c>
      <c r="D9" s="42" t="s">
        <v>171</v>
      </c>
      <c r="E9" s="42" t="s">
        <v>21</v>
      </c>
      <c r="F9" s="42" t="s">
        <v>197</v>
      </c>
      <c r="G9" s="42" t="s">
        <v>21</v>
      </c>
      <c r="H9" s="42" t="s">
        <v>21</v>
      </c>
      <c r="I9" s="42" t="s">
        <v>197</v>
      </c>
      <c r="J9" s="42" t="s">
        <v>313</v>
      </c>
      <c r="K9" s="42" t="s">
        <v>314</v>
      </c>
      <c r="L9" s="43">
        <v>6.6</v>
      </c>
      <c r="M9" s="43">
        <v>100</v>
      </c>
      <c r="N9" s="44" t="s">
        <v>315</v>
      </c>
      <c r="O9" s="44" t="s">
        <v>95</v>
      </c>
      <c r="P9" s="44" t="s">
        <v>316</v>
      </c>
      <c r="Q9" s="41" t="s">
        <v>21</v>
      </c>
      <c r="R9" s="41" t="s">
        <v>21</v>
      </c>
      <c r="S9" s="41" t="s">
        <v>21</v>
      </c>
      <c r="T9" s="41" t="s">
        <v>21</v>
      </c>
      <c r="U9" s="45" t="s">
        <v>21</v>
      </c>
    </row>
    <row r="10" spans="1:21" ht="15.75" x14ac:dyDescent="0.25">
      <c r="A10" s="42" t="s">
        <v>317</v>
      </c>
      <c r="B10" s="42" t="s">
        <v>269</v>
      </c>
      <c r="C10" s="42" t="s">
        <v>305</v>
      </c>
      <c r="D10" s="42" t="s">
        <v>171</v>
      </c>
      <c r="E10" s="42" t="s">
        <v>21</v>
      </c>
      <c r="F10" s="42" t="s">
        <v>197</v>
      </c>
      <c r="G10" s="42" t="s">
        <v>21</v>
      </c>
      <c r="H10" s="42" t="s">
        <v>21</v>
      </c>
      <c r="I10" s="42" t="s">
        <v>197</v>
      </c>
      <c r="J10" s="42" t="s">
        <v>215</v>
      </c>
      <c r="K10" s="42" t="s">
        <v>318</v>
      </c>
      <c r="L10" s="43">
        <v>5.8</v>
      </c>
      <c r="M10" s="43">
        <v>86.92</v>
      </c>
      <c r="N10" s="44" t="s">
        <v>264</v>
      </c>
      <c r="O10" s="44" t="s">
        <v>95</v>
      </c>
      <c r="P10" s="44" t="s">
        <v>243</v>
      </c>
      <c r="Q10" s="41" t="s">
        <v>93</v>
      </c>
      <c r="R10" s="41" t="s">
        <v>204</v>
      </c>
      <c r="S10" s="41" t="s">
        <v>99</v>
      </c>
      <c r="T10" s="41" t="s">
        <v>205</v>
      </c>
      <c r="U10" s="45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D12" sqref="D12"/>
    </sheetView>
  </sheetViews>
  <sheetFormatPr defaultRowHeight="15" x14ac:dyDescent="0.25"/>
  <sheetData>
    <row r="1" spans="1:21" x14ac:dyDescent="0.25">
      <c r="A1" t="s">
        <v>32</v>
      </c>
    </row>
    <row r="2" spans="1:21" x14ac:dyDescent="0.25">
      <c r="A2" t="s">
        <v>33</v>
      </c>
    </row>
    <row r="3" spans="1:21" x14ac:dyDescent="0.25">
      <c r="A3" t="s">
        <v>34</v>
      </c>
    </row>
    <row r="4" spans="1:21" x14ac:dyDescent="0.25">
      <c r="A4" s="46" t="s">
        <v>174</v>
      </c>
      <c r="B4" s="46" t="s">
        <v>21</v>
      </c>
      <c r="C4" s="46" t="s">
        <v>21</v>
      </c>
      <c r="D4" s="46" t="s">
        <v>21</v>
      </c>
      <c r="E4" s="46" t="s">
        <v>21</v>
      </c>
      <c r="F4" s="46" t="s">
        <v>21</v>
      </c>
      <c r="G4" s="46" t="s">
        <v>21</v>
      </c>
      <c r="H4" s="46" t="s">
        <v>21</v>
      </c>
      <c r="I4" s="46" t="s">
        <v>21</v>
      </c>
      <c r="J4" s="46" t="s">
        <v>21</v>
      </c>
      <c r="K4" s="46" t="s">
        <v>21</v>
      </c>
      <c r="L4" s="47" t="s">
        <v>21</v>
      </c>
      <c r="M4" s="47" t="s">
        <v>21</v>
      </c>
      <c r="N4" s="47" t="s">
        <v>21</v>
      </c>
      <c r="O4" s="47" t="s">
        <v>21</v>
      </c>
      <c r="P4" s="47" t="s">
        <v>21</v>
      </c>
      <c r="Q4" s="48"/>
      <c r="R4" s="48"/>
      <c r="S4" s="48"/>
      <c r="T4" s="48"/>
      <c r="U4" s="47" t="s">
        <v>21</v>
      </c>
    </row>
    <row r="5" spans="1:21" ht="102.75" x14ac:dyDescent="0.25">
      <c r="A5" s="49" t="s">
        <v>319</v>
      </c>
      <c r="B5" s="49" t="s">
        <v>176</v>
      </c>
      <c r="C5" s="46" t="s">
        <v>21</v>
      </c>
      <c r="D5" s="46" t="s">
        <v>21</v>
      </c>
      <c r="E5" s="46" t="s">
        <v>21</v>
      </c>
      <c r="F5" s="46" t="s">
        <v>21</v>
      </c>
      <c r="G5" s="46" t="s">
        <v>21</v>
      </c>
      <c r="H5" s="46" t="s">
        <v>21</v>
      </c>
      <c r="I5" s="46" t="s">
        <v>21</v>
      </c>
      <c r="J5" s="46" t="s">
        <v>21</v>
      </c>
      <c r="K5" s="46" t="s">
        <v>21</v>
      </c>
      <c r="L5" s="46" t="s">
        <v>21</v>
      </c>
      <c r="M5" s="46" t="s">
        <v>21</v>
      </c>
      <c r="N5" s="46" t="s">
        <v>21</v>
      </c>
      <c r="O5" s="46" t="s">
        <v>21</v>
      </c>
      <c r="P5" s="46" t="s">
        <v>21</v>
      </c>
      <c r="Q5" s="46" t="s">
        <v>21</v>
      </c>
      <c r="R5" s="46" t="s">
        <v>21</v>
      </c>
      <c r="S5" s="46" t="s">
        <v>21</v>
      </c>
      <c r="T5" s="46" t="s">
        <v>21</v>
      </c>
      <c r="U5" s="46" t="s">
        <v>21</v>
      </c>
    </row>
    <row r="6" spans="1:21" ht="79.5" x14ac:dyDescent="0.25">
      <c r="A6" s="50" t="s">
        <v>177</v>
      </c>
      <c r="B6" s="50" t="s">
        <v>178</v>
      </c>
      <c r="C6" s="50" t="s">
        <v>179</v>
      </c>
      <c r="D6" s="50" t="s">
        <v>180</v>
      </c>
      <c r="E6" s="50" t="s">
        <v>181</v>
      </c>
      <c r="F6" s="50" t="s">
        <v>182</v>
      </c>
      <c r="G6" s="50" t="s">
        <v>183</v>
      </c>
      <c r="H6" s="50" t="s">
        <v>184</v>
      </c>
      <c r="I6" s="50" t="s">
        <v>185</v>
      </c>
      <c r="J6" s="50" t="s">
        <v>186</v>
      </c>
      <c r="K6" s="50" t="s">
        <v>104</v>
      </c>
      <c r="L6" s="50" t="s">
        <v>227</v>
      </c>
      <c r="M6" s="50" t="s">
        <v>229</v>
      </c>
      <c r="N6" s="50" t="s">
        <v>228</v>
      </c>
      <c r="O6" s="50" t="s">
        <v>230</v>
      </c>
      <c r="P6" s="50" t="s">
        <v>231</v>
      </c>
      <c r="Q6" s="50" t="s">
        <v>320</v>
      </c>
      <c r="R6" s="50" t="s">
        <v>321</v>
      </c>
      <c r="S6" s="50" t="s">
        <v>322</v>
      </c>
      <c r="T6" s="50" t="s">
        <v>323</v>
      </c>
      <c r="U6" s="50" t="s">
        <v>304</v>
      </c>
    </row>
    <row r="7" spans="1:21" ht="15.75" x14ac:dyDescent="0.25">
      <c r="A7" s="52" t="s">
        <v>324</v>
      </c>
      <c r="B7" s="52" t="s">
        <v>307</v>
      </c>
      <c r="C7" s="52" t="s">
        <v>325</v>
      </c>
      <c r="D7" s="52" t="s">
        <v>171</v>
      </c>
      <c r="E7" s="52" t="s">
        <v>21</v>
      </c>
      <c r="F7" s="52" t="s">
        <v>197</v>
      </c>
      <c r="G7" s="52" t="s">
        <v>21</v>
      </c>
      <c r="H7" s="52" t="s">
        <v>21</v>
      </c>
      <c r="I7" s="52" t="s">
        <v>197</v>
      </c>
      <c r="J7" s="52" t="s">
        <v>326</v>
      </c>
      <c r="K7" s="52" t="s">
        <v>327</v>
      </c>
      <c r="L7" s="53" t="s">
        <v>21</v>
      </c>
      <c r="M7" s="54">
        <v>81.790000000000006</v>
      </c>
      <c r="N7" s="55" t="s">
        <v>242</v>
      </c>
      <c r="O7" s="55" t="s">
        <v>93</v>
      </c>
      <c r="P7" s="55" t="s">
        <v>243</v>
      </c>
      <c r="Q7" s="51" t="s">
        <v>95</v>
      </c>
      <c r="R7" s="51" t="s">
        <v>93</v>
      </c>
      <c r="S7" s="51" t="s">
        <v>204</v>
      </c>
      <c r="T7" s="51" t="s">
        <v>205</v>
      </c>
      <c r="U7" s="53" t="s">
        <v>21</v>
      </c>
    </row>
    <row r="8" spans="1:21" ht="15.75" x14ac:dyDescent="0.25">
      <c r="A8" s="52" t="s">
        <v>328</v>
      </c>
      <c r="B8" s="52" t="s">
        <v>329</v>
      </c>
      <c r="C8" s="52" t="s">
        <v>325</v>
      </c>
      <c r="D8" s="52" t="s">
        <v>28</v>
      </c>
      <c r="E8" s="52" t="s">
        <v>21</v>
      </c>
      <c r="F8" s="52" t="s">
        <v>30</v>
      </c>
      <c r="G8" s="52" t="s">
        <v>21</v>
      </c>
      <c r="H8" s="52" t="s">
        <v>21</v>
      </c>
      <c r="I8" s="52" t="s">
        <v>197</v>
      </c>
      <c r="J8" s="52" t="s">
        <v>330</v>
      </c>
      <c r="K8" s="52" t="s">
        <v>331</v>
      </c>
      <c r="L8" s="53" t="s">
        <v>21</v>
      </c>
      <c r="M8" s="54">
        <v>76.52</v>
      </c>
      <c r="N8" s="55" t="s">
        <v>255</v>
      </c>
      <c r="O8" s="55" t="s">
        <v>93</v>
      </c>
      <c r="P8" s="55" t="s">
        <v>250</v>
      </c>
      <c r="Q8" s="51" t="s">
        <v>93</v>
      </c>
      <c r="R8" s="51" t="s">
        <v>93</v>
      </c>
      <c r="S8" s="51" t="s">
        <v>204</v>
      </c>
      <c r="T8" s="51" t="s">
        <v>205</v>
      </c>
      <c r="U8" s="53" t="s">
        <v>21</v>
      </c>
    </row>
    <row r="9" spans="1:21" ht="15.75" x14ac:dyDescent="0.25">
      <c r="A9" s="52" t="s">
        <v>332</v>
      </c>
      <c r="B9" s="52" t="s">
        <v>333</v>
      </c>
      <c r="C9" s="52" t="s">
        <v>325</v>
      </c>
      <c r="D9" s="52" t="s">
        <v>28</v>
      </c>
      <c r="E9" s="52" t="s">
        <v>21</v>
      </c>
      <c r="F9" s="52" t="s">
        <v>197</v>
      </c>
      <c r="G9" s="52" t="s">
        <v>197</v>
      </c>
      <c r="H9" s="52" t="s">
        <v>21</v>
      </c>
      <c r="I9" s="52" t="s">
        <v>197</v>
      </c>
      <c r="J9" s="52" t="s">
        <v>285</v>
      </c>
      <c r="K9" s="52" t="s">
        <v>334</v>
      </c>
      <c r="L9" s="54">
        <v>5</v>
      </c>
      <c r="M9" s="54">
        <v>71.11</v>
      </c>
      <c r="N9" s="55" t="s">
        <v>249</v>
      </c>
      <c r="O9" s="55" t="s">
        <v>93</v>
      </c>
      <c r="P9" s="55" t="s">
        <v>250</v>
      </c>
      <c r="Q9" s="51" t="s">
        <v>99</v>
      </c>
      <c r="R9" s="51" t="s">
        <v>99</v>
      </c>
      <c r="S9" s="51" t="s">
        <v>204</v>
      </c>
      <c r="T9" s="51" t="s">
        <v>201</v>
      </c>
      <c r="U9" s="53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"/>
    </sheetView>
  </sheetViews>
  <sheetFormatPr defaultRowHeight="15" x14ac:dyDescent="0.25"/>
  <cols>
    <col min="4" max="4" width="11.28515625" customWidth="1"/>
  </cols>
  <sheetData>
    <row r="1" spans="1:5" x14ac:dyDescent="0.25">
      <c r="A1" t="s">
        <v>170</v>
      </c>
      <c r="B1">
        <v>90</v>
      </c>
      <c r="D1" t="s">
        <v>417</v>
      </c>
      <c r="E1" t="str">
        <f>IF(S12&lt;GVL,UGD,IF(S12&lt;FVL,GGD,IF(S12&lt;EVL,FGD,IF(S12&lt;DVL,EGD,IF(S12&lt;CVL,DGD,IF(S12&lt;BVL,CGD,IF(S12&lt;AVL,BGD,IF(S12&lt;SVL,AGD,IF(S12&gt;=SVL,SGD,"Error")))))))))</f>
        <v>U</v>
      </c>
    </row>
    <row r="2" spans="1:5" x14ac:dyDescent="0.25">
      <c r="A2" t="s">
        <v>98</v>
      </c>
      <c r="B2">
        <v>80</v>
      </c>
    </row>
    <row r="3" spans="1:5" x14ac:dyDescent="0.25">
      <c r="A3" t="s">
        <v>95</v>
      </c>
      <c r="B3">
        <v>70</v>
      </c>
    </row>
    <row r="4" spans="1:5" x14ac:dyDescent="0.25">
      <c r="A4" t="s">
        <v>93</v>
      </c>
      <c r="B4">
        <v>60</v>
      </c>
    </row>
    <row r="5" spans="1:5" x14ac:dyDescent="0.25">
      <c r="A5" t="s">
        <v>99</v>
      </c>
      <c r="B5">
        <v>50</v>
      </c>
    </row>
    <row r="6" spans="1:5" x14ac:dyDescent="0.25">
      <c r="A6" t="s">
        <v>103</v>
      </c>
      <c r="B6">
        <v>40</v>
      </c>
    </row>
    <row r="7" spans="1:5" x14ac:dyDescent="0.25">
      <c r="A7" t="s">
        <v>171</v>
      </c>
      <c r="B7">
        <v>30</v>
      </c>
    </row>
    <row r="8" spans="1:5" x14ac:dyDescent="0.25">
      <c r="A8" t="s">
        <v>172</v>
      </c>
      <c r="B8">
        <v>20</v>
      </c>
    </row>
    <row r="9" spans="1:5" x14ac:dyDescent="0.25">
      <c r="A9" t="s">
        <v>26</v>
      </c>
      <c r="B9">
        <v>0</v>
      </c>
    </row>
  </sheetData>
  <conditionalFormatting sqref="A1:B9">
    <cfRule type="colorScale" priority="1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BTEC</vt:lpstr>
      <vt:lpstr>H&amp;SC</vt:lpstr>
      <vt:lpstr>11C PSYCH</vt:lpstr>
      <vt:lpstr>11D PSYCH</vt:lpstr>
      <vt:lpstr>10C PSYCH</vt:lpstr>
      <vt:lpstr>12 PSYCH</vt:lpstr>
      <vt:lpstr>13 PSYCH</vt:lpstr>
      <vt:lpstr>Lookups</vt:lpstr>
      <vt:lpstr>AGD</vt:lpstr>
      <vt:lpstr>AVL</vt:lpstr>
      <vt:lpstr>BGD</vt:lpstr>
      <vt:lpstr>BVL</vt:lpstr>
      <vt:lpstr>CGD</vt:lpstr>
      <vt:lpstr>CVL</vt:lpstr>
      <vt:lpstr>DGD</vt:lpstr>
      <vt:lpstr>DVL</vt:lpstr>
      <vt:lpstr>EGD</vt:lpstr>
      <vt:lpstr>EVL</vt:lpstr>
      <vt:lpstr>FGD</vt:lpstr>
      <vt:lpstr>FVL</vt:lpstr>
      <vt:lpstr>GGD</vt:lpstr>
      <vt:lpstr>GradeFormula</vt:lpstr>
      <vt:lpstr>GVL</vt:lpstr>
      <vt:lpstr>SGD</vt:lpstr>
      <vt:lpstr>SVL</vt:lpstr>
      <vt:lpstr>UGD</vt:lpstr>
      <vt:lpstr>UVL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 O'Shea</cp:lastModifiedBy>
  <cp:lastPrinted>2015-10-08T21:45:49Z</cp:lastPrinted>
  <dcterms:created xsi:type="dcterms:W3CDTF">2015-10-08T20:52:56Z</dcterms:created>
  <dcterms:modified xsi:type="dcterms:W3CDTF">2015-11-15T08:42:19Z</dcterms:modified>
</cp:coreProperties>
</file>