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eb-drive/pokemongo/"/>
    </mc:Choice>
  </mc:AlternateContent>
  <bookViews>
    <workbookView xWindow="38400" yWindow="460" windowWidth="38400" windowHeight="21140" tabRatio="500" activeTab="3"/>
  </bookViews>
  <sheets>
    <sheet name="Types" sheetId="1" r:id="rId1"/>
    <sheet name="Moves" sheetId="4" r:id="rId2"/>
    <sheet name="Pokemon" sheetId="2" r:id="rId3"/>
    <sheet name="PokemonFast" sheetId="6" r:id="rId4"/>
    <sheet name="PokemonCharged" sheetId="7" r:id="rId5"/>
    <sheet name="Evolution" sheetId="3" r:id="rId6"/>
    <sheet name="Items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2" i="7" l="1"/>
  <c r="B503" i="7"/>
  <c r="B504" i="7"/>
  <c r="B505" i="7"/>
  <c r="B506" i="7"/>
  <c r="B507" i="7"/>
  <c r="B508" i="7"/>
  <c r="B509" i="7"/>
  <c r="E503" i="7"/>
  <c r="D503" i="7"/>
  <c r="D504" i="7"/>
  <c r="D732" i="7"/>
  <c r="B732" i="7"/>
  <c r="E732" i="7"/>
  <c r="D731" i="7"/>
  <c r="B731" i="7"/>
  <c r="E731" i="7"/>
  <c r="D730" i="7"/>
  <c r="B730" i="7"/>
  <c r="E730" i="7"/>
  <c r="D729" i="7"/>
  <c r="B729" i="7"/>
  <c r="E729" i="7"/>
  <c r="D728" i="7"/>
  <c r="B728" i="7"/>
  <c r="E728" i="7"/>
  <c r="D727" i="7"/>
  <c r="B727" i="7"/>
  <c r="E727" i="7"/>
  <c r="D726" i="7"/>
  <c r="B726" i="7"/>
  <c r="E726" i="7"/>
  <c r="D725" i="7"/>
  <c r="B725" i="7"/>
  <c r="E725" i="7"/>
  <c r="D724" i="7"/>
  <c r="B724" i="7"/>
  <c r="E724" i="7"/>
  <c r="D723" i="7"/>
  <c r="B723" i="7"/>
  <c r="E723" i="7"/>
  <c r="D722" i="7"/>
  <c r="B722" i="7"/>
  <c r="E722" i="7"/>
  <c r="D721" i="7"/>
  <c r="B721" i="7"/>
  <c r="E721" i="7"/>
  <c r="D720" i="7"/>
  <c r="B720" i="7"/>
  <c r="E720" i="7"/>
  <c r="D719" i="7"/>
  <c r="B719" i="7"/>
  <c r="E719" i="7"/>
  <c r="D718" i="7"/>
  <c r="B718" i="7"/>
  <c r="E718" i="7"/>
  <c r="D717" i="7"/>
  <c r="B717" i="7"/>
  <c r="E717" i="7"/>
  <c r="D716" i="7"/>
  <c r="B716" i="7"/>
  <c r="E716" i="7"/>
  <c r="D715" i="7"/>
  <c r="B715" i="7"/>
  <c r="E715" i="7"/>
  <c r="D714" i="7"/>
  <c r="B714" i="7"/>
  <c r="E714" i="7"/>
  <c r="D713" i="7"/>
  <c r="B713" i="7"/>
  <c r="E713" i="7"/>
  <c r="D712" i="7"/>
  <c r="B712" i="7"/>
  <c r="E712" i="7"/>
  <c r="D711" i="7"/>
  <c r="B711" i="7"/>
  <c r="E711" i="7"/>
  <c r="D710" i="7"/>
  <c r="B710" i="7"/>
  <c r="E710" i="7"/>
  <c r="D709" i="7"/>
  <c r="B709" i="7"/>
  <c r="E709" i="7"/>
  <c r="D708" i="7"/>
  <c r="B708" i="7"/>
  <c r="E708" i="7"/>
  <c r="D707" i="7"/>
  <c r="B707" i="7"/>
  <c r="E707" i="7"/>
  <c r="D706" i="7"/>
  <c r="B706" i="7"/>
  <c r="E706" i="7"/>
  <c r="D705" i="7"/>
  <c r="B705" i="7"/>
  <c r="E705" i="7"/>
  <c r="D704" i="7"/>
  <c r="B704" i="7"/>
  <c r="E704" i="7"/>
  <c r="D703" i="7"/>
  <c r="B703" i="7"/>
  <c r="E703" i="7"/>
  <c r="D702" i="7"/>
  <c r="B702" i="7"/>
  <c r="E702" i="7"/>
  <c r="D701" i="7"/>
  <c r="B701" i="7"/>
  <c r="E701" i="7"/>
  <c r="D700" i="7"/>
  <c r="B700" i="7"/>
  <c r="E700" i="7"/>
  <c r="D699" i="7"/>
  <c r="B699" i="7"/>
  <c r="E699" i="7"/>
  <c r="D698" i="7"/>
  <c r="B698" i="7"/>
  <c r="E698" i="7"/>
  <c r="D697" i="7"/>
  <c r="B697" i="7"/>
  <c r="E697" i="7"/>
  <c r="D696" i="7"/>
  <c r="B696" i="7"/>
  <c r="E696" i="7"/>
  <c r="D695" i="7"/>
  <c r="B695" i="7"/>
  <c r="E695" i="7"/>
  <c r="D694" i="7"/>
  <c r="B694" i="7"/>
  <c r="E694" i="7"/>
  <c r="D693" i="7"/>
  <c r="B693" i="7"/>
  <c r="E693" i="7"/>
  <c r="D692" i="7"/>
  <c r="B692" i="7"/>
  <c r="E692" i="7"/>
  <c r="D691" i="7"/>
  <c r="B691" i="7"/>
  <c r="E691" i="7"/>
  <c r="D690" i="7"/>
  <c r="B690" i="7"/>
  <c r="E690" i="7"/>
  <c r="D689" i="7"/>
  <c r="B689" i="7"/>
  <c r="E689" i="7"/>
  <c r="D688" i="7"/>
  <c r="B688" i="7"/>
  <c r="E688" i="7"/>
  <c r="D687" i="7"/>
  <c r="B687" i="7"/>
  <c r="E687" i="7"/>
  <c r="D686" i="7"/>
  <c r="B686" i="7"/>
  <c r="E686" i="7"/>
  <c r="D685" i="7"/>
  <c r="B685" i="7"/>
  <c r="E685" i="7"/>
  <c r="D684" i="7"/>
  <c r="B684" i="7"/>
  <c r="E684" i="7"/>
  <c r="D683" i="7"/>
  <c r="B683" i="7"/>
  <c r="E683" i="7"/>
  <c r="D682" i="7"/>
  <c r="B682" i="7"/>
  <c r="E682" i="7"/>
  <c r="D681" i="7"/>
  <c r="B681" i="7"/>
  <c r="E681" i="7"/>
  <c r="D680" i="7"/>
  <c r="B680" i="7"/>
  <c r="E680" i="7"/>
  <c r="D679" i="7"/>
  <c r="B679" i="7"/>
  <c r="E679" i="7"/>
  <c r="D678" i="7"/>
  <c r="B678" i="7"/>
  <c r="E678" i="7"/>
  <c r="D677" i="7"/>
  <c r="B677" i="7"/>
  <c r="E677" i="7"/>
  <c r="D676" i="7"/>
  <c r="B676" i="7"/>
  <c r="E676" i="7"/>
  <c r="D675" i="7"/>
  <c r="B675" i="7"/>
  <c r="E675" i="7"/>
  <c r="D674" i="7"/>
  <c r="B674" i="7"/>
  <c r="E674" i="7"/>
  <c r="D673" i="7"/>
  <c r="B673" i="7"/>
  <c r="E673" i="7"/>
  <c r="D672" i="7"/>
  <c r="B672" i="7"/>
  <c r="E672" i="7"/>
  <c r="D671" i="7"/>
  <c r="B671" i="7"/>
  <c r="E671" i="7"/>
  <c r="D670" i="7"/>
  <c r="B670" i="7"/>
  <c r="E670" i="7"/>
  <c r="D669" i="7"/>
  <c r="B669" i="7"/>
  <c r="E669" i="7"/>
  <c r="D668" i="7"/>
  <c r="B668" i="7"/>
  <c r="E668" i="7"/>
  <c r="D667" i="7"/>
  <c r="B667" i="7"/>
  <c r="E667" i="7"/>
  <c r="D666" i="7"/>
  <c r="B666" i="7"/>
  <c r="E666" i="7"/>
  <c r="D665" i="7"/>
  <c r="B665" i="7"/>
  <c r="E665" i="7"/>
  <c r="D664" i="7"/>
  <c r="B664" i="7"/>
  <c r="E664" i="7"/>
  <c r="D663" i="7"/>
  <c r="B663" i="7"/>
  <c r="E663" i="7"/>
  <c r="D662" i="7"/>
  <c r="B662" i="7"/>
  <c r="E662" i="7"/>
  <c r="D661" i="7"/>
  <c r="B661" i="7"/>
  <c r="E661" i="7"/>
  <c r="D660" i="7"/>
  <c r="B660" i="7"/>
  <c r="E660" i="7"/>
  <c r="D659" i="7"/>
  <c r="B659" i="7"/>
  <c r="E659" i="7"/>
  <c r="D658" i="7"/>
  <c r="B658" i="7"/>
  <c r="E658" i="7"/>
  <c r="D657" i="7"/>
  <c r="B657" i="7"/>
  <c r="E657" i="7"/>
  <c r="D656" i="7"/>
  <c r="B656" i="7"/>
  <c r="E656" i="7"/>
  <c r="D655" i="7"/>
  <c r="B655" i="7"/>
  <c r="E655" i="7"/>
  <c r="D654" i="7"/>
  <c r="B654" i="7"/>
  <c r="E654" i="7"/>
  <c r="D653" i="7"/>
  <c r="B653" i="7"/>
  <c r="E653" i="7"/>
  <c r="D652" i="7"/>
  <c r="B652" i="7"/>
  <c r="E652" i="7"/>
  <c r="D651" i="7"/>
  <c r="B651" i="7"/>
  <c r="E651" i="7"/>
  <c r="D650" i="7"/>
  <c r="B650" i="7"/>
  <c r="E650" i="7"/>
  <c r="D649" i="7"/>
  <c r="B649" i="7"/>
  <c r="E649" i="7"/>
  <c r="D648" i="7"/>
  <c r="B648" i="7"/>
  <c r="E648" i="7"/>
  <c r="D647" i="7"/>
  <c r="B647" i="7"/>
  <c r="E647" i="7"/>
  <c r="D646" i="7"/>
  <c r="B646" i="7"/>
  <c r="E646" i="7"/>
  <c r="D645" i="7"/>
  <c r="B645" i="7"/>
  <c r="E645" i="7"/>
  <c r="D644" i="7"/>
  <c r="B644" i="7"/>
  <c r="E644" i="7"/>
  <c r="D643" i="7"/>
  <c r="B643" i="7"/>
  <c r="E643" i="7"/>
  <c r="D642" i="7"/>
  <c r="B642" i="7"/>
  <c r="E642" i="7"/>
  <c r="D641" i="7"/>
  <c r="B641" i="7"/>
  <c r="E641" i="7"/>
  <c r="D640" i="7"/>
  <c r="B640" i="7"/>
  <c r="E640" i="7"/>
  <c r="D639" i="7"/>
  <c r="B639" i="7"/>
  <c r="E639" i="7"/>
  <c r="D638" i="7"/>
  <c r="B638" i="7"/>
  <c r="E638" i="7"/>
  <c r="D637" i="7"/>
  <c r="B637" i="7"/>
  <c r="E637" i="7"/>
  <c r="D636" i="7"/>
  <c r="B636" i="7"/>
  <c r="E636" i="7"/>
  <c r="D635" i="7"/>
  <c r="B635" i="7"/>
  <c r="E635" i="7"/>
  <c r="D634" i="7"/>
  <c r="B634" i="7"/>
  <c r="E634" i="7"/>
  <c r="D633" i="7"/>
  <c r="B633" i="7"/>
  <c r="E633" i="7"/>
  <c r="D632" i="7"/>
  <c r="B632" i="7"/>
  <c r="E632" i="7"/>
  <c r="D631" i="7"/>
  <c r="B631" i="7"/>
  <c r="E631" i="7"/>
  <c r="D630" i="7"/>
  <c r="B630" i="7"/>
  <c r="E630" i="7"/>
  <c r="D629" i="7"/>
  <c r="B629" i="7"/>
  <c r="E629" i="7"/>
  <c r="D628" i="7"/>
  <c r="B628" i="7"/>
  <c r="E628" i="7"/>
  <c r="D627" i="7"/>
  <c r="B627" i="7"/>
  <c r="E627" i="7"/>
  <c r="D626" i="7"/>
  <c r="B626" i="7"/>
  <c r="E626" i="7"/>
  <c r="D625" i="7"/>
  <c r="B625" i="7"/>
  <c r="E625" i="7"/>
  <c r="D624" i="7"/>
  <c r="B624" i="7"/>
  <c r="E624" i="7"/>
  <c r="D623" i="7"/>
  <c r="B623" i="7"/>
  <c r="E623" i="7"/>
  <c r="D622" i="7"/>
  <c r="B622" i="7"/>
  <c r="E622" i="7"/>
  <c r="D621" i="7"/>
  <c r="B621" i="7"/>
  <c r="E621" i="7"/>
  <c r="D620" i="7"/>
  <c r="B620" i="7"/>
  <c r="E620" i="7"/>
  <c r="D619" i="7"/>
  <c r="B619" i="7"/>
  <c r="E619" i="7"/>
  <c r="D618" i="7"/>
  <c r="B618" i="7"/>
  <c r="E618" i="7"/>
  <c r="D617" i="7"/>
  <c r="B617" i="7"/>
  <c r="E617" i="7"/>
  <c r="D616" i="7"/>
  <c r="B616" i="7"/>
  <c r="E616" i="7"/>
  <c r="D615" i="7"/>
  <c r="B615" i="7"/>
  <c r="E615" i="7"/>
  <c r="D614" i="7"/>
  <c r="B614" i="7"/>
  <c r="E614" i="7"/>
  <c r="D613" i="7"/>
  <c r="B613" i="7"/>
  <c r="E613" i="7"/>
  <c r="D612" i="7"/>
  <c r="B612" i="7"/>
  <c r="E612" i="7"/>
  <c r="D611" i="7"/>
  <c r="B611" i="7"/>
  <c r="E611" i="7"/>
  <c r="D610" i="7"/>
  <c r="B610" i="7"/>
  <c r="E610" i="7"/>
  <c r="D609" i="7"/>
  <c r="B609" i="7"/>
  <c r="E609" i="7"/>
  <c r="D608" i="7"/>
  <c r="B608" i="7"/>
  <c r="E608" i="7"/>
  <c r="D607" i="7"/>
  <c r="B607" i="7"/>
  <c r="E607" i="7"/>
  <c r="D606" i="7"/>
  <c r="B606" i="7"/>
  <c r="E606" i="7"/>
  <c r="D605" i="7"/>
  <c r="B605" i="7"/>
  <c r="E605" i="7"/>
  <c r="D604" i="7"/>
  <c r="B604" i="7"/>
  <c r="E604" i="7"/>
  <c r="D603" i="7"/>
  <c r="B603" i="7"/>
  <c r="E603" i="7"/>
  <c r="D602" i="7"/>
  <c r="B602" i="7"/>
  <c r="E602" i="7"/>
  <c r="D601" i="7"/>
  <c r="B601" i="7"/>
  <c r="E601" i="7"/>
  <c r="D600" i="7"/>
  <c r="B600" i="7"/>
  <c r="E600" i="7"/>
  <c r="D599" i="7"/>
  <c r="B599" i="7"/>
  <c r="E599" i="7"/>
  <c r="D598" i="7"/>
  <c r="B598" i="7"/>
  <c r="E598" i="7"/>
  <c r="D597" i="7"/>
  <c r="B597" i="7"/>
  <c r="E597" i="7"/>
  <c r="D596" i="7"/>
  <c r="B596" i="7"/>
  <c r="E596" i="7"/>
  <c r="D595" i="7"/>
  <c r="B595" i="7"/>
  <c r="E595" i="7"/>
  <c r="D594" i="7"/>
  <c r="B594" i="7"/>
  <c r="E594" i="7"/>
  <c r="D593" i="7"/>
  <c r="B593" i="7"/>
  <c r="E593" i="7"/>
  <c r="D592" i="7"/>
  <c r="B592" i="7"/>
  <c r="E592" i="7"/>
  <c r="D591" i="7"/>
  <c r="B591" i="7"/>
  <c r="E591" i="7"/>
  <c r="D590" i="7"/>
  <c r="B590" i="7"/>
  <c r="E590" i="7"/>
  <c r="D589" i="7"/>
  <c r="B589" i="7"/>
  <c r="E589" i="7"/>
  <c r="D588" i="7"/>
  <c r="B588" i="7"/>
  <c r="E588" i="7"/>
  <c r="D587" i="7"/>
  <c r="B587" i="7"/>
  <c r="E587" i="7"/>
  <c r="D586" i="7"/>
  <c r="B586" i="7"/>
  <c r="E586" i="7"/>
  <c r="D585" i="7"/>
  <c r="B585" i="7"/>
  <c r="E585" i="7"/>
  <c r="D584" i="7"/>
  <c r="B584" i="7"/>
  <c r="E584" i="7"/>
  <c r="D583" i="7"/>
  <c r="B583" i="7"/>
  <c r="E583" i="7"/>
  <c r="D582" i="7"/>
  <c r="B582" i="7"/>
  <c r="E582" i="7"/>
  <c r="D581" i="7"/>
  <c r="B581" i="7"/>
  <c r="E581" i="7"/>
  <c r="D580" i="7"/>
  <c r="B580" i="7"/>
  <c r="E580" i="7"/>
  <c r="D579" i="7"/>
  <c r="B579" i="7"/>
  <c r="E579" i="7"/>
  <c r="D578" i="7"/>
  <c r="B578" i="7"/>
  <c r="E578" i="7"/>
  <c r="D577" i="7"/>
  <c r="B577" i="7"/>
  <c r="E577" i="7"/>
  <c r="D576" i="7"/>
  <c r="B576" i="7"/>
  <c r="E576" i="7"/>
  <c r="D575" i="7"/>
  <c r="B575" i="7"/>
  <c r="E575" i="7"/>
  <c r="D574" i="7"/>
  <c r="B574" i="7"/>
  <c r="E574" i="7"/>
  <c r="D573" i="7"/>
  <c r="B573" i="7"/>
  <c r="E573" i="7"/>
  <c r="D572" i="7"/>
  <c r="B572" i="7"/>
  <c r="E572" i="7"/>
  <c r="D571" i="7"/>
  <c r="B571" i="7"/>
  <c r="E571" i="7"/>
  <c r="D570" i="7"/>
  <c r="B570" i="7"/>
  <c r="E570" i="7"/>
  <c r="D569" i="7"/>
  <c r="B569" i="7"/>
  <c r="E569" i="7"/>
  <c r="D568" i="7"/>
  <c r="B568" i="7"/>
  <c r="E568" i="7"/>
  <c r="D567" i="7"/>
  <c r="B567" i="7"/>
  <c r="E567" i="7"/>
  <c r="D566" i="7"/>
  <c r="B566" i="7"/>
  <c r="E566" i="7"/>
  <c r="D565" i="7"/>
  <c r="B565" i="7"/>
  <c r="E565" i="7"/>
  <c r="D564" i="7"/>
  <c r="B564" i="7"/>
  <c r="E564" i="7"/>
  <c r="D563" i="7"/>
  <c r="B563" i="7"/>
  <c r="E563" i="7"/>
  <c r="D562" i="7"/>
  <c r="B562" i="7"/>
  <c r="E562" i="7"/>
  <c r="D561" i="7"/>
  <c r="B561" i="7"/>
  <c r="E561" i="7"/>
  <c r="D560" i="7"/>
  <c r="B560" i="7"/>
  <c r="E560" i="7"/>
  <c r="D559" i="7"/>
  <c r="B559" i="7"/>
  <c r="E559" i="7"/>
  <c r="D558" i="7"/>
  <c r="B558" i="7"/>
  <c r="E558" i="7"/>
  <c r="D557" i="7"/>
  <c r="B557" i="7"/>
  <c r="E557" i="7"/>
  <c r="D556" i="7"/>
  <c r="B556" i="7"/>
  <c r="E556" i="7"/>
  <c r="D555" i="7"/>
  <c r="B555" i="7"/>
  <c r="E555" i="7"/>
  <c r="D554" i="7"/>
  <c r="B554" i="7"/>
  <c r="E554" i="7"/>
  <c r="D553" i="7"/>
  <c r="B553" i="7"/>
  <c r="E553" i="7"/>
  <c r="D552" i="7"/>
  <c r="B552" i="7"/>
  <c r="E552" i="7"/>
  <c r="D551" i="7"/>
  <c r="B551" i="7"/>
  <c r="E551" i="7"/>
  <c r="D550" i="7"/>
  <c r="B550" i="7"/>
  <c r="E550" i="7"/>
  <c r="D549" i="7"/>
  <c r="B549" i="7"/>
  <c r="E549" i="7"/>
  <c r="D548" i="7"/>
  <c r="B548" i="7"/>
  <c r="E548" i="7"/>
  <c r="D547" i="7"/>
  <c r="B547" i="7"/>
  <c r="E547" i="7"/>
  <c r="D546" i="7"/>
  <c r="B546" i="7"/>
  <c r="E546" i="7"/>
  <c r="D545" i="7"/>
  <c r="B545" i="7"/>
  <c r="E545" i="7"/>
  <c r="D544" i="7"/>
  <c r="B544" i="7"/>
  <c r="E544" i="7"/>
  <c r="D543" i="7"/>
  <c r="B543" i="7"/>
  <c r="E543" i="7"/>
  <c r="D542" i="7"/>
  <c r="B542" i="7"/>
  <c r="E542" i="7"/>
  <c r="D541" i="7"/>
  <c r="B541" i="7"/>
  <c r="E541" i="7"/>
  <c r="D540" i="7"/>
  <c r="B540" i="7"/>
  <c r="E540" i="7"/>
  <c r="D539" i="7"/>
  <c r="B539" i="7"/>
  <c r="E539" i="7"/>
  <c r="D538" i="7"/>
  <c r="B538" i="7"/>
  <c r="E538" i="7"/>
  <c r="D537" i="7"/>
  <c r="B537" i="7"/>
  <c r="E537" i="7"/>
  <c r="D536" i="7"/>
  <c r="B536" i="7"/>
  <c r="E536" i="7"/>
  <c r="D535" i="7"/>
  <c r="B535" i="7"/>
  <c r="E535" i="7"/>
  <c r="D534" i="7"/>
  <c r="B534" i="7"/>
  <c r="E534" i="7"/>
  <c r="D533" i="7"/>
  <c r="B533" i="7"/>
  <c r="E533" i="7"/>
  <c r="D532" i="7"/>
  <c r="B532" i="7"/>
  <c r="E532" i="7"/>
  <c r="D531" i="7"/>
  <c r="B531" i="7"/>
  <c r="E531" i="7"/>
  <c r="D530" i="7"/>
  <c r="B530" i="7"/>
  <c r="E530" i="7"/>
  <c r="D529" i="7"/>
  <c r="B529" i="7"/>
  <c r="E529" i="7"/>
  <c r="D528" i="7"/>
  <c r="B528" i="7"/>
  <c r="E528" i="7"/>
  <c r="D527" i="7"/>
  <c r="B527" i="7"/>
  <c r="E527" i="7"/>
  <c r="D526" i="7"/>
  <c r="B526" i="7"/>
  <c r="E526" i="7"/>
  <c r="D525" i="7"/>
  <c r="B525" i="7"/>
  <c r="E525" i="7"/>
  <c r="D524" i="7"/>
  <c r="B524" i="7"/>
  <c r="E524" i="7"/>
  <c r="D523" i="7"/>
  <c r="B523" i="7"/>
  <c r="E523" i="7"/>
  <c r="D522" i="7"/>
  <c r="B522" i="7"/>
  <c r="E522" i="7"/>
  <c r="D521" i="7"/>
  <c r="B521" i="7"/>
  <c r="E521" i="7"/>
  <c r="D520" i="7"/>
  <c r="B520" i="7"/>
  <c r="E520" i="7"/>
  <c r="D519" i="7"/>
  <c r="B519" i="7"/>
  <c r="E519" i="7"/>
  <c r="D518" i="7"/>
  <c r="B518" i="7"/>
  <c r="E518" i="7"/>
  <c r="D517" i="7"/>
  <c r="B517" i="7"/>
  <c r="E517" i="7"/>
  <c r="D516" i="7"/>
  <c r="B516" i="7"/>
  <c r="E516" i="7"/>
  <c r="D515" i="7"/>
  <c r="B515" i="7"/>
  <c r="E515" i="7"/>
  <c r="D514" i="7"/>
  <c r="B514" i="7"/>
  <c r="E514" i="7"/>
  <c r="D513" i="7"/>
  <c r="B513" i="7"/>
  <c r="E513" i="7"/>
  <c r="D512" i="7"/>
  <c r="B512" i="7"/>
  <c r="E512" i="7"/>
  <c r="D511" i="7"/>
  <c r="B511" i="7"/>
  <c r="E511" i="7"/>
  <c r="D510" i="7"/>
  <c r="B510" i="7"/>
  <c r="E510" i="7"/>
  <c r="D509" i="7"/>
  <c r="E509" i="7"/>
  <c r="D508" i="7"/>
  <c r="E508" i="7"/>
  <c r="D507" i="7"/>
  <c r="E507" i="7"/>
  <c r="D506" i="7"/>
  <c r="E506" i="7"/>
  <c r="D505" i="7"/>
  <c r="E505" i="7"/>
  <c r="E504" i="7"/>
  <c r="D502" i="7"/>
  <c r="E502" i="7"/>
  <c r="D501" i="7"/>
  <c r="B501" i="7"/>
  <c r="E501" i="7"/>
  <c r="D500" i="7"/>
  <c r="B500" i="7"/>
  <c r="E500" i="7"/>
  <c r="D499" i="7"/>
  <c r="B499" i="7"/>
  <c r="E499" i="7"/>
  <c r="D498" i="7"/>
  <c r="B498" i="7"/>
  <c r="E498" i="7"/>
  <c r="D497" i="7"/>
  <c r="B497" i="7"/>
  <c r="E497" i="7"/>
  <c r="D496" i="7"/>
  <c r="B496" i="7"/>
  <c r="E496" i="7"/>
  <c r="D495" i="7"/>
  <c r="B495" i="7"/>
  <c r="E495" i="7"/>
  <c r="D494" i="7"/>
  <c r="B494" i="7"/>
  <c r="E494" i="7"/>
  <c r="D493" i="7"/>
  <c r="B493" i="7"/>
  <c r="E493" i="7"/>
  <c r="D492" i="7"/>
  <c r="B492" i="7"/>
  <c r="E492" i="7"/>
  <c r="D491" i="7"/>
  <c r="B491" i="7"/>
  <c r="E491" i="7"/>
  <c r="D490" i="7"/>
  <c r="B490" i="7"/>
  <c r="E490" i="7"/>
  <c r="D489" i="7"/>
  <c r="B489" i="7"/>
  <c r="E489" i="7"/>
  <c r="D488" i="7"/>
  <c r="B488" i="7"/>
  <c r="E488" i="7"/>
  <c r="D487" i="7"/>
  <c r="B487" i="7"/>
  <c r="E487" i="7"/>
  <c r="D486" i="7"/>
  <c r="B486" i="7"/>
  <c r="E486" i="7"/>
  <c r="D485" i="7"/>
  <c r="B485" i="7"/>
  <c r="E485" i="7"/>
  <c r="D484" i="7"/>
  <c r="B484" i="7"/>
  <c r="E484" i="7"/>
  <c r="D483" i="7"/>
  <c r="B483" i="7"/>
  <c r="E483" i="7"/>
  <c r="D482" i="7"/>
  <c r="B482" i="7"/>
  <c r="E482" i="7"/>
  <c r="D481" i="7"/>
  <c r="B481" i="7"/>
  <c r="E481" i="7"/>
  <c r="D480" i="7"/>
  <c r="B480" i="7"/>
  <c r="E480" i="7"/>
  <c r="D479" i="7"/>
  <c r="B479" i="7"/>
  <c r="E479" i="7"/>
  <c r="D478" i="7"/>
  <c r="B478" i="7"/>
  <c r="E478" i="7"/>
  <c r="D477" i="7"/>
  <c r="B477" i="7"/>
  <c r="E477" i="7"/>
  <c r="D476" i="7"/>
  <c r="B476" i="7"/>
  <c r="E476" i="7"/>
  <c r="D475" i="7"/>
  <c r="B475" i="7"/>
  <c r="E475" i="7"/>
  <c r="D474" i="7"/>
  <c r="B474" i="7"/>
  <c r="E474" i="7"/>
  <c r="D473" i="7"/>
  <c r="B473" i="7"/>
  <c r="E473" i="7"/>
  <c r="D472" i="7"/>
  <c r="B472" i="7"/>
  <c r="E472" i="7"/>
  <c r="D471" i="7"/>
  <c r="B471" i="7"/>
  <c r="E471" i="7"/>
  <c r="D470" i="7"/>
  <c r="B470" i="7"/>
  <c r="E470" i="7"/>
  <c r="D469" i="7"/>
  <c r="B469" i="7"/>
  <c r="E469" i="7"/>
  <c r="D468" i="7"/>
  <c r="B468" i="7"/>
  <c r="E468" i="7"/>
  <c r="D467" i="7"/>
  <c r="B467" i="7"/>
  <c r="E467" i="7"/>
  <c r="D466" i="7"/>
  <c r="B466" i="7"/>
  <c r="E466" i="7"/>
  <c r="D465" i="7"/>
  <c r="B465" i="7"/>
  <c r="E465" i="7"/>
  <c r="D464" i="7"/>
  <c r="B464" i="7"/>
  <c r="E464" i="7"/>
  <c r="D463" i="7"/>
  <c r="B463" i="7"/>
  <c r="E463" i="7"/>
  <c r="D462" i="7"/>
  <c r="B462" i="7"/>
  <c r="E462" i="7"/>
  <c r="D461" i="7"/>
  <c r="B461" i="7"/>
  <c r="E461" i="7"/>
  <c r="D460" i="7"/>
  <c r="B460" i="7"/>
  <c r="E460" i="7"/>
  <c r="D459" i="7"/>
  <c r="B459" i="7"/>
  <c r="E459" i="7"/>
  <c r="D458" i="7"/>
  <c r="B458" i="7"/>
  <c r="E458" i="7"/>
  <c r="D457" i="7"/>
  <c r="B457" i="7"/>
  <c r="E457" i="7"/>
  <c r="D456" i="7"/>
  <c r="B456" i="7"/>
  <c r="E456" i="7"/>
  <c r="D455" i="7"/>
  <c r="B455" i="7"/>
  <c r="E455" i="7"/>
  <c r="D454" i="7"/>
  <c r="B454" i="7"/>
  <c r="E454" i="7"/>
  <c r="D453" i="7"/>
  <c r="B453" i="7"/>
  <c r="E453" i="7"/>
  <c r="D452" i="7"/>
  <c r="B452" i="7"/>
  <c r="E452" i="7"/>
  <c r="D451" i="7"/>
  <c r="B451" i="7"/>
  <c r="E451" i="7"/>
  <c r="D450" i="7"/>
  <c r="B450" i="7"/>
  <c r="E450" i="7"/>
  <c r="D449" i="7"/>
  <c r="B449" i="7"/>
  <c r="E449" i="7"/>
  <c r="D448" i="7"/>
  <c r="B448" i="7"/>
  <c r="E448" i="7"/>
  <c r="D447" i="7"/>
  <c r="B447" i="7"/>
  <c r="E447" i="7"/>
  <c r="D446" i="7"/>
  <c r="B446" i="7"/>
  <c r="E446" i="7"/>
  <c r="D445" i="7"/>
  <c r="B445" i="7"/>
  <c r="E445" i="7"/>
  <c r="D444" i="7"/>
  <c r="B444" i="7"/>
  <c r="E444" i="7"/>
  <c r="D443" i="7"/>
  <c r="B443" i="7"/>
  <c r="E443" i="7"/>
  <c r="D442" i="7"/>
  <c r="B442" i="7"/>
  <c r="E442" i="7"/>
  <c r="D441" i="7"/>
  <c r="B441" i="7"/>
  <c r="E441" i="7"/>
  <c r="D440" i="7"/>
  <c r="B440" i="7"/>
  <c r="E440" i="7"/>
  <c r="D439" i="7"/>
  <c r="B439" i="7"/>
  <c r="E439" i="7"/>
  <c r="D438" i="7"/>
  <c r="B438" i="7"/>
  <c r="E438" i="7"/>
  <c r="D437" i="7"/>
  <c r="B437" i="7"/>
  <c r="E437" i="7"/>
  <c r="D436" i="7"/>
  <c r="B436" i="7"/>
  <c r="E436" i="7"/>
  <c r="D435" i="7"/>
  <c r="B435" i="7"/>
  <c r="E435" i="7"/>
  <c r="D434" i="7"/>
  <c r="B434" i="7"/>
  <c r="E434" i="7"/>
  <c r="D433" i="7"/>
  <c r="B433" i="7"/>
  <c r="E433" i="7"/>
  <c r="D432" i="7"/>
  <c r="B432" i="7"/>
  <c r="E432" i="7"/>
  <c r="D431" i="7"/>
  <c r="B431" i="7"/>
  <c r="E431" i="7"/>
  <c r="D430" i="7"/>
  <c r="B430" i="7"/>
  <c r="E430" i="7"/>
  <c r="D429" i="7"/>
  <c r="B429" i="7"/>
  <c r="E429" i="7"/>
  <c r="D428" i="7"/>
  <c r="B428" i="7"/>
  <c r="E428" i="7"/>
  <c r="D427" i="7"/>
  <c r="B427" i="7"/>
  <c r="E427" i="7"/>
  <c r="D426" i="7"/>
  <c r="B426" i="7"/>
  <c r="E426" i="7"/>
  <c r="D425" i="7"/>
  <c r="B425" i="7"/>
  <c r="E425" i="7"/>
  <c r="D424" i="7"/>
  <c r="B424" i="7"/>
  <c r="E424" i="7"/>
  <c r="D423" i="7"/>
  <c r="B423" i="7"/>
  <c r="E423" i="7"/>
  <c r="D422" i="7"/>
  <c r="B422" i="7"/>
  <c r="E422" i="7"/>
  <c r="D421" i="7"/>
  <c r="B421" i="7"/>
  <c r="E421" i="7"/>
  <c r="D420" i="7"/>
  <c r="B420" i="7"/>
  <c r="E420" i="7"/>
  <c r="D419" i="7"/>
  <c r="B419" i="7"/>
  <c r="E419" i="7"/>
  <c r="D418" i="7"/>
  <c r="B418" i="7"/>
  <c r="E418" i="7"/>
  <c r="D417" i="7"/>
  <c r="B417" i="7"/>
  <c r="E417" i="7"/>
  <c r="D416" i="7"/>
  <c r="B416" i="7"/>
  <c r="E416" i="7"/>
  <c r="D415" i="7"/>
  <c r="B415" i="7"/>
  <c r="E415" i="7"/>
  <c r="D414" i="7"/>
  <c r="B414" i="7"/>
  <c r="E414" i="7"/>
  <c r="D413" i="7"/>
  <c r="B413" i="7"/>
  <c r="E413" i="7"/>
  <c r="D412" i="7"/>
  <c r="B412" i="7"/>
  <c r="E412" i="7"/>
  <c r="D411" i="7"/>
  <c r="B411" i="7"/>
  <c r="E411" i="7"/>
  <c r="D410" i="7"/>
  <c r="B410" i="7"/>
  <c r="E410" i="7"/>
  <c r="D409" i="7"/>
  <c r="B409" i="7"/>
  <c r="E409" i="7"/>
  <c r="D408" i="7"/>
  <c r="B408" i="7"/>
  <c r="E408" i="7"/>
  <c r="D407" i="7"/>
  <c r="B407" i="7"/>
  <c r="E407" i="7"/>
  <c r="D406" i="7"/>
  <c r="B406" i="7"/>
  <c r="E406" i="7"/>
  <c r="D405" i="7"/>
  <c r="B405" i="7"/>
  <c r="E405" i="7"/>
  <c r="D404" i="7"/>
  <c r="B404" i="7"/>
  <c r="E404" i="7"/>
  <c r="D403" i="7"/>
  <c r="B403" i="7"/>
  <c r="E403" i="7"/>
  <c r="D402" i="7"/>
  <c r="B402" i="7"/>
  <c r="E402" i="7"/>
  <c r="D401" i="7"/>
  <c r="B401" i="7"/>
  <c r="E401" i="7"/>
  <c r="D400" i="7"/>
  <c r="B400" i="7"/>
  <c r="E400" i="7"/>
  <c r="D399" i="7"/>
  <c r="B399" i="7"/>
  <c r="E399" i="7"/>
  <c r="D398" i="7"/>
  <c r="B398" i="7"/>
  <c r="E398" i="7"/>
  <c r="D397" i="7"/>
  <c r="B397" i="7"/>
  <c r="E397" i="7"/>
  <c r="D396" i="7"/>
  <c r="B396" i="7"/>
  <c r="E396" i="7"/>
  <c r="D395" i="7"/>
  <c r="B395" i="7"/>
  <c r="E395" i="7"/>
  <c r="D394" i="7"/>
  <c r="B394" i="7"/>
  <c r="E394" i="7"/>
  <c r="D393" i="7"/>
  <c r="B393" i="7"/>
  <c r="E393" i="7"/>
  <c r="D392" i="7"/>
  <c r="B392" i="7"/>
  <c r="E392" i="7"/>
  <c r="D391" i="7"/>
  <c r="B391" i="7"/>
  <c r="E391" i="7"/>
  <c r="D390" i="7"/>
  <c r="B390" i="7"/>
  <c r="E390" i="7"/>
  <c r="D389" i="7"/>
  <c r="B389" i="7"/>
  <c r="E389" i="7"/>
  <c r="D388" i="7"/>
  <c r="B388" i="7"/>
  <c r="E388" i="7"/>
  <c r="D387" i="7"/>
  <c r="B387" i="7"/>
  <c r="E387" i="7"/>
  <c r="D386" i="7"/>
  <c r="B386" i="7"/>
  <c r="E386" i="7"/>
  <c r="D385" i="7"/>
  <c r="B385" i="7"/>
  <c r="E385" i="7"/>
  <c r="D384" i="7"/>
  <c r="B384" i="7"/>
  <c r="E384" i="7"/>
  <c r="D383" i="7"/>
  <c r="B383" i="7"/>
  <c r="E383" i="7"/>
  <c r="D382" i="7"/>
  <c r="B382" i="7"/>
  <c r="E382" i="7"/>
  <c r="D381" i="7"/>
  <c r="B381" i="7"/>
  <c r="E381" i="7"/>
  <c r="D380" i="7"/>
  <c r="B380" i="7"/>
  <c r="E380" i="7"/>
  <c r="D379" i="7"/>
  <c r="B379" i="7"/>
  <c r="E379" i="7"/>
  <c r="D378" i="7"/>
  <c r="B378" i="7"/>
  <c r="E378" i="7"/>
  <c r="D377" i="7"/>
  <c r="B377" i="7"/>
  <c r="E377" i="7"/>
  <c r="D376" i="7"/>
  <c r="B376" i="7"/>
  <c r="E376" i="7"/>
  <c r="D375" i="7"/>
  <c r="B375" i="7"/>
  <c r="E375" i="7"/>
  <c r="D374" i="7"/>
  <c r="B374" i="7"/>
  <c r="E374" i="7"/>
  <c r="D373" i="7"/>
  <c r="B373" i="7"/>
  <c r="E373" i="7"/>
  <c r="D372" i="7"/>
  <c r="B372" i="7"/>
  <c r="E372" i="7"/>
  <c r="D371" i="7"/>
  <c r="B371" i="7"/>
  <c r="E371" i="7"/>
  <c r="D370" i="7"/>
  <c r="B370" i="7"/>
  <c r="E370" i="7"/>
  <c r="D369" i="7"/>
  <c r="B369" i="7"/>
  <c r="E369" i="7"/>
  <c r="D368" i="7"/>
  <c r="B368" i="7"/>
  <c r="E368" i="7"/>
  <c r="D367" i="7"/>
  <c r="B367" i="7"/>
  <c r="E367" i="7"/>
  <c r="D366" i="7"/>
  <c r="B366" i="7"/>
  <c r="E366" i="7"/>
  <c r="D365" i="7"/>
  <c r="B365" i="7"/>
  <c r="E365" i="7"/>
  <c r="D364" i="7"/>
  <c r="B364" i="7"/>
  <c r="E364" i="7"/>
  <c r="D363" i="7"/>
  <c r="B363" i="7"/>
  <c r="E363" i="7"/>
  <c r="D362" i="7"/>
  <c r="B362" i="7"/>
  <c r="E362" i="7"/>
  <c r="D361" i="7"/>
  <c r="B361" i="7"/>
  <c r="E361" i="7"/>
  <c r="D360" i="7"/>
  <c r="B360" i="7"/>
  <c r="E360" i="7"/>
  <c r="D359" i="7"/>
  <c r="B359" i="7"/>
  <c r="E359" i="7"/>
  <c r="D358" i="7"/>
  <c r="B358" i="7"/>
  <c r="E358" i="7"/>
  <c r="D357" i="7"/>
  <c r="B357" i="7"/>
  <c r="E357" i="7"/>
  <c r="D356" i="7"/>
  <c r="B356" i="7"/>
  <c r="E356" i="7"/>
  <c r="D355" i="7"/>
  <c r="B355" i="7"/>
  <c r="E355" i="7"/>
  <c r="D354" i="7"/>
  <c r="B354" i="7"/>
  <c r="E354" i="7"/>
  <c r="D353" i="7"/>
  <c r="B353" i="7"/>
  <c r="E353" i="7"/>
  <c r="D352" i="7"/>
  <c r="B352" i="7"/>
  <c r="E352" i="7"/>
  <c r="D351" i="7"/>
  <c r="B351" i="7"/>
  <c r="E351" i="7"/>
  <c r="D350" i="7"/>
  <c r="B350" i="7"/>
  <c r="E350" i="7"/>
  <c r="D349" i="7"/>
  <c r="B349" i="7"/>
  <c r="E349" i="7"/>
  <c r="D348" i="7"/>
  <c r="B348" i="7"/>
  <c r="E348" i="7"/>
  <c r="D347" i="7"/>
  <c r="B347" i="7"/>
  <c r="E347" i="7"/>
  <c r="D346" i="7"/>
  <c r="B346" i="7"/>
  <c r="E346" i="7"/>
  <c r="D345" i="7"/>
  <c r="B345" i="7"/>
  <c r="E345" i="7"/>
  <c r="D344" i="7"/>
  <c r="B344" i="7"/>
  <c r="E344" i="7"/>
  <c r="D343" i="7"/>
  <c r="B343" i="7"/>
  <c r="E343" i="7"/>
  <c r="D342" i="7"/>
  <c r="B342" i="7"/>
  <c r="E342" i="7"/>
  <c r="D341" i="7"/>
  <c r="B341" i="7"/>
  <c r="E341" i="7"/>
  <c r="D340" i="7"/>
  <c r="B340" i="7"/>
  <c r="E340" i="7"/>
  <c r="D339" i="7"/>
  <c r="B339" i="7"/>
  <c r="E339" i="7"/>
  <c r="D338" i="7"/>
  <c r="B338" i="7"/>
  <c r="E338" i="7"/>
  <c r="D337" i="7"/>
  <c r="B337" i="7"/>
  <c r="E337" i="7"/>
  <c r="D336" i="7"/>
  <c r="B336" i="7"/>
  <c r="E336" i="7"/>
  <c r="D335" i="7"/>
  <c r="B335" i="7"/>
  <c r="E335" i="7"/>
  <c r="D334" i="7"/>
  <c r="B334" i="7"/>
  <c r="E334" i="7"/>
  <c r="D333" i="7"/>
  <c r="B333" i="7"/>
  <c r="E333" i="7"/>
  <c r="D332" i="7"/>
  <c r="B332" i="7"/>
  <c r="E332" i="7"/>
  <c r="D331" i="7"/>
  <c r="B331" i="7"/>
  <c r="E331" i="7"/>
  <c r="D330" i="7"/>
  <c r="B330" i="7"/>
  <c r="E330" i="7"/>
  <c r="D329" i="7"/>
  <c r="B329" i="7"/>
  <c r="E329" i="7"/>
  <c r="D328" i="7"/>
  <c r="B328" i="7"/>
  <c r="E328" i="7"/>
  <c r="D327" i="7"/>
  <c r="B327" i="7"/>
  <c r="E327" i="7"/>
  <c r="D326" i="7"/>
  <c r="B326" i="7"/>
  <c r="E326" i="7"/>
  <c r="D325" i="7"/>
  <c r="B325" i="7"/>
  <c r="E325" i="7"/>
  <c r="D324" i="7"/>
  <c r="B324" i="7"/>
  <c r="E324" i="7"/>
  <c r="D323" i="7"/>
  <c r="B323" i="7"/>
  <c r="E323" i="7"/>
  <c r="D322" i="7"/>
  <c r="B322" i="7"/>
  <c r="E322" i="7"/>
  <c r="D321" i="7"/>
  <c r="B321" i="7"/>
  <c r="E321" i="7"/>
  <c r="D320" i="7"/>
  <c r="B320" i="7"/>
  <c r="E320" i="7"/>
  <c r="D319" i="7"/>
  <c r="B319" i="7"/>
  <c r="E319" i="7"/>
  <c r="D318" i="7"/>
  <c r="B318" i="7"/>
  <c r="E318" i="7"/>
  <c r="D317" i="7"/>
  <c r="B317" i="7"/>
  <c r="E317" i="7"/>
  <c r="D316" i="7"/>
  <c r="B316" i="7"/>
  <c r="E316" i="7"/>
  <c r="D315" i="7"/>
  <c r="B315" i="7"/>
  <c r="E315" i="7"/>
  <c r="D314" i="7"/>
  <c r="B314" i="7"/>
  <c r="E314" i="7"/>
  <c r="D313" i="7"/>
  <c r="B313" i="7"/>
  <c r="E313" i="7"/>
  <c r="D312" i="7"/>
  <c r="B312" i="7"/>
  <c r="E312" i="7"/>
  <c r="D311" i="7"/>
  <c r="B311" i="7"/>
  <c r="E311" i="7"/>
  <c r="D310" i="7"/>
  <c r="B310" i="7"/>
  <c r="E310" i="7"/>
  <c r="D309" i="7"/>
  <c r="B309" i="7"/>
  <c r="E309" i="7"/>
  <c r="D308" i="7"/>
  <c r="B308" i="7"/>
  <c r="E308" i="7"/>
  <c r="D307" i="7"/>
  <c r="B307" i="7"/>
  <c r="E307" i="7"/>
  <c r="D306" i="7"/>
  <c r="B306" i="7"/>
  <c r="E306" i="7"/>
  <c r="D305" i="7"/>
  <c r="B305" i="7"/>
  <c r="E305" i="7"/>
  <c r="D304" i="7"/>
  <c r="B304" i="7"/>
  <c r="E304" i="7"/>
  <c r="D303" i="7"/>
  <c r="B303" i="7"/>
  <c r="E303" i="7"/>
  <c r="D302" i="7"/>
  <c r="B302" i="7"/>
  <c r="E302" i="7"/>
  <c r="D301" i="7"/>
  <c r="B301" i="7"/>
  <c r="E301" i="7"/>
  <c r="D300" i="7"/>
  <c r="B300" i="7"/>
  <c r="E300" i="7"/>
  <c r="D299" i="7"/>
  <c r="B299" i="7"/>
  <c r="E299" i="7"/>
  <c r="D298" i="7"/>
  <c r="B298" i="7"/>
  <c r="E298" i="7"/>
  <c r="D297" i="7"/>
  <c r="B297" i="7"/>
  <c r="E297" i="7"/>
  <c r="D296" i="7"/>
  <c r="B296" i="7"/>
  <c r="E296" i="7"/>
  <c r="D295" i="7"/>
  <c r="B295" i="7"/>
  <c r="E295" i="7"/>
  <c r="D294" i="7"/>
  <c r="B294" i="7"/>
  <c r="E294" i="7"/>
  <c r="D293" i="7"/>
  <c r="B293" i="7"/>
  <c r="E293" i="7"/>
  <c r="D292" i="7"/>
  <c r="B292" i="7"/>
  <c r="E292" i="7"/>
  <c r="D291" i="7"/>
  <c r="B291" i="7"/>
  <c r="E291" i="7"/>
  <c r="D290" i="7"/>
  <c r="B290" i="7"/>
  <c r="E290" i="7"/>
  <c r="D289" i="7"/>
  <c r="B289" i="7"/>
  <c r="E289" i="7"/>
  <c r="D288" i="7"/>
  <c r="B288" i="7"/>
  <c r="E288" i="7"/>
  <c r="D287" i="7"/>
  <c r="B287" i="7"/>
  <c r="E287" i="7"/>
  <c r="D286" i="7"/>
  <c r="B286" i="7"/>
  <c r="E286" i="7"/>
  <c r="D285" i="7"/>
  <c r="B285" i="7"/>
  <c r="E285" i="7"/>
  <c r="D284" i="7"/>
  <c r="B284" i="7"/>
  <c r="E284" i="7"/>
  <c r="D283" i="7"/>
  <c r="B283" i="7"/>
  <c r="E283" i="7"/>
  <c r="D282" i="7"/>
  <c r="B282" i="7"/>
  <c r="E282" i="7"/>
  <c r="D281" i="7"/>
  <c r="B281" i="7"/>
  <c r="E281" i="7"/>
  <c r="D280" i="7"/>
  <c r="B280" i="7"/>
  <c r="E280" i="7"/>
  <c r="D279" i="7"/>
  <c r="B279" i="7"/>
  <c r="E279" i="7"/>
  <c r="D278" i="7"/>
  <c r="B278" i="7"/>
  <c r="E278" i="7"/>
  <c r="D277" i="7"/>
  <c r="B277" i="7"/>
  <c r="E277" i="7"/>
  <c r="D276" i="7"/>
  <c r="B276" i="7"/>
  <c r="E276" i="7"/>
  <c r="D275" i="7"/>
  <c r="B275" i="7"/>
  <c r="E275" i="7"/>
  <c r="D274" i="7"/>
  <c r="B274" i="7"/>
  <c r="E274" i="7"/>
  <c r="D273" i="7"/>
  <c r="B273" i="7"/>
  <c r="E273" i="7"/>
  <c r="D272" i="7"/>
  <c r="B272" i="7"/>
  <c r="E272" i="7"/>
  <c r="D271" i="7"/>
  <c r="B271" i="7"/>
  <c r="E271" i="7"/>
  <c r="D270" i="7"/>
  <c r="B270" i="7"/>
  <c r="E270" i="7"/>
  <c r="D269" i="7"/>
  <c r="B269" i="7"/>
  <c r="E269" i="7"/>
  <c r="D268" i="7"/>
  <c r="B268" i="7"/>
  <c r="E268" i="7"/>
  <c r="D267" i="7"/>
  <c r="B267" i="7"/>
  <c r="E267" i="7"/>
  <c r="D266" i="7"/>
  <c r="B266" i="7"/>
  <c r="E266" i="7"/>
  <c r="D265" i="7"/>
  <c r="B265" i="7"/>
  <c r="E265" i="7"/>
  <c r="D264" i="7"/>
  <c r="B264" i="7"/>
  <c r="E264" i="7"/>
  <c r="D263" i="7"/>
  <c r="B263" i="7"/>
  <c r="E263" i="7"/>
  <c r="D262" i="7"/>
  <c r="B262" i="7"/>
  <c r="E262" i="7"/>
  <c r="D261" i="7"/>
  <c r="B261" i="7"/>
  <c r="E261" i="7"/>
  <c r="D260" i="7"/>
  <c r="B260" i="7"/>
  <c r="E260" i="7"/>
  <c r="D259" i="7"/>
  <c r="B259" i="7"/>
  <c r="E259" i="7"/>
  <c r="D258" i="7"/>
  <c r="B258" i="7"/>
  <c r="E258" i="7"/>
  <c r="D257" i="7"/>
  <c r="B257" i="7"/>
  <c r="E257" i="7"/>
  <c r="D256" i="7"/>
  <c r="B256" i="7"/>
  <c r="E256" i="7"/>
  <c r="D255" i="7"/>
  <c r="B255" i="7"/>
  <c r="E255" i="7"/>
  <c r="D254" i="7"/>
  <c r="B254" i="7"/>
  <c r="E254" i="7"/>
  <c r="D253" i="7"/>
  <c r="B253" i="7"/>
  <c r="E253" i="7"/>
  <c r="D252" i="7"/>
  <c r="B252" i="7"/>
  <c r="E252" i="7"/>
  <c r="D251" i="7"/>
  <c r="B251" i="7"/>
  <c r="E251" i="7"/>
  <c r="D250" i="7"/>
  <c r="B250" i="7"/>
  <c r="E250" i="7"/>
  <c r="D249" i="7"/>
  <c r="B249" i="7"/>
  <c r="E249" i="7"/>
  <c r="D248" i="7"/>
  <c r="B248" i="7"/>
  <c r="E248" i="7"/>
  <c r="D247" i="7"/>
  <c r="B247" i="7"/>
  <c r="E247" i="7"/>
  <c r="D246" i="7"/>
  <c r="B246" i="7"/>
  <c r="E246" i="7"/>
  <c r="D245" i="7"/>
  <c r="B245" i="7"/>
  <c r="E245" i="7"/>
  <c r="D244" i="7"/>
  <c r="B244" i="7"/>
  <c r="E244" i="7"/>
  <c r="D243" i="7"/>
  <c r="B243" i="7"/>
  <c r="E243" i="7"/>
  <c r="D242" i="7"/>
  <c r="B242" i="7"/>
  <c r="E242" i="7"/>
  <c r="D241" i="7"/>
  <c r="B241" i="7"/>
  <c r="E241" i="7"/>
  <c r="D240" i="7"/>
  <c r="B240" i="7"/>
  <c r="E240" i="7"/>
  <c r="D239" i="7"/>
  <c r="B239" i="7"/>
  <c r="E239" i="7"/>
  <c r="D238" i="7"/>
  <c r="B238" i="7"/>
  <c r="E238" i="7"/>
  <c r="D237" i="7"/>
  <c r="B237" i="7"/>
  <c r="E237" i="7"/>
  <c r="D236" i="7"/>
  <c r="B236" i="7"/>
  <c r="E236" i="7"/>
  <c r="D235" i="7"/>
  <c r="B235" i="7"/>
  <c r="E235" i="7"/>
  <c r="D234" i="7"/>
  <c r="B234" i="7"/>
  <c r="E234" i="7"/>
  <c r="D233" i="7"/>
  <c r="B233" i="7"/>
  <c r="E233" i="7"/>
  <c r="D232" i="7"/>
  <c r="B232" i="7"/>
  <c r="E232" i="7"/>
  <c r="D231" i="7"/>
  <c r="B231" i="7"/>
  <c r="E231" i="7"/>
  <c r="D230" i="7"/>
  <c r="B230" i="7"/>
  <c r="E230" i="7"/>
  <c r="D229" i="7"/>
  <c r="B229" i="7"/>
  <c r="E229" i="7"/>
  <c r="D228" i="7"/>
  <c r="B228" i="7"/>
  <c r="E228" i="7"/>
  <c r="D227" i="7"/>
  <c r="B227" i="7"/>
  <c r="E227" i="7"/>
  <c r="D226" i="7"/>
  <c r="B226" i="7"/>
  <c r="E226" i="7"/>
  <c r="D225" i="7"/>
  <c r="B225" i="7"/>
  <c r="E225" i="7"/>
  <c r="D224" i="7"/>
  <c r="B224" i="7"/>
  <c r="E224" i="7"/>
  <c r="D223" i="7"/>
  <c r="B223" i="7"/>
  <c r="E223" i="7"/>
  <c r="D222" i="7"/>
  <c r="B222" i="7"/>
  <c r="E222" i="7"/>
  <c r="D221" i="7"/>
  <c r="B221" i="7"/>
  <c r="E221" i="7"/>
  <c r="D220" i="7"/>
  <c r="B220" i="7"/>
  <c r="E220" i="7"/>
  <c r="D219" i="7"/>
  <c r="B219" i="7"/>
  <c r="E219" i="7"/>
  <c r="D218" i="7"/>
  <c r="B218" i="7"/>
  <c r="E218" i="7"/>
  <c r="D217" i="7"/>
  <c r="B217" i="7"/>
  <c r="E217" i="7"/>
  <c r="D216" i="7"/>
  <c r="B216" i="7"/>
  <c r="E216" i="7"/>
  <c r="D215" i="7"/>
  <c r="B215" i="7"/>
  <c r="E215" i="7"/>
  <c r="D214" i="7"/>
  <c r="B214" i="7"/>
  <c r="E214" i="7"/>
  <c r="D213" i="7"/>
  <c r="B213" i="7"/>
  <c r="E213" i="7"/>
  <c r="D212" i="7"/>
  <c r="B212" i="7"/>
  <c r="E212" i="7"/>
  <c r="D211" i="7"/>
  <c r="B211" i="7"/>
  <c r="E211" i="7"/>
  <c r="D210" i="7"/>
  <c r="B210" i="7"/>
  <c r="E210" i="7"/>
  <c r="D209" i="7"/>
  <c r="B209" i="7"/>
  <c r="E209" i="7"/>
  <c r="D208" i="7"/>
  <c r="B208" i="7"/>
  <c r="E208" i="7"/>
  <c r="D207" i="7"/>
  <c r="B207" i="7"/>
  <c r="E207" i="7"/>
  <c r="D206" i="7"/>
  <c r="B206" i="7"/>
  <c r="E206" i="7"/>
  <c r="D205" i="7"/>
  <c r="B205" i="7"/>
  <c r="E205" i="7"/>
  <c r="D204" i="7"/>
  <c r="B204" i="7"/>
  <c r="E204" i="7"/>
  <c r="D203" i="7"/>
  <c r="B203" i="7"/>
  <c r="E203" i="7"/>
  <c r="D202" i="7"/>
  <c r="B202" i="7"/>
  <c r="E202" i="7"/>
  <c r="D201" i="7"/>
  <c r="B201" i="7"/>
  <c r="E201" i="7"/>
  <c r="D200" i="7"/>
  <c r="B200" i="7"/>
  <c r="E200" i="7"/>
  <c r="D199" i="7"/>
  <c r="B199" i="7"/>
  <c r="E199" i="7"/>
  <c r="D198" i="7"/>
  <c r="B198" i="7"/>
  <c r="E198" i="7"/>
  <c r="D197" i="7"/>
  <c r="B197" i="7"/>
  <c r="E197" i="7"/>
  <c r="D196" i="7"/>
  <c r="B196" i="7"/>
  <c r="E196" i="7"/>
  <c r="D195" i="7"/>
  <c r="B195" i="7"/>
  <c r="E195" i="7"/>
  <c r="D194" i="7"/>
  <c r="B194" i="7"/>
  <c r="E194" i="7"/>
  <c r="D193" i="7"/>
  <c r="B193" i="7"/>
  <c r="E193" i="7"/>
  <c r="D192" i="7"/>
  <c r="B192" i="7"/>
  <c r="E192" i="7"/>
  <c r="D191" i="7"/>
  <c r="B191" i="7"/>
  <c r="E191" i="7"/>
  <c r="D190" i="7"/>
  <c r="B190" i="7"/>
  <c r="E190" i="7"/>
  <c r="D189" i="7"/>
  <c r="B189" i="7"/>
  <c r="E189" i="7"/>
  <c r="D188" i="7"/>
  <c r="B188" i="7"/>
  <c r="E188" i="7"/>
  <c r="D187" i="7"/>
  <c r="B187" i="7"/>
  <c r="E187" i="7"/>
  <c r="D186" i="7"/>
  <c r="B186" i="7"/>
  <c r="E186" i="7"/>
  <c r="D185" i="7"/>
  <c r="B185" i="7"/>
  <c r="E185" i="7"/>
  <c r="D184" i="7"/>
  <c r="B184" i="7"/>
  <c r="E184" i="7"/>
  <c r="D183" i="7"/>
  <c r="B183" i="7"/>
  <c r="E183" i="7"/>
  <c r="D182" i="7"/>
  <c r="B182" i="7"/>
  <c r="E182" i="7"/>
  <c r="D181" i="7"/>
  <c r="B181" i="7"/>
  <c r="E181" i="7"/>
  <c r="D180" i="7"/>
  <c r="B180" i="7"/>
  <c r="E180" i="7"/>
  <c r="D179" i="7"/>
  <c r="B179" i="7"/>
  <c r="E179" i="7"/>
  <c r="D178" i="7"/>
  <c r="B178" i="7"/>
  <c r="E178" i="7"/>
  <c r="D177" i="7"/>
  <c r="B177" i="7"/>
  <c r="E177" i="7"/>
  <c r="D176" i="7"/>
  <c r="B176" i="7"/>
  <c r="E176" i="7"/>
  <c r="D175" i="7"/>
  <c r="B175" i="7"/>
  <c r="E175" i="7"/>
  <c r="D174" i="7"/>
  <c r="B174" i="7"/>
  <c r="E174" i="7"/>
  <c r="D173" i="7"/>
  <c r="B173" i="7"/>
  <c r="E173" i="7"/>
  <c r="D172" i="7"/>
  <c r="B172" i="7"/>
  <c r="E172" i="7"/>
  <c r="D171" i="7"/>
  <c r="B171" i="7"/>
  <c r="E171" i="7"/>
  <c r="D170" i="7"/>
  <c r="B170" i="7"/>
  <c r="E170" i="7"/>
  <c r="D169" i="7"/>
  <c r="B169" i="7"/>
  <c r="E169" i="7"/>
  <c r="D168" i="7"/>
  <c r="B168" i="7"/>
  <c r="E168" i="7"/>
  <c r="D167" i="7"/>
  <c r="B167" i="7"/>
  <c r="E167" i="7"/>
  <c r="D166" i="7"/>
  <c r="B166" i="7"/>
  <c r="E166" i="7"/>
  <c r="D165" i="7"/>
  <c r="B165" i="7"/>
  <c r="E165" i="7"/>
  <c r="D164" i="7"/>
  <c r="B164" i="7"/>
  <c r="E164" i="7"/>
  <c r="D163" i="7"/>
  <c r="B163" i="7"/>
  <c r="E163" i="7"/>
  <c r="D162" i="7"/>
  <c r="B162" i="7"/>
  <c r="E162" i="7"/>
  <c r="D161" i="7"/>
  <c r="B161" i="7"/>
  <c r="E161" i="7"/>
  <c r="D160" i="7"/>
  <c r="B160" i="7"/>
  <c r="E160" i="7"/>
  <c r="D159" i="7"/>
  <c r="B159" i="7"/>
  <c r="E159" i="7"/>
  <c r="D158" i="7"/>
  <c r="B158" i="7"/>
  <c r="E158" i="7"/>
  <c r="D157" i="7"/>
  <c r="B157" i="7"/>
  <c r="E157" i="7"/>
  <c r="D156" i="7"/>
  <c r="B156" i="7"/>
  <c r="E156" i="7"/>
  <c r="D155" i="7"/>
  <c r="B155" i="7"/>
  <c r="E155" i="7"/>
  <c r="D154" i="7"/>
  <c r="B154" i="7"/>
  <c r="E154" i="7"/>
  <c r="D153" i="7"/>
  <c r="B153" i="7"/>
  <c r="E153" i="7"/>
  <c r="D152" i="7"/>
  <c r="B152" i="7"/>
  <c r="E152" i="7"/>
  <c r="D151" i="7"/>
  <c r="B151" i="7"/>
  <c r="E151" i="7"/>
  <c r="D150" i="7"/>
  <c r="B150" i="7"/>
  <c r="E150" i="7"/>
  <c r="D149" i="7"/>
  <c r="B149" i="7"/>
  <c r="E149" i="7"/>
  <c r="D148" i="7"/>
  <c r="B148" i="7"/>
  <c r="E148" i="7"/>
  <c r="D147" i="7"/>
  <c r="B147" i="7"/>
  <c r="E147" i="7"/>
  <c r="D146" i="7"/>
  <c r="B146" i="7"/>
  <c r="E146" i="7"/>
  <c r="D145" i="7"/>
  <c r="B145" i="7"/>
  <c r="E145" i="7"/>
  <c r="D144" i="7"/>
  <c r="B144" i="7"/>
  <c r="E144" i="7"/>
  <c r="D143" i="7"/>
  <c r="B143" i="7"/>
  <c r="E143" i="7"/>
  <c r="D142" i="7"/>
  <c r="B142" i="7"/>
  <c r="E142" i="7"/>
  <c r="D141" i="7"/>
  <c r="B141" i="7"/>
  <c r="E141" i="7"/>
  <c r="D140" i="7"/>
  <c r="B140" i="7"/>
  <c r="E140" i="7"/>
  <c r="D139" i="7"/>
  <c r="B139" i="7"/>
  <c r="E139" i="7"/>
  <c r="D138" i="7"/>
  <c r="B138" i="7"/>
  <c r="E138" i="7"/>
  <c r="D137" i="7"/>
  <c r="B137" i="7"/>
  <c r="E137" i="7"/>
  <c r="D136" i="7"/>
  <c r="B136" i="7"/>
  <c r="E136" i="7"/>
  <c r="D135" i="7"/>
  <c r="B135" i="7"/>
  <c r="E135" i="7"/>
  <c r="D134" i="7"/>
  <c r="B134" i="7"/>
  <c r="E134" i="7"/>
  <c r="D133" i="7"/>
  <c r="B133" i="7"/>
  <c r="E133" i="7"/>
  <c r="D132" i="7"/>
  <c r="B132" i="7"/>
  <c r="E132" i="7"/>
  <c r="D131" i="7"/>
  <c r="B131" i="7"/>
  <c r="E131" i="7"/>
  <c r="D130" i="7"/>
  <c r="B130" i="7"/>
  <c r="E130" i="7"/>
  <c r="D129" i="7"/>
  <c r="B129" i="7"/>
  <c r="E129" i="7"/>
  <c r="D128" i="7"/>
  <c r="B128" i="7"/>
  <c r="E128" i="7"/>
  <c r="D127" i="7"/>
  <c r="B127" i="7"/>
  <c r="E127" i="7"/>
  <c r="D126" i="7"/>
  <c r="B126" i="7"/>
  <c r="E126" i="7"/>
  <c r="D125" i="7"/>
  <c r="B125" i="7"/>
  <c r="E125" i="7"/>
  <c r="D124" i="7"/>
  <c r="B124" i="7"/>
  <c r="E124" i="7"/>
  <c r="D123" i="7"/>
  <c r="B123" i="7"/>
  <c r="E123" i="7"/>
  <c r="D122" i="7"/>
  <c r="B122" i="7"/>
  <c r="E122" i="7"/>
  <c r="D121" i="7"/>
  <c r="B121" i="7"/>
  <c r="E121" i="7"/>
  <c r="D120" i="7"/>
  <c r="B120" i="7"/>
  <c r="E120" i="7"/>
  <c r="D119" i="7"/>
  <c r="B119" i="7"/>
  <c r="E119" i="7"/>
  <c r="D118" i="7"/>
  <c r="B118" i="7"/>
  <c r="E118" i="7"/>
  <c r="D117" i="7"/>
  <c r="B117" i="7"/>
  <c r="E117" i="7"/>
  <c r="D116" i="7"/>
  <c r="B116" i="7"/>
  <c r="E116" i="7"/>
  <c r="D115" i="7"/>
  <c r="B115" i="7"/>
  <c r="E115" i="7"/>
  <c r="D114" i="7"/>
  <c r="B114" i="7"/>
  <c r="E114" i="7"/>
  <c r="D113" i="7"/>
  <c r="B113" i="7"/>
  <c r="E113" i="7"/>
  <c r="D112" i="7"/>
  <c r="B112" i="7"/>
  <c r="E112" i="7"/>
  <c r="D111" i="7"/>
  <c r="B111" i="7"/>
  <c r="E111" i="7"/>
  <c r="D110" i="7"/>
  <c r="B110" i="7"/>
  <c r="E110" i="7"/>
  <c r="D109" i="7"/>
  <c r="B109" i="7"/>
  <c r="E109" i="7"/>
  <c r="D108" i="7"/>
  <c r="B108" i="7"/>
  <c r="E108" i="7"/>
  <c r="D107" i="7"/>
  <c r="B107" i="7"/>
  <c r="E107" i="7"/>
  <c r="D106" i="7"/>
  <c r="B106" i="7"/>
  <c r="E106" i="7"/>
  <c r="D105" i="7"/>
  <c r="B105" i="7"/>
  <c r="E105" i="7"/>
  <c r="D104" i="7"/>
  <c r="B104" i="7"/>
  <c r="E104" i="7"/>
  <c r="D103" i="7"/>
  <c r="B103" i="7"/>
  <c r="E103" i="7"/>
  <c r="D102" i="7"/>
  <c r="B102" i="7"/>
  <c r="E102" i="7"/>
  <c r="D101" i="7"/>
  <c r="B101" i="7"/>
  <c r="E101" i="7"/>
  <c r="D100" i="7"/>
  <c r="B100" i="7"/>
  <c r="E100" i="7"/>
  <c r="D99" i="7"/>
  <c r="B99" i="7"/>
  <c r="E99" i="7"/>
  <c r="D98" i="7"/>
  <c r="B98" i="7"/>
  <c r="E98" i="7"/>
  <c r="D97" i="7"/>
  <c r="B97" i="7"/>
  <c r="E97" i="7"/>
  <c r="D96" i="7"/>
  <c r="B96" i="7"/>
  <c r="E96" i="7"/>
  <c r="D95" i="7"/>
  <c r="B95" i="7"/>
  <c r="E95" i="7"/>
  <c r="D94" i="7"/>
  <c r="B94" i="7"/>
  <c r="E94" i="7"/>
  <c r="D93" i="7"/>
  <c r="B93" i="7"/>
  <c r="E93" i="7"/>
  <c r="D92" i="7"/>
  <c r="B92" i="7"/>
  <c r="E92" i="7"/>
  <c r="D91" i="7"/>
  <c r="B91" i="7"/>
  <c r="E91" i="7"/>
  <c r="D90" i="7"/>
  <c r="B90" i="7"/>
  <c r="E90" i="7"/>
  <c r="D89" i="7"/>
  <c r="B89" i="7"/>
  <c r="E89" i="7"/>
  <c r="D88" i="7"/>
  <c r="B88" i="7"/>
  <c r="E88" i="7"/>
  <c r="D87" i="7"/>
  <c r="B87" i="7"/>
  <c r="E87" i="7"/>
  <c r="D86" i="7"/>
  <c r="B86" i="7"/>
  <c r="E86" i="7"/>
  <c r="D85" i="7"/>
  <c r="B85" i="7"/>
  <c r="E85" i="7"/>
  <c r="D84" i="7"/>
  <c r="B84" i="7"/>
  <c r="E84" i="7"/>
  <c r="D83" i="7"/>
  <c r="B83" i="7"/>
  <c r="E83" i="7"/>
  <c r="D82" i="7"/>
  <c r="B82" i="7"/>
  <c r="E82" i="7"/>
  <c r="D81" i="7"/>
  <c r="B81" i="7"/>
  <c r="E81" i="7"/>
  <c r="D80" i="7"/>
  <c r="B80" i="7"/>
  <c r="E80" i="7"/>
  <c r="D79" i="7"/>
  <c r="B79" i="7"/>
  <c r="E79" i="7"/>
  <c r="D78" i="7"/>
  <c r="B78" i="7"/>
  <c r="E78" i="7"/>
  <c r="D77" i="7"/>
  <c r="B77" i="7"/>
  <c r="E77" i="7"/>
  <c r="D76" i="7"/>
  <c r="B76" i="7"/>
  <c r="E76" i="7"/>
  <c r="D75" i="7"/>
  <c r="B75" i="7"/>
  <c r="E75" i="7"/>
  <c r="D74" i="7"/>
  <c r="B74" i="7"/>
  <c r="E74" i="7"/>
  <c r="D73" i="7"/>
  <c r="B73" i="7"/>
  <c r="E73" i="7"/>
  <c r="D72" i="7"/>
  <c r="B72" i="7"/>
  <c r="E72" i="7"/>
  <c r="D71" i="7"/>
  <c r="B71" i="7"/>
  <c r="E71" i="7"/>
  <c r="D70" i="7"/>
  <c r="B70" i="7"/>
  <c r="E70" i="7"/>
  <c r="D69" i="7"/>
  <c r="B69" i="7"/>
  <c r="E69" i="7"/>
  <c r="D68" i="7"/>
  <c r="B68" i="7"/>
  <c r="E68" i="7"/>
  <c r="D67" i="7"/>
  <c r="B67" i="7"/>
  <c r="E67" i="7"/>
  <c r="D66" i="7"/>
  <c r="B66" i="7"/>
  <c r="E66" i="7"/>
  <c r="D65" i="7"/>
  <c r="B65" i="7"/>
  <c r="E65" i="7"/>
  <c r="D64" i="7"/>
  <c r="B64" i="7"/>
  <c r="E64" i="7"/>
  <c r="D63" i="7"/>
  <c r="B63" i="7"/>
  <c r="E63" i="7"/>
  <c r="D62" i="7"/>
  <c r="B62" i="7"/>
  <c r="E62" i="7"/>
  <c r="D61" i="7"/>
  <c r="B61" i="7"/>
  <c r="E61" i="7"/>
  <c r="D60" i="7"/>
  <c r="B60" i="7"/>
  <c r="E60" i="7"/>
  <c r="D59" i="7"/>
  <c r="B59" i="7"/>
  <c r="E59" i="7"/>
  <c r="D58" i="7"/>
  <c r="B58" i="7"/>
  <c r="E58" i="7"/>
  <c r="D57" i="7"/>
  <c r="B57" i="7"/>
  <c r="E57" i="7"/>
  <c r="D56" i="7"/>
  <c r="B56" i="7"/>
  <c r="E56" i="7"/>
  <c r="D55" i="7"/>
  <c r="B55" i="7"/>
  <c r="E55" i="7"/>
  <c r="D54" i="7"/>
  <c r="B54" i="7"/>
  <c r="E54" i="7"/>
  <c r="D53" i="7"/>
  <c r="B53" i="7"/>
  <c r="E53" i="7"/>
  <c r="D52" i="7"/>
  <c r="B52" i="7"/>
  <c r="E52" i="7"/>
  <c r="D51" i="7"/>
  <c r="B51" i="7"/>
  <c r="E51" i="7"/>
  <c r="D50" i="7"/>
  <c r="B50" i="7"/>
  <c r="E50" i="7"/>
  <c r="D49" i="7"/>
  <c r="B49" i="7"/>
  <c r="E49" i="7"/>
  <c r="D48" i="7"/>
  <c r="B48" i="7"/>
  <c r="E48" i="7"/>
  <c r="D47" i="7"/>
  <c r="B47" i="7"/>
  <c r="E47" i="7"/>
  <c r="D46" i="7"/>
  <c r="B46" i="7"/>
  <c r="E46" i="7"/>
  <c r="D45" i="7"/>
  <c r="B45" i="7"/>
  <c r="E45" i="7"/>
  <c r="D44" i="7"/>
  <c r="B44" i="7"/>
  <c r="E44" i="7"/>
  <c r="D43" i="7"/>
  <c r="B43" i="7"/>
  <c r="E43" i="7"/>
  <c r="D42" i="7"/>
  <c r="B42" i="7"/>
  <c r="E42" i="7"/>
  <c r="D41" i="7"/>
  <c r="B41" i="7"/>
  <c r="E41" i="7"/>
  <c r="D40" i="7"/>
  <c r="B40" i="7"/>
  <c r="E40" i="7"/>
  <c r="D39" i="7"/>
  <c r="B39" i="7"/>
  <c r="E39" i="7"/>
  <c r="D38" i="7"/>
  <c r="B38" i="7"/>
  <c r="E38" i="7"/>
  <c r="D37" i="7"/>
  <c r="B37" i="7"/>
  <c r="E37" i="7"/>
  <c r="D36" i="7"/>
  <c r="B36" i="7"/>
  <c r="E36" i="7"/>
  <c r="D35" i="7"/>
  <c r="B35" i="7"/>
  <c r="E35" i="7"/>
  <c r="D34" i="7"/>
  <c r="B34" i="7"/>
  <c r="E34" i="7"/>
  <c r="D33" i="7"/>
  <c r="B33" i="7"/>
  <c r="E33" i="7"/>
  <c r="D32" i="7"/>
  <c r="B32" i="7"/>
  <c r="E32" i="7"/>
  <c r="D31" i="7"/>
  <c r="B31" i="7"/>
  <c r="E31" i="7"/>
  <c r="D30" i="7"/>
  <c r="B30" i="7"/>
  <c r="E30" i="7"/>
  <c r="D29" i="7"/>
  <c r="B29" i="7"/>
  <c r="E29" i="7"/>
  <c r="D28" i="7"/>
  <c r="B28" i="7"/>
  <c r="E28" i="7"/>
  <c r="D27" i="7"/>
  <c r="B27" i="7"/>
  <c r="E27" i="7"/>
  <c r="D26" i="7"/>
  <c r="B26" i="7"/>
  <c r="E26" i="7"/>
  <c r="D25" i="7"/>
  <c r="B25" i="7"/>
  <c r="E25" i="7"/>
  <c r="D24" i="7"/>
  <c r="B24" i="7"/>
  <c r="E24" i="7"/>
  <c r="D23" i="7"/>
  <c r="B23" i="7"/>
  <c r="E23" i="7"/>
  <c r="D22" i="7"/>
  <c r="B22" i="7"/>
  <c r="E22" i="7"/>
  <c r="D21" i="7"/>
  <c r="B21" i="7"/>
  <c r="E21" i="7"/>
  <c r="D20" i="7"/>
  <c r="B20" i="7"/>
  <c r="E20" i="7"/>
  <c r="D19" i="7"/>
  <c r="B19" i="7"/>
  <c r="E19" i="7"/>
  <c r="D18" i="7"/>
  <c r="B18" i="7"/>
  <c r="E18" i="7"/>
  <c r="D17" i="7"/>
  <c r="B17" i="7"/>
  <c r="E17" i="7"/>
  <c r="D16" i="7"/>
  <c r="B16" i="7"/>
  <c r="E16" i="7"/>
  <c r="D15" i="7"/>
  <c r="B15" i="7"/>
  <c r="E15" i="7"/>
  <c r="D14" i="7"/>
  <c r="B14" i="7"/>
  <c r="E14" i="7"/>
  <c r="D13" i="7"/>
  <c r="B13" i="7"/>
  <c r="E13" i="7"/>
  <c r="D12" i="7"/>
  <c r="B12" i="7"/>
  <c r="E12" i="7"/>
  <c r="D11" i="7"/>
  <c r="B11" i="7"/>
  <c r="E11" i="7"/>
  <c r="D10" i="7"/>
  <c r="B10" i="7"/>
  <c r="E10" i="7"/>
  <c r="D9" i="7"/>
  <c r="B9" i="7"/>
  <c r="E9" i="7"/>
  <c r="D8" i="7"/>
  <c r="B8" i="7"/>
  <c r="E8" i="7"/>
  <c r="D7" i="7"/>
  <c r="B7" i="7"/>
  <c r="E7" i="7"/>
  <c r="D6" i="7"/>
  <c r="B6" i="7"/>
  <c r="E6" i="7"/>
  <c r="D5" i="7"/>
  <c r="B5" i="7"/>
  <c r="E5" i="7"/>
  <c r="D4" i="7"/>
  <c r="B4" i="7"/>
  <c r="E4" i="7"/>
  <c r="D3" i="7"/>
  <c r="B3" i="7"/>
  <c r="E3" i="7"/>
  <c r="D2" i="7"/>
  <c r="B2" i="7"/>
  <c r="E2" i="7"/>
  <c r="D3" i="6"/>
  <c r="B3" i="6"/>
  <c r="E3" i="6"/>
  <c r="D4" i="6"/>
  <c r="B4" i="6"/>
  <c r="E4" i="6"/>
  <c r="D5" i="6"/>
  <c r="B5" i="6"/>
  <c r="E5" i="6"/>
  <c r="D6" i="6"/>
  <c r="B6" i="6"/>
  <c r="E6" i="6"/>
  <c r="D7" i="6"/>
  <c r="B7" i="6"/>
  <c r="E7" i="6"/>
  <c r="D8" i="6"/>
  <c r="B8" i="6"/>
  <c r="E8" i="6"/>
  <c r="D9" i="6"/>
  <c r="B9" i="6"/>
  <c r="E9" i="6"/>
  <c r="D10" i="6"/>
  <c r="B10" i="6"/>
  <c r="E10" i="6"/>
  <c r="D11" i="6"/>
  <c r="B11" i="6"/>
  <c r="E11" i="6"/>
  <c r="D12" i="6"/>
  <c r="B12" i="6"/>
  <c r="E12" i="6"/>
  <c r="D13" i="6"/>
  <c r="B13" i="6"/>
  <c r="E13" i="6"/>
  <c r="D14" i="6"/>
  <c r="B14" i="6"/>
  <c r="E14" i="6"/>
  <c r="D15" i="6"/>
  <c r="B15" i="6"/>
  <c r="E15" i="6"/>
  <c r="D16" i="6"/>
  <c r="B16" i="6"/>
  <c r="E16" i="6"/>
  <c r="D17" i="6"/>
  <c r="B17" i="6"/>
  <c r="E17" i="6"/>
  <c r="D18" i="6"/>
  <c r="B18" i="6"/>
  <c r="E18" i="6"/>
  <c r="D19" i="6"/>
  <c r="B19" i="6"/>
  <c r="E19" i="6"/>
  <c r="D20" i="6"/>
  <c r="B20" i="6"/>
  <c r="E20" i="6"/>
  <c r="D21" i="6"/>
  <c r="B21" i="6"/>
  <c r="E21" i="6"/>
  <c r="D22" i="6"/>
  <c r="B22" i="6"/>
  <c r="E22" i="6"/>
  <c r="D23" i="6"/>
  <c r="B23" i="6"/>
  <c r="E23" i="6"/>
  <c r="D24" i="6"/>
  <c r="B24" i="6"/>
  <c r="E24" i="6"/>
  <c r="D25" i="6"/>
  <c r="B25" i="6"/>
  <c r="E25" i="6"/>
  <c r="D26" i="6"/>
  <c r="B26" i="6"/>
  <c r="E26" i="6"/>
  <c r="D27" i="6"/>
  <c r="B27" i="6"/>
  <c r="E27" i="6"/>
  <c r="D28" i="6"/>
  <c r="B28" i="6"/>
  <c r="E28" i="6"/>
  <c r="D29" i="6"/>
  <c r="B29" i="6"/>
  <c r="E29" i="6"/>
  <c r="D30" i="6"/>
  <c r="B30" i="6"/>
  <c r="E30" i="6"/>
  <c r="D31" i="6"/>
  <c r="B31" i="6"/>
  <c r="E31" i="6"/>
  <c r="D32" i="6"/>
  <c r="B32" i="6"/>
  <c r="E32" i="6"/>
  <c r="D33" i="6"/>
  <c r="B33" i="6"/>
  <c r="E33" i="6"/>
  <c r="D34" i="6"/>
  <c r="B34" i="6"/>
  <c r="E34" i="6"/>
  <c r="D35" i="6"/>
  <c r="B35" i="6"/>
  <c r="E35" i="6"/>
  <c r="D36" i="6"/>
  <c r="B36" i="6"/>
  <c r="E36" i="6"/>
  <c r="D37" i="6"/>
  <c r="B37" i="6"/>
  <c r="E37" i="6"/>
  <c r="D38" i="6"/>
  <c r="B38" i="6"/>
  <c r="E38" i="6"/>
  <c r="D39" i="6"/>
  <c r="B39" i="6"/>
  <c r="E39" i="6"/>
  <c r="D40" i="6"/>
  <c r="B40" i="6"/>
  <c r="E40" i="6"/>
  <c r="D41" i="6"/>
  <c r="B41" i="6"/>
  <c r="E41" i="6"/>
  <c r="D42" i="6"/>
  <c r="B42" i="6"/>
  <c r="E42" i="6"/>
  <c r="D43" i="6"/>
  <c r="B43" i="6"/>
  <c r="E43" i="6"/>
  <c r="D44" i="6"/>
  <c r="B44" i="6"/>
  <c r="E44" i="6"/>
  <c r="D45" i="6"/>
  <c r="B45" i="6"/>
  <c r="E45" i="6"/>
  <c r="D46" i="6"/>
  <c r="B46" i="6"/>
  <c r="E46" i="6"/>
  <c r="D47" i="6"/>
  <c r="B47" i="6"/>
  <c r="E47" i="6"/>
  <c r="D48" i="6"/>
  <c r="B48" i="6"/>
  <c r="E48" i="6"/>
  <c r="D49" i="6"/>
  <c r="B49" i="6"/>
  <c r="E49" i="6"/>
  <c r="D50" i="6"/>
  <c r="B50" i="6"/>
  <c r="E50" i="6"/>
  <c r="D51" i="6"/>
  <c r="B51" i="6"/>
  <c r="E51" i="6"/>
  <c r="D52" i="6"/>
  <c r="B52" i="6"/>
  <c r="E52" i="6"/>
  <c r="D53" i="6"/>
  <c r="B53" i="6"/>
  <c r="E53" i="6"/>
  <c r="D54" i="6"/>
  <c r="B54" i="6"/>
  <c r="E54" i="6"/>
  <c r="D55" i="6"/>
  <c r="B55" i="6"/>
  <c r="E55" i="6"/>
  <c r="D56" i="6"/>
  <c r="B56" i="6"/>
  <c r="E56" i="6"/>
  <c r="D57" i="6"/>
  <c r="B57" i="6"/>
  <c r="E57" i="6"/>
  <c r="D58" i="6"/>
  <c r="B58" i="6"/>
  <c r="E58" i="6"/>
  <c r="D59" i="6"/>
  <c r="B59" i="6"/>
  <c r="E59" i="6"/>
  <c r="D60" i="6"/>
  <c r="B60" i="6"/>
  <c r="E60" i="6"/>
  <c r="D61" i="6"/>
  <c r="B61" i="6"/>
  <c r="E61" i="6"/>
  <c r="D62" i="6"/>
  <c r="B62" i="6"/>
  <c r="E62" i="6"/>
  <c r="D63" i="6"/>
  <c r="B63" i="6"/>
  <c r="E63" i="6"/>
  <c r="D64" i="6"/>
  <c r="B64" i="6"/>
  <c r="E64" i="6"/>
  <c r="D65" i="6"/>
  <c r="B65" i="6"/>
  <c r="E65" i="6"/>
  <c r="D66" i="6"/>
  <c r="B66" i="6"/>
  <c r="E66" i="6"/>
  <c r="D67" i="6"/>
  <c r="B67" i="6"/>
  <c r="E67" i="6"/>
  <c r="D68" i="6"/>
  <c r="B68" i="6"/>
  <c r="E68" i="6"/>
  <c r="D69" i="6"/>
  <c r="B69" i="6"/>
  <c r="E69" i="6"/>
  <c r="D70" i="6"/>
  <c r="B70" i="6"/>
  <c r="E70" i="6"/>
  <c r="D71" i="6"/>
  <c r="B71" i="6"/>
  <c r="E71" i="6"/>
  <c r="D72" i="6"/>
  <c r="B72" i="6"/>
  <c r="E72" i="6"/>
  <c r="D73" i="6"/>
  <c r="B73" i="6"/>
  <c r="E73" i="6"/>
  <c r="D74" i="6"/>
  <c r="B74" i="6"/>
  <c r="E74" i="6"/>
  <c r="D75" i="6"/>
  <c r="B75" i="6"/>
  <c r="E75" i="6"/>
  <c r="D76" i="6"/>
  <c r="B76" i="6"/>
  <c r="E76" i="6"/>
  <c r="D77" i="6"/>
  <c r="B77" i="6"/>
  <c r="E77" i="6"/>
  <c r="D78" i="6"/>
  <c r="B78" i="6"/>
  <c r="E78" i="6"/>
  <c r="D79" i="6"/>
  <c r="B79" i="6"/>
  <c r="E79" i="6"/>
  <c r="D80" i="6"/>
  <c r="B80" i="6"/>
  <c r="E80" i="6"/>
  <c r="D81" i="6"/>
  <c r="B81" i="6"/>
  <c r="E81" i="6"/>
  <c r="D82" i="6"/>
  <c r="B82" i="6"/>
  <c r="E82" i="6"/>
  <c r="D83" i="6"/>
  <c r="B83" i="6"/>
  <c r="E83" i="6"/>
  <c r="D84" i="6"/>
  <c r="B84" i="6"/>
  <c r="E84" i="6"/>
  <c r="D85" i="6"/>
  <c r="B85" i="6"/>
  <c r="E85" i="6"/>
  <c r="D86" i="6"/>
  <c r="B86" i="6"/>
  <c r="E86" i="6"/>
  <c r="D87" i="6"/>
  <c r="B87" i="6"/>
  <c r="E87" i="6"/>
  <c r="D88" i="6"/>
  <c r="B88" i="6"/>
  <c r="E88" i="6"/>
  <c r="D89" i="6"/>
  <c r="B89" i="6"/>
  <c r="E89" i="6"/>
  <c r="D90" i="6"/>
  <c r="B90" i="6"/>
  <c r="E90" i="6"/>
  <c r="D91" i="6"/>
  <c r="B91" i="6"/>
  <c r="E91" i="6"/>
  <c r="D92" i="6"/>
  <c r="B92" i="6"/>
  <c r="E92" i="6"/>
  <c r="D93" i="6"/>
  <c r="B93" i="6"/>
  <c r="E93" i="6"/>
  <c r="D94" i="6"/>
  <c r="B94" i="6"/>
  <c r="E94" i="6"/>
  <c r="D95" i="6"/>
  <c r="B95" i="6"/>
  <c r="E95" i="6"/>
  <c r="D96" i="6"/>
  <c r="B96" i="6"/>
  <c r="E96" i="6"/>
  <c r="D97" i="6"/>
  <c r="B97" i="6"/>
  <c r="E97" i="6"/>
  <c r="D98" i="6"/>
  <c r="B98" i="6"/>
  <c r="E98" i="6"/>
  <c r="D99" i="6"/>
  <c r="B99" i="6"/>
  <c r="E99" i="6"/>
  <c r="D100" i="6"/>
  <c r="B100" i="6"/>
  <c r="E100" i="6"/>
  <c r="D101" i="6"/>
  <c r="B101" i="6"/>
  <c r="E101" i="6"/>
  <c r="D102" i="6"/>
  <c r="B102" i="6"/>
  <c r="E102" i="6"/>
  <c r="D103" i="6"/>
  <c r="B103" i="6"/>
  <c r="E103" i="6"/>
  <c r="D104" i="6"/>
  <c r="B104" i="6"/>
  <c r="E104" i="6"/>
  <c r="D105" i="6"/>
  <c r="B105" i="6"/>
  <c r="E105" i="6"/>
  <c r="D106" i="6"/>
  <c r="B106" i="6"/>
  <c r="E106" i="6"/>
  <c r="D107" i="6"/>
  <c r="B107" i="6"/>
  <c r="E107" i="6"/>
  <c r="D108" i="6"/>
  <c r="B108" i="6"/>
  <c r="E108" i="6"/>
  <c r="D109" i="6"/>
  <c r="B109" i="6"/>
  <c r="E109" i="6"/>
  <c r="D110" i="6"/>
  <c r="B110" i="6"/>
  <c r="E110" i="6"/>
  <c r="D111" i="6"/>
  <c r="B111" i="6"/>
  <c r="E111" i="6"/>
  <c r="D112" i="6"/>
  <c r="B112" i="6"/>
  <c r="E112" i="6"/>
  <c r="D113" i="6"/>
  <c r="B113" i="6"/>
  <c r="E113" i="6"/>
  <c r="D114" i="6"/>
  <c r="B114" i="6"/>
  <c r="E114" i="6"/>
  <c r="D115" i="6"/>
  <c r="B115" i="6"/>
  <c r="E115" i="6"/>
  <c r="D116" i="6"/>
  <c r="B116" i="6"/>
  <c r="E116" i="6"/>
  <c r="D117" i="6"/>
  <c r="B117" i="6"/>
  <c r="E117" i="6"/>
  <c r="D118" i="6"/>
  <c r="B118" i="6"/>
  <c r="E118" i="6"/>
  <c r="D119" i="6"/>
  <c r="B119" i="6"/>
  <c r="E119" i="6"/>
  <c r="D120" i="6"/>
  <c r="B120" i="6"/>
  <c r="E120" i="6"/>
  <c r="D121" i="6"/>
  <c r="B121" i="6"/>
  <c r="E121" i="6"/>
  <c r="D122" i="6"/>
  <c r="B122" i="6"/>
  <c r="E122" i="6"/>
  <c r="D123" i="6"/>
  <c r="B123" i="6"/>
  <c r="E123" i="6"/>
  <c r="D124" i="6"/>
  <c r="B124" i="6"/>
  <c r="E124" i="6"/>
  <c r="D125" i="6"/>
  <c r="B125" i="6"/>
  <c r="E125" i="6"/>
  <c r="D126" i="6"/>
  <c r="B126" i="6"/>
  <c r="E126" i="6"/>
  <c r="D127" i="6"/>
  <c r="B127" i="6"/>
  <c r="E127" i="6"/>
  <c r="D128" i="6"/>
  <c r="B128" i="6"/>
  <c r="E128" i="6"/>
  <c r="D129" i="6"/>
  <c r="B129" i="6"/>
  <c r="E129" i="6"/>
  <c r="D130" i="6"/>
  <c r="B130" i="6"/>
  <c r="E130" i="6"/>
  <c r="D131" i="6"/>
  <c r="B131" i="6"/>
  <c r="E131" i="6"/>
  <c r="D132" i="6"/>
  <c r="B132" i="6"/>
  <c r="E132" i="6"/>
  <c r="D133" i="6"/>
  <c r="B133" i="6"/>
  <c r="E133" i="6"/>
  <c r="D134" i="6"/>
  <c r="B134" i="6"/>
  <c r="E134" i="6"/>
  <c r="D135" i="6"/>
  <c r="B135" i="6"/>
  <c r="E135" i="6"/>
  <c r="D136" i="6"/>
  <c r="B136" i="6"/>
  <c r="E136" i="6"/>
  <c r="D137" i="6"/>
  <c r="B137" i="6"/>
  <c r="E137" i="6"/>
  <c r="D138" i="6"/>
  <c r="B138" i="6"/>
  <c r="E138" i="6"/>
  <c r="D139" i="6"/>
  <c r="B139" i="6"/>
  <c r="E139" i="6"/>
  <c r="D140" i="6"/>
  <c r="B140" i="6"/>
  <c r="E140" i="6"/>
  <c r="D141" i="6"/>
  <c r="B141" i="6"/>
  <c r="E141" i="6"/>
  <c r="D142" i="6"/>
  <c r="B142" i="6"/>
  <c r="E142" i="6"/>
  <c r="D143" i="6"/>
  <c r="B143" i="6"/>
  <c r="E143" i="6"/>
  <c r="D144" i="6"/>
  <c r="B144" i="6"/>
  <c r="E144" i="6"/>
  <c r="D145" i="6"/>
  <c r="B145" i="6"/>
  <c r="E145" i="6"/>
  <c r="D146" i="6"/>
  <c r="B146" i="6"/>
  <c r="E146" i="6"/>
  <c r="D147" i="6"/>
  <c r="B147" i="6"/>
  <c r="E147" i="6"/>
  <c r="D148" i="6"/>
  <c r="B148" i="6"/>
  <c r="E148" i="6"/>
  <c r="D149" i="6"/>
  <c r="B149" i="6"/>
  <c r="E149" i="6"/>
  <c r="D150" i="6"/>
  <c r="B150" i="6"/>
  <c r="E150" i="6"/>
  <c r="D151" i="6"/>
  <c r="B151" i="6"/>
  <c r="E151" i="6"/>
  <c r="D152" i="6"/>
  <c r="B152" i="6"/>
  <c r="E152" i="6"/>
  <c r="D153" i="6"/>
  <c r="B153" i="6"/>
  <c r="E153" i="6"/>
  <c r="D154" i="6"/>
  <c r="B154" i="6"/>
  <c r="E154" i="6"/>
  <c r="D155" i="6"/>
  <c r="B155" i="6"/>
  <c r="E155" i="6"/>
  <c r="D156" i="6"/>
  <c r="B156" i="6"/>
  <c r="E156" i="6"/>
  <c r="D157" i="6"/>
  <c r="B157" i="6"/>
  <c r="E157" i="6"/>
  <c r="D158" i="6"/>
  <c r="B158" i="6"/>
  <c r="E158" i="6"/>
  <c r="D159" i="6"/>
  <c r="B159" i="6"/>
  <c r="E159" i="6"/>
  <c r="D160" i="6"/>
  <c r="B160" i="6"/>
  <c r="E160" i="6"/>
  <c r="D161" i="6"/>
  <c r="B161" i="6"/>
  <c r="E161" i="6"/>
  <c r="D162" i="6"/>
  <c r="B162" i="6"/>
  <c r="E162" i="6"/>
  <c r="D163" i="6"/>
  <c r="B163" i="6"/>
  <c r="E163" i="6"/>
  <c r="D164" i="6"/>
  <c r="B164" i="6"/>
  <c r="E164" i="6"/>
  <c r="D165" i="6"/>
  <c r="B165" i="6"/>
  <c r="E165" i="6"/>
  <c r="D166" i="6"/>
  <c r="B166" i="6"/>
  <c r="E166" i="6"/>
  <c r="D167" i="6"/>
  <c r="B167" i="6"/>
  <c r="E167" i="6"/>
  <c r="D168" i="6"/>
  <c r="B168" i="6"/>
  <c r="E168" i="6"/>
  <c r="D169" i="6"/>
  <c r="B169" i="6"/>
  <c r="E169" i="6"/>
  <c r="D170" i="6"/>
  <c r="B170" i="6"/>
  <c r="E170" i="6"/>
  <c r="D171" i="6"/>
  <c r="B171" i="6"/>
  <c r="E171" i="6"/>
  <c r="D172" i="6"/>
  <c r="B172" i="6"/>
  <c r="E172" i="6"/>
  <c r="D173" i="6"/>
  <c r="B173" i="6"/>
  <c r="E173" i="6"/>
  <c r="D174" i="6"/>
  <c r="B174" i="6"/>
  <c r="E174" i="6"/>
  <c r="D175" i="6"/>
  <c r="B175" i="6"/>
  <c r="E175" i="6"/>
  <c r="D176" i="6"/>
  <c r="B176" i="6"/>
  <c r="E176" i="6"/>
  <c r="D177" i="6"/>
  <c r="B177" i="6"/>
  <c r="E177" i="6"/>
  <c r="D178" i="6"/>
  <c r="B178" i="6"/>
  <c r="E178" i="6"/>
  <c r="D179" i="6"/>
  <c r="B179" i="6"/>
  <c r="E179" i="6"/>
  <c r="D180" i="6"/>
  <c r="B180" i="6"/>
  <c r="E180" i="6"/>
  <c r="D181" i="6"/>
  <c r="B181" i="6"/>
  <c r="E181" i="6"/>
  <c r="D182" i="6"/>
  <c r="B182" i="6"/>
  <c r="E182" i="6"/>
  <c r="D183" i="6"/>
  <c r="B183" i="6"/>
  <c r="E183" i="6"/>
  <c r="D184" i="6"/>
  <c r="B184" i="6"/>
  <c r="E184" i="6"/>
  <c r="D185" i="6"/>
  <c r="B185" i="6"/>
  <c r="E185" i="6"/>
  <c r="D186" i="6"/>
  <c r="B186" i="6"/>
  <c r="E186" i="6"/>
  <c r="D187" i="6"/>
  <c r="B187" i="6"/>
  <c r="E187" i="6"/>
  <c r="D188" i="6"/>
  <c r="B188" i="6"/>
  <c r="E188" i="6"/>
  <c r="D189" i="6"/>
  <c r="B189" i="6"/>
  <c r="E189" i="6"/>
  <c r="D190" i="6"/>
  <c r="B190" i="6"/>
  <c r="E190" i="6"/>
  <c r="D191" i="6"/>
  <c r="B191" i="6"/>
  <c r="E191" i="6"/>
  <c r="D192" i="6"/>
  <c r="B192" i="6"/>
  <c r="E192" i="6"/>
  <c r="D193" i="6"/>
  <c r="B193" i="6"/>
  <c r="E193" i="6"/>
  <c r="D194" i="6"/>
  <c r="B194" i="6"/>
  <c r="E194" i="6"/>
  <c r="D195" i="6"/>
  <c r="B195" i="6"/>
  <c r="E195" i="6"/>
  <c r="D196" i="6"/>
  <c r="B196" i="6"/>
  <c r="E196" i="6"/>
  <c r="D197" i="6"/>
  <c r="B197" i="6"/>
  <c r="E197" i="6"/>
  <c r="D198" i="6"/>
  <c r="B198" i="6"/>
  <c r="E198" i="6"/>
  <c r="D199" i="6"/>
  <c r="B199" i="6"/>
  <c r="E199" i="6"/>
  <c r="D200" i="6"/>
  <c r="B200" i="6"/>
  <c r="E200" i="6"/>
  <c r="D201" i="6"/>
  <c r="B201" i="6"/>
  <c r="E201" i="6"/>
  <c r="D202" i="6"/>
  <c r="B202" i="6"/>
  <c r="E202" i="6"/>
  <c r="D203" i="6"/>
  <c r="B203" i="6"/>
  <c r="E203" i="6"/>
  <c r="D204" i="6"/>
  <c r="B204" i="6"/>
  <c r="E204" i="6"/>
  <c r="D205" i="6"/>
  <c r="B205" i="6"/>
  <c r="E205" i="6"/>
  <c r="D206" i="6"/>
  <c r="B206" i="6"/>
  <c r="E206" i="6"/>
  <c r="D207" i="6"/>
  <c r="B207" i="6"/>
  <c r="E207" i="6"/>
  <c r="D208" i="6"/>
  <c r="B208" i="6"/>
  <c r="E208" i="6"/>
  <c r="D209" i="6"/>
  <c r="B209" i="6"/>
  <c r="E209" i="6"/>
  <c r="D210" i="6"/>
  <c r="B210" i="6"/>
  <c r="E210" i="6"/>
  <c r="D211" i="6"/>
  <c r="B211" i="6"/>
  <c r="E211" i="6"/>
  <c r="D212" i="6"/>
  <c r="B212" i="6"/>
  <c r="E212" i="6"/>
  <c r="D213" i="6"/>
  <c r="B213" i="6"/>
  <c r="E213" i="6"/>
  <c r="D214" i="6"/>
  <c r="B214" i="6"/>
  <c r="E214" i="6"/>
  <c r="D215" i="6"/>
  <c r="B215" i="6"/>
  <c r="E215" i="6"/>
  <c r="D216" i="6"/>
  <c r="B216" i="6"/>
  <c r="E216" i="6"/>
  <c r="D217" i="6"/>
  <c r="B217" i="6"/>
  <c r="E217" i="6"/>
  <c r="D218" i="6"/>
  <c r="B218" i="6"/>
  <c r="E218" i="6"/>
  <c r="D219" i="6"/>
  <c r="B219" i="6"/>
  <c r="E219" i="6"/>
  <c r="D220" i="6"/>
  <c r="B220" i="6"/>
  <c r="E220" i="6"/>
  <c r="D221" i="6"/>
  <c r="B221" i="6"/>
  <c r="E221" i="6"/>
  <c r="D222" i="6"/>
  <c r="B222" i="6"/>
  <c r="E222" i="6"/>
  <c r="D223" i="6"/>
  <c r="B223" i="6"/>
  <c r="E223" i="6"/>
  <c r="D224" i="6"/>
  <c r="B224" i="6"/>
  <c r="E224" i="6"/>
  <c r="D225" i="6"/>
  <c r="B225" i="6"/>
  <c r="E225" i="6"/>
  <c r="D226" i="6"/>
  <c r="B226" i="6"/>
  <c r="E226" i="6"/>
  <c r="D227" i="6"/>
  <c r="B227" i="6"/>
  <c r="E227" i="6"/>
  <c r="D228" i="6"/>
  <c r="B228" i="6"/>
  <c r="E228" i="6"/>
  <c r="D229" i="6"/>
  <c r="B229" i="6"/>
  <c r="E229" i="6"/>
  <c r="D230" i="6"/>
  <c r="B230" i="6"/>
  <c r="E230" i="6"/>
  <c r="D231" i="6"/>
  <c r="B231" i="6"/>
  <c r="E231" i="6"/>
  <c r="D232" i="6"/>
  <c r="B232" i="6"/>
  <c r="E232" i="6"/>
  <c r="D233" i="6"/>
  <c r="B233" i="6"/>
  <c r="E233" i="6"/>
  <c r="D234" i="6"/>
  <c r="B234" i="6"/>
  <c r="E234" i="6"/>
  <c r="D235" i="6"/>
  <c r="B235" i="6"/>
  <c r="E235" i="6"/>
  <c r="D236" i="6"/>
  <c r="B236" i="6"/>
  <c r="E236" i="6"/>
  <c r="D237" i="6"/>
  <c r="B237" i="6"/>
  <c r="E237" i="6"/>
  <c r="D238" i="6"/>
  <c r="B238" i="6"/>
  <c r="E238" i="6"/>
  <c r="D239" i="6"/>
  <c r="B239" i="6"/>
  <c r="E239" i="6"/>
  <c r="D240" i="6"/>
  <c r="B240" i="6"/>
  <c r="E240" i="6"/>
  <c r="D241" i="6"/>
  <c r="B241" i="6"/>
  <c r="E241" i="6"/>
  <c r="D242" i="6"/>
  <c r="B242" i="6"/>
  <c r="E242" i="6"/>
  <c r="D243" i="6"/>
  <c r="B243" i="6"/>
  <c r="E243" i="6"/>
  <c r="D244" i="6"/>
  <c r="B244" i="6"/>
  <c r="E244" i="6"/>
  <c r="D245" i="6"/>
  <c r="B245" i="6"/>
  <c r="E245" i="6"/>
  <c r="D246" i="6"/>
  <c r="B246" i="6"/>
  <c r="E246" i="6"/>
  <c r="D247" i="6"/>
  <c r="B247" i="6"/>
  <c r="E247" i="6"/>
  <c r="D248" i="6"/>
  <c r="B248" i="6"/>
  <c r="E248" i="6"/>
  <c r="D249" i="6"/>
  <c r="B249" i="6"/>
  <c r="E249" i="6"/>
  <c r="D250" i="6"/>
  <c r="B250" i="6"/>
  <c r="E250" i="6"/>
  <c r="D251" i="6"/>
  <c r="B251" i="6"/>
  <c r="E251" i="6"/>
  <c r="D252" i="6"/>
  <c r="B252" i="6"/>
  <c r="E252" i="6"/>
  <c r="D253" i="6"/>
  <c r="B253" i="6"/>
  <c r="E253" i="6"/>
  <c r="D254" i="6"/>
  <c r="B254" i="6"/>
  <c r="E254" i="6"/>
  <c r="D255" i="6"/>
  <c r="B255" i="6"/>
  <c r="E255" i="6"/>
  <c r="D256" i="6"/>
  <c r="B256" i="6"/>
  <c r="E256" i="6"/>
  <c r="D257" i="6"/>
  <c r="B257" i="6"/>
  <c r="E257" i="6"/>
  <c r="D258" i="6"/>
  <c r="B258" i="6"/>
  <c r="E258" i="6"/>
  <c r="D259" i="6"/>
  <c r="B259" i="6"/>
  <c r="E259" i="6"/>
  <c r="D260" i="6"/>
  <c r="B260" i="6"/>
  <c r="E260" i="6"/>
  <c r="D261" i="6"/>
  <c r="B261" i="6"/>
  <c r="E261" i="6"/>
  <c r="D262" i="6"/>
  <c r="B262" i="6"/>
  <c r="E262" i="6"/>
  <c r="D263" i="6"/>
  <c r="B263" i="6"/>
  <c r="E263" i="6"/>
  <c r="D264" i="6"/>
  <c r="B264" i="6"/>
  <c r="E264" i="6"/>
  <c r="D265" i="6"/>
  <c r="B265" i="6"/>
  <c r="E265" i="6"/>
  <c r="D266" i="6"/>
  <c r="B266" i="6"/>
  <c r="E266" i="6"/>
  <c r="D267" i="6"/>
  <c r="B267" i="6"/>
  <c r="E267" i="6"/>
  <c r="D268" i="6"/>
  <c r="B268" i="6"/>
  <c r="E268" i="6"/>
  <c r="D269" i="6"/>
  <c r="B269" i="6"/>
  <c r="E269" i="6"/>
  <c r="D270" i="6"/>
  <c r="B270" i="6"/>
  <c r="E270" i="6"/>
  <c r="D271" i="6"/>
  <c r="B271" i="6"/>
  <c r="E271" i="6"/>
  <c r="D272" i="6"/>
  <c r="B272" i="6"/>
  <c r="E272" i="6"/>
  <c r="D273" i="6"/>
  <c r="B273" i="6"/>
  <c r="E273" i="6"/>
  <c r="D274" i="6"/>
  <c r="B274" i="6"/>
  <c r="E274" i="6"/>
  <c r="D275" i="6"/>
  <c r="B275" i="6"/>
  <c r="E275" i="6"/>
  <c r="D276" i="6"/>
  <c r="B276" i="6"/>
  <c r="E276" i="6"/>
  <c r="D277" i="6"/>
  <c r="B277" i="6"/>
  <c r="E277" i="6"/>
  <c r="D278" i="6"/>
  <c r="B278" i="6"/>
  <c r="E278" i="6"/>
  <c r="D279" i="6"/>
  <c r="B279" i="6"/>
  <c r="E279" i="6"/>
  <c r="D280" i="6"/>
  <c r="B280" i="6"/>
  <c r="E280" i="6"/>
  <c r="D281" i="6"/>
  <c r="B281" i="6"/>
  <c r="E281" i="6"/>
  <c r="D282" i="6"/>
  <c r="B282" i="6"/>
  <c r="E282" i="6"/>
  <c r="D283" i="6"/>
  <c r="B283" i="6"/>
  <c r="E283" i="6"/>
  <c r="D284" i="6"/>
  <c r="B284" i="6"/>
  <c r="E284" i="6"/>
  <c r="D285" i="6"/>
  <c r="B285" i="6"/>
  <c r="E285" i="6"/>
  <c r="D286" i="6"/>
  <c r="B286" i="6"/>
  <c r="E286" i="6"/>
  <c r="D287" i="6"/>
  <c r="B287" i="6"/>
  <c r="E287" i="6"/>
  <c r="D288" i="6"/>
  <c r="B288" i="6"/>
  <c r="E288" i="6"/>
  <c r="D289" i="6"/>
  <c r="B289" i="6"/>
  <c r="E289" i="6"/>
  <c r="D290" i="6"/>
  <c r="B290" i="6"/>
  <c r="E290" i="6"/>
  <c r="D291" i="6"/>
  <c r="B291" i="6"/>
  <c r="E291" i="6"/>
  <c r="D292" i="6"/>
  <c r="B292" i="6"/>
  <c r="E292" i="6"/>
  <c r="D293" i="6"/>
  <c r="B293" i="6"/>
  <c r="E293" i="6"/>
  <c r="D294" i="6"/>
  <c r="B294" i="6"/>
  <c r="E294" i="6"/>
  <c r="D295" i="6"/>
  <c r="B295" i="6"/>
  <c r="E295" i="6"/>
  <c r="D296" i="6"/>
  <c r="B296" i="6"/>
  <c r="E296" i="6"/>
  <c r="D297" i="6"/>
  <c r="B297" i="6"/>
  <c r="E297" i="6"/>
  <c r="D298" i="6"/>
  <c r="B298" i="6"/>
  <c r="E298" i="6"/>
  <c r="D299" i="6"/>
  <c r="B299" i="6"/>
  <c r="E299" i="6"/>
  <c r="D300" i="6"/>
  <c r="B300" i="6"/>
  <c r="E300" i="6"/>
  <c r="D301" i="6"/>
  <c r="B301" i="6"/>
  <c r="E301" i="6"/>
  <c r="D302" i="6"/>
  <c r="B302" i="6"/>
  <c r="E302" i="6"/>
  <c r="D303" i="6"/>
  <c r="B303" i="6"/>
  <c r="E303" i="6"/>
  <c r="D304" i="6"/>
  <c r="B304" i="6"/>
  <c r="E304" i="6"/>
  <c r="D305" i="6"/>
  <c r="B305" i="6"/>
  <c r="E305" i="6"/>
  <c r="D306" i="6"/>
  <c r="B306" i="6"/>
  <c r="E306" i="6"/>
  <c r="D307" i="6"/>
  <c r="B307" i="6"/>
  <c r="E307" i="6"/>
  <c r="D308" i="6"/>
  <c r="B308" i="6"/>
  <c r="E308" i="6"/>
  <c r="D309" i="6"/>
  <c r="B309" i="6"/>
  <c r="E309" i="6"/>
  <c r="D310" i="6"/>
  <c r="B310" i="6"/>
  <c r="E310" i="6"/>
  <c r="D311" i="6"/>
  <c r="B311" i="6"/>
  <c r="E311" i="6"/>
  <c r="D312" i="6"/>
  <c r="B312" i="6"/>
  <c r="E312" i="6"/>
  <c r="D313" i="6"/>
  <c r="B313" i="6"/>
  <c r="E313" i="6"/>
  <c r="D314" i="6"/>
  <c r="B314" i="6"/>
  <c r="E314" i="6"/>
  <c r="D315" i="6"/>
  <c r="B315" i="6"/>
  <c r="E315" i="6"/>
  <c r="D316" i="6"/>
  <c r="B316" i="6"/>
  <c r="E316" i="6"/>
  <c r="D317" i="6"/>
  <c r="B317" i="6"/>
  <c r="E317" i="6"/>
  <c r="D318" i="6"/>
  <c r="B318" i="6"/>
  <c r="E318" i="6"/>
  <c r="D319" i="6"/>
  <c r="B319" i="6"/>
  <c r="E319" i="6"/>
  <c r="D320" i="6"/>
  <c r="B320" i="6"/>
  <c r="E320" i="6"/>
  <c r="D321" i="6"/>
  <c r="B321" i="6"/>
  <c r="E321" i="6"/>
  <c r="D322" i="6"/>
  <c r="B322" i="6"/>
  <c r="E322" i="6"/>
  <c r="D323" i="6"/>
  <c r="B323" i="6"/>
  <c r="E323" i="6"/>
  <c r="D324" i="6"/>
  <c r="B324" i="6"/>
  <c r="E324" i="6"/>
  <c r="D325" i="6"/>
  <c r="B325" i="6"/>
  <c r="E325" i="6"/>
  <c r="D326" i="6"/>
  <c r="B326" i="6"/>
  <c r="E326" i="6"/>
  <c r="D327" i="6"/>
  <c r="B327" i="6"/>
  <c r="E327" i="6"/>
  <c r="D328" i="6"/>
  <c r="B328" i="6"/>
  <c r="E328" i="6"/>
  <c r="D329" i="6"/>
  <c r="B329" i="6"/>
  <c r="E329" i="6"/>
  <c r="D330" i="6"/>
  <c r="B330" i="6"/>
  <c r="E330" i="6"/>
  <c r="D331" i="6"/>
  <c r="B331" i="6"/>
  <c r="E331" i="6"/>
  <c r="D332" i="6"/>
  <c r="B332" i="6"/>
  <c r="E332" i="6"/>
  <c r="D333" i="6"/>
  <c r="B333" i="6"/>
  <c r="E333" i="6"/>
  <c r="D334" i="6"/>
  <c r="B334" i="6"/>
  <c r="E334" i="6"/>
  <c r="D335" i="6"/>
  <c r="B335" i="6"/>
  <c r="E335" i="6"/>
  <c r="D336" i="6"/>
  <c r="B336" i="6"/>
  <c r="E336" i="6"/>
  <c r="D337" i="6"/>
  <c r="B337" i="6"/>
  <c r="E337" i="6"/>
  <c r="D338" i="6"/>
  <c r="B338" i="6"/>
  <c r="E338" i="6"/>
  <c r="D339" i="6"/>
  <c r="B339" i="6"/>
  <c r="E339" i="6"/>
  <c r="D340" i="6"/>
  <c r="B340" i="6"/>
  <c r="E340" i="6"/>
  <c r="D341" i="6"/>
  <c r="B341" i="6"/>
  <c r="E341" i="6"/>
  <c r="D342" i="6"/>
  <c r="B342" i="6"/>
  <c r="E342" i="6"/>
  <c r="D343" i="6"/>
  <c r="B343" i="6"/>
  <c r="E343" i="6"/>
  <c r="D344" i="6"/>
  <c r="B344" i="6"/>
  <c r="E344" i="6"/>
  <c r="D345" i="6"/>
  <c r="B345" i="6"/>
  <c r="E345" i="6"/>
  <c r="D346" i="6"/>
  <c r="B346" i="6"/>
  <c r="E346" i="6"/>
  <c r="D347" i="6"/>
  <c r="B347" i="6"/>
  <c r="E347" i="6"/>
  <c r="D348" i="6"/>
  <c r="B348" i="6"/>
  <c r="E348" i="6"/>
  <c r="D349" i="6"/>
  <c r="B349" i="6"/>
  <c r="E349" i="6"/>
  <c r="D350" i="6"/>
  <c r="B350" i="6"/>
  <c r="E350" i="6"/>
  <c r="D351" i="6"/>
  <c r="B351" i="6"/>
  <c r="E351" i="6"/>
  <c r="D352" i="6"/>
  <c r="B352" i="6"/>
  <c r="E352" i="6"/>
  <c r="D353" i="6"/>
  <c r="B353" i="6"/>
  <c r="E353" i="6"/>
  <c r="D354" i="6"/>
  <c r="B354" i="6"/>
  <c r="E354" i="6"/>
  <c r="D355" i="6"/>
  <c r="B355" i="6"/>
  <c r="E355" i="6"/>
  <c r="D356" i="6"/>
  <c r="B356" i="6"/>
  <c r="E356" i="6"/>
  <c r="D357" i="6"/>
  <c r="B357" i="6"/>
  <c r="E357" i="6"/>
  <c r="D358" i="6"/>
  <c r="B358" i="6"/>
  <c r="E358" i="6"/>
  <c r="D359" i="6"/>
  <c r="B359" i="6"/>
  <c r="E359" i="6"/>
  <c r="D360" i="6"/>
  <c r="B360" i="6"/>
  <c r="E360" i="6"/>
  <c r="D361" i="6"/>
  <c r="B361" i="6"/>
  <c r="E361" i="6"/>
  <c r="D362" i="6"/>
  <c r="B362" i="6"/>
  <c r="E362" i="6"/>
  <c r="D363" i="6"/>
  <c r="B363" i="6"/>
  <c r="E363" i="6"/>
  <c r="D364" i="6"/>
  <c r="B364" i="6"/>
  <c r="E364" i="6"/>
  <c r="D365" i="6"/>
  <c r="B365" i="6"/>
  <c r="E365" i="6"/>
  <c r="D366" i="6"/>
  <c r="B366" i="6"/>
  <c r="E366" i="6"/>
  <c r="D367" i="6"/>
  <c r="B367" i="6"/>
  <c r="E367" i="6"/>
  <c r="D368" i="6"/>
  <c r="B368" i="6"/>
  <c r="E368" i="6"/>
  <c r="D369" i="6"/>
  <c r="B369" i="6"/>
  <c r="E369" i="6"/>
  <c r="D370" i="6"/>
  <c r="B370" i="6"/>
  <c r="E370" i="6"/>
  <c r="D371" i="6"/>
  <c r="B371" i="6"/>
  <c r="E371" i="6"/>
  <c r="D372" i="6"/>
  <c r="B372" i="6"/>
  <c r="E372" i="6"/>
  <c r="D373" i="6"/>
  <c r="B373" i="6"/>
  <c r="E373" i="6"/>
  <c r="D374" i="6"/>
  <c r="B374" i="6"/>
  <c r="E374" i="6"/>
  <c r="D375" i="6"/>
  <c r="B375" i="6"/>
  <c r="E375" i="6"/>
  <c r="D376" i="6"/>
  <c r="B376" i="6"/>
  <c r="E376" i="6"/>
  <c r="D377" i="6"/>
  <c r="B377" i="6"/>
  <c r="E377" i="6"/>
  <c r="D378" i="6"/>
  <c r="B378" i="6"/>
  <c r="E378" i="6"/>
  <c r="D379" i="6"/>
  <c r="B379" i="6"/>
  <c r="E379" i="6"/>
  <c r="D380" i="6"/>
  <c r="B380" i="6"/>
  <c r="E380" i="6"/>
  <c r="D381" i="6"/>
  <c r="B381" i="6"/>
  <c r="E381" i="6"/>
  <c r="D382" i="6"/>
  <c r="B382" i="6"/>
  <c r="E382" i="6"/>
  <c r="D383" i="6"/>
  <c r="B383" i="6"/>
  <c r="E383" i="6"/>
  <c r="D384" i="6"/>
  <c r="B384" i="6"/>
  <c r="E384" i="6"/>
  <c r="D385" i="6"/>
  <c r="B385" i="6"/>
  <c r="E385" i="6"/>
  <c r="D386" i="6"/>
  <c r="B386" i="6"/>
  <c r="E386" i="6"/>
  <c r="D387" i="6"/>
  <c r="B387" i="6"/>
  <c r="E387" i="6"/>
  <c r="D388" i="6"/>
  <c r="B388" i="6"/>
  <c r="E388" i="6"/>
  <c r="D389" i="6"/>
  <c r="B389" i="6"/>
  <c r="E389" i="6"/>
  <c r="D390" i="6"/>
  <c r="B390" i="6"/>
  <c r="E390" i="6"/>
  <c r="D391" i="6"/>
  <c r="B391" i="6"/>
  <c r="E391" i="6"/>
  <c r="D392" i="6"/>
  <c r="B392" i="6"/>
  <c r="E392" i="6"/>
  <c r="D393" i="6"/>
  <c r="B393" i="6"/>
  <c r="E393" i="6"/>
  <c r="D394" i="6"/>
  <c r="B394" i="6"/>
  <c r="E394" i="6"/>
  <c r="D395" i="6"/>
  <c r="B395" i="6"/>
  <c r="E395" i="6"/>
  <c r="D396" i="6"/>
  <c r="B396" i="6"/>
  <c r="E396" i="6"/>
  <c r="D397" i="6"/>
  <c r="B397" i="6"/>
  <c r="E397" i="6"/>
  <c r="D398" i="6"/>
  <c r="B398" i="6"/>
  <c r="E398" i="6"/>
  <c r="D399" i="6"/>
  <c r="B399" i="6"/>
  <c r="E399" i="6"/>
  <c r="D400" i="6"/>
  <c r="B400" i="6"/>
  <c r="E400" i="6"/>
  <c r="D401" i="6"/>
  <c r="B401" i="6"/>
  <c r="E401" i="6"/>
  <c r="D402" i="6"/>
  <c r="B402" i="6"/>
  <c r="E402" i="6"/>
  <c r="D403" i="6"/>
  <c r="B403" i="6"/>
  <c r="E403" i="6"/>
  <c r="D404" i="6"/>
  <c r="B404" i="6"/>
  <c r="E404" i="6"/>
  <c r="D405" i="6"/>
  <c r="B405" i="6"/>
  <c r="E405" i="6"/>
  <c r="D406" i="6"/>
  <c r="B406" i="6"/>
  <c r="E406" i="6"/>
  <c r="D407" i="6"/>
  <c r="B407" i="6"/>
  <c r="E407" i="6"/>
  <c r="D408" i="6"/>
  <c r="B408" i="6"/>
  <c r="E408" i="6"/>
  <c r="D409" i="6"/>
  <c r="B409" i="6"/>
  <c r="E409" i="6"/>
  <c r="D410" i="6"/>
  <c r="B410" i="6"/>
  <c r="E410" i="6"/>
  <c r="D411" i="6"/>
  <c r="B411" i="6"/>
  <c r="E411" i="6"/>
  <c r="D412" i="6"/>
  <c r="B412" i="6"/>
  <c r="E412" i="6"/>
  <c r="D413" i="6"/>
  <c r="B413" i="6"/>
  <c r="E413" i="6"/>
  <c r="D414" i="6"/>
  <c r="B414" i="6"/>
  <c r="E414" i="6"/>
  <c r="D415" i="6"/>
  <c r="B415" i="6"/>
  <c r="E415" i="6"/>
  <c r="D416" i="6"/>
  <c r="B416" i="6"/>
  <c r="E416" i="6"/>
  <c r="D417" i="6"/>
  <c r="B417" i="6"/>
  <c r="E417" i="6"/>
  <c r="D418" i="6"/>
  <c r="B418" i="6"/>
  <c r="E418" i="6"/>
  <c r="D419" i="6"/>
  <c r="B419" i="6"/>
  <c r="E419" i="6"/>
  <c r="D420" i="6"/>
  <c r="B420" i="6"/>
  <c r="E420" i="6"/>
  <c r="D421" i="6"/>
  <c r="B421" i="6"/>
  <c r="E421" i="6"/>
  <c r="D422" i="6"/>
  <c r="B422" i="6"/>
  <c r="E422" i="6"/>
  <c r="D423" i="6"/>
  <c r="B423" i="6"/>
  <c r="E423" i="6"/>
  <c r="D424" i="6"/>
  <c r="B424" i="6"/>
  <c r="E424" i="6"/>
  <c r="D425" i="6"/>
  <c r="B425" i="6"/>
  <c r="E425" i="6"/>
  <c r="D426" i="6"/>
  <c r="B426" i="6"/>
  <c r="E426" i="6"/>
  <c r="D427" i="6"/>
  <c r="B427" i="6"/>
  <c r="E427" i="6"/>
  <c r="D428" i="6"/>
  <c r="B428" i="6"/>
  <c r="E428" i="6"/>
  <c r="D429" i="6"/>
  <c r="B429" i="6"/>
  <c r="E429" i="6"/>
  <c r="D430" i="6"/>
  <c r="B430" i="6"/>
  <c r="E430" i="6"/>
  <c r="D431" i="6"/>
  <c r="B431" i="6"/>
  <c r="E431" i="6"/>
  <c r="D432" i="6"/>
  <c r="B432" i="6"/>
  <c r="E432" i="6"/>
  <c r="D433" i="6"/>
  <c r="B433" i="6"/>
  <c r="E433" i="6"/>
  <c r="D434" i="6"/>
  <c r="B434" i="6"/>
  <c r="E434" i="6"/>
  <c r="D435" i="6"/>
  <c r="B435" i="6"/>
  <c r="E435" i="6"/>
  <c r="D436" i="6"/>
  <c r="B436" i="6"/>
  <c r="E436" i="6"/>
  <c r="D437" i="6"/>
  <c r="B437" i="6"/>
  <c r="E437" i="6"/>
  <c r="D438" i="6"/>
  <c r="B438" i="6"/>
  <c r="E438" i="6"/>
  <c r="D439" i="6"/>
  <c r="B439" i="6"/>
  <c r="E439" i="6"/>
  <c r="D440" i="6"/>
  <c r="B440" i="6"/>
  <c r="E440" i="6"/>
  <c r="D441" i="6"/>
  <c r="B441" i="6"/>
  <c r="E441" i="6"/>
  <c r="D442" i="6"/>
  <c r="B442" i="6"/>
  <c r="E442" i="6"/>
  <c r="D443" i="6"/>
  <c r="B443" i="6"/>
  <c r="E443" i="6"/>
  <c r="D444" i="6"/>
  <c r="B444" i="6"/>
  <c r="E444" i="6"/>
  <c r="D445" i="6"/>
  <c r="B445" i="6"/>
  <c r="E445" i="6"/>
  <c r="D446" i="6"/>
  <c r="B446" i="6"/>
  <c r="E446" i="6"/>
  <c r="D447" i="6"/>
  <c r="B447" i="6"/>
  <c r="E447" i="6"/>
  <c r="D448" i="6"/>
  <c r="B448" i="6"/>
  <c r="E448" i="6"/>
  <c r="D449" i="6"/>
  <c r="B449" i="6"/>
  <c r="E449" i="6"/>
  <c r="D450" i="6"/>
  <c r="B450" i="6"/>
  <c r="E450" i="6"/>
  <c r="D451" i="6"/>
  <c r="B451" i="6"/>
  <c r="E451" i="6"/>
  <c r="D452" i="6"/>
  <c r="B452" i="6"/>
  <c r="E452" i="6"/>
  <c r="D453" i="6"/>
  <c r="B453" i="6"/>
  <c r="E453" i="6"/>
  <c r="D454" i="6"/>
  <c r="B454" i="6"/>
  <c r="E454" i="6"/>
  <c r="D455" i="6"/>
  <c r="B455" i="6"/>
  <c r="E455" i="6"/>
  <c r="D456" i="6"/>
  <c r="B456" i="6"/>
  <c r="E456" i="6"/>
  <c r="B457" i="6"/>
  <c r="D457" i="6"/>
  <c r="E457" i="6"/>
  <c r="D458" i="6"/>
  <c r="B458" i="6"/>
  <c r="E458" i="6"/>
  <c r="D459" i="6"/>
  <c r="B459" i="6"/>
  <c r="E459" i="6"/>
  <c r="D460" i="6"/>
  <c r="B460" i="6"/>
  <c r="E460" i="6"/>
  <c r="D461" i="6"/>
  <c r="B461" i="6"/>
  <c r="E461" i="6"/>
  <c r="D462" i="6"/>
  <c r="B462" i="6"/>
  <c r="E462" i="6"/>
  <c r="D463" i="6"/>
  <c r="B463" i="6"/>
  <c r="E463" i="6"/>
  <c r="D464" i="6"/>
  <c r="B464" i="6"/>
  <c r="E464" i="6"/>
  <c r="D465" i="6"/>
  <c r="B465" i="6"/>
  <c r="E465" i="6"/>
  <c r="D466" i="6"/>
  <c r="B466" i="6"/>
  <c r="E466" i="6"/>
  <c r="D467" i="6"/>
  <c r="B467" i="6"/>
  <c r="E467" i="6"/>
  <c r="D468" i="6"/>
  <c r="B468" i="6"/>
  <c r="E468" i="6"/>
  <c r="D469" i="6"/>
  <c r="B469" i="6"/>
  <c r="E469" i="6"/>
  <c r="D470" i="6"/>
  <c r="B470" i="6"/>
  <c r="E470" i="6"/>
  <c r="D471" i="6"/>
  <c r="B471" i="6"/>
  <c r="E471" i="6"/>
  <c r="D472" i="6"/>
  <c r="B472" i="6"/>
  <c r="E472" i="6"/>
  <c r="D473" i="6"/>
  <c r="B473" i="6"/>
  <c r="E473" i="6"/>
  <c r="D474" i="6"/>
  <c r="B474" i="6"/>
  <c r="E474" i="6"/>
  <c r="D475" i="6"/>
  <c r="B475" i="6"/>
  <c r="E475" i="6"/>
  <c r="D476" i="6"/>
  <c r="B476" i="6"/>
  <c r="E476" i="6"/>
  <c r="D477" i="6"/>
  <c r="B477" i="6"/>
  <c r="E477" i="6"/>
  <c r="D478" i="6"/>
  <c r="B478" i="6"/>
  <c r="E478" i="6"/>
  <c r="D479" i="6"/>
  <c r="B479" i="6"/>
  <c r="E479" i="6"/>
  <c r="D480" i="6"/>
  <c r="B480" i="6"/>
  <c r="E480" i="6"/>
  <c r="D481" i="6"/>
  <c r="B481" i="6"/>
  <c r="E481" i="6"/>
  <c r="D482" i="6"/>
  <c r="B482" i="6"/>
  <c r="E482" i="6"/>
  <c r="D483" i="6"/>
  <c r="B483" i="6"/>
  <c r="E483" i="6"/>
  <c r="D484" i="6"/>
  <c r="B484" i="6"/>
  <c r="E484" i="6"/>
  <c r="D485" i="6"/>
  <c r="B485" i="6"/>
  <c r="E485" i="6"/>
  <c r="D486" i="6"/>
  <c r="B486" i="6"/>
  <c r="E486" i="6"/>
  <c r="D487" i="6"/>
  <c r="B487" i="6"/>
  <c r="E487" i="6"/>
  <c r="D488" i="6"/>
  <c r="B488" i="6"/>
  <c r="E488" i="6"/>
  <c r="D489" i="6"/>
  <c r="B489" i="6"/>
  <c r="E489" i="6"/>
  <c r="D490" i="6"/>
  <c r="B490" i="6"/>
  <c r="E490" i="6"/>
  <c r="D491" i="6"/>
  <c r="B491" i="6"/>
  <c r="E491" i="6"/>
  <c r="D492" i="6"/>
  <c r="B492" i="6"/>
  <c r="E492" i="6"/>
  <c r="D493" i="6"/>
  <c r="B493" i="6"/>
  <c r="E493" i="6"/>
  <c r="D2" i="6"/>
  <c r="B2" i="6"/>
  <c r="E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6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2" i="4"/>
  <c r="D52" i="4"/>
  <c r="D53" i="4"/>
  <c r="D54" i="4"/>
  <c r="D55" i="4"/>
  <c r="D56" i="4"/>
  <c r="D57" i="4"/>
  <c r="D58" i="4"/>
  <c r="D59" i="4"/>
  <c r="D6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65" i="4"/>
  <c r="D2" i="2"/>
  <c r="F2" i="2"/>
  <c r="K2" i="2"/>
  <c r="D3" i="2"/>
  <c r="F3" i="2"/>
  <c r="K3" i="2"/>
  <c r="D4" i="2"/>
  <c r="K4" i="2"/>
  <c r="D5" i="2"/>
  <c r="K5" i="2"/>
  <c r="D6" i="2"/>
  <c r="F6" i="2"/>
  <c r="K6" i="2"/>
  <c r="D7" i="2"/>
  <c r="K7" i="2"/>
  <c r="D8" i="2"/>
  <c r="K8" i="2"/>
  <c r="D9" i="2"/>
  <c r="K9" i="2"/>
  <c r="D10" i="2"/>
  <c r="K10" i="2"/>
  <c r="D11" i="2"/>
  <c r="K11" i="2"/>
  <c r="D12" i="2"/>
  <c r="F12" i="2"/>
  <c r="K12" i="2"/>
  <c r="D13" i="2"/>
  <c r="F13" i="2"/>
  <c r="K13" i="2"/>
  <c r="D14" i="2"/>
  <c r="F14" i="2"/>
  <c r="K14" i="2"/>
  <c r="D15" i="2"/>
  <c r="F15" i="2"/>
  <c r="K15" i="2"/>
  <c r="D16" i="2"/>
  <c r="F16" i="2"/>
  <c r="K16" i="2"/>
  <c r="D17" i="2"/>
  <c r="F17" i="2"/>
  <c r="K17" i="2"/>
  <c r="D18" i="2"/>
  <c r="F18" i="2"/>
  <c r="K18" i="2"/>
  <c r="D19" i="2"/>
  <c r="K19" i="2"/>
  <c r="D20" i="2"/>
  <c r="K20" i="2"/>
  <c r="D21" i="2"/>
  <c r="F21" i="2"/>
  <c r="K21" i="2"/>
  <c r="D22" i="2"/>
  <c r="F22" i="2"/>
  <c r="K22" i="2"/>
  <c r="D23" i="2"/>
  <c r="K23" i="2"/>
  <c r="D24" i="2"/>
  <c r="K24" i="2"/>
  <c r="D25" i="2"/>
  <c r="K25" i="2"/>
  <c r="D26" i="2"/>
  <c r="K26" i="2"/>
  <c r="D27" i="2"/>
  <c r="K27" i="2"/>
  <c r="D28" i="2"/>
  <c r="K28" i="2"/>
  <c r="D29" i="2"/>
  <c r="K29" i="2"/>
  <c r="D30" i="2"/>
  <c r="K30" i="2"/>
  <c r="D31" i="2"/>
  <c r="F31" i="2"/>
  <c r="K31" i="2"/>
  <c r="D32" i="2"/>
  <c r="K32" i="2"/>
  <c r="D33" i="2"/>
  <c r="K33" i="2"/>
  <c r="D34" i="2"/>
  <c r="F34" i="2"/>
  <c r="K34" i="2"/>
  <c r="D35" i="2"/>
  <c r="K35" i="2"/>
  <c r="D36" i="2"/>
  <c r="K36" i="2"/>
  <c r="D37" i="2"/>
  <c r="K37" i="2"/>
  <c r="D38" i="2"/>
  <c r="K38" i="2"/>
  <c r="D39" i="2"/>
  <c r="F39" i="2"/>
  <c r="K39" i="2"/>
  <c r="D40" i="2"/>
  <c r="F40" i="2"/>
  <c r="K40" i="2"/>
  <c r="D41" i="2"/>
  <c r="F41" i="2"/>
  <c r="K41" i="2"/>
  <c r="D42" i="2"/>
  <c r="F42" i="2"/>
  <c r="K42" i="2"/>
  <c r="D43" i="2"/>
  <c r="F43" i="2"/>
  <c r="K43" i="2"/>
  <c r="D44" i="2"/>
  <c r="F44" i="2"/>
  <c r="K44" i="2"/>
  <c r="D45" i="2"/>
  <c r="F45" i="2"/>
  <c r="K45" i="2"/>
  <c r="D46" i="2"/>
  <c r="F46" i="2"/>
  <c r="K46" i="2"/>
  <c r="D47" i="2"/>
  <c r="F47" i="2"/>
  <c r="K47" i="2"/>
  <c r="D48" i="2"/>
  <c r="F48" i="2"/>
  <c r="K48" i="2"/>
  <c r="D49" i="2"/>
  <c r="F49" i="2"/>
  <c r="K49" i="2"/>
  <c r="D50" i="2"/>
  <c r="K50" i="2"/>
  <c r="D51" i="2"/>
  <c r="K51" i="2"/>
  <c r="D52" i="2"/>
  <c r="K52" i="2"/>
  <c r="D53" i="2"/>
  <c r="K53" i="2"/>
  <c r="D54" i="2"/>
  <c r="K54" i="2"/>
  <c r="D55" i="2"/>
  <c r="K55" i="2"/>
  <c r="D56" i="2"/>
  <c r="K56" i="2"/>
  <c r="D57" i="2"/>
  <c r="K57" i="2"/>
  <c r="D58" i="2"/>
  <c r="K58" i="2"/>
  <c r="D59" i="2"/>
  <c r="K59" i="2"/>
  <c r="D60" i="2"/>
  <c r="K60" i="2"/>
  <c r="D61" i="2"/>
  <c r="K61" i="2"/>
  <c r="D62" i="2"/>
  <c r="F62" i="2"/>
  <c r="K62" i="2"/>
  <c r="D63" i="2"/>
  <c r="K63" i="2"/>
  <c r="D64" i="2"/>
  <c r="K64" i="2"/>
  <c r="D65" i="2"/>
  <c r="K65" i="2"/>
  <c r="D66" i="2"/>
  <c r="K66" i="2"/>
  <c r="D67" i="2"/>
  <c r="K67" i="2"/>
  <c r="D68" i="2"/>
  <c r="K68" i="2"/>
  <c r="D69" i="2"/>
  <c r="F69" i="2"/>
  <c r="K69" i="2"/>
  <c r="D70" i="2"/>
  <c r="F70" i="2"/>
  <c r="K70" i="2"/>
  <c r="D71" i="2"/>
  <c r="F71" i="2"/>
  <c r="K71" i="2"/>
  <c r="D72" i="2"/>
  <c r="F72" i="2"/>
  <c r="K72" i="2"/>
  <c r="D73" i="2"/>
  <c r="F73" i="2"/>
  <c r="K73" i="2"/>
  <c r="D74" i="2"/>
  <c r="F74" i="2"/>
  <c r="K74" i="2"/>
  <c r="D75" i="2"/>
  <c r="F75" i="2"/>
  <c r="K75" i="2"/>
  <c r="D76" i="2"/>
  <c r="F76" i="2"/>
  <c r="K76" i="2"/>
  <c r="D77" i="2"/>
  <c r="K77" i="2"/>
  <c r="D78" i="2"/>
  <c r="K78" i="2"/>
  <c r="D79" i="2"/>
  <c r="F79" i="2"/>
  <c r="K79" i="2"/>
  <c r="D80" i="2"/>
  <c r="F80" i="2"/>
  <c r="K80" i="2"/>
  <c r="D81" i="2"/>
  <c r="F81" i="2"/>
  <c r="K81" i="2"/>
  <c r="D82" i="2"/>
  <c r="F82" i="2"/>
  <c r="K82" i="2"/>
  <c r="D83" i="2"/>
  <c r="F83" i="2"/>
  <c r="K83" i="2"/>
  <c r="D84" i="2"/>
  <c r="F84" i="2"/>
  <c r="K84" i="2"/>
  <c r="D85" i="2"/>
  <c r="F85" i="2"/>
  <c r="K85" i="2"/>
  <c r="D86" i="2"/>
  <c r="K86" i="2"/>
  <c r="D87" i="2"/>
  <c r="F87" i="2"/>
  <c r="K87" i="2"/>
  <c r="D88" i="2"/>
  <c r="K88" i="2"/>
  <c r="D89" i="2"/>
  <c r="K89" i="2"/>
  <c r="D90" i="2"/>
  <c r="K90" i="2"/>
  <c r="D91" i="2"/>
  <c r="F91" i="2"/>
  <c r="K91" i="2"/>
  <c r="D92" i="2"/>
  <c r="F92" i="2"/>
  <c r="K92" i="2"/>
  <c r="D93" i="2"/>
  <c r="F93" i="2"/>
  <c r="K93" i="2"/>
  <c r="D94" i="2"/>
  <c r="F94" i="2"/>
  <c r="K94" i="2"/>
  <c r="D95" i="2"/>
  <c r="F95" i="2"/>
  <c r="K95" i="2"/>
  <c r="D96" i="2"/>
  <c r="K96" i="2"/>
  <c r="D97" i="2"/>
  <c r="K97" i="2"/>
  <c r="D98" i="2"/>
  <c r="K98" i="2"/>
  <c r="D99" i="2"/>
  <c r="K99" i="2"/>
  <c r="D100" i="2"/>
  <c r="K100" i="2"/>
  <c r="D101" i="2"/>
  <c r="K101" i="2"/>
  <c r="D102" i="2"/>
  <c r="F102" i="2"/>
  <c r="K102" i="2"/>
  <c r="D103" i="2"/>
  <c r="F103" i="2"/>
  <c r="K103" i="2"/>
  <c r="D104" i="2"/>
  <c r="K104" i="2"/>
  <c r="D105" i="2"/>
  <c r="K105" i="2"/>
  <c r="D106" i="2"/>
  <c r="K106" i="2"/>
  <c r="D107" i="2"/>
  <c r="K107" i="2"/>
  <c r="D108" i="2"/>
  <c r="K108" i="2"/>
  <c r="D109" i="2"/>
  <c r="K109" i="2"/>
  <c r="D110" i="2"/>
  <c r="K110" i="2"/>
  <c r="D111" i="2"/>
  <c r="F111" i="2"/>
  <c r="K111" i="2"/>
  <c r="D112" i="2"/>
  <c r="F112" i="2"/>
  <c r="K112" i="2"/>
  <c r="D113" i="2"/>
  <c r="K113" i="2"/>
  <c r="D114" i="2"/>
  <c r="K114" i="2"/>
  <c r="D115" i="2"/>
  <c r="K115" i="2"/>
  <c r="D116" i="2"/>
  <c r="K116" i="2"/>
  <c r="D117" i="2"/>
  <c r="K117" i="2"/>
  <c r="D118" i="2"/>
  <c r="K118" i="2"/>
  <c r="D119" i="2"/>
  <c r="K119" i="2"/>
  <c r="D120" i="2"/>
  <c r="K120" i="2"/>
  <c r="D121" i="2"/>
  <c r="F121" i="2"/>
  <c r="K121" i="2"/>
  <c r="D122" i="2"/>
  <c r="F122" i="2"/>
  <c r="K122" i="2"/>
  <c r="D123" i="2"/>
  <c r="F123" i="2"/>
  <c r="K123" i="2"/>
  <c r="D124" i="2"/>
  <c r="F124" i="2"/>
  <c r="K124" i="2"/>
  <c r="D125" i="2"/>
  <c r="K125" i="2"/>
  <c r="D126" i="2"/>
  <c r="K126" i="2"/>
  <c r="D127" i="2"/>
  <c r="K127" i="2"/>
  <c r="D128" i="2"/>
  <c r="K128" i="2"/>
  <c r="D129" i="2"/>
  <c r="K129" i="2"/>
  <c r="D130" i="2"/>
  <c r="F130" i="2"/>
  <c r="K130" i="2"/>
  <c r="D131" i="2"/>
  <c r="F131" i="2"/>
  <c r="K131" i="2"/>
  <c r="D132" i="2"/>
  <c r="K132" i="2"/>
  <c r="D133" i="2"/>
  <c r="K133" i="2"/>
  <c r="D134" i="2"/>
  <c r="K134" i="2"/>
  <c r="D135" i="2"/>
  <c r="K135" i="2"/>
  <c r="D136" i="2"/>
  <c r="K136" i="2"/>
  <c r="D137" i="2"/>
  <c r="K137" i="2"/>
  <c r="D138" i="2"/>
  <c r="F138" i="2"/>
  <c r="K138" i="2"/>
  <c r="D139" i="2"/>
  <c r="F139" i="2"/>
  <c r="K139" i="2"/>
  <c r="D140" i="2"/>
  <c r="F140" i="2"/>
  <c r="K140" i="2"/>
  <c r="D141" i="2"/>
  <c r="F141" i="2"/>
  <c r="K141" i="2"/>
  <c r="D142" i="2"/>
  <c r="F142" i="2"/>
  <c r="K142" i="2"/>
  <c r="D143" i="2"/>
  <c r="K143" i="2"/>
  <c r="D144" i="2"/>
  <c r="F144" i="2"/>
  <c r="K144" i="2"/>
  <c r="D145" i="2"/>
  <c r="F145" i="2"/>
  <c r="K145" i="2"/>
  <c r="D146" i="2"/>
  <c r="F146" i="2"/>
  <c r="K146" i="2"/>
  <c r="D147" i="2"/>
  <c r="K147" i="2"/>
  <c r="D148" i="2"/>
  <c r="K148" i="2"/>
  <c r="D149" i="2"/>
  <c r="F149" i="2"/>
  <c r="K149" i="2"/>
  <c r="D150" i="2"/>
  <c r="K150" i="2"/>
  <c r="D151" i="2"/>
  <c r="K151" i="2"/>
  <c r="D152" i="2"/>
  <c r="K152" i="2"/>
  <c r="D153" i="2"/>
  <c r="K153" i="2"/>
  <c r="D154" i="2"/>
  <c r="K154" i="2"/>
  <c r="D155" i="2"/>
  <c r="K155" i="2"/>
  <c r="D156" i="2"/>
  <c r="K156" i="2"/>
  <c r="D157" i="2"/>
  <c r="K157" i="2"/>
  <c r="D158" i="2"/>
  <c r="K158" i="2"/>
  <c r="D159" i="2"/>
  <c r="K159" i="2"/>
  <c r="D160" i="2"/>
  <c r="K160" i="2"/>
  <c r="D161" i="2"/>
  <c r="K161" i="2"/>
  <c r="D162" i="2"/>
  <c r="K162" i="2"/>
  <c r="D163" i="2"/>
  <c r="F163" i="2"/>
  <c r="K163" i="2"/>
  <c r="D164" i="2"/>
  <c r="F164" i="2"/>
  <c r="K164" i="2"/>
  <c r="D165" i="2"/>
  <c r="F165" i="2"/>
  <c r="K165" i="2"/>
  <c r="D166" i="2"/>
  <c r="F166" i="2"/>
  <c r="K166" i="2"/>
  <c r="D167" i="2"/>
  <c r="F167" i="2"/>
  <c r="K167" i="2"/>
  <c r="D168" i="2"/>
  <c r="F168" i="2"/>
  <c r="K168" i="2"/>
  <c r="D169" i="2"/>
  <c r="F169" i="2"/>
  <c r="K169" i="2"/>
  <c r="D170" i="2"/>
  <c r="F170" i="2"/>
  <c r="K170" i="2"/>
  <c r="D171" i="2"/>
  <c r="F171" i="2"/>
  <c r="K171" i="2"/>
  <c r="D172" i="2"/>
  <c r="K172" i="2"/>
  <c r="D173" i="2"/>
  <c r="K173" i="2"/>
  <c r="D174" i="2"/>
  <c r="F174" i="2"/>
  <c r="K174" i="2"/>
  <c r="D175" i="2"/>
  <c r="K175" i="2"/>
  <c r="D176" i="2"/>
  <c r="F176" i="2"/>
  <c r="K176" i="2"/>
  <c r="D177" i="2"/>
  <c r="F177" i="2"/>
  <c r="K177" i="2"/>
  <c r="D178" i="2"/>
  <c r="F178" i="2"/>
  <c r="K178" i="2"/>
  <c r="D179" i="2"/>
  <c r="K179" i="2"/>
  <c r="D180" i="2"/>
  <c r="K180" i="2"/>
  <c r="D181" i="2"/>
  <c r="K181" i="2"/>
  <c r="D182" i="2"/>
  <c r="K182" i="2"/>
  <c r="D183" i="2"/>
  <c r="F183" i="2"/>
  <c r="K183" i="2"/>
  <c r="D184" i="2"/>
  <c r="F184" i="2"/>
  <c r="K184" i="2"/>
  <c r="D185" i="2"/>
  <c r="K185" i="2"/>
  <c r="D186" i="2"/>
  <c r="K186" i="2"/>
  <c r="D187" i="2"/>
  <c r="F187" i="2"/>
  <c r="K187" i="2"/>
  <c r="D188" i="2"/>
  <c r="F188" i="2"/>
  <c r="K188" i="2"/>
  <c r="D189" i="2"/>
  <c r="F189" i="2"/>
  <c r="K189" i="2"/>
  <c r="D190" i="2"/>
  <c r="K190" i="2"/>
  <c r="D191" i="2"/>
  <c r="K191" i="2"/>
  <c r="D192" i="2"/>
  <c r="K192" i="2"/>
  <c r="D193" i="2"/>
  <c r="F193" i="2"/>
  <c r="K193" i="2"/>
  <c r="D194" i="2"/>
  <c r="F194" i="2"/>
  <c r="K194" i="2"/>
  <c r="D195" i="2"/>
  <c r="F195" i="2"/>
  <c r="K195" i="2"/>
  <c r="D196" i="2"/>
  <c r="K196" i="2"/>
  <c r="D197" i="2"/>
  <c r="K197" i="2"/>
  <c r="D198" i="2"/>
  <c r="F198" i="2"/>
  <c r="K198" i="2"/>
  <c r="D199" i="2"/>
  <c r="F199" i="2"/>
  <c r="K199" i="2"/>
  <c r="D200" i="2"/>
  <c r="K200" i="2"/>
  <c r="D201" i="2"/>
  <c r="K201" i="2"/>
  <c r="D202" i="2"/>
  <c r="K202" i="2"/>
  <c r="D203" i="2"/>
  <c r="F203" i="2"/>
  <c r="K203" i="2"/>
  <c r="D204" i="2"/>
  <c r="K204" i="2"/>
  <c r="D205" i="2"/>
  <c r="F205" i="2"/>
  <c r="K205" i="2"/>
  <c r="D206" i="2"/>
  <c r="K206" i="2"/>
  <c r="D207" i="2"/>
  <c r="F207" i="2"/>
  <c r="K207" i="2"/>
  <c r="D208" i="2"/>
  <c r="F208" i="2"/>
  <c r="K208" i="2"/>
  <c r="D209" i="2"/>
  <c r="K209" i="2"/>
  <c r="D210" i="2"/>
  <c r="K210" i="2"/>
  <c r="D211" i="2"/>
  <c r="F211" i="2"/>
  <c r="K211" i="2"/>
  <c r="D212" i="2"/>
  <c r="F212" i="2"/>
  <c r="K212" i="2"/>
  <c r="D213" i="2"/>
  <c r="F213" i="2"/>
  <c r="K213" i="2"/>
  <c r="D214" i="2"/>
  <c r="F214" i="2"/>
  <c r="K214" i="2"/>
  <c r="D215" i="2"/>
  <c r="F215" i="2"/>
  <c r="K215" i="2"/>
  <c r="D216" i="2"/>
  <c r="K216" i="2"/>
  <c r="D217" i="2"/>
  <c r="K217" i="2"/>
  <c r="D218" i="2"/>
  <c r="K218" i="2"/>
  <c r="D219" i="2"/>
  <c r="F219" i="2"/>
  <c r="K219" i="2"/>
  <c r="D220" i="2"/>
  <c r="F220" i="2"/>
  <c r="K220" i="2"/>
  <c r="D221" i="2"/>
  <c r="F221" i="2"/>
  <c r="K221" i="2"/>
  <c r="D222" i="2"/>
  <c r="F222" i="2"/>
  <c r="K222" i="2"/>
  <c r="D223" i="2"/>
  <c r="K223" i="2"/>
  <c r="D224" i="2"/>
  <c r="K224" i="2"/>
  <c r="D225" i="2"/>
  <c r="F225" i="2"/>
  <c r="K225" i="2"/>
  <c r="D226" i="2"/>
  <c r="F226" i="2"/>
  <c r="K226" i="2"/>
  <c r="D227" i="2"/>
  <c r="F227" i="2"/>
  <c r="K227" i="2"/>
  <c r="D228" i="2"/>
  <c r="F228" i="2"/>
  <c r="K228" i="2"/>
  <c r="D229" i="2"/>
  <c r="F229" i="2"/>
  <c r="K229" i="2"/>
  <c r="D230" i="2"/>
  <c r="F230" i="2"/>
  <c r="K230" i="2"/>
  <c r="D231" i="2"/>
  <c r="K231" i="2"/>
  <c r="D232" i="2"/>
  <c r="K232" i="2"/>
  <c r="D233" i="2"/>
  <c r="K233" i="2"/>
  <c r="D234" i="2"/>
  <c r="K234" i="2"/>
  <c r="D235" i="2"/>
  <c r="K235" i="2"/>
  <c r="D236" i="2"/>
  <c r="K236" i="2"/>
  <c r="D237" i="2"/>
  <c r="K237" i="2"/>
  <c r="D238" i="2"/>
  <c r="F238" i="2"/>
  <c r="K238" i="2"/>
  <c r="D239" i="2"/>
  <c r="K239" i="2"/>
  <c r="D240" i="2"/>
  <c r="K240" i="2"/>
  <c r="D241" i="2"/>
  <c r="K241" i="2"/>
  <c r="D242" i="2"/>
  <c r="K242" i="2"/>
  <c r="D243" i="2"/>
  <c r="K243" i="2"/>
  <c r="D244" i="2"/>
  <c r="K244" i="2"/>
  <c r="D245" i="2"/>
  <c r="K245" i="2"/>
  <c r="D246" i="2"/>
  <c r="F246" i="2"/>
  <c r="K246" i="2"/>
  <c r="D247" i="2"/>
  <c r="F247" i="2"/>
  <c r="K247" i="2"/>
  <c r="D248" i="2"/>
  <c r="F248" i="2"/>
  <c r="K248" i="2"/>
  <c r="D249" i="2"/>
  <c r="F249" i="2"/>
  <c r="K249" i="2"/>
  <c r="D250" i="2"/>
  <c r="F250" i="2"/>
  <c r="K250" i="2"/>
  <c r="D251" i="2"/>
  <c r="F251" i="2"/>
  <c r="K251" i="2"/>
  <c r="D1" i="2"/>
  <c r="F1" i="2"/>
  <c r="K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sharedStrings.xml><?xml version="1.0" encoding="utf-8"?>
<sst xmlns="http://schemas.openxmlformats.org/spreadsheetml/2006/main" count="3535" uniqueCount="673">
  <si>
    <t>Normal</t>
  </si>
  <si>
    <t>Ghost</t>
  </si>
  <si>
    <t>Fighting</t>
  </si>
  <si>
    <t>Flying</t>
  </si>
  <si>
    <t>Poison</t>
  </si>
  <si>
    <t>Ground</t>
  </si>
  <si>
    <t>Rock</t>
  </si>
  <si>
    <t>Bug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</si>
  <si>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</si>
  <si>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</si>
  <si>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</si>
  <si>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</si>
  <si>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</si>
  <si>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</si>
  <si>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</si>
  <si>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</si>
  <si>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Fairy</t>
  </si>
  <si>
    <t>Dark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</si>
  <si>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</si>
  <si>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</si>
  <si>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</si>
  <si>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</si>
  <si>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</si>
  <si>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</si>
  <si>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</si>
  <si>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</si>
  <si>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</si>
  <si>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</si>
  <si>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</si>
  <si>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</si>
  <si>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</si>
  <si>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</si>
  <si>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</si>
  <si>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</si>
  <si>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</si>
  <si>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</si>
  <si>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</si>
  <si>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</si>
  <si>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</si>
  <si>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</si>
  <si>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</si>
  <si>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</si>
  <si>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</si>
  <si>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</si>
  <si>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</si>
  <si>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</si>
  <si>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</si>
  <si>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</si>
  <si>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</si>
  <si>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</si>
  <si>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</si>
  <si>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</si>
  <si>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</si>
  <si>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</si>
  <si>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</si>
  <si>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</si>
  <si>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</si>
  <si>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</si>
  <si>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</si>
  <si>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</si>
  <si>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</si>
  <si>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</si>
  <si>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</si>
  <si>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</si>
  <si>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</si>
  <si>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</si>
  <si>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</si>
  <si>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</si>
  <si>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</si>
  <si>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</si>
  <si>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</si>
  <si>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</si>
  <si>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</si>
  <si>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</si>
  <si>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</si>
  <si>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</si>
  <si>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</si>
  <si>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</si>
  <si>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</si>
  <si>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</si>
  <si>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</si>
  <si>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</si>
  <si>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</si>
  <si>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</si>
  <si>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</si>
  <si>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</si>
  <si>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</si>
  <si>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</si>
  <si>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</si>
  <si>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</si>
  <si>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</si>
  <si>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</si>
  <si>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</si>
  <si>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</si>
  <si>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</si>
  <si>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</si>
  <si>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</si>
  <si>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</si>
  <si>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</si>
  <si>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</si>
  <si>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</si>
  <si>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</si>
  <si>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</si>
  <si>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</si>
  <si>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</si>
  <si>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</si>
  <si>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</si>
  <si>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</si>
  <si>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</si>
  <si>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</si>
  <si>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</si>
  <si>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</si>
  <si>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</si>
  <si>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</si>
  <si>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</si>
  <si>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</si>
  <si>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</si>
  <si>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</si>
  <si>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</si>
  <si>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</si>
  <si>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</si>
  <si>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</si>
  <si>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</si>
  <si>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</si>
  <si>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</si>
  <si>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</si>
  <si>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</si>
  <si>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</si>
  <si>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</si>
  <si>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</si>
  <si>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</si>
  <si>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</si>
  <si>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</si>
  <si>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</si>
  <si>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</si>
  <si>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</si>
  <si>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</si>
  <si>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</si>
  <si>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</si>
  <si>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</si>
  <si>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</si>
  <si>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</si>
  <si>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</si>
  <si>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</si>
  <si>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</si>
  <si>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</si>
  <si>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</si>
  <si>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</si>
  <si>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</si>
  <si>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</si>
  <si>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</si>
  <si>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</si>
  <si>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</si>
  <si>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</si>
  <si>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</si>
  <si>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</si>
  <si>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</si>
  <si>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</si>
  <si>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</si>
  <si>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</si>
  <si>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</si>
  <si>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</si>
  <si>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</si>
  <si>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</si>
  <si>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</si>
  <si>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</si>
  <si>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</si>
  <si>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</si>
  <si>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</si>
  <si>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</si>
  <si>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</si>
  <si>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</si>
  <si>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</si>
  <si>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</si>
  <si>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</si>
  <si>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</si>
  <si>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</si>
  <si>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</si>
  <si>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</si>
  <si>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</si>
  <si>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</si>
  <si>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</si>
  <si>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</si>
  <si>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</si>
  <si>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</si>
  <si>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</si>
  <si>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</si>
  <si>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</si>
  <si>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</si>
  <si>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</si>
  <si>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</si>
  <si>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</si>
  <si>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</si>
  <si>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</si>
  <si>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</si>
  <si>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</si>
  <si>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</si>
  <si>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</si>
  <si>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</si>
  <si>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</si>
  <si>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</si>
  <si>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</si>
  <si>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</si>
  <si>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</si>
  <si>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</si>
  <si>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</si>
  <si>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</si>
  <si>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</si>
  <si>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</si>
  <si>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</si>
  <si>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</si>
  <si>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</si>
  <si>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</si>
  <si>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</si>
  <si>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</si>
  <si>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</si>
  <si>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</si>
  <si>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</si>
  <si>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</si>
  <si>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</si>
  <si>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</si>
  <si>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</si>
  <si>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</si>
  <si>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</si>
  <si>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</si>
  <si>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</si>
  <si>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</si>
  <si>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</si>
  <si>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</si>
  <si>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</si>
  <si>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</si>
  <si>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</si>
  <si>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</si>
  <si>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</si>
  <si>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</si>
  <si>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</si>
  <si>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</si>
  <si>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</si>
  <si>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</si>
  <si>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</si>
  <si>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</si>
  <si>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</si>
  <si>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</si>
  <si>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</si>
  <si>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</si>
  <si>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</si>
  <si>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</si>
  <si>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</si>
  <si>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</si>
  <si>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</si>
  <si>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</si>
  <si>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</si>
  <si>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</si>
  <si>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</si>
  <si>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</si>
  <si>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</si>
  <si>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</si>
  <si>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</si>
  <si>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</si>
  <si>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</si>
  <si>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</si>
  <si>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</si>
  <si>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</si>
  <si>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</si>
  <si>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</si>
  <si>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</si>
  <si>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</si>
  <si>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</si>
  <si>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</si>
  <si>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Name</t>
  </si>
  <si>
    <t>Type</t>
  </si>
  <si>
    <t>PWR</t>
  </si>
  <si>
    <t>EPU</t>
  </si>
  <si>
    <t>DPS</t>
  </si>
  <si>
    <t>EPS</t>
  </si>
  <si>
    <t>Time</t>
  </si>
  <si>
    <t>Acid</t>
  </si>
  <si>
    <t>Air Slash</t>
  </si>
  <si>
    <t>Astonish</t>
  </si>
  <si>
    <t>Bite</t>
  </si>
  <si>
    <t>Bubble</t>
  </si>
  <si>
    <t>Bug Bite</t>
  </si>
  <si>
    <t>Bullet Punch</t>
  </si>
  <si>
    <t>Bullet Seed</t>
  </si>
  <si>
    <t>Charge Beam</t>
  </si>
  <si>
    <t>Confusion</t>
  </si>
  <si>
    <t>Counter</t>
  </si>
  <si>
    <t>Cut</t>
  </si>
  <si>
    <t>Dragon Breath</t>
  </si>
  <si>
    <t>Dragon Tail</t>
  </si>
  <si>
    <t>Ember</t>
  </si>
  <si>
    <t>Extrasensory</t>
  </si>
  <si>
    <t>Feint Attack</t>
  </si>
  <si>
    <t>Fire Fang</t>
  </si>
  <si>
    <t>Fire Spin</t>
  </si>
  <si>
    <t>Frost Breath</t>
  </si>
  <si>
    <t>Fury Cutter</t>
  </si>
  <si>
    <t>Hex</t>
  </si>
  <si>
    <t>Hidden Power</t>
  </si>
  <si>
    <t>Ice Shard</t>
  </si>
  <si>
    <t>Infestation</t>
  </si>
  <si>
    <t>Iron Tail</t>
  </si>
  <si>
    <t>Karate Chop</t>
  </si>
  <si>
    <t>Lick</t>
  </si>
  <si>
    <t>Low Kick</t>
  </si>
  <si>
    <t>Metal Claw</t>
  </si>
  <si>
    <t>Mud Shot</t>
  </si>
  <si>
    <t>Mud Slap</t>
  </si>
  <si>
    <t>Peck</t>
  </si>
  <si>
    <t>Poison Jab</t>
  </si>
  <si>
    <t>Poison Sting</t>
  </si>
  <si>
    <t>Pound</t>
  </si>
  <si>
    <t>Powder Snow</t>
  </si>
  <si>
    <t>Psycho Cut</t>
  </si>
  <si>
    <t>Quick Attack</t>
  </si>
  <si>
    <t>Razor Leaf</t>
  </si>
  <si>
    <t>Rock Smash</t>
  </si>
  <si>
    <t>Rock Throw</t>
  </si>
  <si>
    <t>Scratch</t>
  </si>
  <si>
    <t>Shadow Claw</t>
  </si>
  <si>
    <t>Snarl</t>
  </si>
  <si>
    <t>Spark</t>
  </si>
  <si>
    <t>Splash</t>
  </si>
  <si>
    <t>Steel Wing</t>
  </si>
  <si>
    <t>Struggle Bug</t>
  </si>
  <si>
    <t>Sucker Punch</t>
  </si>
  <si>
    <t>Tackle</t>
  </si>
  <si>
    <t>Thunder Shock</t>
  </si>
  <si>
    <t>Transform</t>
  </si>
  <si>
    <t>Vine Whip</t>
  </si>
  <si>
    <t>Volt Switch</t>
  </si>
  <si>
    <t>Water Gun</t>
  </si>
  <si>
    <t>Water Gun (Blastoise)</t>
  </si>
  <si>
    <t>Wing Attack</t>
  </si>
  <si>
    <t>Zen Headbutt</t>
  </si>
  <si>
    <t>TypeID</t>
  </si>
  <si>
    <t>Charges</t>
  </si>
  <si>
    <t>Active</t>
  </si>
  <si>
    <t>Aerial Ace</t>
  </si>
  <si>
    <t>Air Cutter</t>
  </si>
  <si>
    <t>Ancient Power</t>
  </si>
  <si>
    <t>Aqua Jet</t>
  </si>
  <si>
    <t>Aqua Tail</t>
  </si>
  <si>
    <t>Aurora Beam</t>
  </si>
  <si>
    <t>Avalanche</t>
  </si>
  <si>
    <t>Blizzard</t>
  </si>
  <si>
    <t>Body Slam</t>
  </si>
  <si>
    <t>Bone Club</t>
  </si>
  <si>
    <t>Brave Bird</t>
  </si>
  <si>
    <t>Brick Break</t>
  </si>
  <si>
    <t>Brine</t>
  </si>
  <si>
    <t>Bubble Beam</t>
  </si>
  <si>
    <t>Bug Buzz</t>
  </si>
  <si>
    <t>Bulldoze</t>
  </si>
  <si>
    <t>Close Combat</t>
  </si>
  <si>
    <t>Cross Chop</t>
  </si>
  <si>
    <t>Cross Poison</t>
  </si>
  <si>
    <t>Crunch</t>
  </si>
  <si>
    <t>Dark Pulse</t>
  </si>
  <si>
    <t>Dazzling Gleam</t>
  </si>
  <si>
    <t>Dig</t>
  </si>
  <si>
    <t>Disarming Voice</t>
  </si>
  <si>
    <t>Discharge</t>
  </si>
  <si>
    <t>Dragon Claw</t>
  </si>
  <si>
    <t>Dragon Pulse</t>
  </si>
  <si>
    <t>Draining Kiss</t>
  </si>
  <si>
    <t>Drill Peck</t>
  </si>
  <si>
    <t>Drill Run</t>
  </si>
  <si>
    <t>Dynamic Punch</t>
  </si>
  <si>
    <t>Earthquake</t>
  </si>
  <si>
    <t>Energy Ball</t>
  </si>
  <si>
    <t>Fire Blast</t>
  </si>
  <si>
    <t>Fire Punch</t>
  </si>
  <si>
    <t>Flame Burst</t>
  </si>
  <si>
    <t>Flame Charge</t>
  </si>
  <si>
    <t>Flame Wheel</t>
  </si>
  <si>
    <t>Flamethrower</t>
  </si>
  <si>
    <t>Flash Cannon</t>
  </si>
  <si>
    <t>Focus Blast</t>
  </si>
  <si>
    <t>Foul Play</t>
  </si>
  <si>
    <t>Future Sight</t>
  </si>
  <si>
    <t>Grass Knot</t>
  </si>
  <si>
    <t>Gunk Shot</t>
  </si>
  <si>
    <t>Gyro Ball</t>
  </si>
  <si>
    <t>Heart Stamp</t>
  </si>
  <si>
    <t>Heat Wave</t>
  </si>
  <si>
    <t>Heavy Slam</t>
  </si>
  <si>
    <t>Horn Attack</t>
  </si>
  <si>
    <t>Hurricane</t>
  </si>
  <si>
    <t>Hydro Pump</t>
  </si>
  <si>
    <t>Hydro Pump (Blastoise)</t>
  </si>
  <si>
    <t>Hyper Beam</t>
  </si>
  <si>
    <t>Hyper Fang</t>
  </si>
  <si>
    <t>Ice Beam</t>
  </si>
  <si>
    <t>Ice Punch</t>
  </si>
  <si>
    <t>Icy Wind</t>
  </si>
  <si>
    <t>Iron Head</t>
  </si>
  <si>
    <t>Leaf Blade</t>
  </si>
  <si>
    <t>Low Sweep</t>
  </si>
  <si>
    <t>Magnet Bomb</t>
  </si>
  <si>
    <t>Mega Drain</t>
  </si>
  <si>
    <t>Megahorn</t>
  </si>
  <si>
    <t>Mirror Coat</t>
  </si>
  <si>
    <t>Moonblast</t>
  </si>
  <si>
    <t>Mud Bomb</t>
  </si>
  <si>
    <t>Night Shade</t>
  </si>
  <si>
    <t>Night Slash</t>
  </si>
  <si>
    <t>Ominous Wind</t>
  </si>
  <si>
    <t>Outrage</t>
  </si>
  <si>
    <t>Overheat</t>
  </si>
  <si>
    <t>Parabolic Charge</t>
  </si>
  <si>
    <t>Petal Blizzard</t>
  </si>
  <si>
    <t>Play Rough</t>
  </si>
  <si>
    <t>Poison Fang</t>
  </si>
  <si>
    <t>Power Gem</t>
  </si>
  <si>
    <t>Power Whip</t>
  </si>
  <si>
    <t>Psybeam</t>
  </si>
  <si>
    <t>Psyshock</t>
  </si>
  <si>
    <t>Psystrike</t>
  </si>
  <si>
    <t>Rest</t>
  </si>
  <si>
    <t>Rock Blast</t>
  </si>
  <si>
    <t>Rock Slide</t>
  </si>
  <si>
    <t>Rock Tomb</t>
  </si>
  <si>
    <t>Sand Tomb</t>
  </si>
  <si>
    <t>Scald</t>
  </si>
  <si>
    <t>Scald (Blastoise)</t>
  </si>
  <si>
    <t>Seed Bomb</t>
  </si>
  <si>
    <t>Shadow Ball</t>
  </si>
  <si>
    <t>Shadow Punch</t>
  </si>
  <si>
    <t>Shadow Sneak</t>
  </si>
  <si>
    <t>Signal Beam</t>
  </si>
  <si>
    <t>Silver Wind</t>
  </si>
  <si>
    <t>Sky Attack</t>
  </si>
  <si>
    <t>Sludge</t>
  </si>
  <si>
    <t>Sludge Bomb</t>
  </si>
  <si>
    <t>Sludge Wave</t>
  </si>
  <si>
    <t>Solar Beam</t>
  </si>
  <si>
    <t>Stomp</t>
  </si>
  <si>
    <t>Stone Edge</t>
  </si>
  <si>
    <t>Struggle</t>
  </si>
  <si>
    <t>Submission</t>
  </si>
  <si>
    <t>Swift</t>
  </si>
  <si>
    <t>Thunder</t>
  </si>
  <si>
    <t>Thunder Punch</t>
  </si>
  <si>
    <t>Thunderbolt</t>
  </si>
  <si>
    <t>Twister</t>
  </si>
  <si>
    <t>Vice Grip</t>
  </si>
  <si>
    <t>Water Pulse</t>
  </si>
  <si>
    <t>Wild Charge</t>
  </si>
  <si>
    <t>Wrap</t>
  </si>
  <si>
    <t>Wrap (Green/Pink)</t>
  </si>
  <si>
    <t>X-Scissor</t>
  </si>
  <si>
    <t>Zap Cannon</t>
  </si>
  <si>
    <t>Power</t>
  </si>
  <si>
    <t>Duration</t>
  </si>
  <si>
    <t>Candy</t>
  </si>
  <si>
    <t>Item</t>
  </si>
  <si>
    <t>Sun Stone</t>
  </si>
  <si>
    <t>Up-Grade</t>
  </si>
  <si>
    <t>Dragon Scale</t>
  </si>
  <si>
    <t>Metal Coat</t>
  </si>
  <si>
    <t>Evolution Item</t>
  </si>
  <si>
    <t>DROP PC</t>
  </si>
  <si>
    <t>Potion</t>
  </si>
  <si>
    <t>Super Potion</t>
  </si>
  <si>
    <t>Hyper Potion</t>
  </si>
  <si>
    <t>Max Potion</t>
  </si>
  <si>
    <t>Heals Pokemon for Full HP</t>
  </si>
  <si>
    <t>Heals Pokemon for 200 HP</t>
  </si>
  <si>
    <t>Heals Pokemon for 50 HP</t>
  </si>
  <si>
    <t>Heals Pokemon for 20 HP</t>
  </si>
  <si>
    <t>Revive</t>
  </si>
  <si>
    <t>Max Revive</t>
  </si>
  <si>
    <t>Revives Pokemon with Half HP</t>
  </si>
  <si>
    <t>Revives Pokemon with Full HP</t>
  </si>
  <si>
    <t>Razz Berry</t>
  </si>
  <si>
    <t>Increases catch rate when fed to wild pokemon</t>
  </si>
  <si>
    <t>Nanab Berry</t>
  </si>
  <si>
    <t>Slows Pokemon movement speed</t>
  </si>
  <si>
    <t>Pinap Berry</t>
  </si>
  <si>
    <t>Doubles the candy received on catch</t>
  </si>
  <si>
    <t>Pokeball</t>
  </si>
  <si>
    <t>Used to catch wild Pokemon</t>
  </si>
  <si>
    <t>Great Ball</t>
  </si>
  <si>
    <t>Used to catch wild Pokemon with a greater chance of success</t>
  </si>
  <si>
    <t>Ultra Ball</t>
  </si>
  <si>
    <t>Used to catch wild Pokemon with the highest chance of success</t>
  </si>
  <si>
    <t>Master Ball</t>
  </si>
  <si>
    <t>Used to catch wild Pokemon will catch any pokemon without fail.</t>
  </si>
  <si>
    <t>King\'s Rock</t>
  </si>
  <si>
    <t>Old</t>
  </si>
  <si>
    <t>New</t>
  </si>
  <si>
    <t>HP Stat</t>
  </si>
  <si>
    <t>Attack Stat</t>
  </si>
  <si>
    <t>Def Stat</t>
  </si>
  <si>
    <t>Use name Rainer on 1st Evolve</t>
  </si>
  <si>
    <t>Use name Sparky on 1st Evolve</t>
  </si>
  <si>
    <t>Use name Pyro on 1st Evolve</t>
  </si>
  <si>
    <t>Desc</t>
  </si>
  <si>
    <t>PokÃ©mon</t>
  </si>
  <si>
    <t>Psychic </t>
  </si>
  <si>
    <t>Futuresight</t>
  </si>
  <si>
    <t>Fast Attacks</t>
  </si>
  <si>
    <t>Charge Attacks</t>
  </si>
  <si>
    <t>Tackle </t>
  </si>
  <si>
    <t>Vine Whip </t>
  </si>
  <si>
    <t>Sludge Bomb </t>
  </si>
  <si>
    <t>Seed Bomb </t>
  </si>
  <si>
    <t>Power Whip </t>
  </si>
  <si>
    <t>Razor Leaf </t>
  </si>
  <si>
    <t>Solar Beam </t>
  </si>
  <si>
    <t>Petal Blizzard </t>
  </si>
  <si>
    <t>Ember </t>
  </si>
  <si>
    <t>Scratch </t>
  </si>
  <si>
    <t>Flame Burst </t>
  </si>
  <si>
    <t>Flamethrower </t>
  </si>
  <si>
    <t>Flame Charge </t>
  </si>
  <si>
    <t>Fire Fang </t>
  </si>
  <si>
    <t>Fire Punch </t>
  </si>
  <si>
    <t>Fire Spin </t>
  </si>
  <si>
    <t>Air Slash </t>
  </si>
  <si>
    <t>Fire Blast </t>
  </si>
  <si>
    <t>Dragon Claw </t>
  </si>
  <si>
    <t>Overheat </t>
  </si>
  <si>
    <t>Bubble </t>
  </si>
  <si>
    <t>Aqua Jet </t>
  </si>
  <si>
    <t>Aqual Tail </t>
  </si>
  <si>
    <t>Water Pulse </t>
  </si>
  <si>
    <t>Bite </t>
  </si>
  <si>
    <t>Water Gun </t>
  </si>
  <si>
    <t>Hydro Pump </t>
  </si>
  <si>
    <t>Ice Beam </t>
  </si>
  <si>
    <t>Flash Cannon </t>
  </si>
  <si>
    <t>Bug Bite </t>
  </si>
  <si>
    <t>Struggle </t>
  </si>
  <si>
    <t>Struggle Bug </t>
  </si>
  <si>
    <t>Confusion </t>
  </si>
  <si>
    <t>Bug Buzz </t>
  </si>
  <si>
    <t>Signal Beam </t>
  </si>
  <si>
    <t>Poison Sting </t>
  </si>
  <si>
    <t>Infestation </t>
  </si>
  <si>
    <t>Poison Jab </t>
  </si>
  <si>
    <t>Aerial Ace </t>
  </si>
  <si>
    <t>Quick Attack </t>
  </si>
  <si>
    <t>Twister </t>
  </si>
  <si>
    <t>Air Cutter </t>
  </si>
  <si>
    <t>Wing Attack </t>
  </si>
  <si>
    <t>Steel Wing </t>
  </si>
  <si>
    <t>Hurricane </t>
  </si>
  <si>
    <t>Brave Bird </t>
  </si>
  <si>
    <t>Dig </t>
  </si>
  <si>
    <t>Hyper Fang </t>
  </si>
  <si>
    <t>Body Slam </t>
  </si>
  <si>
    <t>Hyper Beam </t>
  </si>
  <si>
    <t>Peck </t>
  </si>
  <si>
    <t>Drill Peck </t>
  </si>
  <si>
    <t>Sky Attack </t>
  </si>
  <si>
    <t>Drill Run </t>
  </si>
  <si>
    <t>Acid </t>
  </si>
  <si>
    <t>Wrap </t>
  </si>
  <si>
    <t>Poison Fang </t>
  </si>
  <si>
    <t>Dark Pulse </t>
  </si>
  <si>
    <t>Sludge Wave </t>
  </si>
  <si>
    <t>Gunk Shot </t>
  </si>
  <si>
    <t>Thunder Shock </t>
  </si>
  <si>
    <t>Discharge </t>
  </si>
  <si>
    <t>Thunderbolt </t>
  </si>
  <si>
    <t>Wild Charge </t>
  </si>
  <si>
    <t>Volt Switch </t>
  </si>
  <si>
    <t>Spark </t>
  </si>
  <si>
    <t>Brick Break </t>
  </si>
  <si>
    <t>Thunder Punch </t>
  </si>
  <si>
    <t>Mud Shot </t>
  </si>
  <si>
    <t>Rock Slide </t>
  </si>
  <si>
    <t>Sand Tomb </t>
  </si>
  <si>
    <t>Metal Claw </t>
  </si>
  <si>
    <t>Rock Tomb </t>
  </si>
  <si>
    <t>Bulldoze </t>
  </si>
  <si>
    <t>Earthquake </t>
  </si>
  <si>
    <t>Stone Edge </t>
  </si>
  <si>
    <t>Horn Attack </t>
  </si>
  <si>
    <t>Iron Tail </t>
  </si>
  <si>
    <t>Megahorn </t>
  </si>
  <si>
    <t>Pound </t>
  </si>
  <si>
    <t>Zen Headbutt </t>
  </si>
  <si>
    <t>Disarming Voice </t>
  </si>
  <si>
    <t>Moonblast </t>
  </si>
  <si>
    <t>Charge Beam </t>
  </si>
  <si>
    <t>Dazzling Gleam </t>
  </si>
  <si>
    <t>Feint Attack </t>
  </si>
  <si>
    <t>Heat Wave </t>
  </si>
  <si>
    <t>Overhead Solar Beam </t>
  </si>
  <si>
    <t>Gyro Ball </t>
  </si>
  <si>
    <t>Play Rough </t>
  </si>
  <si>
    <t>Swift </t>
  </si>
  <si>
    <t>Shadow Ball </t>
  </si>
  <si>
    <t>X-Scissor Cross Poison </t>
  </si>
  <si>
    <t>Psybeam </t>
  </si>
  <si>
    <t>Silver Wind </t>
  </si>
  <si>
    <t>Mud Slap </t>
  </si>
  <si>
    <t>Mud Bomb </t>
  </si>
  <si>
    <t>Sucker Punch </t>
  </si>
  <si>
    <t>Night Slash </t>
  </si>
  <si>
    <t>Foul Play </t>
  </si>
  <si>
    <t>Power Gem </t>
  </si>
  <si>
    <t>Cross Chop </t>
  </si>
  <si>
    <t>Karate Chop </t>
  </si>
  <si>
    <t>Low Sweep </t>
  </si>
  <si>
    <t>Low Kick </t>
  </si>
  <si>
    <t>Counter </t>
  </si>
  <si>
    <t>Close Combat </t>
  </si>
  <si>
    <t>Flame Wheel </t>
  </si>
  <si>
    <t>Snarl </t>
  </si>
  <si>
    <t>Crunch </t>
  </si>
  <si>
    <t>Bubble Beam </t>
  </si>
  <si>
    <t>Rock Smash </t>
  </si>
  <si>
    <t>Dynamic Punch </t>
  </si>
  <si>
    <t>Ice Punch </t>
  </si>
  <si>
    <t>Psyshock </t>
  </si>
  <si>
    <t>Psycho Cut </t>
  </si>
  <si>
    <t>Future Sight </t>
  </si>
  <si>
    <t>Focus Blast </t>
  </si>
  <si>
    <t>Submission </t>
  </si>
  <si>
    <t>Bullet Punch </t>
  </si>
  <si>
    <t>Heavy Slam </t>
  </si>
  <si>
    <t>Bullet Seed </t>
  </si>
  <si>
    <t>Leaf Blade </t>
  </si>
  <si>
    <t>Blizzard </t>
  </si>
  <si>
    <t>Rock Throw </t>
  </si>
  <si>
    <t>Rock Blast </t>
  </si>
  <si>
    <t>Stomp </t>
  </si>
  <si>
    <t>Magnet Bomb </t>
  </si>
  <si>
    <t>Zap Cannon </t>
  </si>
  <si>
    <t>Fury Cutter </t>
  </si>
  <si>
    <t>Ice Shard </t>
  </si>
  <si>
    <t>Lick </t>
  </si>
  <si>
    <t>Aurora Beam </t>
  </si>
  <si>
    <t>Icy Wind </t>
  </si>
  <si>
    <t>Frost Breath </t>
  </si>
  <si>
    <t>Sludge </t>
  </si>
  <si>
    <t>Avalanche </t>
  </si>
  <si>
    <t>Astonish </t>
  </si>
  <si>
    <t>Night Shade </t>
  </si>
  <si>
    <t>Shadow Claw </t>
  </si>
  <si>
    <t>Shadow Punch </t>
  </si>
  <si>
    <t>Hex </t>
  </si>
  <si>
    <t>Vice Grip </t>
  </si>
  <si>
    <t>Ancient Power </t>
  </si>
  <si>
    <t>Extrasensory </t>
  </si>
  <si>
    <t>Bone Club </t>
  </si>
  <si>
    <t>Grass Knot </t>
  </si>
  <si>
    <t>Outrage </t>
  </si>
  <si>
    <t>Dragon Pulse </t>
  </si>
  <si>
    <t>Dragon Breath </t>
  </si>
  <si>
    <t>Hidden Power </t>
  </si>
  <si>
    <t>X-Scissor Aerial Ace </t>
  </si>
  <si>
    <t>Draining Kiss </t>
  </si>
  <si>
    <t>Thunder </t>
  </si>
  <si>
    <t>X-Scissor Close Combat </t>
  </si>
  <si>
    <t>Iron Head </t>
  </si>
  <si>
    <t>Splash </t>
  </si>
  <si>
    <t>Dragon Tail </t>
  </si>
  <si>
    <t>Transform </t>
  </si>
  <si>
    <t>Energy Ball </t>
  </si>
  <si>
    <t>Cross Poison </t>
  </si>
  <si>
    <t>Shadow Sneak </t>
  </si>
  <si>
    <t>Ominous Wind </t>
  </si>
  <si>
    <t>Futuresight Aerial Ace </t>
  </si>
  <si>
    <t>Cut </t>
  </si>
  <si>
    <t>Mirror Coat </t>
  </si>
  <si>
    <t>x Scissor </t>
  </si>
  <si>
    <t>Powder Snow </t>
  </si>
  <si>
    <t>Thundershock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</si>
</sst>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B18"/>
    </sheetView>
  </sheetViews>
  <sheetFormatPr baseColWidth="10" defaultRowHeight="16" x14ac:dyDescent="0.2"/>
  <cols>
    <col min="1" max="16384" width="10.83203125" style="2"/>
  </cols>
  <sheetData>
    <row r="1" spans="1:5" x14ac:dyDescent="0.2">
      <c r="A1" s="2">
        <v>1</v>
      </c>
      <c r="B1" s="5" t="s">
        <v>0</v>
      </c>
      <c r="C1" s="6" t="str">
        <f>CONCATENATE("INSERT INTO tbl_Types (typeName) VALUES ('",B1,"');")</f>
        <v>INSERT INTO tbl_Types (typeName) VALUES ('Normal');</v>
      </c>
      <c r="D1" s="6"/>
      <c r="E1" s="6"/>
    </row>
    <row r="2" spans="1:5" x14ac:dyDescent="0.2">
      <c r="A2" s="2">
        <v>2</v>
      </c>
      <c r="B2" s="5" t="s">
        <v>2</v>
      </c>
      <c r="C2" s="6" t="str">
        <f t="shared" ref="C2:C18" si="0">CONCATENATE("INSERT INTO tbl_Types (typeName) VALUES ('",B2,"');")</f>
        <v>INSERT INTO tbl_Types (typeName) VALUES ('Fighting');</v>
      </c>
      <c r="D2" s="6"/>
      <c r="E2" s="6"/>
    </row>
    <row r="3" spans="1:5" x14ac:dyDescent="0.2">
      <c r="A3" s="2">
        <v>3</v>
      </c>
      <c r="B3" s="5" t="s">
        <v>3</v>
      </c>
      <c r="C3" s="6" t="str">
        <f t="shared" si="0"/>
        <v>INSERT INTO tbl_Types (typeName) VALUES ('Flying');</v>
      </c>
      <c r="D3" s="6"/>
      <c r="E3" s="6"/>
    </row>
    <row r="4" spans="1:5" x14ac:dyDescent="0.2">
      <c r="A4" s="2">
        <v>4</v>
      </c>
      <c r="B4" s="5" t="s">
        <v>4</v>
      </c>
      <c r="C4" s="6" t="str">
        <f t="shared" si="0"/>
        <v>INSERT INTO tbl_Types (typeName) VALUES ('Poison');</v>
      </c>
      <c r="D4" s="6"/>
      <c r="E4" s="6"/>
    </row>
    <row r="5" spans="1:5" x14ac:dyDescent="0.2">
      <c r="A5" s="2">
        <v>5</v>
      </c>
      <c r="B5" s="5" t="s">
        <v>5</v>
      </c>
      <c r="C5" s="6" t="str">
        <f t="shared" si="0"/>
        <v>INSERT INTO tbl_Types (typeName) VALUES ('Ground');</v>
      </c>
      <c r="D5" s="6"/>
      <c r="E5" s="6"/>
    </row>
    <row r="6" spans="1:5" x14ac:dyDescent="0.2">
      <c r="A6" s="2">
        <v>6</v>
      </c>
      <c r="B6" s="5" t="s">
        <v>6</v>
      </c>
      <c r="C6" s="6" t="str">
        <f t="shared" si="0"/>
        <v>INSERT INTO tbl_Types (typeName) VALUES ('Rock');</v>
      </c>
      <c r="D6" s="6"/>
      <c r="E6" s="6"/>
    </row>
    <row r="7" spans="1:5" x14ac:dyDescent="0.2">
      <c r="A7" s="2">
        <v>7</v>
      </c>
      <c r="B7" s="5" t="s">
        <v>7</v>
      </c>
      <c r="C7" s="6" t="str">
        <f t="shared" si="0"/>
        <v>INSERT INTO tbl_Types (typeName) VALUES ('Bug');</v>
      </c>
      <c r="D7" s="6"/>
      <c r="E7" s="6"/>
    </row>
    <row r="8" spans="1:5" x14ac:dyDescent="0.2">
      <c r="A8" s="2">
        <v>8</v>
      </c>
      <c r="B8" s="5" t="s">
        <v>1</v>
      </c>
      <c r="C8" s="6" t="str">
        <f t="shared" si="0"/>
        <v>INSERT INTO tbl_Types (typeName) VALUES ('Ghost');</v>
      </c>
      <c r="D8" s="6"/>
      <c r="E8" s="6"/>
    </row>
    <row r="9" spans="1:5" x14ac:dyDescent="0.2">
      <c r="A9" s="2">
        <v>9</v>
      </c>
      <c r="B9" s="5" t="s">
        <v>8</v>
      </c>
      <c r="C9" s="6" t="str">
        <f t="shared" si="0"/>
        <v>INSERT INTO tbl_Types (typeName) VALUES ('Steel');</v>
      </c>
      <c r="D9" s="6"/>
      <c r="E9" s="6"/>
    </row>
    <row r="10" spans="1:5" x14ac:dyDescent="0.2">
      <c r="A10" s="2">
        <v>10</v>
      </c>
      <c r="B10" s="5" t="s">
        <v>9</v>
      </c>
      <c r="C10" s="6" t="str">
        <f t="shared" si="0"/>
        <v>INSERT INTO tbl_Types (typeName) VALUES ('Fire');</v>
      </c>
      <c r="D10" s="6"/>
      <c r="E10" s="6"/>
    </row>
    <row r="11" spans="1:5" x14ac:dyDescent="0.2">
      <c r="A11" s="2">
        <v>11</v>
      </c>
      <c r="B11" s="5" t="s">
        <v>10</v>
      </c>
      <c r="C11" s="6" t="str">
        <f t="shared" si="0"/>
        <v>INSERT INTO tbl_Types (typeName) VALUES ('Water');</v>
      </c>
      <c r="D11" s="6"/>
      <c r="E11" s="6"/>
    </row>
    <row r="12" spans="1:5" x14ac:dyDescent="0.2">
      <c r="A12" s="2">
        <v>12</v>
      </c>
      <c r="B12" s="5" t="s">
        <v>11</v>
      </c>
      <c r="C12" s="6" t="str">
        <f t="shared" si="0"/>
        <v>INSERT INTO tbl_Types (typeName) VALUES ('Grass');</v>
      </c>
      <c r="D12" s="6"/>
      <c r="E12" s="6"/>
    </row>
    <row r="13" spans="1:5" x14ac:dyDescent="0.2">
      <c r="A13" s="2">
        <v>13</v>
      </c>
      <c r="B13" s="5" t="s">
        <v>12</v>
      </c>
      <c r="C13" s="6" t="str">
        <f t="shared" si="0"/>
        <v>INSERT INTO tbl_Types (typeName) VALUES ('Electric');</v>
      </c>
      <c r="D13" s="6"/>
      <c r="E13" s="6"/>
    </row>
    <row r="14" spans="1:5" x14ac:dyDescent="0.2">
      <c r="A14" s="2">
        <v>14</v>
      </c>
      <c r="B14" s="5" t="s">
        <v>13</v>
      </c>
      <c r="C14" s="6" t="str">
        <f t="shared" si="0"/>
        <v>INSERT INTO tbl_Types (typeName) VALUES ('Psychic');</v>
      </c>
      <c r="D14" s="6"/>
      <c r="E14" s="6"/>
    </row>
    <row r="15" spans="1:5" x14ac:dyDescent="0.2">
      <c r="A15" s="2">
        <v>15</v>
      </c>
      <c r="B15" s="5" t="s">
        <v>14</v>
      </c>
      <c r="C15" s="6" t="str">
        <f t="shared" si="0"/>
        <v>INSERT INTO tbl_Types (typeName) VALUES ('Ice');</v>
      </c>
      <c r="D15" s="6"/>
      <c r="E15" s="6"/>
    </row>
    <row r="16" spans="1:5" x14ac:dyDescent="0.2">
      <c r="A16" s="2">
        <v>16</v>
      </c>
      <c r="B16" s="5" t="s">
        <v>15</v>
      </c>
      <c r="C16" s="6" t="str">
        <f t="shared" si="0"/>
        <v>INSERT INTO tbl_Types (typeName) VALUES ('Dragon');</v>
      </c>
      <c r="D16" s="6"/>
      <c r="E16" s="6"/>
    </row>
    <row r="17" spans="1:5" x14ac:dyDescent="0.2">
      <c r="A17" s="2">
        <v>17</v>
      </c>
      <c r="B17" s="5" t="s">
        <v>16</v>
      </c>
      <c r="C17" s="6" t="str">
        <f t="shared" si="0"/>
        <v>INSERT INTO tbl_Types (typeName) VALUES ('Fairy');</v>
      </c>
      <c r="D17" s="6"/>
      <c r="E17" s="6"/>
    </row>
    <row r="18" spans="1:5" x14ac:dyDescent="0.2">
      <c r="A18" s="2">
        <v>18</v>
      </c>
      <c r="B18" s="5" t="s">
        <v>17</v>
      </c>
      <c r="C18" s="6" t="str">
        <f t="shared" si="0"/>
        <v>INSERT INTO tbl_Types (typeName) VALUES ('Dark');</v>
      </c>
      <c r="D18" s="6"/>
      <c r="E18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opLeftCell="A111" workbookViewId="0">
      <selection activeCell="A49" sqref="A49"/>
    </sheetView>
  </sheetViews>
  <sheetFormatPr baseColWidth="10" defaultRowHeight="16" x14ac:dyDescent="0.2"/>
  <cols>
    <col min="1" max="1" width="18.83203125" style="2" bestFit="1" customWidth="1"/>
    <col min="2" max="2" width="7.1640625" style="2" customWidth="1"/>
    <col min="3" max="9" width="10.83203125" style="2"/>
    <col min="10" max="10" width="14" style="2" customWidth="1"/>
    <col min="11" max="16384" width="10.83203125" style="2"/>
  </cols>
  <sheetData>
    <row r="1" spans="1:13" ht="19" x14ac:dyDescent="0.25">
      <c r="A1" s="1" t="s">
        <v>269</v>
      </c>
      <c r="B1" s="1"/>
      <c r="C1" s="1" t="s">
        <v>270</v>
      </c>
      <c r="D1" s="1" t="s">
        <v>335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275</v>
      </c>
      <c r="L1" s="4" t="s">
        <v>0</v>
      </c>
      <c r="M1" s="3">
        <v>1</v>
      </c>
    </row>
    <row r="2" spans="1:13" ht="19" x14ac:dyDescent="0.25">
      <c r="A2" s="2" t="s">
        <v>276</v>
      </c>
      <c r="B2" s="2">
        <v>1</v>
      </c>
      <c r="C2" s="2" t="s">
        <v>4</v>
      </c>
      <c r="D2" s="2">
        <f>VLOOKUP(C2,$L$1:$M$18,2,FALSE)</f>
        <v>4</v>
      </c>
      <c r="E2" s="2">
        <v>9</v>
      </c>
      <c r="F2" s="2">
        <v>8</v>
      </c>
      <c r="G2" s="2">
        <v>11.25</v>
      </c>
      <c r="H2" s="2">
        <v>10</v>
      </c>
      <c r="I2" s="2">
        <v>0.8</v>
      </c>
      <c r="J2" s="2" t="str">
        <f>CONCATENATE("INSERT INTO tbl_FastMoves (moveName, moveTypeID,movePower,moveEnergy,moveDPS,moveEPS,moveTime) VALUES ('",A2,"',",D2,",",E2,",",F2,",",G2,",",H2,",",I2,");")</f>
        <v>INSERT INTO tbl_FastMoves (moveName, moveTypeID,movePower,moveEnergy,moveDPS,moveEPS,moveTime) VALUES ('Acid',4,9,8,11.25,10,0.8);</v>
      </c>
      <c r="L2" s="4" t="s">
        <v>2</v>
      </c>
      <c r="M2" s="3">
        <v>2</v>
      </c>
    </row>
    <row r="3" spans="1:13" ht="19" x14ac:dyDescent="0.25">
      <c r="A3" s="2" t="s">
        <v>277</v>
      </c>
      <c r="B3" s="2">
        <v>2</v>
      </c>
      <c r="C3" s="2" t="s">
        <v>3</v>
      </c>
      <c r="D3" s="2">
        <f t="shared" ref="D3:D60" si="0">VLOOKUP(C3,$L$1:$M$18,2,FALSE)</f>
        <v>3</v>
      </c>
      <c r="E3" s="2">
        <v>14</v>
      </c>
      <c r="F3" s="2">
        <v>10</v>
      </c>
      <c r="G3" s="2">
        <v>11.67</v>
      </c>
      <c r="H3" s="2">
        <v>8.33</v>
      </c>
      <c r="I3" s="2">
        <v>1.2</v>
      </c>
      <c r="J3" s="2" t="str">
        <f t="shared" ref="J3:J60" si="1">CONCATENATE("INSERT INTO tbl_FastMoves (moveName, moveTypeID,movePower,moveEnergy,moveDPS,moveEPS,moveTime) VALUES ('",A3,"',",D3,",",E3,",",F3,",",G3,",",H3,",",I3,");")</f>
        <v>INSERT INTO tbl_FastMoves (moveName, moveTypeID,movePower,moveEnergy,moveDPS,moveEPS,moveTime) VALUES ('Air Slash',3,14,10,11.67,8.33,1.2);</v>
      </c>
      <c r="L3" s="4" t="s">
        <v>3</v>
      </c>
      <c r="M3" s="3">
        <v>3</v>
      </c>
    </row>
    <row r="4" spans="1:13" ht="19" x14ac:dyDescent="0.25">
      <c r="A4" s="2" t="s">
        <v>278</v>
      </c>
      <c r="B4" s="2">
        <v>3</v>
      </c>
      <c r="C4" s="2" t="s">
        <v>1</v>
      </c>
      <c r="D4" s="2">
        <f t="shared" si="0"/>
        <v>8</v>
      </c>
      <c r="E4" s="2">
        <v>8</v>
      </c>
      <c r="F4" s="2">
        <v>14</v>
      </c>
      <c r="G4" s="2">
        <v>7.27</v>
      </c>
      <c r="H4" s="2">
        <v>12.73</v>
      </c>
      <c r="I4" s="2">
        <v>1.1000000000000001</v>
      </c>
      <c r="J4" s="2" t="str">
        <f t="shared" si="1"/>
        <v>INSERT INTO tbl_FastMoves (moveName, moveTypeID,movePower,moveEnergy,moveDPS,moveEPS,moveTime) VALUES ('Astonish',8,8,14,7.27,12.73,1.1);</v>
      </c>
      <c r="L4" s="4" t="s">
        <v>4</v>
      </c>
      <c r="M4" s="3">
        <v>4</v>
      </c>
    </row>
    <row r="5" spans="1:13" ht="19" x14ac:dyDescent="0.25">
      <c r="A5" s="2" t="s">
        <v>279</v>
      </c>
      <c r="B5" s="2">
        <v>4</v>
      </c>
      <c r="C5" s="2" t="s">
        <v>17</v>
      </c>
      <c r="D5" s="2">
        <f t="shared" si="0"/>
        <v>18</v>
      </c>
      <c r="E5" s="2">
        <v>6</v>
      </c>
      <c r="F5" s="2">
        <v>4</v>
      </c>
      <c r="G5" s="2">
        <v>12</v>
      </c>
      <c r="H5" s="2">
        <v>8</v>
      </c>
      <c r="I5" s="2">
        <v>0.5</v>
      </c>
      <c r="J5" s="2" t="str">
        <f t="shared" si="1"/>
        <v>INSERT INTO tbl_FastMoves (moveName, moveTypeID,movePower,moveEnergy,moveDPS,moveEPS,moveTime) VALUES ('Bite',18,6,4,12,8,0.5);</v>
      </c>
      <c r="L5" s="4" t="s">
        <v>5</v>
      </c>
      <c r="M5" s="3">
        <v>5</v>
      </c>
    </row>
    <row r="6" spans="1:13" ht="19" x14ac:dyDescent="0.25">
      <c r="A6" s="2" t="s">
        <v>280</v>
      </c>
      <c r="B6" s="2">
        <v>5</v>
      </c>
      <c r="C6" s="2" t="s">
        <v>10</v>
      </c>
      <c r="D6" s="2">
        <f t="shared" si="0"/>
        <v>11</v>
      </c>
      <c r="E6" s="2">
        <v>12</v>
      </c>
      <c r="F6" s="2">
        <v>14</v>
      </c>
      <c r="G6" s="2">
        <v>10</v>
      </c>
      <c r="H6" s="2">
        <v>11.67</v>
      </c>
      <c r="I6" s="2">
        <v>1.2</v>
      </c>
      <c r="J6" s="2" t="str">
        <f t="shared" si="1"/>
        <v>INSERT INTO tbl_FastMoves (moveName, moveTypeID,movePower,moveEnergy,moveDPS,moveEPS,moveTime) VALUES ('Bubble',11,12,14,10,11.67,1.2);</v>
      </c>
      <c r="L6" s="4" t="s">
        <v>6</v>
      </c>
      <c r="M6" s="3">
        <v>6</v>
      </c>
    </row>
    <row r="7" spans="1:13" ht="19" x14ac:dyDescent="0.25">
      <c r="A7" s="2" t="s">
        <v>281</v>
      </c>
      <c r="B7" s="2">
        <v>6</v>
      </c>
      <c r="C7" s="2" t="s">
        <v>7</v>
      </c>
      <c r="D7" s="2">
        <f t="shared" si="0"/>
        <v>7</v>
      </c>
      <c r="E7" s="2">
        <v>5</v>
      </c>
      <c r="F7" s="2">
        <v>6</v>
      </c>
      <c r="G7" s="2">
        <v>10</v>
      </c>
      <c r="H7" s="2">
        <v>12</v>
      </c>
      <c r="I7" s="2">
        <v>0.5</v>
      </c>
      <c r="J7" s="2" t="str">
        <f t="shared" si="1"/>
        <v>INSERT INTO tbl_FastMoves (moveName, moveTypeID,movePower,moveEnergy,moveDPS,moveEPS,moveTime) VALUES ('Bug Bite',7,5,6,10,12,0.5);</v>
      </c>
      <c r="L7" s="4" t="s">
        <v>7</v>
      </c>
      <c r="M7" s="3">
        <v>7</v>
      </c>
    </row>
    <row r="8" spans="1:13" ht="19" x14ac:dyDescent="0.25">
      <c r="A8" s="2" t="s">
        <v>282</v>
      </c>
      <c r="B8" s="2">
        <v>7</v>
      </c>
      <c r="C8" s="2" t="s">
        <v>8</v>
      </c>
      <c r="D8" s="2">
        <f t="shared" si="0"/>
        <v>9</v>
      </c>
      <c r="E8" s="2">
        <v>9</v>
      </c>
      <c r="F8" s="2">
        <v>10</v>
      </c>
      <c r="G8" s="2">
        <v>10</v>
      </c>
      <c r="H8" s="2">
        <v>11.11</v>
      </c>
      <c r="I8" s="2">
        <v>0.9</v>
      </c>
      <c r="J8" s="2" t="str">
        <f t="shared" si="1"/>
        <v>INSERT INTO tbl_FastMoves (moveName, moveTypeID,movePower,moveEnergy,moveDPS,moveEPS,moveTime) VALUES ('Bullet Punch',9,9,10,10,11.11,0.9);</v>
      </c>
      <c r="L8" s="4" t="s">
        <v>1</v>
      </c>
      <c r="M8" s="3">
        <v>8</v>
      </c>
    </row>
    <row r="9" spans="1:13" ht="19" x14ac:dyDescent="0.25">
      <c r="A9" s="2" t="s">
        <v>283</v>
      </c>
      <c r="B9" s="2">
        <v>8</v>
      </c>
      <c r="C9" s="2" t="s">
        <v>11</v>
      </c>
      <c r="D9" s="2">
        <f t="shared" si="0"/>
        <v>12</v>
      </c>
      <c r="E9" s="2">
        <v>8</v>
      </c>
      <c r="F9" s="2">
        <v>14</v>
      </c>
      <c r="G9" s="2">
        <v>7.27</v>
      </c>
      <c r="H9" s="2">
        <v>12.73</v>
      </c>
      <c r="I9" s="2">
        <v>1.1000000000000001</v>
      </c>
      <c r="J9" s="2" t="str">
        <f t="shared" si="1"/>
        <v>INSERT INTO tbl_FastMoves (moveName, moveTypeID,movePower,moveEnergy,moveDPS,moveEPS,moveTime) VALUES ('Bullet Seed',12,8,14,7.27,12.73,1.1);</v>
      </c>
      <c r="L9" s="4" t="s">
        <v>8</v>
      </c>
      <c r="M9" s="3">
        <v>9</v>
      </c>
    </row>
    <row r="10" spans="1:13" ht="19" x14ac:dyDescent="0.25">
      <c r="A10" s="2" t="s">
        <v>284</v>
      </c>
      <c r="B10" s="2">
        <v>9</v>
      </c>
      <c r="C10" s="2" t="s">
        <v>12</v>
      </c>
      <c r="D10" s="2">
        <f t="shared" si="0"/>
        <v>13</v>
      </c>
      <c r="E10" s="2">
        <v>8</v>
      </c>
      <c r="F10" s="2">
        <v>15</v>
      </c>
      <c r="G10" s="2">
        <v>7.27</v>
      </c>
      <c r="H10" s="2">
        <v>13.64</v>
      </c>
      <c r="I10" s="2">
        <v>1.1000000000000001</v>
      </c>
      <c r="J10" s="2" t="str">
        <f t="shared" si="1"/>
        <v>INSERT INTO tbl_FastMoves (moveName, moveTypeID,movePower,moveEnergy,moveDPS,moveEPS,moveTime) VALUES ('Charge Beam',13,8,15,7.27,13.64,1.1);</v>
      </c>
      <c r="L10" s="4" t="s">
        <v>9</v>
      </c>
      <c r="M10" s="3">
        <v>10</v>
      </c>
    </row>
    <row r="11" spans="1:13" ht="19" x14ac:dyDescent="0.25">
      <c r="A11" s="2" t="s">
        <v>285</v>
      </c>
      <c r="B11" s="2">
        <v>10</v>
      </c>
      <c r="C11" s="2" t="s">
        <v>13</v>
      </c>
      <c r="D11" s="2">
        <f t="shared" si="0"/>
        <v>14</v>
      </c>
      <c r="E11" s="2">
        <v>20</v>
      </c>
      <c r="F11" s="2">
        <v>15</v>
      </c>
      <c r="G11" s="2">
        <v>12.5</v>
      </c>
      <c r="H11" s="2">
        <v>9.3800000000000008</v>
      </c>
      <c r="I11" s="2">
        <v>1.6</v>
      </c>
      <c r="J11" s="2" t="str">
        <f t="shared" si="1"/>
        <v>INSERT INTO tbl_FastMoves (moveName, moveTypeID,movePower,moveEnergy,moveDPS,moveEPS,moveTime) VALUES ('Confusion',14,20,15,12.5,9.38,1.6);</v>
      </c>
      <c r="L11" s="4" t="s">
        <v>10</v>
      </c>
      <c r="M11" s="3">
        <v>11</v>
      </c>
    </row>
    <row r="12" spans="1:13" ht="19" x14ac:dyDescent="0.25">
      <c r="A12" s="2" t="s">
        <v>286</v>
      </c>
      <c r="B12" s="2">
        <v>11</v>
      </c>
      <c r="C12" s="2" t="s">
        <v>2</v>
      </c>
      <c r="D12" s="2">
        <f t="shared" si="0"/>
        <v>2</v>
      </c>
      <c r="E12" s="2">
        <v>12</v>
      </c>
      <c r="F12" s="2">
        <v>8</v>
      </c>
      <c r="G12" s="2">
        <v>13.33</v>
      </c>
      <c r="H12" s="2">
        <v>8.89</v>
      </c>
      <c r="I12" s="2">
        <v>0.9</v>
      </c>
      <c r="J12" s="2" t="str">
        <f t="shared" si="1"/>
        <v>INSERT INTO tbl_FastMoves (moveName, moveTypeID,movePower,moveEnergy,moveDPS,moveEPS,moveTime) VALUES ('Counter',2,12,8,13.33,8.89,0.9);</v>
      </c>
      <c r="L12" s="4" t="s">
        <v>11</v>
      </c>
      <c r="M12" s="3">
        <v>12</v>
      </c>
    </row>
    <row r="13" spans="1:13" ht="19" x14ac:dyDescent="0.25">
      <c r="A13" s="2" t="s">
        <v>287</v>
      </c>
      <c r="B13" s="2">
        <v>12</v>
      </c>
      <c r="C13" s="2" t="s">
        <v>0</v>
      </c>
      <c r="D13" s="2">
        <f t="shared" si="0"/>
        <v>1</v>
      </c>
      <c r="E13" s="2">
        <v>5</v>
      </c>
      <c r="F13" s="2">
        <v>5</v>
      </c>
      <c r="G13" s="2">
        <v>10</v>
      </c>
      <c r="H13" s="2">
        <v>10</v>
      </c>
      <c r="I13" s="2">
        <v>0.5</v>
      </c>
      <c r="J13" s="2" t="str">
        <f t="shared" si="1"/>
        <v>INSERT INTO tbl_FastMoves (moveName, moveTypeID,movePower,moveEnergy,moveDPS,moveEPS,moveTime) VALUES ('Cut',1,5,5,10,10,0.5);</v>
      </c>
      <c r="L13" s="4" t="s">
        <v>12</v>
      </c>
      <c r="M13" s="3">
        <v>13</v>
      </c>
    </row>
    <row r="14" spans="1:13" ht="19" x14ac:dyDescent="0.25">
      <c r="A14" s="2" t="s">
        <v>288</v>
      </c>
      <c r="B14" s="2">
        <v>13</v>
      </c>
      <c r="C14" s="2" t="s">
        <v>15</v>
      </c>
      <c r="D14" s="2">
        <f t="shared" si="0"/>
        <v>16</v>
      </c>
      <c r="E14" s="2">
        <v>6</v>
      </c>
      <c r="F14" s="2">
        <v>4</v>
      </c>
      <c r="G14" s="2">
        <v>12</v>
      </c>
      <c r="H14" s="2">
        <v>8</v>
      </c>
      <c r="I14" s="2">
        <v>0.5</v>
      </c>
      <c r="J14" s="2" t="str">
        <f t="shared" si="1"/>
        <v>INSERT INTO tbl_FastMoves (moveName, moveTypeID,movePower,moveEnergy,moveDPS,moveEPS,moveTime) VALUES ('Dragon Breath',16,6,4,12,8,0.5);</v>
      </c>
      <c r="L14" s="4" t="s">
        <v>13</v>
      </c>
      <c r="M14" s="3">
        <v>14</v>
      </c>
    </row>
    <row r="15" spans="1:13" ht="19" x14ac:dyDescent="0.25">
      <c r="A15" s="2" t="s">
        <v>289</v>
      </c>
      <c r="B15" s="2">
        <v>14</v>
      </c>
      <c r="C15" s="2" t="s">
        <v>15</v>
      </c>
      <c r="D15" s="2">
        <f t="shared" si="0"/>
        <v>16</v>
      </c>
      <c r="E15" s="2">
        <v>15</v>
      </c>
      <c r="F15" s="2">
        <v>9</v>
      </c>
      <c r="G15" s="2">
        <v>13.64</v>
      </c>
      <c r="H15" s="2">
        <v>8.18</v>
      </c>
      <c r="I15" s="2">
        <v>1.1000000000000001</v>
      </c>
      <c r="J15" s="2" t="str">
        <f t="shared" si="1"/>
        <v>INSERT INTO tbl_FastMoves (moveName, moveTypeID,movePower,moveEnergy,moveDPS,moveEPS,moveTime) VALUES ('Dragon Tail',16,15,9,13.64,8.18,1.1);</v>
      </c>
      <c r="L15" s="4" t="s">
        <v>14</v>
      </c>
      <c r="M15" s="3">
        <v>15</v>
      </c>
    </row>
    <row r="16" spans="1:13" ht="19" x14ac:dyDescent="0.25">
      <c r="A16" s="2" t="s">
        <v>290</v>
      </c>
      <c r="B16" s="2">
        <v>15</v>
      </c>
      <c r="C16" s="2" t="s">
        <v>9</v>
      </c>
      <c r="D16" s="2">
        <f t="shared" si="0"/>
        <v>10</v>
      </c>
      <c r="E16" s="2">
        <v>10</v>
      </c>
      <c r="F16" s="2">
        <v>10</v>
      </c>
      <c r="G16" s="2">
        <v>10</v>
      </c>
      <c r="H16" s="2">
        <v>10</v>
      </c>
      <c r="I16" s="2">
        <v>1</v>
      </c>
      <c r="J16" s="2" t="str">
        <f t="shared" si="1"/>
        <v>INSERT INTO tbl_FastMoves (moveName, moveTypeID,movePower,moveEnergy,moveDPS,moveEPS,moveTime) VALUES ('Ember',10,10,10,10,10,1);</v>
      </c>
      <c r="L16" s="4" t="s">
        <v>15</v>
      </c>
      <c r="M16" s="3">
        <v>16</v>
      </c>
    </row>
    <row r="17" spans="1:13" ht="19" x14ac:dyDescent="0.25">
      <c r="A17" s="2" t="s">
        <v>291</v>
      </c>
      <c r="B17" s="2">
        <v>16</v>
      </c>
      <c r="C17" s="2" t="s">
        <v>13</v>
      </c>
      <c r="D17" s="2">
        <f t="shared" si="0"/>
        <v>14</v>
      </c>
      <c r="E17" s="2">
        <v>12</v>
      </c>
      <c r="F17" s="2">
        <v>12</v>
      </c>
      <c r="G17" s="2">
        <v>10.91</v>
      </c>
      <c r="H17" s="2">
        <v>10.91</v>
      </c>
      <c r="I17" s="2">
        <v>1.1000000000000001</v>
      </c>
      <c r="J17" s="2" t="str">
        <f t="shared" si="1"/>
        <v>INSERT INTO tbl_FastMoves (moveName, moveTypeID,movePower,moveEnergy,moveDPS,moveEPS,moveTime) VALUES ('Extrasensory',14,12,12,10.91,10.91,1.1);</v>
      </c>
      <c r="L17" s="4" t="s">
        <v>16</v>
      </c>
      <c r="M17" s="3">
        <v>17</v>
      </c>
    </row>
    <row r="18" spans="1:13" ht="19" x14ac:dyDescent="0.25">
      <c r="A18" s="2" t="s">
        <v>292</v>
      </c>
      <c r="B18" s="2">
        <v>17</v>
      </c>
      <c r="C18" s="2" t="s">
        <v>17</v>
      </c>
      <c r="D18" s="2">
        <f t="shared" si="0"/>
        <v>18</v>
      </c>
      <c r="E18" s="2">
        <v>10</v>
      </c>
      <c r="F18" s="2">
        <v>9</v>
      </c>
      <c r="G18" s="2">
        <v>11.11</v>
      </c>
      <c r="H18" s="2">
        <v>10</v>
      </c>
      <c r="I18" s="2">
        <v>0.9</v>
      </c>
      <c r="J18" s="2" t="str">
        <f t="shared" si="1"/>
        <v>INSERT INTO tbl_FastMoves (moveName, moveTypeID,movePower,moveEnergy,moveDPS,moveEPS,moveTime) VALUES ('Feint Attack',18,10,9,11.11,10,0.9);</v>
      </c>
      <c r="L18" s="4" t="s">
        <v>17</v>
      </c>
      <c r="M18" s="3">
        <v>18</v>
      </c>
    </row>
    <row r="19" spans="1:13" x14ac:dyDescent="0.2">
      <c r="A19" s="2" t="s">
        <v>293</v>
      </c>
      <c r="B19" s="2">
        <v>18</v>
      </c>
      <c r="C19" s="2" t="s">
        <v>9</v>
      </c>
      <c r="D19" s="2">
        <f t="shared" si="0"/>
        <v>10</v>
      </c>
      <c r="E19" s="2">
        <v>11</v>
      </c>
      <c r="F19" s="2">
        <v>8</v>
      </c>
      <c r="G19" s="2">
        <v>12.22</v>
      </c>
      <c r="H19" s="2">
        <v>8.89</v>
      </c>
      <c r="I19" s="2">
        <v>0.9</v>
      </c>
      <c r="J19" s="2" t="str">
        <f t="shared" si="1"/>
        <v>INSERT INTO tbl_FastMoves (moveName, moveTypeID,movePower,moveEnergy,moveDPS,moveEPS,moveTime) VALUES ('Fire Fang',10,11,8,12.22,8.89,0.9);</v>
      </c>
    </row>
    <row r="20" spans="1:13" x14ac:dyDescent="0.2">
      <c r="A20" s="2" t="s">
        <v>294</v>
      </c>
      <c r="B20" s="2">
        <v>19</v>
      </c>
      <c r="C20" s="2" t="s">
        <v>9</v>
      </c>
      <c r="D20" s="2">
        <f t="shared" si="0"/>
        <v>10</v>
      </c>
      <c r="E20" s="2">
        <v>14</v>
      </c>
      <c r="F20" s="2">
        <v>10</v>
      </c>
      <c r="G20" s="2">
        <v>12.73</v>
      </c>
      <c r="H20" s="2">
        <v>9.09</v>
      </c>
      <c r="I20" s="2">
        <v>1.1000000000000001</v>
      </c>
      <c r="J20" s="2" t="str">
        <f t="shared" si="1"/>
        <v>INSERT INTO tbl_FastMoves (moveName, moveTypeID,movePower,moveEnergy,moveDPS,moveEPS,moveTime) VALUES ('Fire Spin',10,14,10,12.73,9.09,1.1);</v>
      </c>
    </row>
    <row r="21" spans="1:13" x14ac:dyDescent="0.2">
      <c r="A21" s="2" t="s">
        <v>295</v>
      </c>
      <c r="B21" s="2">
        <v>20</v>
      </c>
      <c r="C21" s="2" t="s">
        <v>14</v>
      </c>
      <c r="D21" s="2">
        <f t="shared" si="0"/>
        <v>15</v>
      </c>
      <c r="E21" s="2">
        <v>10</v>
      </c>
      <c r="F21" s="2">
        <v>8</v>
      </c>
      <c r="G21" s="2">
        <v>11.11</v>
      </c>
      <c r="H21" s="2">
        <v>8.89</v>
      </c>
      <c r="I21" s="2">
        <v>0.9</v>
      </c>
      <c r="J21" s="2" t="str">
        <f t="shared" si="1"/>
        <v>INSERT INTO tbl_FastMoves (moveName, moveTypeID,movePower,moveEnergy,moveDPS,moveEPS,moveTime) VALUES ('Frost Breath',15,10,8,11.11,8.89,0.9);</v>
      </c>
    </row>
    <row r="22" spans="1:13" x14ac:dyDescent="0.2">
      <c r="A22" s="2" t="s">
        <v>296</v>
      </c>
      <c r="B22" s="2">
        <v>21</v>
      </c>
      <c r="C22" s="2" t="s">
        <v>7</v>
      </c>
      <c r="D22" s="2">
        <f t="shared" si="0"/>
        <v>7</v>
      </c>
      <c r="E22" s="2">
        <v>3</v>
      </c>
      <c r="F22" s="2">
        <v>6</v>
      </c>
      <c r="G22" s="2">
        <v>7.5</v>
      </c>
      <c r="H22" s="2">
        <v>15</v>
      </c>
      <c r="I22" s="2">
        <v>0.4</v>
      </c>
      <c r="J22" s="2" t="str">
        <f t="shared" si="1"/>
        <v>INSERT INTO tbl_FastMoves (moveName, moveTypeID,movePower,moveEnergy,moveDPS,moveEPS,moveTime) VALUES ('Fury Cutter',7,3,6,7.5,15,0.4);</v>
      </c>
    </row>
    <row r="23" spans="1:13" x14ac:dyDescent="0.2">
      <c r="A23" s="2" t="s">
        <v>297</v>
      </c>
      <c r="B23" s="2">
        <v>22</v>
      </c>
      <c r="C23" s="2" t="s">
        <v>1</v>
      </c>
      <c r="D23" s="2">
        <f t="shared" si="0"/>
        <v>8</v>
      </c>
      <c r="E23" s="2">
        <v>10</v>
      </c>
      <c r="F23" s="2">
        <v>15</v>
      </c>
      <c r="G23" s="2">
        <v>8.33</v>
      </c>
      <c r="H23" s="2">
        <v>12.5</v>
      </c>
      <c r="I23" s="2">
        <v>1.2</v>
      </c>
      <c r="J23" s="2" t="str">
        <f t="shared" si="1"/>
        <v>INSERT INTO tbl_FastMoves (moveName, moveTypeID,movePower,moveEnergy,moveDPS,moveEPS,moveTime) VALUES ('Hex',8,10,15,8.33,12.5,1.2);</v>
      </c>
    </row>
    <row r="24" spans="1:13" x14ac:dyDescent="0.2">
      <c r="A24" s="2" t="s">
        <v>298</v>
      </c>
      <c r="B24" s="2">
        <v>23</v>
      </c>
      <c r="C24" s="2" t="s">
        <v>0</v>
      </c>
      <c r="D24" s="2">
        <f t="shared" si="0"/>
        <v>1</v>
      </c>
      <c r="E24" s="2">
        <v>15</v>
      </c>
      <c r="F24" s="2">
        <v>15</v>
      </c>
      <c r="G24" s="2">
        <v>10</v>
      </c>
      <c r="H24" s="2">
        <v>10</v>
      </c>
      <c r="I24" s="2">
        <v>1.5</v>
      </c>
      <c r="J24" s="2" t="str">
        <f t="shared" si="1"/>
        <v>INSERT INTO tbl_FastMoves (moveName, moveTypeID,movePower,moveEnergy,moveDPS,moveEPS,moveTime) VALUES ('Hidden Power',1,15,15,10,10,1.5);</v>
      </c>
    </row>
    <row r="25" spans="1:13" x14ac:dyDescent="0.2">
      <c r="A25" s="2" t="s">
        <v>299</v>
      </c>
      <c r="B25" s="2">
        <v>24</v>
      </c>
      <c r="C25" s="2" t="s">
        <v>14</v>
      </c>
      <c r="D25" s="2">
        <f t="shared" si="0"/>
        <v>15</v>
      </c>
      <c r="E25" s="2">
        <v>12</v>
      </c>
      <c r="F25" s="2">
        <v>12</v>
      </c>
      <c r="G25" s="2">
        <v>10</v>
      </c>
      <c r="H25" s="2">
        <v>10</v>
      </c>
      <c r="I25" s="2">
        <v>1.2</v>
      </c>
      <c r="J25" s="2" t="str">
        <f t="shared" si="1"/>
        <v>INSERT INTO tbl_FastMoves (moveName, moveTypeID,movePower,moveEnergy,moveDPS,moveEPS,moveTime) VALUES ('Ice Shard',15,12,12,10,10,1.2);</v>
      </c>
    </row>
    <row r="26" spans="1:13" x14ac:dyDescent="0.2">
      <c r="A26" s="2" t="s">
        <v>300</v>
      </c>
      <c r="B26" s="2">
        <v>25</v>
      </c>
      <c r="C26" s="2" t="s">
        <v>7</v>
      </c>
      <c r="D26" s="2">
        <f t="shared" si="0"/>
        <v>7</v>
      </c>
      <c r="E26" s="2">
        <v>10</v>
      </c>
      <c r="F26" s="2">
        <v>14</v>
      </c>
      <c r="G26" s="2">
        <v>9.09</v>
      </c>
      <c r="H26" s="2">
        <v>12.73</v>
      </c>
      <c r="I26" s="2">
        <v>1.1000000000000001</v>
      </c>
      <c r="J26" s="2" t="str">
        <f t="shared" si="1"/>
        <v>INSERT INTO tbl_FastMoves (moveName, moveTypeID,movePower,moveEnergy,moveDPS,moveEPS,moveTime) VALUES ('Infestation',7,10,14,9.09,12.73,1.1);</v>
      </c>
    </row>
    <row r="27" spans="1:13" x14ac:dyDescent="0.2">
      <c r="A27" s="2" t="s">
        <v>301</v>
      </c>
      <c r="B27" s="2">
        <v>26</v>
      </c>
      <c r="C27" s="2" t="s">
        <v>8</v>
      </c>
      <c r="D27" s="2">
        <f t="shared" si="0"/>
        <v>9</v>
      </c>
      <c r="E27" s="2">
        <v>15</v>
      </c>
      <c r="F27" s="2">
        <v>7</v>
      </c>
      <c r="G27" s="2">
        <v>13.64</v>
      </c>
      <c r="H27" s="2">
        <v>6.36</v>
      </c>
      <c r="I27" s="2">
        <v>1.1000000000000001</v>
      </c>
      <c r="J27" s="2" t="str">
        <f t="shared" si="1"/>
        <v>INSERT INTO tbl_FastMoves (moveName, moveTypeID,movePower,moveEnergy,moveDPS,moveEPS,moveTime) VALUES ('Iron Tail',9,15,7,13.64,6.36,1.1);</v>
      </c>
    </row>
    <row r="28" spans="1:13" x14ac:dyDescent="0.2">
      <c r="A28" s="2" t="s">
        <v>302</v>
      </c>
      <c r="B28" s="2">
        <v>27</v>
      </c>
      <c r="C28" s="2" t="s">
        <v>2</v>
      </c>
      <c r="D28" s="2">
        <f t="shared" si="0"/>
        <v>2</v>
      </c>
      <c r="E28" s="2">
        <v>8</v>
      </c>
      <c r="F28" s="2">
        <v>10</v>
      </c>
      <c r="G28" s="2">
        <v>10</v>
      </c>
      <c r="H28" s="2">
        <v>12.5</v>
      </c>
      <c r="I28" s="2">
        <v>0.8</v>
      </c>
      <c r="J28" s="2" t="str">
        <f t="shared" si="1"/>
        <v>INSERT INTO tbl_FastMoves (moveName, moveTypeID,movePower,moveEnergy,moveDPS,moveEPS,moveTime) VALUES ('Karate Chop',2,8,10,10,12.5,0.8);</v>
      </c>
    </row>
    <row r="29" spans="1:13" x14ac:dyDescent="0.2">
      <c r="A29" s="2" t="s">
        <v>303</v>
      </c>
      <c r="B29" s="2">
        <v>28</v>
      </c>
      <c r="C29" s="2" t="s">
        <v>1</v>
      </c>
      <c r="D29" s="2">
        <f t="shared" si="0"/>
        <v>8</v>
      </c>
      <c r="E29" s="2">
        <v>5</v>
      </c>
      <c r="F29" s="2">
        <v>6</v>
      </c>
      <c r="G29" s="2">
        <v>10</v>
      </c>
      <c r="H29" s="2">
        <v>12</v>
      </c>
      <c r="I29" s="2">
        <v>0.5</v>
      </c>
      <c r="J29" s="2" t="str">
        <f t="shared" si="1"/>
        <v>INSERT INTO tbl_FastMoves (moveName, moveTypeID,movePower,moveEnergy,moveDPS,moveEPS,moveTime) VALUES ('Lick',8,5,6,10,12,0.5);</v>
      </c>
    </row>
    <row r="30" spans="1:13" x14ac:dyDescent="0.2">
      <c r="A30" s="2" t="s">
        <v>304</v>
      </c>
      <c r="B30" s="2">
        <v>29</v>
      </c>
      <c r="C30" s="2" t="s">
        <v>2</v>
      </c>
      <c r="D30" s="2">
        <f t="shared" si="0"/>
        <v>2</v>
      </c>
      <c r="E30" s="2">
        <v>6</v>
      </c>
      <c r="F30" s="2">
        <v>6</v>
      </c>
      <c r="G30" s="2">
        <v>10</v>
      </c>
      <c r="H30" s="2">
        <v>10</v>
      </c>
      <c r="I30" s="2">
        <v>0.6</v>
      </c>
      <c r="J30" s="2" t="str">
        <f t="shared" si="1"/>
        <v>INSERT INTO tbl_FastMoves (moveName, moveTypeID,movePower,moveEnergy,moveDPS,moveEPS,moveTime) VALUES ('Low Kick',2,6,6,10,10,0.6);</v>
      </c>
    </row>
    <row r="31" spans="1:13" x14ac:dyDescent="0.2">
      <c r="A31" s="2" t="s">
        <v>305</v>
      </c>
      <c r="B31" s="2">
        <v>30</v>
      </c>
      <c r="C31" s="2" t="s">
        <v>8</v>
      </c>
      <c r="D31" s="2">
        <f t="shared" si="0"/>
        <v>9</v>
      </c>
      <c r="E31" s="2">
        <v>8</v>
      </c>
      <c r="F31" s="2">
        <v>7</v>
      </c>
      <c r="G31" s="2">
        <v>11.43</v>
      </c>
      <c r="H31" s="2">
        <v>10</v>
      </c>
      <c r="I31" s="2">
        <v>0.7</v>
      </c>
      <c r="J31" s="2" t="str">
        <f t="shared" si="1"/>
        <v>INSERT INTO tbl_FastMoves (moveName, moveTypeID,movePower,moveEnergy,moveDPS,moveEPS,moveTime) VALUES ('Metal Claw',9,8,7,11.43,10,0.7);</v>
      </c>
    </row>
    <row r="32" spans="1:13" x14ac:dyDescent="0.2">
      <c r="A32" s="2" t="s">
        <v>306</v>
      </c>
      <c r="B32" s="2">
        <v>31</v>
      </c>
      <c r="C32" s="2" t="s">
        <v>5</v>
      </c>
      <c r="D32" s="2">
        <f t="shared" si="0"/>
        <v>5</v>
      </c>
      <c r="E32" s="2">
        <v>5</v>
      </c>
      <c r="F32" s="2">
        <v>7</v>
      </c>
      <c r="G32" s="2">
        <v>8.33</v>
      </c>
      <c r="H32" s="2">
        <v>11.67</v>
      </c>
      <c r="I32" s="2">
        <v>0.6</v>
      </c>
      <c r="J32" s="2" t="str">
        <f t="shared" si="1"/>
        <v>INSERT INTO tbl_FastMoves (moveName, moveTypeID,movePower,moveEnergy,moveDPS,moveEPS,moveTime) VALUES ('Mud Shot',5,5,7,8.33,11.67,0.6);</v>
      </c>
    </row>
    <row r="33" spans="1:10" x14ac:dyDescent="0.2">
      <c r="A33" s="2" t="s">
        <v>307</v>
      </c>
      <c r="B33" s="2">
        <v>32</v>
      </c>
      <c r="C33" s="2" t="s">
        <v>5</v>
      </c>
      <c r="D33" s="2">
        <f t="shared" si="0"/>
        <v>5</v>
      </c>
      <c r="E33" s="2">
        <v>15</v>
      </c>
      <c r="F33" s="2">
        <v>12</v>
      </c>
      <c r="G33" s="2">
        <v>10.71</v>
      </c>
      <c r="H33" s="2">
        <v>8.57</v>
      </c>
      <c r="I33" s="2">
        <v>1.4</v>
      </c>
      <c r="J33" s="2" t="str">
        <f t="shared" si="1"/>
        <v>INSERT INTO tbl_FastMoves (moveName, moveTypeID,movePower,moveEnergy,moveDPS,moveEPS,moveTime) VALUES ('Mud Slap',5,15,12,10.71,8.57,1.4);</v>
      </c>
    </row>
    <row r="34" spans="1:10" x14ac:dyDescent="0.2">
      <c r="A34" s="2" t="s">
        <v>308</v>
      </c>
      <c r="B34" s="2">
        <v>33</v>
      </c>
      <c r="C34" s="2" t="s">
        <v>3</v>
      </c>
      <c r="D34" s="2">
        <f t="shared" si="0"/>
        <v>3</v>
      </c>
      <c r="E34" s="2">
        <v>10</v>
      </c>
      <c r="F34" s="2">
        <v>10</v>
      </c>
      <c r="G34" s="2">
        <v>10</v>
      </c>
      <c r="H34" s="2">
        <v>10</v>
      </c>
      <c r="I34" s="2">
        <v>1</v>
      </c>
      <c r="J34" s="2" t="str">
        <f t="shared" si="1"/>
        <v>INSERT INTO tbl_FastMoves (moveName, moveTypeID,movePower,moveEnergy,moveDPS,moveEPS,moveTime) VALUES ('Peck',3,10,10,10,10,1);</v>
      </c>
    </row>
    <row r="35" spans="1:10" x14ac:dyDescent="0.2">
      <c r="A35" s="2" t="s">
        <v>309</v>
      </c>
      <c r="B35" s="2">
        <v>34</v>
      </c>
      <c r="C35" s="2" t="s">
        <v>4</v>
      </c>
      <c r="D35" s="2">
        <f t="shared" si="0"/>
        <v>4</v>
      </c>
      <c r="E35" s="2">
        <v>10</v>
      </c>
      <c r="F35" s="2">
        <v>7</v>
      </c>
      <c r="G35" s="2">
        <v>12.5</v>
      </c>
      <c r="H35" s="2">
        <v>8.75</v>
      </c>
      <c r="I35" s="2">
        <v>0.8</v>
      </c>
      <c r="J35" s="2" t="str">
        <f t="shared" si="1"/>
        <v>INSERT INTO tbl_FastMoves (moveName, moveTypeID,movePower,moveEnergy,moveDPS,moveEPS,moveTime) VALUES ('Poison Jab',4,10,7,12.5,8.75,0.8);</v>
      </c>
    </row>
    <row r="36" spans="1:10" x14ac:dyDescent="0.2">
      <c r="A36" s="2" t="s">
        <v>310</v>
      </c>
      <c r="B36" s="2">
        <v>35</v>
      </c>
      <c r="C36" s="2" t="s">
        <v>4</v>
      </c>
      <c r="D36" s="2">
        <f t="shared" si="0"/>
        <v>4</v>
      </c>
      <c r="E36" s="2">
        <v>5</v>
      </c>
      <c r="F36" s="2">
        <v>7</v>
      </c>
      <c r="G36" s="2">
        <v>8.33</v>
      </c>
      <c r="H36" s="2">
        <v>11.67</v>
      </c>
      <c r="I36" s="2">
        <v>0.6</v>
      </c>
      <c r="J36" s="2" t="str">
        <f t="shared" si="1"/>
        <v>INSERT INTO tbl_FastMoves (moveName, moveTypeID,movePower,moveEnergy,moveDPS,moveEPS,moveTime) VALUES ('Poison Sting',4,5,7,8.33,11.67,0.6);</v>
      </c>
    </row>
    <row r="37" spans="1:10" x14ac:dyDescent="0.2">
      <c r="A37" s="2" t="s">
        <v>311</v>
      </c>
      <c r="B37" s="2">
        <v>36</v>
      </c>
      <c r="C37" s="2" t="s">
        <v>0</v>
      </c>
      <c r="D37" s="2">
        <f t="shared" si="0"/>
        <v>1</v>
      </c>
      <c r="E37" s="2">
        <v>7</v>
      </c>
      <c r="F37" s="2">
        <v>6</v>
      </c>
      <c r="G37" s="2">
        <v>11.67</v>
      </c>
      <c r="H37" s="2">
        <v>10</v>
      </c>
      <c r="I37" s="2">
        <v>0.6</v>
      </c>
      <c r="J37" s="2" t="str">
        <f t="shared" si="1"/>
        <v>INSERT INTO tbl_FastMoves (moveName, moveTypeID,movePower,moveEnergy,moveDPS,moveEPS,moveTime) VALUES ('Pound',1,7,6,11.67,10,0.6);</v>
      </c>
    </row>
    <row r="38" spans="1:10" x14ac:dyDescent="0.2">
      <c r="A38" s="2" t="s">
        <v>312</v>
      </c>
      <c r="B38" s="2">
        <v>37</v>
      </c>
      <c r="C38" s="2" t="s">
        <v>14</v>
      </c>
      <c r="D38" s="2">
        <f t="shared" si="0"/>
        <v>15</v>
      </c>
      <c r="E38" s="2">
        <v>6</v>
      </c>
      <c r="F38" s="2">
        <v>15</v>
      </c>
      <c r="G38" s="2">
        <v>6</v>
      </c>
      <c r="H38" s="2">
        <v>15</v>
      </c>
      <c r="I38" s="2">
        <v>1</v>
      </c>
      <c r="J38" s="2" t="str">
        <f t="shared" si="1"/>
        <v>INSERT INTO tbl_FastMoves (moveName, moveTypeID,movePower,moveEnergy,moveDPS,moveEPS,moveTime) VALUES ('Powder Snow',15,6,15,6,15,1);</v>
      </c>
    </row>
    <row r="39" spans="1:10" x14ac:dyDescent="0.2">
      <c r="A39" s="2" t="s">
        <v>313</v>
      </c>
      <c r="B39" s="2">
        <v>38</v>
      </c>
      <c r="C39" s="2" t="s">
        <v>13</v>
      </c>
      <c r="D39" s="2">
        <f t="shared" si="0"/>
        <v>14</v>
      </c>
      <c r="E39" s="2">
        <v>5</v>
      </c>
      <c r="F39" s="2">
        <v>8</v>
      </c>
      <c r="G39" s="2">
        <v>8.33</v>
      </c>
      <c r="H39" s="2">
        <v>13.33</v>
      </c>
      <c r="I39" s="2">
        <v>0.6</v>
      </c>
      <c r="J39" s="2" t="str">
        <f t="shared" si="1"/>
        <v>INSERT INTO tbl_FastMoves (moveName, moveTypeID,movePower,moveEnergy,moveDPS,moveEPS,moveTime) VALUES ('Psycho Cut',14,5,8,8.33,13.33,0.6);</v>
      </c>
    </row>
    <row r="40" spans="1:10" x14ac:dyDescent="0.2">
      <c r="A40" s="2" t="s">
        <v>314</v>
      </c>
      <c r="B40" s="2">
        <v>39</v>
      </c>
      <c r="C40" s="2" t="s">
        <v>0</v>
      </c>
      <c r="D40" s="2">
        <f t="shared" si="0"/>
        <v>1</v>
      </c>
      <c r="E40" s="2">
        <v>8</v>
      </c>
      <c r="F40" s="2">
        <v>10</v>
      </c>
      <c r="G40" s="2">
        <v>10</v>
      </c>
      <c r="H40" s="2">
        <v>12.5</v>
      </c>
      <c r="I40" s="2">
        <v>0.8</v>
      </c>
      <c r="J40" s="2" t="str">
        <f t="shared" si="1"/>
        <v>INSERT INTO tbl_FastMoves (moveName, moveTypeID,movePower,moveEnergy,moveDPS,moveEPS,moveTime) VALUES ('Quick Attack',1,8,10,10,12.5,0.8);</v>
      </c>
    </row>
    <row r="41" spans="1:10" x14ac:dyDescent="0.2">
      <c r="A41" s="2" t="s">
        <v>315</v>
      </c>
      <c r="B41" s="2">
        <v>40</v>
      </c>
      <c r="C41" s="2" t="s">
        <v>11</v>
      </c>
      <c r="D41" s="2">
        <f t="shared" si="0"/>
        <v>12</v>
      </c>
      <c r="E41" s="2">
        <v>13</v>
      </c>
      <c r="F41" s="2">
        <v>7</v>
      </c>
      <c r="G41" s="2">
        <v>13</v>
      </c>
      <c r="H41" s="2">
        <v>7</v>
      </c>
      <c r="I41" s="2">
        <v>1</v>
      </c>
      <c r="J41" s="2" t="str">
        <f t="shared" si="1"/>
        <v>INSERT INTO tbl_FastMoves (moveName, moveTypeID,movePower,moveEnergy,moveDPS,moveEPS,moveTime) VALUES ('Razor Leaf',12,13,7,13,7,1);</v>
      </c>
    </row>
    <row r="42" spans="1:10" x14ac:dyDescent="0.2">
      <c r="A42" s="2" t="s">
        <v>316</v>
      </c>
      <c r="B42" s="2">
        <v>41</v>
      </c>
      <c r="C42" s="2" t="s">
        <v>2</v>
      </c>
      <c r="D42" s="2">
        <f t="shared" si="0"/>
        <v>2</v>
      </c>
      <c r="E42" s="2">
        <v>15</v>
      </c>
      <c r="F42" s="2">
        <v>10</v>
      </c>
      <c r="G42" s="2">
        <v>11.54</v>
      </c>
      <c r="H42" s="2">
        <v>7.69</v>
      </c>
      <c r="I42" s="2">
        <v>1.3</v>
      </c>
      <c r="J42" s="2" t="str">
        <f t="shared" si="1"/>
        <v>INSERT INTO tbl_FastMoves (moveName, moveTypeID,movePower,moveEnergy,moveDPS,moveEPS,moveTime) VALUES ('Rock Smash',2,15,10,11.54,7.69,1.3);</v>
      </c>
    </row>
    <row r="43" spans="1:10" x14ac:dyDescent="0.2">
      <c r="A43" s="2" t="s">
        <v>317</v>
      </c>
      <c r="B43" s="2">
        <v>42</v>
      </c>
      <c r="C43" s="2" t="s">
        <v>6</v>
      </c>
      <c r="D43" s="2">
        <f t="shared" si="0"/>
        <v>6</v>
      </c>
      <c r="E43" s="2">
        <v>12</v>
      </c>
      <c r="F43" s="2">
        <v>7</v>
      </c>
      <c r="G43" s="2">
        <v>13.33</v>
      </c>
      <c r="H43" s="2">
        <v>7.78</v>
      </c>
      <c r="I43" s="2">
        <v>0.9</v>
      </c>
      <c r="J43" s="2" t="str">
        <f t="shared" si="1"/>
        <v>INSERT INTO tbl_FastMoves (moveName, moveTypeID,movePower,moveEnergy,moveDPS,moveEPS,moveTime) VALUES ('Rock Throw',6,12,7,13.33,7.78,0.9);</v>
      </c>
    </row>
    <row r="44" spans="1:10" x14ac:dyDescent="0.2">
      <c r="A44" s="2" t="s">
        <v>318</v>
      </c>
      <c r="B44" s="2">
        <v>43</v>
      </c>
      <c r="C44" s="2" t="s">
        <v>0</v>
      </c>
      <c r="D44" s="2">
        <f t="shared" si="0"/>
        <v>1</v>
      </c>
      <c r="E44" s="2">
        <v>6</v>
      </c>
      <c r="F44" s="2">
        <v>4</v>
      </c>
      <c r="G44" s="2">
        <v>12</v>
      </c>
      <c r="H44" s="2">
        <v>8</v>
      </c>
      <c r="I44" s="2">
        <v>0.5</v>
      </c>
      <c r="J44" s="2" t="str">
        <f t="shared" si="1"/>
        <v>INSERT INTO tbl_FastMoves (moveName, moveTypeID,movePower,moveEnergy,moveDPS,moveEPS,moveTime) VALUES ('Scratch',1,6,4,12,8,0.5);</v>
      </c>
    </row>
    <row r="45" spans="1:10" x14ac:dyDescent="0.2">
      <c r="A45" s="2" t="s">
        <v>319</v>
      </c>
      <c r="B45" s="2">
        <v>44</v>
      </c>
      <c r="C45" s="2" t="s">
        <v>1</v>
      </c>
      <c r="D45" s="2">
        <f t="shared" si="0"/>
        <v>8</v>
      </c>
      <c r="E45" s="2">
        <v>9</v>
      </c>
      <c r="F45" s="2">
        <v>6</v>
      </c>
      <c r="G45" s="2">
        <v>12.86</v>
      </c>
      <c r="H45" s="2">
        <v>8.57</v>
      </c>
      <c r="I45" s="2">
        <v>0.7</v>
      </c>
      <c r="J45" s="2" t="str">
        <f t="shared" si="1"/>
        <v>INSERT INTO tbl_FastMoves (moveName, moveTypeID,movePower,moveEnergy,moveDPS,moveEPS,moveTime) VALUES ('Shadow Claw',8,9,6,12.86,8.57,0.7);</v>
      </c>
    </row>
    <row r="46" spans="1:10" x14ac:dyDescent="0.2">
      <c r="A46" s="2" t="s">
        <v>320</v>
      </c>
      <c r="B46" s="2">
        <v>45</v>
      </c>
      <c r="C46" s="2" t="s">
        <v>17</v>
      </c>
      <c r="D46" s="2">
        <f t="shared" si="0"/>
        <v>18</v>
      </c>
      <c r="E46" s="2">
        <v>12</v>
      </c>
      <c r="F46" s="2">
        <v>12</v>
      </c>
      <c r="G46" s="2">
        <v>10.91</v>
      </c>
      <c r="H46" s="2">
        <v>10.91</v>
      </c>
      <c r="I46" s="2">
        <v>1.1000000000000001</v>
      </c>
      <c r="J46" s="2" t="str">
        <f t="shared" si="1"/>
        <v>INSERT INTO tbl_FastMoves (moveName, moveTypeID,movePower,moveEnergy,moveDPS,moveEPS,moveTime) VALUES ('Snarl',18,12,12,10.91,10.91,1.1);</v>
      </c>
    </row>
    <row r="47" spans="1:10" x14ac:dyDescent="0.2">
      <c r="A47" s="2" t="s">
        <v>321</v>
      </c>
      <c r="B47" s="2">
        <v>46</v>
      </c>
      <c r="C47" s="2" t="s">
        <v>12</v>
      </c>
      <c r="D47" s="2">
        <f t="shared" si="0"/>
        <v>13</v>
      </c>
      <c r="E47" s="2">
        <v>6</v>
      </c>
      <c r="F47" s="2">
        <v>9</v>
      </c>
      <c r="G47" s="2">
        <v>8.57</v>
      </c>
      <c r="H47" s="2">
        <v>12.86</v>
      </c>
      <c r="I47" s="2">
        <v>0.7</v>
      </c>
      <c r="J47" s="2" t="str">
        <f t="shared" si="1"/>
        <v>INSERT INTO tbl_FastMoves (moveName, moveTypeID,movePower,moveEnergy,moveDPS,moveEPS,moveTime) VALUES ('Spark',13,6,9,8.57,12.86,0.7);</v>
      </c>
    </row>
    <row r="48" spans="1:10" x14ac:dyDescent="0.2">
      <c r="A48" s="2" t="s">
        <v>322</v>
      </c>
      <c r="B48" s="2">
        <v>47</v>
      </c>
      <c r="C48" s="2" t="s">
        <v>10</v>
      </c>
      <c r="D48" s="2">
        <f t="shared" si="0"/>
        <v>11</v>
      </c>
      <c r="E48" s="2">
        <v>0</v>
      </c>
      <c r="F48" s="2">
        <v>20</v>
      </c>
      <c r="G48" s="2">
        <v>0</v>
      </c>
      <c r="H48" s="2">
        <v>0</v>
      </c>
      <c r="I48" s="2">
        <v>1.73</v>
      </c>
      <c r="J48" s="2" t="str">
        <f t="shared" si="1"/>
        <v>INSERT INTO tbl_FastMoves (moveName, moveTypeID,movePower,moveEnergy,moveDPS,moveEPS,moveTime) VALUES ('Splash',11,0,20,0,0,1.73);</v>
      </c>
    </row>
    <row r="49" spans="1:18" x14ac:dyDescent="0.2">
      <c r="A49" s="2" t="s">
        <v>323</v>
      </c>
      <c r="B49" s="2">
        <v>48</v>
      </c>
      <c r="C49" s="2" t="s">
        <v>8</v>
      </c>
      <c r="D49" s="2">
        <f t="shared" si="0"/>
        <v>9</v>
      </c>
      <c r="E49" s="2">
        <v>11</v>
      </c>
      <c r="F49" s="2">
        <v>6</v>
      </c>
      <c r="G49" s="2">
        <v>13.75</v>
      </c>
      <c r="H49" s="2">
        <v>7.5</v>
      </c>
      <c r="I49" s="2">
        <v>0.8</v>
      </c>
      <c r="J49" s="2" t="str">
        <f t="shared" si="1"/>
        <v>INSERT INTO tbl_FastMoves (moveName, moveTypeID,movePower,moveEnergy,moveDPS,moveEPS,moveTime) VALUES ('Steel Wing',9,11,6,13.75,7.5,0.8);</v>
      </c>
    </row>
    <row r="50" spans="1:18" x14ac:dyDescent="0.2">
      <c r="A50" s="2" t="s">
        <v>324</v>
      </c>
      <c r="B50" s="2">
        <v>49</v>
      </c>
      <c r="C50" s="2" t="s">
        <v>7</v>
      </c>
      <c r="D50" s="2">
        <f t="shared" si="0"/>
        <v>7</v>
      </c>
      <c r="E50" s="2">
        <v>15</v>
      </c>
      <c r="F50" s="2">
        <v>15</v>
      </c>
      <c r="G50" s="2">
        <v>10</v>
      </c>
      <c r="H50" s="2">
        <v>10</v>
      </c>
      <c r="I50" s="2">
        <v>1.5</v>
      </c>
      <c r="J50" s="2" t="str">
        <f t="shared" si="1"/>
        <v>INSERT INTO tbl_FastMoves (moveName, moveTypeID,movePower,moveEnergy,moveDPS,moveEPS,moveTime) VALUES ('Struggle Bug',7,15,15,10,10,1.5);</v>
      </c>
    </row>
    <row r="51" spans="1:18" x14ac:dyDescent="0.2">
      <c r="A51" s="2" t="s">
        <v>325</v>
      </c>
      <c r="B51" s="2">
        <v>50</v>
      </c>
      <c r="C51" s="2" t="s">
        <v>17</v>
      </c>
      <c r="D51" s="2">
        <f>VLOOKUP(C51,$L$1:$M$18,2,FALSE)</f>
        <v>18</v>
      </c>
      <c r="E51" s="2">
        <v>7</v>
      </c>
      <c r="F51" s="2">
        <v>8</v>
      </c>
      <c r="G51" s="2">
        <v>10</v>
      </c>
      <c r="H51" s="2">
        <v>11.43</v>
      </c>
      <c r="I51" s="2">
        <v>0.7</v>
      </c>
      <c r="J51" s="2" t="str">
        <f t="shared" si="1"/>
        <v>INSERT INTO tbl_FastMoves (moveName, moveTypeID,movePower,moveEnergy,moveDPS,moveEPS,moveTime) VALUES ('Sucker Punch',18,7,8,10,11.43,0.7);</v>
      </c>
    </row>
    <row r="52" spans="1:18" x14ac:dyDescent="0.2">
      <c r="A52" s="2" t="s">
        <v>326</v>
      </c>
      <c r="B52" s="2">
        <v>51</v>
      </c>
      <c r="C52" s="2" t="s">
        <v>0</v>
      </c>
      <c r="D52" s="2">
        <f t="shared" si="0"/>
        <v>1</v>
      </c>
      <c r="E52" s="2">
        <v>5</v>
      </c>
      <c r="F52" s="2">
        <v>5</v>
      </c>
      <c r="G52" s="2">
        <v>10</v>
      </c>
      <c r="H52" s="2">
        <v>10</v>
      </c>
      <c r="I52" s="2">
        <v>0.5</v>
      </c>
      <c r="J52" s="2" t="str">
        <f t="shared" si="1"/>
        <v>INSERT INTO tbl_FastMoves (moveName, moveTypeID,movePower,moveEnergy,moveDPS,moveEPS,moveTime) VALUES ('Tackle',1,5,5,10,10,0.5);</v>
      </c>
    </row>
    <row r="53" spans="1:18" x14ac:dyDescent="0.2">
      <c r="A53" s="2" t="s">
        <v>327</v>
      </c>
      <c r="B53" s="2">
        <v>52</v>
      </c>
      <c r="C53" s="2" t="s">
        <v>12</v>
      </c>
      <c r="D53" s="2">
        <f t="shared" si="0"/>
        <v>13</v>
      </c>
      <c r="E53" s="2">
        <v>5</v>
      </c>
      <c r="F53" s="2">
        <v>8</v>
      </c>
      <c r="G53" s="2">
        <v>8.33</v>
      </c>
      <c r="H53" s="2">
        <v>13.33</v>
      </c>
      <c r="I53" s="2">
        <v>0.6</v>
      </c>
      <c r="J53" s="2" t="str">
        <f t="shared" si="1"/>
        <v>INSERT INTO tbl_FastMoves (moveName, moveTypeID,movePower,moveEnergy,moveDPS,moveEPS,moveTime) VALUES ('Thunder Shock',13,5,8,8.33,13.33,0.6);</v>
      </c>
    </row>
    <row r="54" spans="1:18" x14ac:dyDescent="0.2">
      <c r="A54" s="2" t="s">
        <v>328</v>
      </c>
      <c r="B54" s="2">
        <v>53</v>
      </c>
      <c r="C54" s="2" t="s">
        <v>0</v>
      </c>
      <c r="D54" s="2">
        <f t="shared" si="0"/>
        <v>1</v>
      </c>
      <c r="E54" s="2">
        <v>0</v>
      </c>
      <c r="F54" s="2">
        <v>0</v>
      </c>
      <c r="G54" s="2">
        <v>0</v>
      </c>
      <c r="H54" s="2">
        <v>0</v>
      </c>
      <c r="I54" s="2">
        <v>2.23</v>
      </c>
      <c r="J54" s="2" t="str">
        <f t="shared" si="1"/>
        <v>INSERT INTO tbl_FastMoves (moveName, moveTypeID,movePower,moveEnergy,moveDPS,moveEPS,moveTime) VALUES ('Transform',1,0,0,0,0,2.23);</v>
      </c>
    </row>
    <row r="55" spans="1:18" x14ac:dyDescent="0.2">
      <c r="A55" s="2" t="s">
        <v>329</v>
      </c>
      <c r="B55" s="2">
        <v>54</v>
      </c>
      <c r="C55" s="2" t="s">
        <v>11</v>
      </c>
      <c r="D55" s="2">
        <f t="shared" si="0"/>
        <v>12</v>
      </c>
      <c r="E55" s="2">
        <v>7</v>
      </c>
      <c r="F55" s="2">
        <v>6</v>
      </c>
      <c r="G55" s="2">
        <v>11.67</v>
      </c>
      <c r="H55" s="2">
        <v>10</v>
      </c>
      <c r="I55" s="2">
        <v>0.6</v>
      </c>
      <c r="J55" s="2" t="str">
        <f t="shared" si="1"/>
        <v>INSERT INTO tbl_FastMoves (moveName, moveTypeID,movePower,moveEnergy,moveDPS,moveEPS,moveTime) VALUES ('Vine Whip',12,7,6,11.67,10,0.6);</v>
      </c>
    </row>
    <row r="56" spans="1:18" x14ac:dyDescent="0.2">
      <c r="A56" s="2" t="s">
        <v>330</v>
      </c>
      <c r="B56" s="2">
        <v>55</v>
      </c>
      <c r="C56" s="2" t="s">
        <v>12</v>
      </c>
      <c r="D56" s="2">
        <f t="shared" si="0"/>
        <v>13</v>
      </c>
      <c r="E56" s="2">
        <v>20</v>
      </c>
      <c r="F56" s="2">
        <v>25</v>
      </c>
      <c r="G56" s="2">
        <v>8.6999999999999993</v>
      </c>
      <c r="H56" s="2">
        <v>10.87</v>
      </c>
      <c r="I56" s="2">
        <v>2.2999999999999998</v>
      </c>
      <c r="J56" s="2" t="str">
        <f t="shared" si="1"/>
        <v>INSERT INTO tbl_FastMoves (moveName, moveTypeID,movePower,moveEnergy,moveDPS,moveEPS,moveTime) VALUES ('Volt Switch',13,20,25,8.7,10.87,2.3);</v>
      </c>
    </row>
    <row r="57" spans="1:18" x14ac:dyDescent="0.2">
      <c r="A57" s="2" t="s">
        <v>331</v>
      </c>
      <c r="B57" s="2">
        <v>56</v>
      </c>
      <c r="C57" s="2" t="s">
        <v>10</v>
      </c>
      <c r="D57" s="2">
        <f t="shared" si="0"/>
        <v>11</v>
      </c>
      <c r="E57" s="2">
        <v>5</v>
      </c>
      <c r="F57" s="2">
        <v>5</v>
      </c>
      <c r="G57" s="2">
        <v>10</v>
      </c>
      <c r="H57" s="2">
        <v>10</v>
      </c>
      <c r="I57" s="2">
        <v>0.5</v>
      </c>
      <c r="J57" s="2" t="str">
        <f t="shared" si="1"/>
        <v>INSERT INTO tbl_FastMoves (moveName, moveTypeID,movePower,moveEnergy,moveDPS,moveEPS,moveTime) VALUES ('Water Gun',11,5,5,10,10,0.5);</v>
      </c>
    </row>
    <row r="58" spans="1:18" x14ac:dyDescent="0.2">
      <c r="A58" s="2" t="s">
        <v>332</v>
      </c>
      <c r="B58" s="2">
        <v>57</v>
      </c>
      <c r="C58" s="2" t="s">
        <v>10</v>
      </c>
      <c r="D58" s="2">
        <f t="shared" si="0"/>
        <v>11</v>
      </c>
      <c r="E58" s="2">
        <v>10</v>
      </c>
      <c r="F58" s="2">
        <v>6</v>
      </c>
      <c r="G58" s="2">
        <v>10</v>
      </c>
      <c r="H58" s="2">
        <v>6</v>
      </c>
      <c r="I58" s="2">
        <v>1</v>
      </c>
      <c r="J58" s="2" t="str">
        <f t="shared" si="1"/>
        <v>INSERT INTO tbl_FastMoves (moveName, moveTypeID,movePower,moveEnergy,moveDPS,moveEPS,moveTime) VALUES ('Water Gun (Blastoise)',11,10,6,10,6,1);</v>
      </c>
    </row>
    <row r="59" spans="1:18" x14ac:dyDescent="0.2">
      <c r="A59" s="2" t="s">
        <v>333</v>
      </c>
      <c r="B59" s="2">
        <v>58</v>
      </c>
      <c r="C59" s="2" t="s">
        <v>3</v>
      </c>
      <c r="D59" s="2">
        <f t="shared" si="0"/>
        <v>3</v>
      </c>
      <c r="E59" s="2">
        <v>8</v>
      </c>
      <c r="F59" s="2">
        <v>9</v>
      </c>
      <c r="G59" s="2">
        <v>10</v>
      </c>
      <c r="H59" s="2">
        <v>11.25</v>
      </c>
      <c r="I59" s="2">
        <v>0.8</v>
      </c>
      <c r="J59" s="2" t="str">
        <f t="shared" si="1"/>
        <v>INSERT INTO tbl_FastMoves (moveName, moveTypeID,movePower,moveEnergy,moveDPS,moveEPS,moveTime) VALUES ('Wing Attack',3,8,9,10,11.25,0.8);</v>
      </c>
    </row>
    <row r="60" spans="1:18" x14ac:dyDescent="0.2">
      <c r="A60" s="2" t="s">
        <v>334</v>
      </c>
      <c r="B60" s="2">
        <v>59</v>
      </c>
      <c r="C60" s="2" t="s">
        <v>13</v>
      </c>
      <c r="D60" s="2">
        <f t="shared" si="0"/>
        <v>14</v>
      </c>
      <c r="E60" s="2">
        <v>12</v>
      </c>
      <c r="F60" s="2">
        <v>10</v>
      </c>
      <c r="G60" s="2">
        <v>10.91</v>
      </c>
      <c r="H60" s="2">
        <v>9.09</v>
      </c>
      <c r="I60" s="2">
        <v>1.1000000000000001</v>
      </c>
      <c r="J60" s="2" t="str">
        <f t="shared" si="1"/>
        <v>INSERT INTO tbl_FastMoves (moveName, moveTypeID,movePower,moveEnergy,moveDPS,moveEPS,moveTime) VALUES ('Zen Headbutt',14,12,10,10.91,9.09,1.1);</v>
      </c>
    </row>
    <row r="63" spans="1:18" x14ac:dyDescent="0.2">
      <c r="N63" s="7"/>
      <c r="O63" s="7"/>
      <c r="P63" s="7"/>
      <c r="Q63" s="7"/>
      <c r="R63" s="7"/>
    </row>
    <row r="64" spans="1:18" x14ac:dyDescent="0.2">
      <c r="A64" s="7" t="s">
        <v>269</v>
      </c>
      <c r="B64" s="7"/>
      <c r="C64" s="2" t="s">
        <v>270</v>
      </c>
      <c r="D64" s="2" t="s">
        <v>335</v>
      </c>
      <c r="E64" s="2" t="s">
        <v>453</v>
      </c>
      <c r="F64" s="7" t="s">
        <v>336</v>
      </c>
      <c r="G64" s="7" t="s">
        <v>454</v>
      </c>
      <c r="H64" s="7" t="s">
        <v>337</v>
      </c>
      <c r="N64" s="8"/>
      <c r="O64" s="8"/>
      <c r="P64" s="8"/>
      <c r="Q64" s="8"/>
      <c r="R64" s="8"/>
    </row>
    <row r="65" spans="1:18" x14ac:dyDescent="0.2">
      <c r="A65" s="8" t="s">
        <v>338</v>
      </c>
      <c r="B65" s="8">
        <v>1</v>
      </c>
      <c r="C65" s="8" t="s">
        <v>3</v>
      </c>
      <c r="D65" s="2">
        <f>VLOOKUP(C65,$L$1:$M$18,2,FALSE)</f>
        <v>3</v>
      </c>
      <c r="E65" s="8">
        <v>55</v>
      </c>
      <c r="F65" s="8">
        <v>3</v>
      </c>
      <c r="G65" s="8">
        <v>2.4</v>
      </c>
      <c r="H65" s="8">
        <v>1.9</v>
      </c>
      <c r="I65" s="8"/>
      <c r="J65" s="2" t="str">
        <f>CONCATENATE("INSERT INTO tbl_ChargedMoves (moveName, moveTypeID,movePower,moveCharges,moveDuration,moveActive) VALUES ('",A65,"',",D65,",",E65,",",F65,",",G65,",",H65,");")</f>
        <v>INSERT INTO tbl_ChargedMoves (moveName, moveTypeID,movePower,moveCharges,moveDuration,moveActive) VALUES ('Aerial Ace',3,55,3,2.4,1.9);</v>
      </c>
      <c r="N65" s="8"/>
      <c r="O65" s="8"/>
      <c r="P65" s="8"/>
      <c r="Q65" s="8"/>
      <c r="R65" s="8"/>
    </row>
    <row r="66" spans="1:18" x14ac:dyDescent="0.2">
      <c r="A66" s="8" t="s">
        <v>339</v>
      </c>
      <c r="B66" s="8">
        <v>2</v>
      </c>
      <c r="C66" s="8" t="s">
        <v>3</v>
      </c>
      <c r="D66" s="2">
        <f t="shared" ref="D66:D129" si="2">VLOOKUP(C66,$L$1:$M$18,2,FALSE)</f>
        <v>3</v>
      </c>
      <c r="E66" s="8">
        <v>60</v>
      </c>
      <c r="F66" s="8">
        <v>2</v>
      </c>
      <c r="G66" s="8">
        <v>2.7</v>
      </c>
      <c r="H66" s="8">
        <v>1.8</v>
      </c>
      <c r="I66" s="8"/>
      <c r="J66" s="2" t="str">
        <f t="shared" ref="J66:J129" si="3">CONCATENATE("INSERT INTO tbl_ChargedMoves (moveName, moveTypeID,movePower,moveCharges,moveDuration,moveActive) VALUES ('",A66,"',",D66,",",E66,",",F66,",",G66,",",H66,");")</f>
        <v>INSERT INTO tbl_ChargedMoves (moveName, moveTypeID,movePower,moveCharges,moveDuration,moveActive) VALUES ('Air Cutter',3,60,2,2.7,1.8);</v>
      </c>
      <c r="N66" s="8"/>
      <c r="O66" s="8"/>
      <c r="P66" s="8"/>
      <c r="Q66" s="8"/>
      <c r="R66" s="8"/>
    </row>
    <row r="67" spans="1:18" x14ac:dyDescent="0.2">
      <c r="A67" s="8" t="s">
        <v>340</v>
      </c>
      <c r="B67" s="8">
        <v>3</v>
      </c>
      <c r="C67" s="8" t="s">
        <v>6</v>
      </c>
      <c r="D67" s="2">
        <f t="shared" si="2"/>
        <v>6</v>
      </c>
      <c r="E67" s="8">
        <v>70</v>
      </c>
      <c r="F67" s="8">
        <v>3</v>
      </c>
      <c r="G67" s="8">
        <v>3.5</v>
      </c>
      <c r="H67" s="8">
        <v>2.85</v>
      </c>
      <c r="I67" s="8"/>
      <c r="J67" s="2" t="str">
        <f t="shared" si="3"/>
        <v>INSERT INTO tbl_ChargedMoves (moveName, moveTypeID,movePower,moveCharges,moveDuration,moveActive) VALUES ('Ancient Power',6,70,3,3.5,2.85);</v>
      </c>
      <c r="N67" s="8"/>
      <c r="O67" s="8"/>
      <c r="P67" s="8"/>
      <c r="Q67" s="8"/>
      <c r="R67" s="8"/>
    </row>
    <row r="68" spans="1:18" x14ac:dyDescent="0.2">
      <c r="A68" s="8" t="s">
        <v>341</v>
      </c>
      <c r="B68" s="8">
        <v>4</v>
      </c>
      <c r="C68" s="8" t="s">
        <v>10</v>
      </c>
      <c r="D68" s="2">
        <f t="shared" si="2"/>
        <v>11</v>
      </c>
      <c r="E68" s="8">
        <v>45</v>
      </c>
      <c r="F68" s="8">
        <v>3</v>
      </c>
      <c r="G68" s="8">
        <v>2.6</v>
      </c>
      <c r="H68" s="8">
        <v>1.7</v>
      </c>
      <c r="I68" s="8"/>
      <c r="J68" s="2" t="str">
        <f t="shared" si="3"/>
        <v>INSERT INTO tbl_ChargedMoves (moveName, moveTypeID,movePower,moveCharges,moveDuration,moveActive) VALUES ('Aqua Jet',11,45,3,2.6,1.7);</v>
      </c>
      <c r="N68" s="8"/>
      <c r="O68" s="8"/>
      <c r="P68" s="8"/>
      <c r="Q68" s="8"/>
      <c r="R68" s="8"/>
    </row>
    <row r="69" spans="1:18" x14ac:dyDescent="0.2">
      <c r="A69" s="8" t="s">
        <v>342</v>
      </c>
      <c r="B69" s="8">
        <v>5</v>
      </c>
      <c r="C69" s="8" t="s">
        <v>10</v>
      </c>
      <c r="D69" s="2">
        <f t="shared" si="2"/>
        <v>11</v>
      </c>
      <c r="E69" s="8">
        <v>50</v>
      </c>
      <c r="F69" s="8">
        <v>3</v>
      </c>
      <c r="G69" s="8">
        <v>1.9</v>
      </c>
      <c r="H69" s="8">
        <v>1.2</v>
      </c>
      <c r="I69" s="8"/>
      <c r="J69" s="2" t="str">
        <f t="shared" si="3"/>
        <v>INSERT INTO tbl_ChargedMoves (moveName, moveTypeID,movePower,moveCharges,moveDuration,moveActive) VALUES ('Aqua Tail',11,50,3,1.9,1.2);</v>
      </c>
      <c r="N69" s="8"/>
      <c r="O69" s="8"/>
      <c r="P69" s="8"/>
      <c r="Q69" s="8"/>
      <c r="R69" s="8"/>
    </row>
    <row r="70" spans="1:18" x14ac:dyDescent="0.2">
      <c r="A70" s="8" t="s">
        <v>343</v>
      </c>
      <c r="B70" s="8">
        <v>6</v>
      </c>
      <c r="C70" s="8" t="s">
        <v>14</v>
      </c>
      <c r="D70" s="2">
        <f t="shared" si="2"/>
        <v>15</v>
      </c>
      <c r="E70" s="8">
        <v>80</v>
      </c>
      <c r="F70" s="8">
        <v>2</v>
      </c>
      <c r="G70" s="8">
        <v>3.55</v>
      </c>
      <c r="H70" s="8">
        <v>3.35</v>
      </c>
      <c r="I70" s="8"/>
      <c r="J70" s="2" t="str">
        <f t="shared" si="3"/>
        <v>INSERT INTO tbl_ChargedMoves (moveName, moveTypeID,movePower,moveCharges,moveDuration,moveActive) VALUES ('Aurora Beam',15,80,2,3.55,3.35);</v>
      </c>
      <c r="N70" s="8"/>
      <c r="O70" s="8"/>
      <c r="P70" s="8"/>
      <c r="Q70" s="8"/>
      <c r="R70" s="8"/>
    </row>
    <row r="71" spans="1:18" x14ac:dyDescent="0.2">
      <c r="A71" s="8" t="s">
        <v>344</v>
      </c>
      <c r="B71" s="8">
        <v>7</v>
      </c>
      <c r="C71" s="8" t="s">
        <v>14</v>
      </c>
      <c r="D71" s="2">
        <f t="shared" si="2"/>
        <v>15</v>
      </c>
      <c r="E71" s="8">
        <v>90</v>
      </c>
      <c r="F71" s="8">
        <v>2</v>
      </c>
      <c r="G71" s="8">
        <v>2.7</v>
      </c>
      <c r="H71" s="8">
        <v>1.7</v>
      </c>
      <c r="I71" s="8"/>
      <c r="J71" s="2" t="str">
        <f t="shared" si="3"/>
        <v>INSERT INTO tbl_ChargedMoves (moveName, moveTypeID,movePower,moveCharges,moveDuration,moveActive) VALUES ('Avalanche',15,90,2,2.7,1.7);</v>
      </c>
      <c r="N71" s="8"/>
      <c r="O71" s="8"/>
      <c r="P71" s="8"/>
      <c r="Q71" s="8"/>
      <c r="R71" s="8"/>
    </row>
    <row r="72" spans="1:18" x14ac:dyDescent="0.2">
      <c r="A72" s="8" t="s">
        <v>345</v>
      </c>
      <c r="B72" s="8">
        <v>8</v>
      </c>
      <c r="C72" s="8" t="s">
        <v>14</v>
      </c>
      <c r="D72" s="2">
        <f t="shared" si="2"/>
        <v>15</v>
      </c>
      <c r="E72" s="8">
        <v>130</v>
      </c>
      <c r="F72" s="8">
        <v>1</v>
      </c>
      <c r="G72" s="8">
        <v>3.1</v>
      </c>
      <c r="H72" s="8">
        <v>1.5</v>
      </c>
      <c r="I72" s="8"/>
      <c r="J72" s="2" t="str">
        <f t="shared" si="3"/>
        <v>INSERT INTO tbl_ChargedMoves (moveName, moveTypeID,movePower,moveCharges,moveDuration,moveActive) VALUES ('Blizzard',15,130,1,3.1,1.5);</v>
      </c>
      <c r="N72" s="8"/>
      <c r="O72" s="8"/>
      <c r="P72" s="8"/>
      <c r="Q72" s="8"/>
      <c r="R72" s="8"/>
    </row>
    <row r="73" spans="1:18" x14ac:dyDescent="0.2">
      <c r="A73" s="8" t="s">
        <v>346</v>
      </c>
      <c r="B73" s="8">
        <v>9</v>
      </c>
      <c r="C73" s="8" t="s">
        <v>0</v>
      </c>
      <c r="D73" s="2">
        <f t="shared" si="2"/>
        <v>1</v>
      </c>
      <c r="E73" s="8">
        <v>50</v>
      </c>
      <c r="F73" s="8">
        <v>3</v>
      </c>
      <c r="G73" s="8">
        <v>1.9</v>
      </c>
      <c r="H73" s="8">
        <v>1.2</v>
      </c>
      <c r="I73" s="8"/>
      <c r="J73" s="2" t="str">
        <f t="shared" si="3"/>
        <v>INSERT INTO tbl_ChargedMoves (moveName, moveTypeID,movePower,moveCharges,moveDuration,moveActive) VALUES ('Body Slam',1,50,3,1.9,1.2);</v>
      </c>
      <c r="N73" s="8"/>
      <c r="O73" s="8"/>
      <c r="P73" s="8"/>
      <c r="Q73" s="8"/>
      <c r="R73" s="8"/>
    </row>
    <row r="74" spans="1:18" x14ac:dyDescent="0.2">
      <c r="A74" s="8" t="s">
        <v>347</v>
      </c>
      <c r="B74" s="8">
        <v>10</v>
      </c>
      <c r="C74" s="8" t="s">
        <v>5</v>
      </c>
      <c r="D74" s="2">
        <f t="shared" si="2"/>
        <v>5</v>
      </c>
      <c r="E74" s="8">
        <v>40</v>
      </c>
      <c r="F74" s="8">
        <v>3</v>
      </c>
      <c r="G74" s="8">
        <v>1.6</v>
      </c>
      <c r="H74" s="8">
        <v>1</v>
      </c>
      <c r="I74" s="8"/>
      <c r="J74" s="2" t="str">
        <f t="shared" si="3"/>
        <v>INSERT INTO tbl_ChargedMoves (moveName, moveTypeID,movePower,moveCharges,moveDuration,moveActive) VALUES ('Bone Club',5,40,3,1.6,1);</v>
      </c>
      <c r="N74" s="8"/>
      <c r="O74" s="8"/>
      <c r="P74" s="8"/>
      <c r="Q74" s="8"/>
      <c r="R74" s="8"/>
    </row>
    <row r="75" spans="1:18" x14ac:dyDescent="0.2">
      <c r="A75" s="8" t="s">
        <v>348</v>
      </c>
      <c r="B75" s="8">
        <v>11</v>
      </c>
      <c r="C75" s="8" t="s">
        <v>3</v>
      </c>
      <c r="D75" s="2">
        <f t="shared" si="2"/>
        <v>3</v>
      </c>
      <c r="E75" s="8">
        <v>90</v>
      </c>
      <c r="F75" s="8">
        <v>1</v>
      </c>
      <c r="G75" s="8">
        <v>2</v>
      </c>
      <c r="H75" s="8">
        <v>1</v>
      </c>
      <c r="I75" s="8"/>
      <c r="J75" s="2" t="str">
        <f t="shared" si="3"/>
        <v>INSERT INTO tbl_ChargedMoves (moveName, moveTypeID,movePower,moveCharges,moveDuration,moveActive) VALUES ('Brave Bird',3,90,1,2,1);</v>
      </c>
      <c r="N75" s="8"/>
      <c r="O75" s="8"/>
      <c r="P75" s="8"/>
      <c r="Q75" s="8"/>
      <c r="R75" s="8"/>
    </row>
    <row r="76" spans="1:18" x14ac:dyDescent="0.2">
      <c r="A76" s="8" t="s">
        <v>349</v>
      </c>
      <c r="B76" s="8">
        <v>12</v>
      </c>
      <c r="C76" s="8" t="s">
        <v>2</v>
      </c>
      <c r="D76" s="2">
        <f t="shared" si="2"/>
        <v>2</v>
      </c>
      <c r="E76" s="8">
        <v>40</v>
      </c>
      <c r="F76" s="8">
        <v>3</v>
      </c>
      <c r="G76" s="8">
        <v>1.6</v>
      </c>
      <c r="H76" s="8">
        <v>0.8</v>
      </c>
      <c r="I76" s="8"/>
      <c r="J76" s="2" t="str">
        <f t="shared" si="3"/>
        <v>INSERT INTO tbl_ChargedMoves (moveName, moveTypeID,movePower,moveCharges,moveDuration,moveActive) VALUES ('Brick Break',2,40,3,1.6,0.8);</v>
      </c>
      <c r="N76" s="8"/>
      <c r="O76" s="8"/>
      <c r="P76" s="8"/>
      <c r="Q76" s="8"/>
      <c r="R76" s="8"/>
    </row>
    <row r="77" spans="1:18" x14ac:dyDescent="0.2">
      <c r="A77" s="8" t="s">
        <v>350</v>
      </c>
      <c r="B77" s="8">
        <v>13</v>
      </c>
      <c r="C77" s="8" t="s">
        <v>10</v>
      </c>
      <c r="D77" s="2">
        <f t="shared" si="2"/>
        <v>11</v>
      </c>
      <c r="E77" s="8">
        <v>60</v>
      </c>
      <c r="F77" s="8">
        <v>2</v>
      </c>
      <c r="G77" s="8">
        <v>2.2999999999999998</v>
      </c>
      <c r="H77" s="8">
        <v>1.5</v>
      </c>
      <c r="I77" s="8"/>
      <c r="J77" s="2" t="str">
        <f t="shared" si="3"/>
        <v>INSERT INTO tbl_ChargedMoves (moveName, moveTypeID,movePower,moveCharges,moveDuration,moveActive) VALUES ('Brine',11,60,2,2.3,1.5);</v>
      </c>
      <c r="N77" s="8"/>
      <c r="O77" s="8"/>
      <c r="P77" s="8"/>
      <c r="Q77" s="8"/>
      <c r="R77" s="8"/>
    </row>
    <row r="78" spans="1:18" x14ac:dyDescent="0.2">
      <c r="A78" s="8" t="s">
        <v>351</v>
      </c>
      <c r="B78" s="8">
        <v>14</v>
      </c>
      <c r="C78" s="8" t="s">
        <v>10</v>
      </c>
      <c r="D78" s="2">
        <f t="shared" si="2"/>
        <v>11</v>
      </c>
      <c r="E78" s="8">
        <v>45</v>
      </c>
      <c r="F78" s="8">
        <v>3</v>
      </c>
      <c r="G78" s="8">
        <v>1.9</v>
      </c>
      <c r="H78" s="8">
        <v>1.45</v>
      </c>
      <c r="I78" s="8"/>
      <c r="J78" s="2" t="str">
        <f t="shared" si="3"/>
        <v>INSERT INTO tbl_ChargedMoves (moveName, moveTypeID,movePower,moveCharges,moveDuration,moveActive) VALUES ('Bubble Beam',11,45,3,1.9,1.45);</v>
      </c>
      <c r="N78" s="8"/>
      <c r="O78" s="8"/>
      <c r="P78" s="8"/>
      <c r="Q78" s="8"/>
      <c r="R78" s="8"/>
    </row>
    <row r="79" spans="1:18" x14ac:dyDescent="0.2">
      <c r="A79" s="8" t="s">
        <v>352</v>
      </c>
      <c r="B79" s="8">
        <v>15</v>
      </c>
      <c r="C79" s="8" t="s">
        <v>7</v>
      </c>
      <c r="D79" s="2">
        <f t="shared" si="2"/>
        <v>7</v>
      </c>
      <c r="E79" s="8">
        <v>90</v>
      </c>
      <c r="F79" s="8">
        <v>2</v>
      </c>
      <c r="G79" s="8">
        <v>3.7</v>
      </c>
      <c r="H79" s="8">
        <v>2</v>
      </c>
      <c r="I79" s="8"/>
      <c r="J79" s="2" t="str">
        <f t="shared" si="3"/>
        <v>INSERT INTO tbl_ChargedMoves (moveName, moveTypeID,movePower,moveCharges,moveDuration,moveActive) VALUES ('Bug Buzz',7,90,2,3.7,2);</v>
      </c>
      <c r="N79" s="8"/>
      <c r="O79" s="8"/>
      <c r="P79" s="8"/>
      <c r="Q79" s="8"/>
      <c r="R79" s="8"/>
    </row>
    <row r="80" spans="1:18" x14ac:dyDescent="0.2">
      <c r="A80" s="8" t="s">
        <v>353</v>
      </c>
      <c r="B80" s="8">
        <v>16</v>
      </c>
      <c r="C80" s="8" t="s">
        <v>5</v>
      </c>
      <c r="D80" s="2">
        <f t="shared" si="2"/>
        <v>5</v>
      </c>
      <c r="E80" s="8">
        <v>80</v>
      </c>
      <c r="F80" s="8">
        <v>2</v>
      </c>
      <c r="G80" s="8">
        <v>3.5</v>
      </c>
      <c r="H80" s="8">
        <v>2.6</v>
      </c>
      <c r="I80" s="8"/>
      <c r="J80" s="2" t="str">
        <f t="shared" si="3"/>
        <v>INSERT INTO tbl_ChargedMoves (moveName, moveTypeID,movePower,moveCharges,moveDuration,moveActive) VALUES ('Bulldoze',5,80,2,3.5,2.6);</v>
      </c>
      <c r="N80" s="8"/>
      <c r="O80" s="8"/>
      <c r="P80" s="8"/>
      <c r="Q80" s="8"/>
      <c r="R80" s="8"/>
    </row>
    <row r="81" spans="1:18" x14ac:dyDescent="0.2">
      <c r="A81" s="8" t="s">
        <v>354</v>
      </c>
      <c r="B81" s="8">
        <v>17</v>
      </c>
      <c r="C81" s="8" t="s">
        <v>2</v>
      </c>
      <c r="D81" s="2">
        <f t="shared" si="2"/>
        <v>2</v>
      </c>
      <c r="E81" s="8">
        <v>100</v>
      </c>
      <c r="F81" s="8">
        <v>1</v>
      </c>
      <c r="G81" s="8">
        <v>2.2999999999999998</v>
      </c>
      <c r="H81" s="8">
        <v>1</v>
      </c>
      <c r="I81" s="8"/>
      <c r="J81" s="2" t="str">
        <f t="shared" si="3"/>
        <v>INSERT INTO tbl_ChargedMoves (moveName, moveTypeID,movePower,moveCharges,moveDuration,moveActive) VALUES ('Close Combat',2,100,1,2.3,1);</v>
      </c>
      <c r="N81" s="8"/>
      <c r="O81" s="8"/>
      <c r="P81" s="8"/>
      <c r="Q81" s="8"/>
      <c r="R81" s="8"/>
    </row>
    <row r="82" spans="1:18" x14ac:dyDescent="0.2">
      <c r="A82" s="8" t="s">
        <v>355</v>
      </c>
      <c r="B82" s="8">
        <v>18</v>
      </c>
      <c r="C82" s="8" t="s">
        <v>2</v>
      </c>
      <c r="D82" s="2">
        <f t="shared" si="2"/>
        <v>2</v>
      </c>
      <c r="E82" s="8">
        <v>50</v>
      </c>
      <c r="F82" s="8">
        <v>2</v>
      </c>
      <c r="G82" s="8">
        <v>1.5</v>
      </c>
      <c r="H82" s="8">
        <v>0.8</v>
      </c>
      <c r="I82" s="8"/>
      <c r="J82" s="2" t="str">
        <f t="shared" si="3"/>
        <v>INSERT INTO tbl_ChargedMoves (moveName, moveTypeID,movePower,moveCharges,moveDuration,moveActive) VALUES ('Cross Chop',2,50,2,1.5,0.8);</v>
      </c>
      <c r="N82" s="8"/>
      <c r="O82" s="8"/>
      <c r="P82" s="8"/>
      <c r="Q82" s="8"/>
      <c r="R82" s="8"/>
    </row>
    <row r="83" spans="1:18" x14ac:dyDescent="0.2">
      <c r="A83" s="8" t="s">
        <v>356</v>
      </c>
      <c r="B83" s="8">
        <v>19</v>
      </c>
      <c r="C83" s="8" t="s">
        <v>4</v>
      </c>
      <c r="D83" s="2">
        <f t="shared" si="2"/>
        <v>4</v>
      </c>
      <c r="E83" s="8">
        <v>40</v>
      </c>
      <c r="F83" s="8">
        <v>3</v>
      </c>
      <c r="G83" s="8">
        <v>1.5</v>
      </c>
      <c r="H83" s="8">
        <v>0.9</v>
      </c>
      <c r="I83" s="8"/>
      <c r="J83" s="2" t="str">
        <f t="shared" si="3"/>
        <v>INSERT INTO tbl_ChargedMoves (moveName, moveTypeID,movePower,moveCharges,moveDuration,moveActive) VALUES ('Cross Poison',4,40,3,1.5,0.9);</v>
      </c>
      <c r="N83" s="8"/>
      <c r="O83" s="8"/>
      <c r="P83" s="8"/>
      <c r="Q83" s="8"/>
      <c r="R83" s="8"/>
    </row>
    <row r="84" spans="1:18" x14ac:dyDescent="0.2">
      <c r="A84" s="8" t="s">
        <v>357</v>
      </c>
      <c r="B84" s="8">
        <v>20</v>
      </c>
      <c r="C84" s="8" t="s">
        <v>17</v>
      </c>
      <c r="D84" s="2">
        <f t="shared" si="2"/>
        <v>18</v>
      </c>
      <c r="E84" s="8">
        <v>70</v>
      </c>
      <c r="F84" s="8">
        <v>3</v>
      </c>
      <c r="G84" s="8">
        <v>3.2</v>
      </c>
      <c r="H84" s="8">
        <v>1.3</v>
      </c>
      <c r="I84" s="8"/>
      <c r="J84" s="2" t="str">
        <f t="shared" si="3"/>
        <v>INSERT INTO tbl_ChargedMoves (moveName, moveTypeID,movePower,moveCharges,moveDuration,moveActive) VALUES ('Crunch',18,70,3,3.2,1.3);</v>
      </c>
      <c r="N84" s="8"/>
      <c r="O84" s="8"/>
      <c r="P84" s="8"/>
      <c r="Q84" s="8"/>
      <c r="R84" s="8"/>
    </row>
    <row r="85" spans="1:18" x14ac:dyDescent="0.2">
      <c r="A85" s="8" t="s">
        <v>358</v>
      </c>
      <c r="B85" s="8">
        <v>21</v>
      </c>
      <c r="C85" s="8" t="s">
        <v>17</v>
      </c>
      <c r="D85" s="2">
        <f t="shared" si="2"/>
        <v>18</v>
      </c>
      <c r="E85" s="8">
        <v>80</v>
      </c>
      <c r="F85" s="8">
        <v>2</v>
      </c>
      <c r="G85" s="8">
        <v>3</v>
      </c>
      <c r="H85" s="8">
        <v>1.4</v>
      </c>
      <c r="I85" s="8"/>
      <c r="J85" s="2" t="str">
        <f t="shared" si="3"/>
        <v>INSERT INTO tbl_ChargedMoves (moveName, moveTypeID,movePower,moveCharges,moveDuration,moveActive) VALUES ('Dark Pulse',18,80,2,3,1.4);</v>
      </c>
      <c r="N85" s="8"/>
      <c r="O85" s="8"/>
      <c r="P85" s="8"/>
      <c r="Q85" s="8"/>
      <c r="R85" s="8"/>
    </row>
    <row r="86" spans="1:18" x14ac:dyDescent="0.2">
      <c r="A86" s="8" t="s">
        <v>359</v>
      </c>
      <c r="B86" s="8">
        <v>22</v>
      </c>
      <c r="C86" s="8" t="s">
        <v>16</v>
      </c>
      <c r="D86" s="2">
        <f t="shared" si="2"/>
        <v>17</v>
      </c>
      <c r="E86" s="8">
        <v>100</v>
      </c>
      <c r="F86" s="8">
        <v>2</v>
      </c>
      <c r="G86" s="8">
        <v>3.5</v>
      </c>
      <c r="H86" s="8">
        <v>2.1</v>
      </c>
      <c r="I86" s="8"/>
      <c r="J86" s="2" t="str">
        <f t="shared" si="3"/>
        <v>INSERT INTO tbl_ChargedMoves (moveName, moveTypeID,movePower,moveCharges,moveDuration,moveActive) VALUES ('Dazzling Gleam',17,100,2,3.5,2.1);</v>
      </c>
      <c r="N86" s="8"/>
      <c r="O86" s="8"/>
      <c r="P86" s="8"/>
      <c r="Q86" s="8"/>
      <c r="R86" s="8"/>
    </row>
    <row r="87" spans="1:18" x14ac:dyDescent="0.2">
      <c r="A87" s="8" t="s">
        <v>360</v>
      </c>
      <c r="B87" s="8">
        <v>23</v>
      </c>
      <c r="C87" s="8" t="s">
        <v>5</v>
      </c>
      <c r="D87" s="2">
        <f t="shared" si="2"/>
        <v>5</v>
      </c>
      <c r="E87" s="8">
        <v>100</v>
      </c>
      <c r="F87" s="8">
        <v>2</v>
      </c>
      <c r="G87" s="8">
        <v>4.7</v>
      </c>
      <c r="H87" s="8">
        <v>2.8</v>
      </c>
      <c r="I87" s="8"/>
      <c r="J87" s="2" t="str">
        <f t="shared" si="3"/>
        <v>INSERT INTO tbl_ChargedMoves (moveName, moveTypeID,movePower,moveCharges,moveDuration,moveActive) VALUES ('Dig',5,100,2,4.7,2.8);</v>
      </c>
      <c r="N87" s="8"/>
      <c r="O87" s="8"/>
      <c r="P87" s="8"/>
      <c r="Q87" s="8"/>
      <c r="R87" s="8"/>
    </row>
    <row r="88" spans="1:18" x14ac:dyDescent="0.2">
      <c r="A88" s="8" t="s">
        <v>361</v>
      </c>
      <c r="B88" s="8">
        <v>24</v>
      </c>
      <c r="C88" s="8" t="s">
        <v>16</v>
      </c>
      <c r="D88" s="2">
        <f t="shared" si="2"/>
        <v>17</v>
      </c>
      <c r="E88" s="8">
        <v>70</v>
      </c>
      <c r="F88" s="8">
        <v>3</v>
      </c>
      <c r="G88" s="8">
        <v>3.9</v>
      </c>
      <c r="H88" s="8">
        <v>3.2</v>
      </c>
      <c r="I88" s="8"/>
      <c r="J88" s="2" t="str">
        <f t="shared" si="3"/>
        <v>INSERT INTO tbl_ChargedMoves (moveName, moveTypeID,movePower,moveCharges,moveDuration,moveActive) VALUES ('Disarming Voice',17,70,3,3.9,3.2);</v>
      </c>
      <c r="N88" s="8"/>
      <c r="O88" s="8"/>
      <c r="P88" s="8"/>
      <c r="Q88" s="8"/>
      <c r="R88" s="8"/>
    </row>
    <row r="89" spans="1:18" x14ac:dyDescent="0.2">
      <c r="A89" s="8" t="s">
        <v>362</v>
      </c>
      <c r="B89" s="8">
        <v>25</v>
      </c>
      <c r="C89" s="8" t="s">
        <v>12</v>
      </c>
      <c r="D89" s="2">
        <f t="shared" si="2"/>
        <v>13</v>
      </c>
      <c r="E89" s="8">
        <v>65</v>
      </c>
      <c r="F89" s="8">
        <v>3</v>
      </c>
      <c r="G89" s="8">
        <v>2.5</v>
      </c>
      <c r="H89" s="8">
        <v>1.7</v>
      </c>
      <c r="I89" s="8"/>
      <c r="J89" s="2" t="str">
        <f t="shared" si="3"/>
        <v>INSERT INTO tbl_ChargedMoves (moveName, moveTypeID,movePower,moveCharges,moveDuration,moveActive) VALUES ('Discharge',13,65,3,2.5,1.7);</v>
      </c>
      <c r="N89" s="8"/>
      <c r="O89" s="8"/>
      <c r="P89" s="8"/>
      <c r="Q89" s="8"/>
      <c r="R89" s="8"/>
    </row>
    <row r="90" spans="1:18" x14ac:dyDescent="0.2">
      <c r="A90" s="8" t="s">
        <v>363</v>
      </c>
      <c r="B90" s="8">
        <v>26</v>
      </c>
      <c r="C90" s="8" t="s">
        <v>15</v>
      </c>
      <c r="D90" s="2">
        <f t="shared" si="2"/>
        <v>16</v>
      </c>
      <c r="E90" s="8">
        <v>50</v>
      </c>
      <c r="F90" s="8">
        <v>3</v>
      </c>
      <c r="G90" s="8">
        <v>1.7</v>
      </c>
      <c r="H90" s="8">
        <v>1.1000000000000001</v>
      </c>
      <c r="I90" s="8"/>
      <c r="J90" s="2" t="str">
        <f t="shared" si="3"/>
        <v>INSERT INTO tbl_ChargedMoves (moveName, moveTypeID,movePower,moveCharges,moveDuration,moveActive) VALUES ('Dragon Claw',16,50,3,1.7,1.1);</v>
      </c>
      <c r="N90" s="8"/>
      <c r="O90" s="8"/>
      <c r="P90" s="8"/>
      <c r="Q90" s="8"/>
      <c r="R90" s="8"/>
    </row>
    <row r="91" spans="1:18" x14ac:dyDescent="0.2">
      <c r="A91" s="8" t="s">
        <v>364</v>
      </c>
      <c r="B91" s="8">
        <v>27</v>
      </c>
      <c r="C91" s="8" t="s">
        <v>15</v>
      </c>
      <c r="D91" s="2">
        <f t="shared" si="2"/>
        <v>16</v>
      </c>
      <c r="E91" s="8">
        <v>90</v>
      </c>
      <c r="F91" s="8">
        <v>2</v>
      </c>
      <c r="G91" s="8">
        <v>3.6</v>
      </c>
      <c r="H91" s="8">
        <v>2.15</v>
      </c>
      <c r="I91" s="8"/>
      <c r="J91" s="2" t="str">
        <f t="shared" si="3"/>
        <v>INSERT INTO tbl_ChargedMoves (moveName, moveTypeID,movePower,moveCharges,moveDuration,moveActive) VALUES ('Dragon Pulse',16,90,2,3.6,2.15);</v>
      </c>
      <c r="N91" s="8"/>
      <c r="O91" s="8"/>
      <c r="P91" s="8"/>
      <c r="Q91" s="8"/>
      <c r="R91" s="8"/>
    </row>
    <row r="92" spans="1:18" x14ac:dyDescent="0.2">
      <c r="A92" s="8" t="s">
        <v>365</v>
      </c>
      <c r="B92" s="8">
        <v>28</v>
      </c>
      <c r="C92" s="8" t="s">
        <v>16</v>
      </c>
      <c r="D92" s="2">
        <f t="shared" si="2"/>
        <v>17</v>
      </c>
      <c r="E92" s="8">
        <v>60</v>
      </c>
      <c r="F92" s="8">
        <v>2</v>
      </c>
      <c r="G92" s="8">
        <v>2.6</v>
      </c>
      <c r="H92" s="8">
        <v>1</v>
      </c>
      <c r="I92" s="8"/>
      <c r="J92" s="2" t="str">
        <f t="shared" si="3"/>
        <v>INSERT INTO tbl_ChargedMoves (moveName, moveTypeID,movePower,moveCharges,moveDuration,moveActive) VALUES ('Draining Kiss',17,60,2,2.6,1);</v>
      </c>
      <c r="N92" s="8"/>
      <c r="O92" s="8"/>
      <c r="P92" s="8"/>
      <c r="Q92" s="8"/>
      <c r="R92" s="8"/>
    </row>
    <row r="93" spans="1:18" x14ac:dyDescent="0.2">
      <c r="A93" s="8" t="s">
        <v>366</v>
      </c>
      <c r="B93" s="8">
        <v>29</v>
      </c>
      <c r="C93" s="8" t="s">
        <v>3</v>
      </c>
      <c r="D93" s="2">
        <f t="shared" si="2"/>
        <v>3</v>
      </c>
      <c r="E93" s="8">
        <v>60</v>
      </c>
      <c r="F93" s="8">
        <v>3</v>
      </c>
      <c r="G93" s="8">
        <v>2.2999999999999998</v>
      </c>
      <c r="H93" s="8">
        <v>1.7</v>
      </c>
      <c r="I93" s="8"/>
      <c r="J93" s="2" t="str">
        <f t="shared" si="3"/>
        <v>INSERT INTO tbl_ChargedMoves (moveName, moveTypeID,movePower,moveCharges,moveDuration,moveActive) VALUES ('Drill Peck',3,60,3,2.3,1.7);</v>
      </c>
      <c r="N93" s="8"/>
      <c r="O93" s="8"/>
      <c r="P93" s="8"/>
      <c r="Q93" s="8"/>
      <c r="R93" s="8"/>
    </row>
    <row r="94" spans="1:18" x14ac:dyDescent="0.2">
      <c r="A94" s="8" t="s">
        <v>367</v>
      </c>
      <c r="B94" s="8">
        <v>30</v>
      </c>
      <c r="C94" s="8" t="s">
        <v>5</v>
      </c>
      <c r="D94" s="2">
        <f t="shared" si="2"/>
        <v>5</v>
      </c>
      <c r="E94" s="8">
        <v>80</v>
      </c>
      <c r="F94" s="8">
        <v>2</v>
      </c>
      <c r="G94" s="8">
        <v>2.8</v>
      </c>
      <c r="H94" s="8">
        <v>1.7</v>
      </c>
      <c r="I94" s="8"/>
      <c r="J94" s="2" t="str">
        <f t="shared" si="3"/>
        <v>INSERT INTO tbl_ChargedMoves (moveName, moveTypeID,movePower,moveCharges,moveDuration,moveActive) VALUES ('Drill Run',5,80,2,2.8,1.7);</v>
      </c>
      <c r="N94" s="8"/>
      <c r="O94" s="8"/>
      <c r="P94" s="8"/>
      <c r="Q94" s="8"/>
      <c r="R94" s="8"/>
    </row>
    <row r="95" spans="1:18" x14ac:dyDescent="0.2">
      <c r="A95" s="8" t="s">
        <v>368</v>
      </c>
      <c r="B95" s="8">
        <v>31</v>
      </c>
      <c r="C95" s="8" t="s">
        <v>2</v>
      </c>
      <c r="D95" s="2">
        <f t="shared" si="2"/>
        <v>2</v>
      </c>
      <c r="E95" s="8">
        <v>90</v>
      </c>
      <c r="F95" s="8">
        <v>2</v>
      </c>
      <c r="G95" s="8">
        <v>2.7</v>
      </c>
      <c r="H95" s="8">
        <v>1.2</v>
      </c>
      <c r="I95" s="8"/>
      <c r="J95" s="2" t="str">
        <f t="shared" si="3"/>
        <v>INSERT INTO tbl_ChargedMoves (moveName, moveTypeID,movePower,moveCharges,moveDuration,moveActive) VALUES ('Dynamic Punch',2,90,2,2.7,1.2);</v>
      </c>
      <c r="N95" s="8"/>
      <c r="O95" s="8"/>
      <c r="P95" s="8"/>
      <c r="Q95" s="8"/>
      <c r="R95" s="8"/>
    </row>
    <row r="96" spans="1:18" x14ac:dyDescent="0.2">
      <c r="A96" s="8" t="s">
        <v>369</v>
      </c>
      <c r="B96" s="8">
        <v>32</v>
      </c>
      <c r="C96" s="8" t="s">
        <v>5</v>
      </c>
      <c r="D96" s="2">
        <f t="shared" si="2"/>
        <v>5</v>
      </c>
      <c r="E96" s="8">
        <v>120</v>
      </c>
      <c r="F96" s="8">
        <v>1</v>
      </c>
      <c r="G96" s="8">
        <v>3.6</v>
      </c>
      <c r="H96" s="8">
        <v>2.7</v>
      </c>
      <c r="I96" s="8"/>
      <c r="J96" s="2" t="str">
        <f t="shared" si="3"/>
        <v>INSERT INTO tbl_ChargedMoves (moveName, moveTypeID,movePower,moveCharges,moveDuration,moveActive) VALUES ('Earthquake',5,120,1,3.6,2.7);</v>
      </c>
      <c r="N96" s="8"/>
      <c r="O96" s="8"/>
      <c r="P96" s="8"/>
      <c r="Q96" s="8"/>
      <c r="R96" s="8"/>
    </row>
    <row r="97" spans="1:18" x14ac:dyDescent="0.2">
      <c r="A97" s="8" t="s">
        <v>370</v>
      </c>
      <c r="B97" s="8">
        <v>33</v>
      </c>
      <c r="C97" s="8" t="s">
        <v>11</v>
      </c>
      <c r="D97" s="2">
        <f t="shared" si="2"/>
        <v>12</v>
      </c>
      <c r="E97" s="8">
        <v>90</v>
      </c>
      <c r="F97" s="8">
        <v>2</v>
      </c>
      <c r="G97" s="8">
        <v>3.9</v>
      </c>
      <c r="H97" s="8">
        <v>3</v>
      </c>
      <c r="I97" s="8"/>
      <c r="J97" s="2" t="str">
        <f t="shared" si="3"/>
        <v>INSERT INTO tbl_ChargedMoves (moveName, moveTypeID,movePower,moveCharges,moveDuration,moveActive) VALUES ('Energy Ball',12,90,2,3.9,3);</v>
      </c>
      <c r="N97" s="8"/>
      <c r="O97" s="8"/>
      <c r="P97" s="8"/>
      <c r="Q97" s="8"/>
      <c r="R97" s="8"/>
    </row>
    <row r="98" spans="1:18" x14ac:dyDescent="0.2">
      <c r="A98" s="8" t="s">
        <v>371</v>
      </c>
      <c r="B98" s="8">
        <v>34</v>
      </c>
      <c r="C98" s="8" t="s">
        <v>9</v>
      </c>
      <c r="D98" s="2">
        <f t="shared" si="2"/>
        <v>10</v>
      </c>
      <c r="E98" s="8">
        <v>140</v>
      </c>
      <c r="F98" s="8">
        <v>1</v>
      </c>
      <c r="G98" s="8">
        <v>4.2</v>
      </c>
      <c r="H98" s="8">
        <v>3.1</v>
      </c>
      <c r="I98" s="8"/>
      <c r="J98" s="2" t="str">
        <f t="shared" si="3"/>
        <v>INSERT INTO tbl_ChargedMoves (moveName, moveTypeID,movePower,moveCharges,moveDuration,moveActive) VALUES ('Fire Blast',10,140,1,4.2,3.1);</v>
      </c>
      <c r="N98" s="8"/>
      <c r="O98" s="8"/>
      <c r="P98" s="8"/>
      <c r="Q98" s="8"/>
      <c r="R98" s="8"/>
    </row>
    <row r="99" spans="1:18" x14ac:dyDescent="0.2">
      <c r="A99" s="8" t="s">
        <v>372</v>
      </c>
      <c r="B99" s="8">
        <v>35</v>
      </c>
      <c r="C99" s="8" t="s">
        <v>9</v>
      </c>
      <c r="D99" s="2">
        <f t="shared" si="2"/>
        <v>10</v>
      </c>
      <c r="E99" s="8">
        <v>55</v>
      </c>
      <c r="F99" s="8">
        <v>3</v>
      </c>
      <c r="G99" s="8">
        <v>2.2000000000000002</v>
      </c>
      <c r="H99" s="8">
        <v>1.5</v>
      </c>
      <c r="I99" s="8"/>
      <c r="J99" s="2" t="str">
        <f t="shared" si="3"/>
        <v>INSERT INTO tbl_ChargedMoves (moveName, moveTypeID,movePower,moveCharges,moveDuration,moveActive) VALUES ('Fire Punch',10,55,3,2.2,1.5);</v>
      </c>
      <c r="N99" s="8"/>
      <c r="O99" s="8"/>
      <c r="P99" s="8"/>
      <c r="Q99" s="8"/>
      <c r="R99" s="8"/>
    </row>
    <row r="100" spans="1:18" x14ac:dyDescent="0.2">
      <c r="A100" s="8" t="s">
        <v>373</v>
      </c>
      <c r="B100" s="8">
        <v>36</v>
      </c>
      <c r="C100" s="8" t="s">
        <v>9</v>
      </c>
      <c r="D100" s="2">
        <f t="shared" si="2"/>
        <v>10</v>
      </c>
      <c r="E100" s="8">
        <v>70</v>
      </c>
      <c r="F100" s="8">
        <v>2</v>
      </c>
      <c r="G100" s="8">
        <v>2.6</v>
      </c>
      <c r="H100" s="8">
        <v>1</v>
      </c>
      <c r="I100" s="8"/>
      <c r="J100" s="2" t="str">
        <f t="shared" si="3"/>
        <v>INSERT INTO tbl_ChargedMoves (moveName, moveTypeID,movePower,moveCharges,moveDuration,moveActive) VALUES ('Flame Burst',10,70,2,2.6,1);</v>
      </c>
      <c r="N100" s="8"/>
      <c r="O100" s="8"/>
      <c r="P100" s="8"/>
      <c r="Q100" s="8"/>
      <c r="R100" s="8"/>
    </row>
    <row r="101" spans="1:18" x14ac:dyDescent="0.2">
      <c r="A101" s="8" t="s">
        <v>374</v>
      </c>
      <c r="B101" s="8">
        <v>37</v>
      </c>
      <c r="C101" s="8" t="s">
        <v>9</v>
      </c>
      <c r="D101" s="2">
        <f t="shared" si="2"/>
        <v>10</v>
      </c>
      <c r="E101" s="8">
        <v>70</v>
      </c>
      <c r="F101" s="8">
        <v>3</v>
      </c>
      <c r="G101" s="8">
        <v>3.8</v>
      </c>
      <c r="H101" s="8">
        <v>2.9</v>
      </c>
      <c r="I101" s="8"/>
      <c r="J101" s="2" t="str">
        <f t="shared" si="3"/>
        <v>INSERT INTO tbl_ChargedMoves (moveName, moveTypeID,movePower,moveCharges,moveDuration,moveActive) VALUES ('Flame Charge',10,70,3,3.8,2.9);</v>
      </c>
      <c r="N101" s="8"/>
      <c r="O101" s="8"/>
      <c r="P101" s="8"/>
      <c r="Q101" s="8"/>
      <c r="R101" s="8"/>
    </row>
    <row r="102" spans="1:18" x14ac:dyDescent="0.2">
      <c r="A102" s="8" t="s">
        <v>375</v>
      </c>
      <c r="B102" s="8">
        <v>38</v>
      </c>
      <c r="C102" s="8" t="s">
        <v>9</v>
      </c>
      <c r="D102" s="2">
        <f t="shared" si="2"/>
        <v>10</v>
      </c>
      <c r="E102" s="8">
        <v>60</v>
      </c>
      <c r="F102" s="8">
        <v>2</v>
      </c>
      <c r="G102" s="8">
        <v>2.7</v>
      </c>
      <c r="H102" s="8">
        <v>2.1</v>
      </c>
      <c r="I102" s="8"/>
      <c r="J102" s="2" t="str">
        <f t="shared" si="3"/>
        <v>INSERT INTO tbl_ChargedMoves (moveName, moveTypeID,movePower,moveCharges,moveDuration,moveActive) VALUES ('Flame Wheel',10,60,2,2.7,2.1);</v>
      </c>
      <c r="N102" s="8"/>
      <c r="O102" s="8"/>
      <c r="P102" s="8"/>
      <c r="Q102" s="8"/>
      <c r="R102" s="8"/>
    </row>
    <row r="103" spans="1:18" x14ac:dyDescent="0.2">
      <c r="A103" s="8" t="s">
        <v>376</v>
      </c>
      <c r="B103" s="8">
        <v>39</v>
      </c>
      <c r="C103" s="8" t="s">
        <v>9</v>
      </c>
      <c r="D103" s="2">
        <f t="shared" si="2"/>
        <v>10</v>
      </c>
      <c r="E103" s="8">
        <v>70</v>
      </c>
      <c r="F103" s="8">
        <v>2</v>
      </c>
      <c r="G103" s="8">
        <v>2.2000000000000002</v>
      </c>
      <c r="H103" s="8">
        <v>1.5</v>
      </c>
      <c r="I103" s="8"/>
      <c r="J103" s="2" t="str">
        <f t="shared" si="3"/>
        <v>INSERT INTO tbl_ChargedMoves (moveName, moveTypeID,movePower,moveCharges,moveDuration,moveActive) VALUES ('Flamethrower',10,70,2,2.2,1.5);</v>
      </c>
      <c r="N103" s="8"/>
      <c r="O103" s="8"/>
      <c r="P103" s="8"/>
      <c r="Q103" s="8"/>
      <c r="R103" s="8"/>
    </row>
    <row r="104" spans="1:18" x14ac:dyDescent="0.2">
      <c r="A104" s="8" t="s">
        <v>377</v>
      </c>
      <c r="B104" s="8">
        <v>40</v>
      </c>
      <c r="C104" s="8" t="s">
        <v>8</v>
      </c>
      <c r="D104" s="2">
        <f t="shared" si="2"/>
        <v>9</v>
      </c>
      <c r="E104" s="8">
        <v>100</v>
      </c>
      <c r="F104" s="8">
        <v>1</v>
      </c>
      <c r="G104" s="8">
        <v>2.7</v>
      </c>
      <c r="H104" s="8">
        <v>1.6</v>
      </c>
      <c r="I104" s="8"/>
      <c r="J104" s="2" t="str">
        <f t="shared" si="3"/>
        <v>INSERT INTO tbl_ChargedMoves (moveName, moveTypeID,movePower,moveCharges,moveDuration,moveActive) VALUES ('Flash Cannon',9,100,1,2.7,1.6);</v>
      </c>
      <c r="N104" s="8"/>
      <c r="O104" s="8"/>
      <c r="P104" s="8"/>
      <c r="Q104" s="8"/>
      <c r="R104" s="8"/>
    </row>
    <row r="105" spans="1:18" x14ac:dyDescent="0.2">
      <c r="A105" s="8" t="s">
        <v>378</v>
      </c>
      <c r="B105" s="8">
        <v>41</v>
      </c>
      <c r="C105" s="8" t="s">
        <v>2</v>
      </c>
      <c r="D105" s="2">
        <f t="shared" si="2"/>
        <v>2</v>
      </c>
      <c r="E105" s="8">
        <v>140</v>
      </c>
      <c r="F105" s="8">
        <v>1</v>
      </c>
      <c r="G105" s="8">
        <v>3.5</v>
      </c>
      <c r="H105" s="8">
        <v>3</v>
      </c>
      <c r="I105" s="8"/>
      <c r="J105" s="2" t="str">
        <f t="shared" si="3"/>
        <v>INSERT INTO tbl_ChargedMoves (moveName, moveTypeID,movePower,moveCharges,moveDuration,moveActive) VALUES ('Focus Blast',2,140,1,3.5,3);</v>
      </c>
      <c r="N105" s="8"/>
      <c r="O105" s="8"/>
      <c r="P105" s="8"/>
      <c r="Q105" s="8"/>
      <c r="R105" s="8"/>
    </row>
    <row r="106" spans="1:18" x14ac:dyDescent="0.2">
      <c r="A106" s="8" t="s">
        <v>379</v>
      </c>
      <c r="B106" s="8">
        <v>42</v>
      </c>
      <c r="C106" s="8" t="s">
        <v>17</v>
      </c>
      <c r="D106" s="2">
        <f t="shared" si="2"/>
        <v>18</v>
      </c>
      <c r="E106" s="8">
        <v>70</v>
      </c>
      <c r="F106" s="8">
        <v>2</v>
      </c>
      <c r="G106" s="8">
        <v>2</v>
      </c>
      <c r="H106" s="8">
        <v>1.7</v>
      </c>
      <c r="I106" s="8"/>
      <c r="J106" s="2" t="str">
        <f t="shared" si="3"/>
        <v>INSERT INTO tbl_ChargedMoves (moveName, moveTypeID,movePower,moveCharges,moveDuration,moveActive) VALUES ('Foul Play',18,70,2,2,1.7);</v>
      </c>
      <c r="N106" s="8"/>
      <c r="O106" s="8"/>
      <c r="P106" s="8"/>
      <c r="Q106" s="8"/>
      <c r="R106" s="8"/>
    </row>
    <row r="107" spans="1:18" x14ac:dyDescent="0.2">
      <c r="A107" s="8" t="s">
        <v>380</v>
      </c>
      <c r="B107" s="8">
        <v>43</v>
      </c>
      <c r="C107" s="8" t="s">
        <v>13</v>
      </c>
      <c r="D107" s="2">
        <f t="shared" si="2"/>
        <v>14</v>
      </c>
      <c r="E107" s="8">
        <v>120</v>
      </c>
      <c r="F107" s="8">
        <v>1</v>
      </c>
      <c r="G107" s="8">
        <v>2.7</v>
      </c>
      <c r="H107" s="8">
        <v>1.4</v>
      </c>
      <c r="I107" s="8"/>
      <c r="J107" s="2" t="str">
        <f t="shared" si="3"/>
        <v>INSERT INTO tbl_ChargedMoves (moveName, moveTypeID,movePower,moveCharges,moveDuration,moveActive) VALUES ('Future Sight',14,120,1,2.7,1.4);</v>
      </c>
      <c r="N107" s="8"/>
      <c r="O107" s="8"/>
      <c r="P107" s="8"/>
      <c r="Q107" s="8"/>
      <c r="R107" s="8"/>
    </row>
    <row r="108" spans="1:18" x14ac:dyDescent="0.2">
      <c r="A108" s="8" t="s">
        <v>381</v>
      </c>
      <c r="B108" s="8">
        <v>44</v>
      </c>
      <c r="C108" s="8" t="s">
        <v>11</v>
      </c>
      <c r="D108" s="2">
        <f t="shared" si="2"/>
        <v>12</v>
      </c>
      <c r="E108" s="8">
        <v>90</v>
      </c>
      <c r="F108" s="8">
        <v>2</v>
      </c>
      <c r="G108" s="8">
        <v>2.6</v>
      </c>
      <c r="H108" s="8">
        <v>1.7</v>
      </c>
      <c r="I108" s="8"/>
      <c r="J108" s="2" t="str">
        <f t="shared" si="3"/>
        <v>INSERT INTO tbl_ChargedMoves (moveName, moveTypeID,movePower,moveCharges,moveDuration,moveActive) VALUES ('Grass Knot',12,90,2,2.6,1.7);</v>
      </c>
      <c r="N108" s="8"/>
      <c r="O108" s="8"/>
      <c r="P108" s="8"/>
      <c r="Q108" s="8"/>
      <c r="R108" s="8"/>
    </row>
    <row r="109" spans="1:18" x14ac:dyDescent="0.2">
      <c r="A109" s="8" t="s">
        <v>382</v>
      </c>
      <c r="B109" s="8">
        <v>45</v>
      </c>
      <c r="C109" s="8" t="s">
        <v>4</v>
      </c>
      <c r="D109" s="2">
        <f t="shared" si="2"/>
        <v>4</v>
      </c>
      <c r="E109" s="8">
        <v>130</v>
      </c>
      <c r="F109" s="8">
        <v>1</v>
      </c>
      <c r="G109" s="8">
        <v>3.1</v>
      </c>
      <c r="H109" s="8">
        <v>1.7</v>
      </c>
      <c r="I109" s="8"/>
      <c r="J109" s="2" t="str">
        <f t="shared" si="3"/>
        <v>INSERT INTO tbl_ChargedMoves (moveName, moveTypeID,movePower,moveCharges,moveDuration,moveActive) VALUES ('Gunk Shot',4,130,1,3.1,1.7);</v>
      </c>
      <c r="N109" s="8"/>
      <c r="O109" s="8"/>
      <c r="P109" s="8"/>
      <c r="Q109" s="8"/>
      <c r="R109" s="8"/>
    </row>
    <row r="110" spans="1:18" x14ac:dyDescent="0.2">
      <c r="A110" s="8" t="s">
        <v>383</v>
      </c>
      <c r="B110" s="8">
        <v>46</v>
      </c>
      <c r="C110" s="8" t="s">
        <v>8</v>
      </c>
      <c r="D110" s="2">
        <f t="shared" si="2"/>
        <v>9</v>
      </c>
      <c r="E110" s="8">
        <v>80</v>
      </c>
      <c r="F110" s="8">
        <v>2</v>
      </c>
      <c r="G110" s="8">
        <v>3.3</v>
      </c>
      <c r="H110" s="8">
        <v>3</v>
      </c>
      <c r="I110" s="8"/>
      <c r="J110" s="2" t="str">
        <f t="shared" si="3"/>
        <v>INSERT INTO tbl_ChargedMoves (moveName, moveTypeID,movePower,moveCharges,moveDuration,moveActive) VALUES ('Gyro Ball',9,80,2,3.3,3);</v>
      </c>
      <c r="N110" s="8"/>
      <c r="O110" s="8"/>
      <c r="P110" s="8"/>
      <c r="Q110" s="8"/>
      <c r="R110" s="8"/>
    </row>
    <row r="111" spans="1:18" x14ac:dyDescent="0.2">
      <c r="A111" s="8" t="s">
        <v>384</v>
      </c>
      <c r="B111" s="8">
        <v>47</v>
      </c>
      <c r="C111" s="8" t="s">
        <v>13</v>
      </c>
      <c r="D111" s="2">
        <f t="shared" si="2"/>
        <v>14</v>
      </c>
      <c r="E111" s="8">
        <v>40</v>
      </c>
      <c r="F111" s="8">
        <v>3</v>
      </c>
      <c r="G111" s="8">
        <v>1.9</v>
      </c>
      <c r="H111" s="8">
        <v>1.1000000000000001</v>
      </c>
      <c r="I111" s="8"/>
      <c r="J111" s="2" t="str">
        <f t="shared" si="3"/>
        <v>INSERT INTO tbl_ChargedMoves (moveName, moveTypeID,movePower,moveCharges,moveDuration,moveActive) VALUES ('Heart Stamp',14,40,3,1.9,1.1);</v>
      </c>
      <c r="N111" s="8"/>
      <c r="O111" s="8"/>
      <c r="P111" s="8"/>
      <c r="Q111" s="8"/>
      <c r="R111" s="8"/>
    </row>
    <row r="112" spans="1:18" x14ac:dyDescent="0.2">
      <c r="A112" s="8" t="s">
        <v>385</v>
      </c>
      <c r="B112" s="8">
        <v>48</v>
      </c>
      <c r="C112" s="8" t="s">
        <v>9</v>
      </c>
      <c r="D112" s="2">
        <f t="shared" si="2"/>
        <v>10</v>
      </c>
      <c r="E112" s="8">
        <v>95</v>
      </c>
      <c r="F112" s="8">
        <v>1</v>
      </c>
      <c r="G112" s="8">
        <v>3</v>
      </c>
      <c r="H112" s="8">
        <v>1.7</v>
      </c>
      <c r="I112" s="8"/>
      <c r="J112" s="2" t="str">
        <f t="shared" si="3"/>
        <v>INSERT INTO tbl_ChargedMoves (moveName, moveTypeID,movePower,moveCharges,moveDuration,moveActive) VALUES ('Heat Wave',10,95,1,3,1.7);</v>
      </c>
      <c r="N112" s="8"/>
      <c r="O112" s="8"/>
      <c r="P112" s="8"/>
      <c r="Q112" s="8"/>
      <c r="R112" s="8"/>
    </row>
    <row r="113" spans="1:18" x14ac:dyDescent="0.2">
      <c r="A113" s="8" t="s">
        <v>386</v>
      </c>
      <c r="B113" s="8">
        <v>49</v>
      </c>
      <c r="C113" s="8" t="s">
        <v>8</v>
      </c>
      <c r="D113" s="2">
        <f t="shared" si="2"/>
        <v>9</v>
      </c>
      <c r="E113" s="8">
        <v>70</v>
      </c>
      <c r="F113" s="8">
        <v>2</v>
      </c>
      <c r="G113" s="8">
        <v>2.1</v>
      </c>
      <c r="H113" s="8">
        <v>1.5</v>
      </c>
      <c r="I113" s="8"/>
      <c r="J113" s="2" t="str">
        <f t="shared" si="3"/>
        <v>INSERT INTO tbl_ChargedMoves (moveName, moveTypeID,movePower,moveCharges,moveDuration,moveActive) VALUES ('Heavy Slam',9,70,2,2.1,1.5);</v>
      </c>
      <c r="N113" s="8"/>
      <c r="O113" s="8"/>
      <c r="P113" s="8"/>
      <c r="Q113" s="8"/>
      <c r="R113" s="8"/>
    </row>
    <row r="114" spans="1:18" x14ac:dyDescent="0.2">
      <c r="A114" s="8" t="s">
        <v>387</v>
      </c>
      <c r="B114" s="8">
        <v>50</v>
      </c>
      <c r="C114" s="8" t="s">
        <v>0</v>
      </c>
      <c r="D114" s="2">
        <f t="shared" si="2"/>
        <v>1</v>
      </c>
      <c r="E114" s="8">
        <v>40</v>
      </c>
      <c r="F114" s="8">
        <v>3</v>
      </c>
      <c r="G114" s="8">
        <v>1.85</v>
      </c>
      <c r="H114" s="8">
        <v>0.8</v>
      </c>
      <c r="I114" s="8"/>
      <c r="J114" s="2" t="str">
        <f t="shared" si="3"/>
        <v>INSERT INTO tbl_ChargedMoves (moveName, moveTypeID,movePower,moveCharges,moveDuration,moveActive) VALUES ('Horn Attack',1,40,3,1.85,0.8);</v>
      </c>
      <c r="N114" s="8"/>
      <c r="O114" s="8"/>
      <c r="P114" s="8"/>
      <c r="Q114" s="8"/>
      <c r="R114" s="8"/>
    </row>
    <row r="115" spans="1:18" x14ac:dyDescent="0.2">
      <c r="A115" s="8" t="s">
        <v>388</v>
      </c>
      <c r="B115" s="8">
        <v>51</v>
      </c>
      <c r="C115" s="8" t="s">
        <v>3</v>
      </c>
      <c r="D115" s="2">
        <f t="shared" si="2"/>
        <v>3</v>
      </c>
      <c r="E115" s="8">
        <v>110</v>
      </c>
      <c r="F115" s="8">
        <v>1</v>
      </c>
      <c r="G115" s="8">
        <v>2.7</v>
      </c>
      <c r="H115" s="8">
        <v>1.2</v>
      </c>
      <c r="I115" s="8"/>
      <c r="J115" s="2" t="str">
        <f t="shared" si="3"/>
        <v>INSERT INTO tbl_ChargedMoves (moveName, moveTypeID,movePower,moveCharges,moveDuration,moveActive) VALUES ('Hurricane',3,110,1,2.7,1.2);</v>
      </c>
      <c r="N115" s="8"/>
      <c r="O115" s="8"/>
      <c r="P115" s="8"/>
      <c r="Q115" s="8"/>
      <c r="R115" s="8"/>
    </row>
    <row r="116" spans="1:18" x14ac:dyDescent="0.2">
      <c r="A116" s="8" t="s">
        <v>389</v>
      </c>
      <c r="B116" s="8">
        <v>52</v>
      </c>
      <c r="C116" s="8" t="s">
        <v>10</v>
      </c>
      <c r="D116" s="2">
        <f t="shared" si="2"/>
        <v>11</v>
      </c>
      <c r="E116" s="8">
        <v>130</v>
      </c>
      <c r="F116" s="8">
        <v>1</v>
      </c>
      <c r="G116" s="8">
        <v>3.3</v>
      </c>
      <c r="H116" s="8">
        <v>0.9</v>
      </c>
      <c r="I116" s="8"/>
      <c r="J116" s="2" t="str">
        <f t="shared" si="3"/>
        <v>INSERT INTO tbl_ChargedMoves (moveName, moveTypeID,movePower,moveCharges,moveDuration,moveActive) VALUES ('Hydro Pump',11,130,1,3.3,0.9);</v>
      </c>
      <c r="O116" s="8"/>
      <c r="P116" s="8"/>
      <c r="Q116" s="8"/>
      <c r="R116" s="8"/>
    </row>
    <row r="117" spans="1:18" x14ac:dyDescent="0.2">
      <c r="A117" s="8" t="s">
        <v>390</v>
      </c>
      <c r="B117" s="8">
        <v>53</v>
      </c>
      <c r="C117" s="8" t="s">
        <v>10</v>
      </c>
      <c r="D117" s="2">
        <f t="shared" si="2"/>
        <v>11</v>
      </c>
      <c r="E117" s="8">
        <v>90</v>
      </c>
      <c r="F117" s="8">
        <v>1</v>
      </c>
      <c r="G117" s="8">
        <v>4.5</v>
      </c>
      <c r="H117" s="8">
        <v>2.2000000000000002</v>
      </c>
      <c r="I117" s="8"/>
      <c r="J117" s="2" t="str">
        <f t="shared" si="3"/>
        <v>INSERT INTO tbl_ChargedMoves (moveName, moveTypeID,movePower,moveCharges,moveDuration,moveActive) VALUES ('Hydro Pump (Blastoise)',11,90,1,4.5,2.2);</v>
      </c>
      <c r="N117" s="8"/>
      <c r="O117" s="8"/>
      <c r="P117" s="8"/>
      <c r="Q117" s="8"/>
      <c r="R117" s="8"/>
    </row>
    <row r="118" spans="1:18" x14ac:dyDescent="0.2">
      <c r="A118" s="8" t="s">
        <v>391</v>
      </c>
      <c r="B118" s="8">
        <v>54</v>
      </c>
      <c r="C118" s="8" t="s">
        <v>0</v>
      </c>
      <c r="D118" s="2">
        <f t="shared" si="2"/>
        <v>1</v>
      </c>
      <c r="E118" s="8">
        <v>150</v>
      </c>
      <c r="F118" s="8">
        <v>1</v>
      </c>
      <c r="G118" s="8">
        <v>3.8</v>
      </c>
      <c r="H118" s="8">
        <v>3.3</v>
      </c>
      <c r="I118" s="8"/>
      <c r="J118" s="2" t="str">
        <f t="shared" si="3"/>
        <v>INSERT INTO tbl_ChargedMoves (moveName, moveTypeID,movePower,moveCharges,moveDuration,moveActive) VALUES ('Hyper Beam',1,150,1,3.8,3.3);</v>
      </c>
      <c r="N118" s="8"/>
      <c r="O118" s="8"/>
      <c r="P118" s="8"/>
      <c r="Q118" s="8"/>
      <c r="R118" s="8"/>
    </row>
    <row r="119" spans="1:18" x14ac:dyDescent="0.2">
      <c r="A119" s="8" t="s">
        <v>392</v>
      </c>
      <c r="B119" s="8">
        <v>55</v>
      </c>
      <c r="C119" s="8" t="s">
        <v>0</v>
      </c>
      <c r="D119" s="2">
        <f t="shared" si="2"/>
        <v>1</v>
      </c>
      <c r="E119" s="8">
        <v>80</v>
      </c>
      <c r="F119" s="8">
        <v>2</v>
      </c>
      <c r="G119" s="8">
        <v>2.5</v>
      </c>
      <c r="H119" s="8">
        <v>1.5</v>
      </c>
      <c r="I119" s="8"/>
      <c r="J119" s="2" t="str">
        <f t="shared" si="3"/>
        <v>INSERT INTO tbl_ChargedMoves (moveName, moveTypeID,movePower,moveCharges,moveDuration,moveActive) VALUES ('Hyper Fang',1,80,2,2.5,1.5);</v>
      </c>
      <c r="N119" s="8"/>
      <c r="O119" s="8"/>
      <c r="P119" s="8"/>
      <c r="Q119" s="8"/>
      <c r="R119" s="8"/>
    </row>
    <row r="120" spans="1:18" x14ac:dyDescent="0.2">
      <c r="A120" s="8" t="s">
        <v>393</v>
      </c>
      <c r="B120" s="8">
        <v>56</v>
      </c>
      <c r="C120" s="8" t="s">
        <v>14</v>
      </c>
      <c r="D120" s="2">
        <f t="shared" si="2"/>
        <v>15</v>
      </c>
      <c r="E120" s="8">
        <v>90</v>
      </c>
      <c r="F120" s="8">
        <v>2</v>
      </c>
      <c r="G120" s="8">
        <v>3.3</v>
      </c>
      <c r="H120" s="8">
        <v>1.3</v>
      </c>
      <c r="I120" s="8"/>
      <c r="J120" s="2" t="str">
        <f t="shared" si="3"/>
        <v>INSERT INTO tbl_ChargedMoves (moveName, moveTypeID,movePower,moveCharges,moveDuration,moveActive) VALUES ('Ice Beam',15,90,2,3.3,1.3);</v>
      </c>
      <c r="N120" s="8"/>
      <c r="O120" s="8"/>
      <c r="P120" s="8"/>
      <c r="Q120" s="8"/>
      <c r="R120" s="8"/>
    </row>
    <row r="121" spans="1:18" x14ac:dyDescent="0.2">
      <c r="A121" s="8" t="s">
        <v>394</v>
      </c>
      <c r="B121" s="8">
        <v>57</v>
      </c>
      <c r="C121" s="8" t="s">
        <v>14</v>
      </c>
      <c r="D121" s="2">
        <f t="shared" si="2"/>
        <v>15</v>
      </c>
      <c r="E121" s="8">
        <v>50</v>
      </c>
      <c r="F121" s="8">
        <v>3</v>
      </c>
      <c r="G121" s="8">
        <v>1.9</v>
      </c>
      <c r="H121" s="8">
        <v>1.3</v>
      </c>
      <c r="I121" s="8"/>
      <c r="J121" s="2" t="str">
        <f t="shared" si="3"/>
        <v>INSERT INTO tbl_ChargedMoves (moveName, moveTypeID,movePower,moveCharges,moveDuration,moveActive) VALUES ('Ice Punch',15,50,3,1.9,1.3);</v>
      </c>
      <c r="N121" s="8"/>
      <c r="O121" s="8"/>
      <c r="P121" s="8"/>
      <c r="Q121" s="8"/>
      <c r="R121" s="8"/>
    </row>
    <row r="122" spans="1:18" x14ac:dyDescent="0.2">
      <c r="A122" s="8" t="s">
        <v>395</v>
      </c>
      <c r="B122" s="8">
        <v>58</v>
      </c>
      <c r="C122" s="8" t="s">
        <v>14</v>
      </c>
      <c r="D122" s="2">
        <f t="shared" si="2"/>
        <v>15</v>
      </c>
      <c r="E122" s="8">
        <v>60</v>
      </c>
      <c r="F122" s="8">
        <v>3</v>
      </c>
      <c r="G122" s="8">
        <v>3.3</v>
      </c>
      <c r="H122" s="8">
        <v>2</v>
      </c>
      <c r="I122" s="8"/>
      <c r="J122" s="2" t="str">
        <f t="shared" si="3"/>
        <v>INSERT INTO tbl_ChargedMoves (moveName, moveTypeID,movePower,moveCharges,moveDuration,moveActive) VALUES ('Icy Wind',15,60,3,3.3,2);</v>
      </c>
      <c r="N122" s="8"/>
      <c r="O122" s="8"/>
      <c r="P122" s="8"/>
      <c r="Q122" s="8"/>
      <c r="R122" s="8"/>
    </row>
    <row r="123" spans="1:18" x14ac:dyDescent="0.2">
      <c r="A123" s="8" t="s">
        <v>396</v>
      </c>
      <c r="B123" s="8">
        <v>59</v>
      </c>
      <c r="C123" s="8" t="s">
        <v>8</v>
      </c>
      <c r="D123" s="2">
        <f t="shared" si="2"/>
        <v>9</v>
      </c>
      <c r="E123" s="8">
        <v>60</v>
      </c>
      <c r="F123" s="8">
        <v>2</v>
      </c>
      <c r="G123" s="8">
        <v>1.9</v>
      </c>
      <c r="H123" s="8">
        <v>1.3</v>
      </c>
      <c r="I123" s="8"/>
      <c r="J123" s="2" t="str">
        <f t="shared" si="3"/>
        <v>INSERT INTO tbl_ChargedMoves (moveName, moveTypeID,movePower,moveCharges,moveDuration,moveActive) VALUES ('Iron Head',9,60,2,1.9,1.3);</v>
      </c>
      <c r="N123" s="8"/>
      <c r="O123" s="8"/>
      <c r="P123" s="8"/>
      <c r="Q123" s="8"/>
      <c r="R123" s="8"/>
    </row>
    <row r="124" spans="1:18" x14ac:dyDescent="0.2">
      <c r="A124" s="8" t="s">
        <v>397</v>
      </c>
      <c r="B124" s="8">
        <v>60</v>
      </c>
      <c r="C124" s="8" t="s">
        <v>11</v>
      </c>
      <c r="D124" s="2">
        <f t="shared" si="2"/>
        <v>12</v>
      </c>
      <c r="E124" s="8">
        <v>70</v>
      </c>
      <c r="F124" s="8">
        <v>3</v>
      </c>
      <c r="G124" s="8">
        <v>2.4</v>
      </c>
      <c r="H124" s="8">
        <v>1.25</v>
      </c>
      <c r="I124" s="8"/>
      <c r="J124" s="2" t="str">
        <f t="shared" si="3"/>
        <v>INSERT INTO tbl_ChargedMoves (moveName, moveTypeID,movePower,moveCharges,moveDuration,moveActive) VALUES ('Leaf Blade',12,70,3,2.4,1.25);</v>
      </c>
      <c r="N124" s="8"/>
      <c r="O124" s="8"/>
      <c r="P124" s="8"/>
      <c r="Q124" s="8"/>
      <c r="R124" s="8"/>
    </row>
    <row r="125" spans="1:18" x14ac:dyDescent="0.2">
      <c r="A125" s="8" t="s">
        <v>398</v>
      </c>
      <c r="B125" s="8">
        <v>61</v>
      </c>
      <c r="C125" s="8" t="s">
        <v>2</v>
      </c>
      <c r="D125" s="2">
        <f t="shared" si="2"/>
        <v>2</v>
      </c>
      <c r="E125" s="8">
        <v>40</v>
      </c>
      <c r="F125" s="8">
        <v>3</v>
      </c>
      <c r="G125" s="8">
        <v>1.9</v>
      </c>
      <c r="H125" s="8">
        <v>1.3</v>
      </c>
      <c r="I125" s="8"/>
      <c r="J125" s="2" t="str">
        <f t="shared" si="3"/>
        <v>INSERT INTO tbl_ChargedMoves (moveName, moveTypeID,movePower,moveCharges,moveDuration,moveActive) VALUES ('Low Sweep',2,40,3,1.9,1.3);</v>
      </c>
      <c r="N125" s="8"/>
      <c r="O125" s="8"/>
      <c r="P125" s="8"/>
      <c r="Q125" s="8"/>
      <c r="R125" s="8"/>
    </row>
    <row r="126" spans="1:18" x14ac:dyDescent="0.2">
      <c r="A126" s="8" t="s">
        <v>399</v>
      </c>
      <c r="B126" s="8">
        <v>62</v>
      </c>
      <c r="C126" s="8" t="s">
        <v>8</v>
      </c>
      <c r="D126" s="2">
        <f t="shared" si="2"/>
        <v>9</v>
      </c>
      <c r="E126" s="8">
        <v>70</v>
      </c>
      <c r="F126" s="8">
        <v>3</v>
      </c>
      <c r="G126" s="8">
        <v>2.8</v>
      </c>
      <c r="H126" s="8">
        <v>2.2000000000000002</v>
      </c>
      <c r="I126" s="8"/>
      <c r="J126" s="2" t="str">
        <f t="shared" si="3"/>
        <v>INSERT INTO tbl_ChargedMoves (moveName, moveTypeID,movePower,moveCharges,moveDuration,moveActive) VALUES ('Magnet Bomb',9,70,3,2.8,2.2);</v>
      </c>
      <c r="N126" s="8"/>
      <c r="O126" s="8"/>
      <c r="P126" s="8"/>
      <c r="Q126" s="8"/>
      <c r="R126" s="8"/>
    </row>
    <row r="127" spans="1:18" x14ac:dyDescent="0.2">
      <c r="A127" s="8" t="s">
        <v>400</v>
      </c>
      <c r="B127" s="8">
        <v>63</v>
      </c>
      <c r="C127" s="8" t="s">
        <v>11</v>
      </c>
      <c r="D127" s="2">
        <f t="shared" si="2"/>
        <v>12</v>
      </c>
      <c r="E127" s="8">
        <v>25</v>
      </c>
      <c r="F127" s="8">
        <v>2</v>
      </c>
      <c r="G127" s="8">
        <v>2.6</v>
      </c>
      <c r="H127" s="8">
        <v>0.95</v>
      </c>
      <c r="I127" s="8"/>
      <c r="J127" s="2" t="str">
        <f t="shared" si="3"/>
        <v>INSERT INTO tbl_ChargedMoves (moveName, moveTypeID,movePower,moveCharges,moveDuration,moveActive) VALUES ('Mega Drain',12,25,2,2.6,0.95);</v>
      </c>
      <c r="N127" s="8"/>
      <c r="O127" s="8"/>
      <c r="P127" s="8"/>
      <c r="Q127" s="8"/>
      <c r="R127" s="8"/>
    </row>
    <row r="128" spans="1:18" x14ac:dyDescent="0.2">
      <c r="A128" s="8" t="s">
        <v>401</v>
      </c>
      <c r="B128" s="8">
        <v>64</v>
      </c>
      <c r="C128" s="8" t="s">
        <v>7</v>
      </c>
      <c r="D128" s="2">
        <f t="shared" si="2"/>
        <v>7</v>
      </c>
      <c r="E128" s="8">
        <v>90</v>
      </c>
      <c r="F128" s="8">
        <v>1</v>
      </c>
      <c r="G128" s="8">
        <v>2.2000000000000002</v>
      </c>
      <c r="H128" s="8">
        <v>1.7</v>
      </c>
      <c r="I128" s="8"/>
      <c r="J128" s="2" t="str">
        <f t="shared" si="3"/>
        <v>INSERT INTO tbl_ChargedMoves (moveName, moveTypeID,movePower,moveCharges,moveDuration,moveActive) VALUES ('Megahorn',7,90,1,2.2,1.7);</v>
      </c>
      <c r="N128" s="8"/>
      <c r="O128" s="8"/>
      <c r="P128" s="8"/>
      <c r="Q128" s="8"/>
      <c r="R128" s="8"/>
    </row>
    <row r="129" spans="1:18" x14ac:dyDescent="0.2">
      <c r="A129" s="8" t="s">
        <v>402</v>
      </c>
      <c r="B129" s="8">
        <v>65</v>
      </c>
      <c r="C129" s="8" t="s">
        <v>13</v>
      </c>
      <c r="D129" s="2">
        <f t="shared" si="2"/>
        <v>14</v>
      </c>
      <c r="E129" s="8">
        <v>60</v>
      </c>
      <c r="F129" s="8">
        <v>2</v>
      </c>
      <c r="G129" s="8">
        <v>2.6</v>
      </c>
      <c r="H129" s="8">
        <v>2.2999999999999998</v>
      </c>
      <c r="I129" s="8"/>
      <c r="J129" s="2" t="str">
        <f t="shared" si="3"/>
        <v>INSERT INTO tbl_ChargedMoves (moveName, moveTypeID,movePower,moveCharges,moveDuration,moveActive) VALUES ('Mirror Coat',14,60,2,2.6,2.3);</v>
      </c>
      <c r="N129" s="8"/>
      <c r="O129" s="8"/>
      <c r="P129" s="8"/>
      <c r="Q129" s="8"/>
      <c r="R129" s="8"/>
    </row>
    <row r="130" spans="1:18" x14ac:dyDescent="0.2">
      <c r="A130" s="8" t="s">
        <v>403</v>
      </c>
      <c r="B130" s="8">
        <v>66</v>
      </c>
      <c r="C130" s="8" t="s">
        <v>16</v>
      </c>
      <c r="D130" s="2">
        <f t="shared" ref="D130:D180" si="4">VLOOKUP(C130,$L$1:$M$18,2,FALSE)</f>
        <v>17</v>
      </c>
      <c r="E130" s="8">
        <v>130</v>
      </c>
      <c r="F130" s="8">
        <v>1</v>
      </c>
      <c r="G130" s="8">
        <v>3.9</v>
      </c>
      <c r="H130" s="8">
        <v>2.2000000000000002</v>
      </c>
      <c r="I130" s="8"/>
      <c r="J130" s="2" t="str">
        <f t="shared" ref="J130:J180" si="5">CONCATENATE("INSERT INTO tbl_ChargedMoves (moveName, moveTypeID,movePower,moveCharges,moveDuration,moveActive) VALUES ('",A130,"',",D130,",",E130,",",F130,",",G130,",",H130,");")</f>
        <v>INSERT INTO tbl_ChargedMoves (moveName, moveTypeID,movePower,moveCharges,moveDuration,moveActive) VALUES ('Moonblast',17,130,1,3.9,2.2);</v>
      </c>
      <c r="N130" s="8"/>
      <c r="O130" s="8"/>
      <c r="P130" s="8"/>
      <c r="Q130" s="8"/>
      <c r="R130" s="8"/>
    </row>
    <row r="131" spans="1:18" x14ac:dyDescent="0.2">
      <c r="A131" s="8" t="s">
        <v>404</v>
      </c>
      <c r="B131" s="8">
        <v>67</v>
      </c>
      <c r="C131" s="8" t="s">
        <v>5</v>
      </c>
      <c r="D131" s="2">
        <f t="shared" si="4"/>
        <v>5</v>
      </c>
      <c r="E131" s="8">
        <v>55</v>
      </c>
      <c r="F131" s="8">
        <v>3</v>
      </c>
      <c r="G131" s="8">
        <v>2.2999999999999998</v>
      </c>
      <c r="H131" s="8">
        <v>1.7</v>
      </c>
      <c r="I131" s="8"/>
      <c r="J131" s="2" t="str">
        <f t="shared" si="5"/>
        <v>INSERT INTO tbl_ChargedMoves (moveName, moveTypeID,movePower,moveCharges,moveDuration,moveActive) VALUES ('Mud Bomb',5,55,3,2.3,1.7);</v>
      </c>
      <c r="N131" s="8"/>
      <c r="O131" s="8"/>
      <c r="P131" s="8"/>
      <c r="Q131" s="8"/>
      <c r="R131" s="8"/>
    </row>
    <row r="132" spans="1:18" x14ac:dyDescent="0.2">
      <c r="A132" s="8" t="s">
        <v>405</v>
      </c>
      <c r="B132" s="8">
        <v>68</v>
      </c>
      <c r="C132" s="8" t="s">
        <v>1</v>
      </c>
      <c r="D132" s="2">
        <f t="shared" si="4"/>
        <v>8</v>
      </c>
      <c r="E132" s="8">
        <v>60</v>
      </c>
      <c r="F132" s="8">
        <v>2</v>
      </c>
      <c r="G132" s="8">
        <v>2.6</v>
      </c>
      <c r="H132" s="8">
        <v>2.1</v>
      </c>
      <c r="I132" s="8"/>
      <c r="J132" s="2" t="str">
        <f t="shared" si="5"/>
        <v>INSERT INTO tbl_ChargedMoves (moveName, moveTypeID,movePower,moveCharges,moveDuration,moveActive) VALUES ('Night Shade',8,60,2,2.6,2.1);</v>
      </c>
      <c r="N132" s="8"/>
      <c r="O132" s="8"/>
      <c r="P132" s="8"/>
      <c r="Q132" s="8"/>
      <c r="R132" s="8"/>
    </row>
    <row r="133" spans="1:18" x14ac:dyDescent="0.2">
      <c r="A133" s="8" t="s">
        <v>406</v>
      </c>
      <c r="B133" s="8">
        <v>69</v>
      </c>
      <c r="C133" s="8" t="s">
        <v>17</v>
      </c>
      <c r="D133" s="2">
        <f t="shared" si="4"/>
        <v>18</v>
      </c>
      <c r="E133" s="8">
        <v>50</v>
      </c>
      <c r="F133" s="8">
        <v>3</v>
      </c>
      <c r="G133" s="8">
        <v>2.2000000000000002</v>
      </c>
      <c r="H133" s="8">
        <v>1.3</v>
      </c>
      <c r="I133" s="8"/>
      <c r="J133" s="2" t="str">
        <f t="shared" si="5"/>
        <v>INSERT INTO tbl_ChargedMoves (moveName, moveTypeID,movePower,moveCharges,moveDuration,moveActive) VALUES ('Night Slash',18,50,3,2.2,1.3);</v>
      </c>
      <c r="N133" s="8"/>
      <c r="O133" s="8"/>
      <c r="P133" s="8"/>
      <c r="Q133" s="8"/>
      <c r="R133" s="8"/>
    </row>
    <row r="134" spans="1:18" x14ac:dyDescent="0.2">
      <c r="A134" s="8" t="s">
        <v>407</v>
      </c>
      <c r="B134" s="8">
        <v>70</v>
      </c>
      <c r="C134" s="8" t="s">
        <v>1</v>
      </c>
      <c r="D134" s="2">
        <f t="shared" si="4"/>
        <v>8</v>
      </c>
      <c r="E134" s="8">
        <v>50</v>
      </c>
      <c r="F134" s="8">
        <v>3</v>
      </c>
      <c r="G134" s="8">
        <v>2.2999999999999998</v>
      </c>
      <c r="H134" s="8">
        <v>1.85</v>
      </c>
      <c r="I134" s="8"/>
      <c r="J134" s="2" t="str">
        <f t="shared" si="5"/>
        <v>INSERT INTO tbl_ChargedMoves (moveName, moveTypeID,movePower,moveCharges,moveDuration,moveActive) VALUES ('Ominous Wind',8,50,3,2.3,1.85);</v>
      </c>
      <c r="N134" s="8"/>
      <c r="O134" s="8"/>
      <c r="P134" s="8"/>
      <c r="Q134" s="8"/>
      <c r="R134" s="8"/>
    </row>
    <row r="135" spans="1:18" x14ac:dyDescent="0.2">
      <c r="A135" s="8" t="s">
        <v>408</v>
      </c>
      <c r="B135" s="8">
        <v>71</v>
      </c>
      <c r="C135" s="8" t="s">
        <v>15</v>
      </c>
      <c r="D135" s="2">
        <f t="shared" si="4"/>
        <v>16</v>
      </c>
      <c r="E135" s="8">
        <v>110</v>
      </c>
      <c r="F135" s="8">
        <v>2</v>
      </c>
      <c r="G135" s="8">
        <v>3.9</v>
      </c>
      <c r="H135" s="8">
        <v>2.5</v>
      </c>
      <c r="I135" s="8"/>
      <c r="J135" s="2" t="str">
        <f t="shared" si="5"/>
        <v>INSERT INTO tbl_ChargedMoves (moveName, moveTypeID,movePower,moveCharges,moveDuration,moveActive) VALUES ('Outrage',16,110,2,3.9,2.5);</v>
      </c>
      <c r="N135" s="8"/>
      <c r="O135" s="8"/>
      <c r="P135" s="8"/>
      <c r="Q135" s="8"/>
      <c r="R135" s="8"/>
    </row>
    <row r="136" spans="1:18" x14ac:dyDescent="0.2">
      <c r="A136" s="8" t="s">
        <v>409</v>
      </c>
      <c r="B136" s="8">
        <v>72</v>
      </c>
      <c r="C136" s="8" t="s">
        <v>9</v>
      </c>
      <c r="D136" s="2">
        <f t="shared" si="4"/>
        <v>10</v>
      </c>
      <c r="E136" s="8">
        <v>160</v>
      </c>
      <c r="F136" s="8">
        <v>1</v>
      </c>
      <c r="G136" s="8">
        <v>4</v>
      </c>
      <c r="H136" s="8">
        <v>2.6</v>
      </c>
      <c r="I136" s="8"/>
      <c r="J136" s="2" t="str">
        <f t="shared" si="5"/>
        <v>INSERT INTO tbl_ChargedMoves (moveName, moveTypeID,movePower,moveCharges,moveDuration,moveActive) VALUES ('Overheat',10,160,1,4,2.6);</v>
      </c>
      <c r="N136" s="8"/>
      <c r="O136" s="8"/>
      <c r="P136" s="8"/>
      <c r="Q136" s="8"/>
      <c r="R136" s="8"/>
    </row>
    <row r="137" spans="1:18" x14ac:dyDescent="0.2">
      <c r="A137" s="8" t="s">
        <v>410</v>
      </c>
      <c r="B137" s="8">
        <v>73</v>
      </c>
      <c r="C137" s="8" t="s">
        <v>12</v>
      </c>
      <c r="D137" s="2">
        <f t="shared" si="4"/>
        <v>13</v>
      </c>
      <c r="E137" s="8">
        <v>25</v>
      </c>
      <c r="F137" s="8">
        <v>2</v>
      </c>
      <c r="G137" s="8">
        <v>2.8</v>
      </c>
      <c r="H137" s="8">
        <v>1.2</v>
      </c>
      <c r="I137" s="8"/>
      <c r="J137" s="2" t="str">
        <f t="shared" si="5"/>
        <v>INSERT INTO tbl_ChargedMoves (moveName, moveTypeID,movePower,moveCharges,moveDuration,moveActive) VALUES ('Parabolic Charge',13,25,2,2.8,1.2);</v>
      </c>
      <c r="N137" s="8"/>
      <c r="O137" s="8"/>
      <c r="P137" s="8"/>
      <c r="Q137" s="8"/>
      <c r="R137" s="8"/>
    </row>
    <row r="138" spans="1:18" x14ac:dyDescent="0.2">
      <c r="A138" s="8" t="s">
        <v>411</v>
      </c>
      <c r="B138" s="8">
        <v>74</v>
      </c>
      <c r="C138" s="8" t="s">
        <v>11</v>
      </c>
      <c r="D138" s="2">
        <f t="shared" si="4"/>
        <v>12</v>
      </c>
      <c r="E138" s="8">
        <v>110</v>
      </c>
      <c r="F138" s="8">
        <v>1</v>
      </c>
      <c r="G138" s="8">
        <v>2.6</v>
      </c>
      <c r="H138" s="8">
        <v>1.7</v>
      </c>
      <c r="I138" s="8"/>
      <c r="J138" s="2" t="str">
        <f t="shared" si="5"/>
        <v>INSERT INTO tbl_ChargedMoves (moveName, moveTypeID,movePower,moveCharges,moveDuration,moveActive) VALUES ('Petal Blizzard',12,110,1,2.6,1.7);</v>
      </c>
      <c r="N138" s="8"/>
      <c r="O138" s="8"/>
      <c r="P138" s="8"/>
      <c r="Q138" s="8"/>
      <c r="R138" s="8"/>
    </row>
    <row r="139" spans="1:18" x14ac:dyDescent="0.2">
      <c r="A139" s="8" t="s">
        <v>412</v>
      </c>
      <c r="B139" s="8">
        <v>75</v>
      </c>
      <c r="C139" s="8" t="s">
        <v>16</v>
      </c>
      <c r="D139" s="2">
        <f t="shared" si="4"/>
        <v>17</v>
      </c>
      <c r="E139" s="8">
        <v>90</v>
      </c>
      <c r="F139" s="8">
        <v>2</v>
      </c>
      <c r="G139" s="8">
        <v>2.9</v>
      </c>
      <c r="H139" s="8">
        <v>1.3</v>
      </c>
      <c r="I139" s="8"/>
      <c r="J139" s="2" t="str">
        <f t="shared" si="5"/>
        <v>INSERT INTO tbl_ChargedMoves (moveName, moveTypeID,movePower,moveCharges,moveDuration,moveActive) VALUES ('Play Rough',17,90,2,2.9,1.3);</v>
      </c>
      <c r="N139" s="8"/>
      <c r="O139" s="8"/>
      <c r="P139" s="8"/>
      <c r="Q139" s="8"/>
      <c r="R139" s="8"/>
    </row>
    <row r="140" spans="1:18" x14ac:dyDescent="0.2">
      <c r="A140" s="8" t="s">
        <v>413</v>
      </c>
      <c r="B140" s="8">
        <v>76</v>
      </c>
      <c r="C140" s="8" t="s">
        <v>4</v>
      </c>
      <c r="D140" s="2">
        <f t="shared" si="4"/>
        <v>4</v>
      </c>
      <c r="E140" s="8">
        <v>35</v>
      </c>
      <c r="F140" s="8">
        <v>3</v>
      </c>
      <c r="G140" s="8">
        <v>1.7</v>
      </c>
      <c r="H140" s="8">
        <v>0.9</v>
      </c>
      <c r="I140" s="8"/>
      <c r="J140" s="2" t="str">
        <f t="shared" si="5"/>
        <v>INSERT INTO tbl_ChargedMoves (moveName, moveTypeID,movePower,moveCharges,moveDuration,moveActive) VALUES ('Poison Fang',4,35,3,1.7,0.9);</v>
      </c>
      <c r="N140" s="8"/>
      <c r="O140" s="8"/>
      <c r="P140" s="8"/>
      <c r="Q140" s="8"/>
      <c r="R140" s="8"/>
    </row>
    <row r="141" spans="1:18" x14ac:dyDescent="0.2">
      <c r="A141" s="8" t="s">
        <v>414</v>
      </c>
      <c r="B141" s="8">
        <v>77</v>
      </c>
      <c r="C141" s="8" t="s">
        <v>6</v>
      </c>
      <c r="D141" s="2">
        <f t="shared" si="4"/>
        <v>6</v>
      </c>
      <c r="E141" s="8">
        <v>80</v>
      </c>
      <c r="F141" s="8">
        <v>2</v>
      </c>
      <c r="G141" s="8">
        <v>2.9</v>
      </c>
      <c r="H141" s="8">
        <v>1.95</v>
      </c>
      <c r="I141" s="8"/>
      <c r="J141" s="2" t="str">
        <f t="shared" si="5"/>
        <v>INSERT INTO tbl_ChargedMoves (moveName, moveTypeID,movePower,moveCharges,moveDuration,moveActive) VALUES ('Power Gem',6,80,2,2.9,1.95);</v>
      </c>
      <c r="N141" s="8"/>
      <c r="O141" s="8"/>
      <c r="P141" s="8"/>
      <c r="Q141" s="8"/>
      <c r="R141" s="8"/>
    </row>
    <row r="142" spans="1:18" x14ac:dyDescent="0.2">
      <c r="A142" s="8" t="s">
        <v>415</v>
      </c>
      <c r="B142" s="8">
        <v>78</v>
      </c>
      <c r="C142" s="8" t="s">
        <v>11</v>
      </c>
      <c r="D142" s="2">
        <f t="shared" si="4"/>
        <v>12</v>
      </c>
      <c r="E142" s="8">
        <v>90</v>
      </c>
      <c r="F142" s="8">
        <v>2</v>
      </c>
      <c r="G142" s="8">
        <v>2.6</v>
      </c>
      <c r="H142" s="8">
        <v>1.25</v>
      </c>
      <c r="I142" s="8"/>
      <c r="J142" s="2" t="str">
        <f t="shared" si="5"/>
        <v>INSERT INTO tbl_ChargedMoves (moveName, moveTypeID,movePower,moveCharges,moveDuration,moveActive) VALUES ('Power Whip',12,90,2,2.6,1.25);</v>
      </c>
      <c r="N142" s="8"/>
      <c r="O142" s="8"/>
      <c r="P142" s="8"/>
      <c r="Q142" s="8"/>
      <c r="R142" s="8"/>
    </row>
    <row r="143" spans="1:18" x14ac:dyDescent="0.2">
      <c r="A143" s="8" t="s">
        <v>416</v>
      </c>
      <c r="B143" s="8">
        <v>79</v>
      </c>
      <c r="C143" s="8" t="s">
        <v>13</v>
      </c>
      <c r="D143" s="2">
        <f t="shared" si="4"/>
        <v>14</v>
      </c>
      <c r="E143" s="8">
        <v>70</v>
      </c>
      <c r="F143" s="8">
        <v>2</v>
      </c>
      <c r="G143" s="8">
        <v>3.2</v>
      </c>
      <c r="H143" s="8">
        <v>1.3</v>
      </c>
      <c r="I143" s="8"/>
      <c r="J143" s="2" t="str">
        <f t="shared" si="5"/>
        <v>INSERT INTO tbl_ChargedMoves (moveName, moveTypeID,movePower,moveCharges,moveDuration,moveActive) VALUES ('Psybeam',14,70,2,3.2,1.3);</v>
      </c>
      <c r="N143" s="8"/>
      <c r="O143" s="8"/>
      <c r="P143" s="8"/>
      <c r="Q143" s="8"/>
      <c r="R143" s="8"/>
    </row>
    <row r="144" spans="1:18" x14ac:dyDescent="0.2">
      <c r="A144" s="8" t="s">
        <v>13</v>
      </c>
      <c r="B144" s="8">
        <v>80</v>
      </c>
      <c r="C144" s="8" t="s">
        <v>13</v>
      </c>
      <c r="D144" s="2">
        <f t="shared" si="4"/>
        <v>14</v>
      </c>
      <c r="E144" s="8">
        <v>100</v>
      </c>
      <c r="F144" s="8">
        <v>1</v>
      </c>
      <c r="G144" s="8">
        <v>2.8</v>
      </c>
      <c r="H144" s="8">
        <v>1.3</v>
      </c>
      <c r="I144" s="8"/>
      <c r="J144" s="2" t="str">
        <f t="shared" si="5"/>
        <v>INSERT INTO tbl_ChargedMoves (moveName, moveTypeID,movePower,moveCharges,moveDuration,moveActive) VALUES ('Psychic',14,100,1,2.8,1.3);</v>
      </c>
      <c r="N144" s="8"/>
      <c r="O144" s="8"/>
      <c r="P144" s="8"/>
      <c r="Q144" s="8"/>
      <c r="R144" s="8"/>
    </row>
    <row r="145" spans="1:18" x14ac:dyDescent="0.2">
      <c r="A145" s="8" t="s">
        <v>417</v>
      </c>
      <c r="B145" s="8">
        <v>81</v>
      </c>
      <c r="C145" s="8" t="s">
        <v>13</v>
      </c>
      <c r="D145" s="2">
        <f t="shared" si="4"/>
        <v>14</v>
      </c>
      <c r="E145" s="8">
        <v>65</v>
      </c>
      <c r="F145" s="8">
        <v>3</v>
      </c>
      <c r="G145" s="8">
        <v>2.7</v>
      </c>
      <c r="H145" s="8">
        <v>2</v>
      </c>
      <c r="I145" s="8"/>
      <c r="J145" s="2" t="str">
        <f t="shared" si="5"/>
        <v>INSERT INTO tbl_ChargedMoves (moveName, moveTypeID,movePower,moveCharges,moveDuration,moveActive) VALUES ('Psyshock',14,65,3,2.7,2);</v>
      </c>
      <c r="N145" s="8"/>
      <c r="O145" s="8"/>
      <c r="P145" s="8"/>
      <c r="Q145" s="8"/>
      <c r="R145" s="8"/>
    </row>
    <row r="146" spans="1:18" x14ac:dyDescent="0.2">
      <c r="A146" s="8" t="s">
        <v>418</v>
      </c>
      <c r="B146" s="8">
        <v>82</v>
      </c>
      <c r="C146" s="8" t="s">
        <v>13</v>
      </c>
      <c r="D146" s="2">
        <f t="shared" si="4"/>
        <v>14</v>
      </c>
      <c r="E146" s="8">
        <v>100</v>
      </c>
      <c r="F146" s="8">
        <v>2</v>
      </c>
      <c r="G146" s="8">
        <v>4.4000000000000004</v>
      </c>
      <c r="H146" s="8">
        <v>3</v>
      </c>
      <c r="I146" s="8"/>
      <c r="J146" s="2" t="str">
        <f t="shared" si="5"/>
        <v>INSERT INTO tbl_ChargedMoves (moveName, moveTypeID,movePower,moveCharges,moveDuration,moveActive) VALUES ('Psystrike',14,100,2,4.4,3);</v>
      </c>
      <c r="N146" s="8"/>
      <c r="O146" s="8"/>
      <c r="P146" s="8"/>
      <c r="Q146" s="8"/>
      <c r="R146" s="8"/>
    </row>
    <row r="147" spans="1:18" x14ac:dyDescent="0.2">
      <c r="A147" s="8" t="s">
        <v>419</v>
      </c>
      <c r="B147" s="8">
        <v>83</v>
      </c>
      <c r="C147" s="8" t="s">
        <v>0</v>
      </c>
      <c r="D147" s="2">
        <f t="shared" si="4"/>
        <v>1</v>
      </c>
      <c r="E147" s="8">
        <v>50</v>
      </c>
      <c r="F147" s="8">
        <v>3</v>
      </c>
      <c r="G147" s="8">
        <v>1.9</v>
      </c>
      <c r="H147" s="8">
        <v>1.5</v>
      </c>
      <c r="I147" s="8"/>
      <c r="J147" s="2" t="str">
        <f t="shared" si="5"/>
        <v>INSERT INTO tbl_ChargedMoves (moveName, moveTypeID,movePower,moveCharges,moveDuration,moveActive) VALUES ('Rest',1,50,3,1.9,1.5);</v>
      </c>
      <c r="N147" s="8"/>
      <c r="O147" s="8"/>
      <c r="P147" s="8"/>
      <c r="Q147" s="8"/>
      <c r="R147" s="8"/>
    </row>
    <row r="148" spans="1:18" x14ac:dyDescent="0.2">
      <c r="A148" s="8" t="s">
        <v>420</v>
      </c>
      <c r="B148" s="8">
        <v>84</v>
      </c>
      <c r="C148" s="8" t="s">
        <v>6</v>
      </c>
      <c r="D148" s="2">
        <f t="shared" si="4"/>
        <v>6</v>
      </c>
      <c r="E148" s="8">
        <v>50</v>
      </c>
      <c r="F148" s="8">
        <v>3</v>
      </c>
      <c r="G148" s="8">
        <v>2.1</v>
      </c>
      <c r="H148" s="8">
        <v>1.6</v>
      </c>
      <c r="I148" s="8"/>
      <c r="J148" s="2" t="str">
        <f t="shared" si="5"/>
        <v>INSERT INTO tbl_ChargedMoves (moveName, moveTypeID,movePower,moveCharges,moveDuration,moveActive) VALUES ('Rock Blast',6,50,3,2.1,1.6);</v>
      </c>
      <c r="N148" s="8"/>
      <c r="O148" s="8"/>
      <c r="P148" s="8"/>
      <c r="Q148" s="8"/>
      <c r="R148" s="8"/>
    </row>
    <row r="149" spans="1:18" x14ac:dyDescent="0.2">
      <c r="A149" s="8" t="s">
        <v>421</v>
      </c>
      <c r="B149" s="8">
        <v>85</v>
      </c>
      <c r="C149" s="8" t="s">
        <v>6</v>
      </c>
      <c r="D149" s="2">
        <f t="shared" si="4"/>
        <v>6</v>
      </c>
      <c r="E149" s="8">
        <v>80</v>
      </c>
      <c r="F149" s="8">
        <v>2</v>
      </c>
      <c r="G149" s="8">
        <v>2.7</v>
      </c>
      <c r="H149" s="8">
        <v>1.5</v>
      </c>
      <c r="I149" s="8"/>
      <c r="J149" s="2" t="str">
        <f t="shared" si="5"/>
        <v>INSERT INTO tbl_ChargedMoves (moveName, moveTypeID,movePower,moveCharges,moveDuration,moveActive) VALUES ('Rock Slide',6,80,2,2.7,1.5);</v>
      </c>
      <c r="N149" s="8"/>
      <c r="O149" s="8"/>
      <c r="P149" s="8"/>
      <c r="Q149" s="8"/>
      <c r="R149" s="8"/>
    </row>
    <row r="150" spans="1:18" x14ac:dyDescent="0.2">
      <c r="A150" s="8" t="s">
        <v>422</v>
      </c>
      <c r="B150" s="8">
        <v>86</v>
      </c>
      <c r="C150" s="8" t="s">
        <v>6</v>
      </c>
      <c r="D150" s="2">
        <f t="shared" si="4"/>
        <v>6</v>
      </c>
      <c r="E150" s="8">
        <v>70</v>
      </c>
      <c r="F150" s="8">
        <v>2</v>
      </c>
      <c r="G150" s="8">
        <v>3.2</v>
      </c>
      <c r="H150" s="8">
        <v>2.25</v>
      </c>
      <c r="I150" s="8"/>
      <c r="J150" s="2" t="str">
        <f t="shared" si="5"/>
        <v>INSERT INTO tbl_ChargedMoves (moveName, moveTypeID,movePower,moveCharges,moveDuration,moveActive) VALUES ('Rock Tomb',6,70,2,3.2,2.25);</v>
      </c>
      <c r="N150" s="8"/>
      <c r="O150" s="8"/>
      <c r="P150" s="8"/>
      <c r="Q150" s="8"/>
      <c r="R150" s="8"/>
    </row>
    <row r="151" spans="1:18" x14ac:dyDescent="0.2">
      <c r="A151" s="8" t="s">
        <v>423</v>
      </c>
      <c r="B151" s="8">
        <v>87</v>
      </c>
      <c r="C151" s="8" t="s">
        <v>5</v>
      </c>
      <c r="D151" s="2">
        <f t="shared" si="4"/>
        <v>5</v>
      </c>
      <c r="E151" s="8">
        <v>80</v>
      </c>
      <c r="F151" s="8">
        <v>2</v>
      </c>
      <c r="G151" s="8">
        <v>4</v>
      </c>
      <c r="H151" s="8">
        <v>1.7</v>
      </c>
      <c r="I151" s="8"/>
      <c r="J151" s="2" t="str">
        <f t="shared" si="5"/>
        <v>INSERT INTO tbl_ChargedMoves (moveName, moveTypeID,movePower,moveCharges,moveDuration,moveActive) VALUES ('Sand Tomb',5,80,2,4,1.7);</v>
      </c>
      <c r="N151" s="8"/>
      <c r="O151" s="8"/>
      <c r="P151" s="8"/>
      <c r="Q151" s="8"/>
      <c r="R151" s="8"/>
    </row>
    <row r="152" spans="1:18" x14ac:dyDescent="0.2">
      <c r="A152" s="8" t="s">
        <v>424</v>
      </c>
      <c r="B152" s="8">
        <v>88</v>
      </c>
      <c r="C152" s="8" t="s">
        <v>10</v>
      </c>
      <c r="D152" s="2">
        <f t="shared" si="4"/>
        <v>11</v>
      </c>
      <c r="E152" s="8">
        <v>80</v>
      </c>
      <c r="F152" s="8">
        <v>2</v>
      </c>
      <c r="G152" s="8">
        <v>3.7</v>
      </c>
      <c r="H152" s="8">
        <v>1.3</v>
      </c>
      <c r="I152" s="8"/>
      <c r="J152" s="2" t="str">
        <f t="shared" si="5"/>
        <v>INSERT INTO tbl_ChargedMoves (moveName, moveTypeID,movePower,moveCharges,moveDuration,moveActive) VALUES ('Scald',11,80,2,3.7,1.3);</v>
      </c>
      <c r="N152" s="8"/>
      <c r="O152" s="8"/>
      <c r="P152" s="8"/>
      <c r="Q152" s="8"/>
      <c r="R152" s="8"/>
    </row>
    <row r="153" spans="1:18" x14ac:dyDescent="0.2">
      <c r="A153" s="8" t="s">
        <v>425</v>
      </c>
      <c r="B153" s="8">
        <v>89</v>
      </c>
      <c r="C153" s="8" t="s">
        <v>10</v>
      </c>
      <c r="D153" s="2">
        <f t="shared" si="4"/>
        <v>11</v>
      </c>
      <c r="E153" s="8">
        <v>50</v>
      </c>
      <c r="F153" s="8">
        <v>1</v>
      </c>
      <c r="G153" s="8">
        <v>4.7</v>
      </c>
      <c r="H153" s="8">
        <v>2.5</v>
      </c>
      <c r="I153" s="8"/>
      <c r="J153" s="2" t="str">
        <f t="shared" si="5"/>
        <v>INSERT INTO tbl_ChargedMoves (moveName, moveTypeID,movePower,moveCharges,moveDuration,moveActive) VALUES ('Scald (Blastoise)',11,50,1,4.7,2.5);</v>
      </c>
      <c r="N153" s="8"/>
      <c r="O153" s="8"/>
      <c r="P153" s="8"/>
      <c r="Q153" s="8"/>
      <c r="R153" s="8"/>
    </row>
    <row r="154" spans="1:18" x14ac:dyDescent="0.2">
      <c r="A154" s="8" t="s">
        <v>426</v>
      </c>
      <c r="B154" s="8">
        <v>90</v>
      </c>
      <c r="C154" s="8" t="s">
        <v>11</v>
      </c>
      <c r="D154" s="2">
        <f t="shared" si="4"/>
        <v>12</v>
      </c>
      <c r="E154" s="8">
        <v>55</v>
      </c>
      <c r="F154" s="8">
        <v>3</v>
      </c>
      <c r="G154" s="8">
        <v>2.1</v>
      </c>
      <c r="H154" s="8">
        <v>1.2</v>
      </c>
      <c r="I154" s="8"/>
      <c r="J154" s="2" t="str">
        <f t="shared" si="5"/>
        <v>INSERT INTO tbl_ChargedMoves (moveName, moveTypeID,movePower,moveCharges,moveDuration,moveActive) VALUES ('Seed Bomb',12,55,3,2.1,1.2);</v>
      </c>
      <c r="N154" s="8"/>
      <c r="O154" s="8"/>
      <c r="P154" s="8"/>
      <c r="Q154" s="8"/>
      <c r="R154" s="8"/>
    </row>
    <row r="155" spans="1:18" x14ac:dyDescent="0.2">
      <c r="A155" s="8" t="s">
        <v>427</v>
      </c>
      <c r="B155" s="8">
        <v>91</v>
      </c>
      <c r="C155" s="8" t="s">
        <v>1</v>
      </c>
      <c r="D155" s="2">
        <f t="shared" si="4"/>
        <v>8</v>
      </c>
      <c r="E155" s="8">
        <v>100</v>
      </c>
      <c r="F155" s="8">
        <v>2</v>
      </c>
      <c r="G155" s="8">
        <v>3</v>
      </c>
      <c r="H155" s="8">
        <v>2.4</v>
      </c>
      <c r="I155" s="8"/>
      <c r="J155" s="2" t="str">
        <f t="shared" si="5"/>
        <v>INSERT INTO tbl_ChargedMoves (moveName, moveTypeID,movePower,moveCharges,moveDuration,moveActive) VALUES ('Shadow Ball',8,100,2,3,2.4);</v>
      </c>
      <c r="N155" s="8"/>
      <c r="O155" s="8"/>
      <c r="P155" s="8"/>
      <c r="Q155" s="8"/>
      <c r="R155" s="8"/>
    </row>
    <row r="156" spans="1:18" x14ac:dyDescent="0.2">
      <c r="A156" s="8" t="s">
        <v>428</v>
      </c>
      <c r="B156" s="8">
        <v>92</v>
      </c>
      <c r="C156" s="8" t="s">
        <v>1</v>
      </c>
      <c r="D156" s="2">
        <f t="shared" si="4"/>
        <v>8</v>
      </c>
      <c r="E156" s="8">
        <v>40</v>
      </c>
      <c r="F156" s="8">
        <v>3</v>
      </c>
      <c r="G156" s="8">
        <v>1.7</v>
      </c>
      <c r="H156" s="8">
        <v>1.3</v>
      </c>
      <c r="I156" s="8"/>
      <c r="J156" s="2" t="str">
        <f t="shared" si="5"/>
        <v>INSERT INTO tbl_ChargedMoves (moveName, moveTypeID,movePower,moveCharges,moveDuration,moveActive) VALUES ('Shadow Punch',8,40,3,1.7,1.3);</v>
      </c>
      <c r="N156" s="8"/>
      <c r="O156" s="8"/>
      <c r="P156" s="8"/>
      <c r="Q156" s="8"/>
      <c r="R156" s="8"/>
    </row>
    <row r="157" spans="1:18" x14ac:dyDescent="0.2">
      <c r="A157" s="8" t="s">
        <v>429</v>
      </c>
      <c r="B157" s="8">
        <v>93</v>
      </c>
      <c r="C157" s="8" t="s">
        <v>1</v>
      </c>
      <c r="D157" s="2">
        <f t="shared" si="4"/>
        <v>8</v>
      </c>
      <c r="E157" s="8">
        <v>50</v>
      </c>
      <c r="F157" s="8">
        <v>3</v>
      </c>
      <c r="G157" s="8">
        <v>2.9</v>
      </c>
      <c r="H157" s="8">
        <v>2.2000000000000002</v>
      </c>
      <c r="I157" s="8"/>
      <c r="J157" s="2" t="str">
        <f t="shared" si="5"/>
        <v>INSERT INTO tbl_ChargedMoves (moveName, moveTypeID,movePower,moveCharges,moveDuration,moveActive) VALUES ('Shadow Sneak',8,50,3,2.9,2.2);</v>
      </c>
      <c r="N157" s="8"/>
      <c r="O157" s="8"/>
      <c r="P157" s="8"/>
      <c r="Q157" s="8"/>
      <c r="R157" s="8"/>
    </row>
    <row r="158" spans="1:18" x14ac:dyDescent="0.2">
      <c r="A158" s="8" t="s">
        <v>430</v>
      </c>
      <c r="B158" s="8">
        <v>94</v>
      </c>
      <c r="C158" s="8" t="s">
        <v>7</v>
      </c>
      <c r="D158" s="2">
        <f t="shared" si="4"/>
        <v>7</v>
      </c>
      <c r="E158" s="8">
        <v>75</v>
      </c>
      <c r="F158" s="8">
        <v>2</v>
      </c>
      <c r="G158" s="8">
        <v>2.9</v>
      </c>
      <c r="H158" s="8">
        <v>1.8</v>
      </c>
      <c r="I158" s="8"/>
      <c r="J158" s="2" t="str">
        <f t="shared" si="5"/>
        <v>INSERT INTO tbl_ChargedMoves (moveName, moveTypeID,movePower,moveCharges,moveDuration,moveActive) VALUES ('Signal Beam',7,75,2,2.9,1.8);</v>
      </c>
      <c r="N158" s="8"/>
      <c r="O158" s="8"/>
      <c r="P158" s="8"/>
      <c r="Q158" s="8"/>
      <c r="R158" s="8"/>
    </row>
    <row r="159" spans="1:18" x14ac:dyDescent="0.2">
      <c r="A159" s="8" t="s">
        <v>431</v>
      </c>
      <c r="B159" s="8">
        <v>95</v>
      </c>
      <c r="C159" s="8" t="s">
        <v>7</v>
      </c>
      <c r="D159" s="2">
        <f t="shared" si="4"/>
        <v>7</v>
      </c>
      <c r="E159" s="8">
        <v>70</v>
      </c>
      <c r="F159" s="8">
        <v>3</v>
      </c>
      <c r="G159" s="8">
        <v>3.7</v>
      </c>
      <c r="H159" s="8">
        <v>1.7</v>
      </c>
      <c r="I159" s="8"/>
      <c r="J159" s="2" t="str">
        <f t="shared" si="5"/>
        <v>INSERT INTO tbl_ChargedMoves (moveName, moveTypeID,movePower,moveCharges,moveDuration,moveActive) VALUES ('Silver Wind',7,70,3,3.7,1.7);</v>
      </c>
      <c r="N159" s="8"/>
      <c r="O159" s="8"/>
      <c r="P159" s="8"/>
      <c r="Q159" s="8"/>
      <c r="R159" s="8"/>
    </row>
    <row r="160" spans="1:18" x14ac:dyDescent="0.2">
      <c r="A160" s="8" t="s">
        <v>432</v>
      </c>
      <c r="B160" s="8">
        <v>96</v>
      </c>
      <c r="C160" s="8" t="s">
        <v>3</v>
      </c>
      <c r="D160" s="2">
        <f t="shared" si="4"/>
        <v>3</v>
      </c>
      <c r="E160" s="8">
        <v>70</v>
      </c>
      <c r="F160" s="8">
        <v>2</v>
      </c>
      <c r="G160" s="8">
        <v>2</v>
      </c>
      <c r="H160" s="8">
        <v>1.5</v>
      </c>
      <c r="I160" s="8"/>
      <c r="J160" s="2" t="str">
        <f t="shared" si="5"/>
        <v>INSERT INTO tbl_ChargedMoves (moveName, moveTypeID,movePower,moveCharges,moveDuration,moveActive) VALUES ('Sky Attack',3,70,2,2,1.5);</v>
      </c>
      <c r="N160" s="8"/>
      <c r="O160" s="8"/>
      <c r="P160" s="8"/>
      <c r="Q160" s="8"/>
      <c r="R160" s="8"/>
    </row>
    <row r="161" spans="1:18" x14ac:dyDescent="0.2">
      <c r="A161" s="8" t="s">
        <v>433</v>
      </c>
      <c r="B161" s="8">
        <v>97</v>
      </c>
      <c r="C161" s="8" t="s">
        <v>4</v>
      </c>
      <c r="D161" s="2">
        <f t="shared" si="4"/>
        <v>4</v>
      </c>
      <c r="E161" s="8">
        <v>50</v>
      </c>
      <c r="F161" s="8">
        <v>3</v>
      </c>
      <c r="G161" s="8">
        <v>2.1</v>
      </c>
      <c r="H161" s="8">
        <v>1.2</v>
      </c>
      <c r="I161" s="8"/>
      <c r="J161" s="2" t="str">
        <f t="shared" si="5"/>
        <v>INSERT INTO tbl_ChargedMoves (moveName, moveTypeID,movePower,moveCharges,moveDuration,moveActive) VALUES ('Sludge',4,50,3,2.1,1.2);</v>
      </c>
      <c r="N161" s="8"/>
      <c r="O161" s="8"/>
      <c r="P161" s="8"/>
      <c r="Q161" s="8"/>
      <c r="R161" s="8"/>
    </row>
    <row r="162" spans="1:18" x14ac:dyDescent="0.2">
      <c r="A162" s="8" t="s">
        <v>434</v>
      </c>
      <c r="B162" s="8">
        <v>98</v>
      </c>
      <c r="C162" s="8" t="s">
        <v>4</v>
      </c>
      <c r="D162" s="2">
        <f t="shared" si="4"/>
        <v>4</v>
      </c>
      <c r="E162" s="8">
        <v>80</v>
      </c>
      <c r="F162" s="8">
        <v>2</v>
      </c>
      <c r="G162" s="8">
        <v>2.2999999999999998</v>
      </c>
      <c r="H162" s="8">
        <v>1.1000000000000001</v>
      </c>
      <c r="I162" s="8"/>
      <c r="J162" s="2" t="str">
        <f t="shared" si="5"/>
        <v>INSERT INTO tbl_ChargedMoves (moveName, moveTypeID,movePower,moveCharges,moveDuration,moveActive) VALUES ('Sludge Bomb',4,80,2,2.3,1.1);</v>
      </c>
      <c r="N162" s="8"/>
      <c r="O162" s="8"/>
      <c r="P162" s="8"/>
      <c r="Q162" s="8"/>
      <c r="R162" s="8"/>
    </row>
    <row r="163" spans="1:18" x14ac:dyDescent="0.2">
      <c r="A163" s="8" t="s">
        <v>435</v>
      </c>
      <c r="B163" s="8">
        <v>99</v>
      </c>
      <c r="C163" s="8" t="s">
        <v>4</v>
      </c>
      <c r="D163" s="2">
        <f t="shared" si="4"/>
        <v>4</v>
      </c>
      <c r="E163" s="8">
        <v>110</v>
      </c>
      <c r="F163" s="8">
        <v>1</v>
      </c>
      <c r="G163" s="8">
        <v>3.2</v>
      </c>
      <c r="H163" s="8">
        <v>2</v>
      </c>
      <c r="I163" s="8"/>
      <c r="J163" s="2" t="str">
        <f t="shared" si="5"/>
        <v>INSERT INTO tbl_ChargedMoves (moveName, moveTypeID,movePower,moveCharges,moveDuration,moveActive) VALUES ('Sludge Wave',4,110,1,3.2,2);</v>
      </c>
      <c r="N163" s="8"/>
      <c r="O163" s="8"/>
      <c r="P163" s="8"/>
      <c r="Q163" s="8"/>
      <c r="R163" s="8"/>
    </row>
    <row r="164" spans="1:18" x14ac:dyDescent="0.2">
      <c r="A164" s="8" t="s">
        <v>436</v>
      </c>
      <c r="B164" s="8">
        <v>100</v>
      </c>
      <c r="C164" s="8" t="s">
        <v>11</v>
      </c>
      <c r="D164" s="2">
        <f t="shared" si="4"/>
        <v>12</v>
      </c>
      <c r="E164" s="8">
        <v>180</v>
      </c>
      <c r="F164" s="8">
        <v>1</v>
      </c>
      <c r="G164" s="8">
        <v>4.9000000000000004</v>
      </c>
      <c r="H164" s="8">
        <v>2.7</v>
      </c>
      <c r="I164" s="8"/>
      <c r="J164" s="2" t="str">
        <f t="shared" si="5"/>
        <v>INSERT INTO tbl_ChargedMoves (moveName, moveTypeID,movePower,moveCharges,moveDuration,moveActive) VALUES ('Solar Beam',12,180,1,4.9,2.7);</v>
      </c>
      <c r="N164" s="8"/>
      <c r="O164" s="8"/>
      <c r="P164" s="8"/>
      <c r="Q164" s="8"/>
      <c r="R164" s="8"/>
    </row>
    <row r="165" spans="1:18" x14ac:dyDescent="0.2">
      <c r="A165" s="8" t="s">
        <v>437</v>
      </c>
      <c r="B165" s="8">
        <v>101</v>
      </c>
      <c r="C165" s="8" t="s">
        <v>0</v>
      </c>
      <c r="D165" s="2">
        <f t="shared" si="4"/>
        <v>1</v>
      </c>
      <c r="E165" s="8">
        <v>55</v>
      </c>
      <c r="F165" s="8">
        <v>2</v>
      </c>
      <c r="G165" s="8">
        <v>1.7</v>
      </c>
      <c r="H165" s="8">
        <v>1.1000000000000001</v>
      </c>
      <c r="I165" s="8"/>
      <c r="J165" s="2" t="str">
        <f t="shared" si="5"/>
        <v>INSERT INTO tbl_ChargedMoves (moveName, moveTypeID,movePower,moveCharges,moveDuration,moveActive) VALUES ('Stomp',1,55,2,1.7,1.1);</v>
      </c>
      <c r="N165" s="8"/>
      <c r="O165" s="8"/>
      <c r="P165" s="8"/>
      <c r="Q165" s="8"/>
      <c r="R165" s="8"/>
    </row>
    <row r="166" spans="1:18" x14ac:dyDescent="0.2">
      <c r="A166" s="8" t="s">
        <v>438</v>
      </c>
      <c r="B166" s="8">
        <v>102</v>
      </c>
      <c r="C166" s="8" t="s">
        <v>6</v>
      </c>
      <c r="D166" s="2">
        <f t="shared" si="4"/>
        <v>6</v>
      </c>
      <c r="E166" s="8">
        <v>100</v>
      </c>
      <c r="F166" s="8">
        <v>1</v>
      </c>
      <c r="G166" s="8">
        <v>2.2999999999999998</v>
      </c>
      <c r="H166" s="8">
        <v>0.7</v>
      </c>
      <c r="I166" s="8"/>
      <c r="J166" s="2" t="str">
        <f t="shared" si="5"/>
        <v>INSERT INTO tbl_ChargedMoves (moveName, moveTypeID,movePower,moveCharges,moveDuration,moveActive) VALUES ('Stone Edge',6,100,1,2.3,0.7);</v>
      </c>
      <c r="N166" s="8"/>
      <c r="O166" s="8"/>
      <c r="P166" s="8"/>
      <c r="Q166" s="8"/>
      <c r="R166" s="8"/>
    </row>
    <row r="167" spans="1:18" x14ac:dyDescent="0.2">
      <c r="A167" s="8" t="s">
        <v>439</v>
      </c>
      <c r="B167" s="8">
        <v>103</v>
      </c>
      <c r="C167" s="8" t="s">
        <v>0</v>
      </c>
      <c r="D167" s="2">
        <f t="shared" si="4"/>
        <v>1</v>
      </c>
      <c r="E167" s="8">
        <v>35</v>
      </c>
      <c r="F167" s="8">
        <v>3</v>
      </c>
      <c r="G167" s="8">
        <v>2.2000000000000002</v>
      </c>
      <c r="H167" s="8">
        <v>1.2</v>
      </c>
      <c r="I167" s="8"/>
      <c r="J167" s="2" t="str">
        <f t="shared" si="5"/>
        <v>INSERT INTO tbl_ChargedMoves (moveName, moveTypeID,movePower,moveCharges,moveDuration,moveActive) VALUES ('Struggle',1,35,3,2.2,1.2);</v>
      </c>
      <c r="N167" s="8"/>
      <c r="O167" s="8"/>
      <c r="P167" s="8"/>
      <c r="Q167" s="8"/>
      <c r="R167" s="8"/>
    </row>
    <row r="168" spans="1:18" x14ac:dyDescent="0.2">
      <c r="A168" s="8" t="s">
        <v>440</v>
      </c>
      <c r="B168" s="8">
        <v>104</v>
      </c>
      <c r="C168" s="8" t="s">
        <v>2</v>
      </c>
      <c r="D168" s="2">
        <f t="shared" si="4"/>
        <v>2</v>
      </c>
      <c r="E168" s="8">
        <v>60</v>
      </c>
      <c r="F168" s="8">
        <v>2</v>
      </c>
      <c r="G168" s="8">
        <v>2.2000000000000002</v>
      </c>
      <c r="H168" s="8">
        <v>1.8</v>
      </c>
      <c r="I168" s="8"/>
      <c r="J168" s="2" t="str">
        <f t="shared" si="5"/>
        <v>INSERT INTO tbl_ChargedMoves (moveName, moveTypeID,movePower,moveCharges,moveDuration,moveActive) VALUES ('Submission',2,60,2,2.2,1.8);</v>
      </c>
      <c r="N168" s="8"/>
      <c r="O168" s="8"/>
      <c r="P168" s="8"/>
      <c r="Q168" s="8"/>
      <c r="R168" s="8"/>
    </row>
    <row r="169" spans="1:18" x14ac:dyDescent="0.2">
      <c r="A169" s="8" t="s">
        <v>441</v>
      </c>
      <c r="B169" s="8">
        <v>105</v>
      </c>
      <c r="C169" s="8" t="s">
        <v>0</v>
      </c>
      <c r="D169" s="2">
        <f t="shared" si="4"/>
        <v>1</v>
      </c>
      <c r="E169" s="8">
        <v>60</v>
      </c>
      <c r="F169" s="8">
        <v>2</v>
      </c>
      <c r="G169" s="8">
        <v>2.8</v>
      </c>
      <c r="H169" s="8">
        <v>2</v>
      </c>
      <c r="I169" s="8"/>
      <c r="J169" s="2" t="str">
        <f t="shared" si="5"/>
        <v>INSERT INTO tbl_ChargedMoves (moveName, moveTypeID,movePower,moveCharges,moveDuration,moveActive) VALUES ('Swift',1,60,2,2.8,2);</v>
      </c>
      <c r="N169" s="8"/>
      <c r="O169" s="8"/>
      <c r="P169" s="8"/>
      <c r="Q169" s="8"/>
      <c r="R169" s="8"/>
    </row>
    <row r="170" spans="1:18" x14ac:dyDescent="0.2">
      <c r="A170" s="8" t="s">
        <v>442</v>
      </c>
      <c r="B170" s="8">
        <v>106</v>
      </c>
      <c r="C170" s="8" t="s">
        <v>12</v>
      </c>
      <c r="D170" s="2">
        <f t="shared" si="4"/>
        <v>13</v>
      </c>
      <c r="E170" s="8">
        <v>100</v>
      </c>
      <c r="F170" s="8">
        <v>1</v>
      </c>
      <c r="G170" s="8">
        <v>2.4</v>
      </c>
      <c r="H170" s="8">
        <v>1.2</v>
      </c>
      <c r="I170" s="8"/>
      <c r="J170" s="2" t="str">
        <f t="shared" si="5"/>
        <v>INSERT INTO tbl_ChargedMoves (moveName, moveTypeID,movePower,moveCharges,moveDuration,moveActive) VALUES ('Thunder',13,100,1,2.4,1.2);</v>
      </c>
      <c r="N170" s="8"/>
      <c r="O170" s="8"/>
      <c r="P170" s="8"/>
      <c r="Q170" s="8"/>
      <c r="R170" s="8"/>
    </row>
    <row r="171" spans="1:18" x14ac:dyDescent="0.2">
      <c r="A171" s="8" t="s">
        <v>443</v>
      </c>
      <c r="B171" s="8">
        <v>107</v>
      </c>
      <c r="C171" s="8" t="s">
        <v>12</v>
      </c>
      <c r="D171" s="2">
        <f t="shared" si="4"/>
        <v>13</v>
      </c>
      <c r="E171" s="8">
        <v>45</v>
      </c>
      <c r="F171" s="8">
        <v>3</v>
      </c>
      <c r="G171" s="8">
        <v>1.8</v>
      </c>
      <c r="H171" s="8">
        <v>1.7</v>
      </c>
      <c r="I171" s="8"/>
      <c r="J171" s="2" t="str">
        <f t="shared" si="5"/>
        <v>INSERT INTO tbl_ChargedMoves (moveName, moveTypeID,movePower,moveCharges,moveDuration,moveActive) VALUES ('Thunder Punch',13,45,3,1.8,1.7);</v>
      </c>
      <c r="N171" s="8"/>
      <c r="O171" s="8"/>
      <c r="P171" s="8"/>
      <c r="Q171" s="8"/>
      <c r="R171" s="8"/>
    </row>
    <row r="172" spans="1:18" x14ac:dyDescent="0.2">
      <c r="A172" s="8" t="s">
        <v>444</v>
      </c>
      <c r="B172" s="8">
        <v>108</v>
      </c>
      <c r="C172" s="8" t="s">
        <v>12</v>
      </c>
      <c r="D172" s="2">
        <f t="shared" si="4"/>
        <v>13</v>
      </c>
      <c r="E172" s="8">
        <v>80</v>
      </c>
      <c r="F172" s="8">
        <v>2</v>
      </c>
      <c r="G172" s="8">
        <v>2.5</v>
      </c>
      <c r="H172" s="8">
        <v>1.8</v>
      </c>
      <c r="I172" s="8"/>
      <c r="J172" s="2" t="str">
        <f t="shared" si="5"/>
        <v>INSERT INTO tbl_ChargedMoves (moveName, moveTypeID,movePower,moveCharges,moveDuration,moveActive) VALUES ('Thunderbolt',13,80,2,2.5,1.8);</v>
      </c>
      <c r="N172" s="8"/>
      <c r="O172" s="8"/>
      <c r="P172" s="8"/>
      <c r="Q172" s="8"/>
      <c r="R172" s="8"/>
    </row>
    <row r="173" spans="1:18" x14ac:dyDescent="0.2">
      <c r="A173" s="8" t="s">
        <v>445</v>
      </c>
      <c r="B173" s="8">
        <v>109</v>
      </c>
      <c r="C173" s="8" t="s">
        <v>15</v>
      </c>
      <c r="D173" s="2">
        <f t="shared" si="4"/>
        <v>16</v>
      </c>
      <c r="E173" s="8">
        <v>45</v>
      </c>
      <c r="F173" s="8">
        <v>3</v>
      </c>
      <c r="G173" s="8">
        <v>2.8</v>
      </c>
      <c r="H173" s="8">
        <v>0.95</v>
      </c>
      <c r="I173" s="8"/>
      <c r="J173" s="2" t="str">
        <f t="shared" si="5"/>
        <v>INSERT INTO tbl_ChargedMoves (moveName, moveTypeID,movePower,moveCharges,moveDuration,moveActive) VALUES ('Twister',16,45,3,2.8,0.95);</v>
      </c>
      <c r="N173" s="8"/>
      <c r="O173" s="8"/>
      <c r="P173" s="8"/>
      <c r="Q173" s="8"/>
      <c r="R173" s="8"/>
    </row>
    <row r="174" spans="1:18" x14ac:dyDescent="0.2">
      <c r="A174" s="8" t="s">
        <v>446</v>
      </c>
      <c r="B174" s="8">
        <v>110</v>
      </c>
      <c r="C174" s="8" t="s">
        <v>0</v>
      </c>
      <c r="D174" s="2">
        <f t="shared" si="4"/>
        <v>1</v>
      </c>
      <c r="E174" s="8">
        <v>35</v>
      </c>
      <c r="F174" s="8">
        <v>3</v>
      </c>
      <c r="G174" s="8">
        <v>1.9</v>
      </c>
      <c r="H174" s="8">
        <v>1.1000000000000001</v>
      </c>
      <c r="I174" s="8"/>
      <c r="J174" s="2" t="str">
        <f t="shared" si="5"/>
        <v>INSERT INTO tbl_ChargedMoves (moveName, moveTypeID,movePower,moveCharges,moveDuration,moveActive) VALUES ('Vice Grip',1,35,3,1.9,1.1);</v>
      </c>
      <c r="N174" s="8"/>
      <c r="O174" s="8"/>
      <c r="P174" s="8"/>
      <c r="Q174" s="8"/>
      <c r="R174" s="8"/>
    </row>
    <row r="175" spans="1:18" x14ac:dyDescent="0.2">
      <c r="A175" s="8" t="s">
        <v>447</v>
      </c>
      <c r="B175" s="8">
        <v>111</v>
      </c>
      <c r="C175" s="8" t="s">
        <v>10</v>
      </c>
      <c r="D175" s="2">
        <f t="shared" si="4"/>
        <v>11</v>
      </c>
      <c r="E175" s="8">
        <v>70</v>
      </c>
      <c r="F175" s="8">
        <v>2</v>
      </c>
      <c r="G175" s="8">
        <v>3.2</v>
      </c>
      <c r="H175" s="8">
        <v>2.2000000000000002</v>
      </c>
      <c r="I175" s="8"/>
      <c r="J175" s="2" t="str">
        <f t="shared" si="5"/>
        <v>INSERT INTO tbl_ChargedMoves (moveName, moveTypeID,movePower,moveCharges,moveDuration,moveActive) VALUES ('Water Pulse',11,70,2,3.2,2.2);</v>
      </c>
      <c r="N175" s="8"/>
      <c r="O175" s="8"/>
      <c r="P175" s="8"/>
      <c r="Q175" s="8"/>
      <c r="R175" s="8"/>
    </row>
    <row r="176" spans="1:18" x14ac:dyDescent="0.2">
      <c r="A176" s="8" t="s">
        <v>448</v>
      </c>
      <c r="B176" s="8">
        <v>112</v>
      </c>
      <c r="C176" s="8" t="s">
        <v>12</v>
      </c>
      <c r="D176" s="2">
        <f t="shared" si="4"/>
        <v>13</v>
      </c>
      <c r="E176" s="8">
        <v>90</v>
      </c>
      <c r="F176" s="8">
        <v>2</v>
      </c>
      <c r="G176" s="8">
        <v>2.6</v>
      </c>
      <c r="H176" s="8">
        <v>1.7</v>
      </c>
      <c r="I176" s="8"/>
      <c r="J176" s="2" t="str">
        <f t="shared" si="5"/>
        <v>INSERT INTO tbl_ChargedMoves (moveName, moveTypeID,movePower,moveCharges,moveDuration,moveActive) VALUES ('Wild Charge',13,90,2,2.6,1.7);</v>
      </c>
      <c r="N176" s="8"/>
      <c r="O176" s="8"/>
      <c r="P176" s="8"/>
      <c r="Q176" s="8"/>
      <c r="R176" s="8"/>
    </row>
    <row r="177" spans="1:18" x14ac:dyDescent="0.2">
      <c r="A177" s="8" t="s">
        <v>449</v>
      </c>
      <c r="B177" s="8">
        <v>113</v>
      </c>
      <c r="C177" s="8" t="s">
        <v>0</v>
      </c>
      <c r="D177" s="2">
        <f t="shared" si="4"/>
        <v>1</v>
      </c>
      <c r="E177" s="8">
        <v>60</v>
      </c>
      <c r="F177" s="8">
        <v>3</v>
      </c>
      <c r="G177" s="8">
        <v>2.9</v>
      </c>
      <c r="H177" s="8">
        <v>2.0499999999999998</v>
      </c>
      <c r="I177" s="8"/>
      <c r="J177" s="2" t="str">
        <f t="shared" si="5"/>
        <v>INSERT INTO tbl_ChargedMoves (moveName, moveTypeID,movePower,moveCharges,moveDuration,moveActive) VALUES ('Wrap',1,60,3,2.9,2.05);</v>
      </c>
      <c r="N177" s="8"/>
      <c r="O177" s="8"/>
      <c r="P177" s="8"/>
      <c r="Q177" s="8"/>
      <c r="R177" s="8"/>
    </row>
    <row r="178" spans="1:18" x14ac:dyDescent="0.2">
      <c r="A178" s="8" t="s">
        <v>450</v>
      </c>
      <c r="B178" s="8">
        <v>114</v>
      </c>
      <c r="C178" s="8" t="s">
        <v>0</v>
      </c>
      <c r="D178" s="2">
        <f t="shared" si="4"/>
        <v>1</v>
      </c>
      <c r="E178" s="8">
        <v>25</v>
      </c>
      <c r="F178" s="8">
        <v>3</v>
      </c>
      <c r="G178" s="8">
        <v>2.9</v>
      </c>
      <c r="H178" s="8">
        <v>2.0499999999999998</v>
      </c>
      <c r="I178" s="8"/>
      <c r="J178" s="2" t="str">
        <f t="shared" si="5"/>
        <v>INSERT INTO tbl_ChargedMoves (moveName, moveTypeID,movePower,moveCharges,moveDuration,moveActive) VALUES ('Wrap (Green/Pink)',1,25,3,2.9,2.05);</v>
      </c>
      <c r="N178" s="8"/>
      <c r="O178" s="8"/>
      <c r="P178" s="8"/>
      <c r="Q178" s="8"/>
      <c r="R178" s="8"/>
    </row>
    <row r="179" spans="1:18" x14ac:dyDescent="0.2">
      <c r="A179" s="8" t="s">
        <v>451</v>
      </c>
      <c r="B179" s="8">
        <v>115</v>
      </c>
      <c r="C179" s="8" t="s">
        <v>7</v>
      </c>
      <c r="D179" s="2">
        <f t="shared" si="4"/>
        <v>7</v>
      </c>
      <c r="E179" s="8">
        <v>45</v>
      </c>
      <c r="F179" s="8">
        <v>3</v>
      </c>
      <c r="G179" s="8">
        <v>1.6</v>
      </c>
      <c r="H179" s="8">
        <v>1.2</v>
      </c>
      <c r="I179" s="8"/>
      <c r="J179" s="2" t="str">
        <f t="shared" si="5"/>
        <v>INSERT INTO tbl_ChargedMoves (moveName, moveTypeID,movePower,moveCharges,moveDuration,moveActive) VALUES ('X-Scissor',7,45,3,1.6,1.2);</v>
      </c>
      <c r="N179" s="8"/>
      <c r="O179" s="8"/>
      <c r="P179" s="8"/>
      <c r="Q179" s="8"/>
      <c r="R179" s="8"/>
    </row>
    <row r="180" spans="1:18" x14ac:dyDescent="0.2">
      <c r="A180" s="8" t="s">
        <v>452</v>
      </c>
      <c r="B180" s="8">
        <v>116</v>
      </c>
      <c r="C180" s="8" t="s">
        <v>12</v>
      </c>
      <c r="D180" s="2">
        <f t="shared" si="4"/>
        <v>13</v>
      </c>
      <c r="E180" s="8">
        <v>140</v>
      </c>
      <c r="F180" s="8">
        <v>1</v>
      </c>
      <c r="G180" s="8">
        <v>3.7</v>
      </c>
      <c r="H180" s="8">
        <v>3</v>
      </c>
      <c r="I180" s="8"/>
      <c r="J180" s="2" t="str">
        <f t="shared" si="5"/>
        <v>INSERT INTO tbl_ChargedMoves (moveName, moveTypeID,movePower,moveCharges,moveDuration,moveActive) VALUES ('Zap Cannon',13,140,1,3.7,3);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245" zoomScale="120" zoomScaleNormal="120" zoomScalePageLayoutView="120" workbookViewId="0">
      <selection sqref="A1:A1048576"/>
    </sheetView>
  </sheetViews>
  <sheetFormatPr baseColWidth="10" defaultRowHeight="19" x14ac:dyDescent="0.25"/>
  <cols>
    <col min="1" max="1" width="13.1640625" style="3" bestFit="1" customWidth="1"/>
    <col min="2" max="16384" width="10.83203125" style="3"/>
  </cols>
  <sheetData>
    <row r="1" spans="1:11" x14ac:dyDescent="0.25">
      <c r="A1" s="3" t="s">
        <v>18</v>
      </c>
      <c r="B1" s="3">
        <v>1</v>
      </c>
      <c r="C1" s="3" t="s">
        <v>11</v>
      </c>
      <c r="D1" s="3">
        <f>VLOOKUP(C1,$H$1:$I$18,2,FALSE)</f>
        <v>12</v>
      </c>
      <c r="E1" s="3" t="s">
        <v>4</v>
      </c>
      <c r="F1" s="3">
        <f t="shared" ref="F1:F62" si="0">VLOOKUP(E1,$H$1:$I$18,2,FALSE)</f>
        <v>4</v>
      </c>
      <c r="H1" s="4" t="s">
        <v>0</v>
      </c>
      <c r="I1" s="3">
        <v>1</v>
      </c>
      <c r="K1" s="3" t="str">
        <f t="shared" ref="K1:K64" si="1">CONCATENATE("INSERT INTO tbl_Pokemon (pokemonName, pokemonType1, pokemonType2) VALUES ('",A1,"',",D1,",",F1,");")</f>
        <v>INSERT INTO tbl_Pokemon (pokemonName, pokemonType1, pokemonType2) VALUES ('Bulbasaur',12,4);</v>
      </c>
    </row>
    <row r="2" spans="1:11" x14ac:dyDescent="0.25">
      <c r="A2" s="3" t="s">
        <v>19</v>
      </c>
      <c r="B2" s="3">
        <v>2</v>
      </c>
      <c r="C2" s="3" t="s">
        <v>11</v>
      </c>
      <c r="D2" s="3">
        <f>VLOOKUP(C2,$H$1:$I$18,2,FALSE)</f>
        <v>12</v>
      </c>
      <c r="E2" s="3" t="s">
        <v>4</v>
      </c>
      <c r="F2" s="3">
        <f t="shared" si="0"/>
        <v>4</v>
      </c>
      <c r="H2" s="4" t="s">
        <v>2</v>
      </c>
      <c r="I2" s="3">
        <v>2</v>
      </c>
      <c r="K2" s="3" t="str">
        <f t="shared" si="1"/>
        <v>INSERT INTO tbl_Pokemon (pokemonName, pokemonType1, pokemonType2) VALUES ('Ivysaur',12,4);</v>
      </c>
    </row>
    <row r="3" spans="1:11" x14ac:dyDescent="0.25">
      <c r="A3" s="3" t="s">
        <v>20</v>
      </c>
      <c r="B3" s="3">
        <v>3</v>
      </c>
      <c r="C3" s="3" t="s">
        <v>11</v>
      </c>
      <c r="D3" s="3">
        <f>VLOOKUP(C3,$H$1:$I$18,2,FALSE)</f>
        <v>12</v>
      </c>
      <c r="E3" s="3" t="s">
        <v>4</v>
      </c>
      <c r="F3" s="3">
        <f t="shared" si="0"/>
        <v>4</v>
      </c>
      <c r="H3" s="4" t="s">
        <v>3</v>
      </c>
      <c r="I3" s="3">
        <v>3</v>
      </c>
      <c r="K3" s="3" t="str">
        <f t="shared" si="1"/>
        <v>INSERT INTO tbl_Pokemon (pokemonName, pokemonType1, pokemonType2) VALUES ('Venusaur',12,4);</v>
      </c>
    </row>
    <row r="4" spans="1:11" x14ac:dyDescent="0.25">
      <c r="A4" s="3" t="s">
        <v>21</v>
      </c>
      <c r="B4" s="3">
        <v>4</v>
      </c>
      <c r="C4" s="3" t="s">
        <v>9</v>
      </c>
      <c r="D4" s="3">
        <f>VLOOKUP(C4,$H$1:$I$18,2,FALSE)</f>
        <v>10</v>
      </c>
      <c r="H4" s="4" t="s">
        <v>4</v>
      </c>
      <c r="I4" s="3">
        <v>4</v>
      </c>
      <c r="K4" s="3" t="str">
        <f t="shared" si="1"/>
        <v>INSERT INTO tbl_Pokemon (pokemonName, pokemonType1, pokemonType2) VALUES ('Charmander',10,);</v>
      </c>
    </row>
    <row r="5" spans="1:11" x14ac:dyDescent="0.25">
      <c r="A5" s="3" t="s">
        <v>22</v>
      </c>
      <c r="B5" s="3">
        <v>5</v>
      </c>
      <c r="C5" s="3" t="s">
        <v>9</v>
      </c>
      <c r="D5" s="3">
        <f t="shared" ref="D5:D68" si="2">VLOOKUP(C5,$H$1:$I$18,2,FALSE)</f>
        <v>10</v>
      </c>
      <c r="H5" s="4" t="s">
        <v>5</v>
      </c>
      <c r="I5" s="3">
        <v>5</v>
      </c>
      <c r="K5" s="3" t="str">
        <f t="shared" si="1"/>
        <v>INSERT INTO tbl_Pokemon (pokemonName, pokemonType1, pokemonType2) VALUES ('Charmeleon',10,);</v>
      </c>
    </row>
    <row r="6" spans="1:11" x14ac:dyDescent="0.25">
      <c r="A6" s="3" t="s">
        <v>23</v>
      </c>
      <c r="B6" s="3">
        <v>6</v>
      </c>
      <c r="C6" s="3" t="s">
        <v>9</v>
      </c>
      <c r="D6" s="3">
        <f t="shared" si="2"/>
        <v>10</v>
      </c>
      <c r="E6" s="3" t="s">
        <v>3</v>
      </c>
      <c r="F6" s="3">
        <f t="shared" si="0"/>
        <v>3</v>
      </c>
      <c r="H6" s="4" t="s">
        <v>6</v>
      </c>
      <c r="I6" s="3">
        <v>6</v>
      </c>
      <c r="K6" s="3" t="str">
        <f t="shared" si="1"/>
        <v>INSERT INTO tbl_Pokemon (pokemonName, pokemonType1, pokemonType2) VALUES ('Charizard',10,3);</v>
      </c>
    </row>
    <row r="7" spans="1:11" x14ac:dyDescent="0.25">
      <c r="A7" s="3" t="s">
        <v>24</v>
      </c>
      <c r="B7" s="3">
        <v>7</v>
      </c>
      <c r="C7" s="3" t="s">
        <v>10</v>
      </c>
      <c r="D7" s="3">
        <f t="shared" si="2"/>
        <v>11</v>
      </c>
      <c r="H7" s="4" t="s">
        <v>7</v>
      </c>
      <c r="I7" s="3">
        <v>7</v>
      </c>
      <c r="K7" s="3" t="str">
        <f t="shared" si="1"/>
        <v>INSERT INTO tbl_Pokemon (pokemonName, pokemonType1, pokemonType2) VALUES ('Squirtle',11,);</v>
      </c>
    </row>
    <row r="8" spans="1:11" x14ac:dyDescent="0.25">
      <c r="A8" s="3" t="s">
        <v>25</v>
      </c>
      <c r="B8" s="3">
        <v>8</v>
      </c>
      <c r="C8" s="3" t="s">
        <v>10</v>
      </c>
      <c r="D8" s="3">
        <f t="shared" si="2"/>
        <v>11</v>
      </c>
      <c r="H8" s="4" t="s">
        <v>1</v>
      </c>
      <c r="I8" s="3">
        <v>8</v>
      </c>
      <c r="K8" s="3" t="str">
        <f t="shared" si="1"/>
        <v>INSERT INTO tbl_Pokemon (pokemonName, pokemonType1, pokemonType2) VALUES ('Wartortle',11,);</v>
      </c>
    </row>
    <row r="9" spans="1:11" x14ac:dyDescent="0.25">
      <c r="A9" s="3" t="s">
        <v>26</v>
      </c>
      <c r="B9" s="3">
        <v>9</v>
      </c>
      <c r="C9" s="3" t="s">
        <v>10</v>
      </c>
      <c r="D9" s="3">
        <f t="shared" si="2"/>
        <v>11</v>
      </c>
      <c r="H9" s="4" t="s">
        <v>8</v>
      </c>
      <c r="I9" s="3">
        <v>9</v>
      </c>
      <c r="K9" s="3" t="str">
        <f t="shared" si="1"/>
        <v>INSERT INTO tbl_Pokemon (pokemonName, pokemonType1, pokemonType2) VALUES ('Blastoise',11,);</v>
      </c>
    </row>
    <row r="10" spans="1:11" x14ac:dyDescent="0.25">
      <c r="A10" s="3" t="s">
        <v>27</v>
      </c>
      <c r="B10" s="3">
        <v>10</v>
      </c>
      <c r="C10" s="3" t="s">
        <v>7</v>
      </c>
      <c r="D10" s="3">
        <f t="shared" si="2"/>
        <v>7</v>
      </c>
      <c r="H10" s="4" t="s">
        <v>9</v>
      </c>
      <c r="I10" s="3">
        <v>10</v>
      </c>
      <c r="K10" s="3" t="str">
        <f t="shared" si="1"/>
        <v>INSERT INTO tbl_Pokemon (pokemonName, pokemonType1, pokemonType2) VALUES ('Caterpie',7,);</v>
      </c>
    </row>
    <row r="11" spans="1:11" x14ac:dyDescent="0.25">
      <c r="A11" s="3" t="s">
        <v>28</v>
      </c>
      <c r="B11" s="3">
        <v>11</v>
      </c>
      <c r="C11" s="3" t="s">
        <v>7</v>
      </c>
      <c r="D11" s="3">
        <f t="shared" si="2"/>
        <v>7</v>
      </c>
      <c r="H11" s="4" t="s">
        <v>10</v>
      </c>
      <c r="I11" s="3">
        <v>11</v>
      </c>
      <c r="K11" s="3" t="str">
        <f t="shared" si="1"/>
        <v>INSERT INTO tbl_Pokemon (pokemonName, pokemonType1, pokemonType2) VALUES ('Metapod',7,);</v>
      </c>
    </row>
    <row r="12" spans="1:11" x14ac:dyDescent="0.25">
      <c r="A12" s="3" t="s">
        <v>29</v>
      </c>
      <c r="B12" s="3">
        <v>12</v>
      </c>
      <c r="C12" s="3" t="s">
        <v>7</v>
      </c>
      <c r="D12" s="3">
        <f t="shared" si="2"/>
        <v>7</v>
      </c>
      <c r="E12" s="3" t="s">
        <v>3</v>
      </c>
      <c r="F12" s="3">
        <f t="shared" si="0"/>
        <v>3</v>
      </c>
      <c r="H12" s="4" t="s">
        <v>11</v>
      </c>
      <c r="I12" s="3">
        <v>12</v>
      </c>
      <c r="K12" s="3" t="str">
        <f t="shared" si="1"/>
        <v>INSERT INTO tbl_Pokemon (pokemonName, pokemonType1, pokemonType2) VALUES ('Butterfree',7,3);</v>
      </c>
    </row>
    <row r="13" spans="1:11" x14ac:dyDescent="0.25">
      <c r="A13" s="3" t="s">
        <v>30</v>
      </c>
      <c r="B13" s="3">
        <v>13</v>
      </c>
      <c r="C13" s="3" t="s">
        <v>7</v>
      </c>
      <c r="D13" s="3">
        <f t="shared" si="2"/>
        <v>7</v>
      </c>
      <c r="E13" s="3" t="s">
        <v>4</v>
      </c>
      <c r="F13" s="3">
        <f t="shared" si="0"/>
        <v>4</v>
      </c>
      <c r="H13" s="4" t="s">
        <v>12</v>
      </c>
      <c r="I13" s="3">
        <v>13</v>
      </c>
      <c r="K13" s="3" t="str">
        <f t="shared" si="1"/>
        <v>INSERT INTO tbl_Pokemon (pokemonName, pokemonType1, pokemonType2) VALUES ('Weedle',7,4);</v>
      </c>
    </row>
    <row r="14" spans="1:11" x14ac:dyDescent="0.25">
      <c r="A14" s="3" t="s">
        <v>31</v>
      </c>
      <c r="B14" s="3">
        <v>14</v>
      </c>
      <c r="C14" s="3" t="s">
        <v>7</v>
      </c>
      <c r="D14" s="3">
        <f t="shared" si="2"/>
        <v>7</v>
      </c>
      <c r="E14" s="3" t="s">
        <v>4</v>
      </c>
      <c r="F14" s="3">
        <f t="shared" si="0"/>
        <v>4</v>
      </c>
      <c r="H14" s="4" t="s">
        <v>13</v>
      </c>
      <c r="I14" s="3">
        <v>14</v>
      </c>
      <c r="K14" s="3" t="str">
        <f t="shared" si="1"/>
        <v>INSERT INTO tbl_Pokemon (pokemonName, pokemonType1, pokemonType2) VALUES ('Kakuna',7,4);</v>
      </c>
    </row>
    <row r="15" spans="1:11" x14ac:dyDescent="0.25">
      <c r="A15" s="3" t="s">
        <v>32</v>
      </c>
      <c r="B15" s="3">
        <v>15</v>
      </c>
      <c r="C15" s="3" t="s">
        <v>7</v>
      </c>
      <c r="D15" s="3">
        <f t="shared" si="2"/>
        <v>7</v>
      </c>
      <c r="E15" s="3" t="s">
        <v>4</v>
      </c>
      <c r="F15" s="3">
        <f t="shared" si="0"/>
        <v>4</v>
      </c>
      <c r="H15" s="4" t="s">
        <v>14</v>
      </c>
      <c r="I15" s="3">
        <v>15</v>
      </c>
      <c r="K15" s="3" t="str">
        <f t="shared" si="1"/>
        <v>INSERT INTO tbl_Pokemon (pokemonName, pokemonType1, pokemonType2) VALUES ('Beedrill',7,4);</v>
      </c>
    </row>
    <row r="16" spans="1:11" x14ac:dyDescent="0.25">
      <c r="A16" s="3" t="s">
        <v>33</v>
      </c>
      <c r="B16" s="3">
        <v>16</v>
      </c>
      <c r="C16" s="3" t="s">
        <v>3</v>
      </c>
      <c r="D16" s="3">
        <f t="shared" si="2"/>
        <v>3</v>
      </c>
      <c r="E16" s="3" t="s">
        <v>0</v>
      </c>
      <c r="F16" s="3">
        <f t="shared" si="0"/>
        <v>1</v>
      </c>
      <c r="H16" s="4" t="s">
        <v>15</v>
      </c>
      <c r="I16" s="3">
        <v>16</v>
      </c>
      <c r="K16" s="3" t="str">
        <f t="shared" si="1"/>
        <v>INSERT INTO tbl_Pokemon (pokemonName, pokemonType1, pokemonType2) VALUES ('Pidgey',3,1);</v>
      </c>
    </row>
    <row r="17" spans="1:11" x14ac:dyDescent="0.25">
      <c r="A17" s="3" t="s">
        <v>34</v>
      </c>
      <c r="B17" s="3">
        <v>17</v>
      </c>
      <c r="C17" s="3" t="s">
        <v>3</v>
      </c>
      <c r="D17" s="3">
        <f t="shared" si="2"/>
        <v>3</v>
      </c>
      <c r="E17" s="3" t="s">
        <v>0</v>
      </c>
      <c r="F17" s="3">
        <f t="shared" si="0"/>
        <v>1</v>
      </c>
      <c r="H17" s="4" t="s">
        <v>16</v>
      </c>
      <c r="I17" s="3">
        <v>17</v>
      </c>
      <c r="K17" s="3" t="str">
        <f t="shared" si="1"/>
        <v>INSERT INTO tbl_Pokemon (pokemonName, pokemonType1, pokemonType2) VALUES ('Pidgeotto',3,1);</v>
      </c>
    </row>
    <row r="18" spans="1:11" x14ac:dyDescent="0.25">
      <c r="A18" s="3" t="s">
        <v>35</v>
      </c>
      <c r="B18" s="3">
        <v>18</v>
      </c>
      <c r="C18" s="3" t="s">
        <v>3</v>
      </c>
      <c r="D18" s="3">
        <f t="shared" si="2"/>
        <v>3</v>
      </c>
      <c r="E18" s="3" t="s">
        <v>0</v>
      </c>
      <c r="F18" s="3">
        <f t="shared" si="0"/>
        <v>1</v>
      </c>
      <c r="H18" s="4" t="s">
        <v>17</v>
      </c>
      <c r="I18" s="3">
        <v>18</v>
      </c>
      <c r="K18" s="3" t="str">
        <f t="shared" si="1"/>
        <v>INSERT INTO tbl_Pokemon (pokemonName, pokemonType1, pokemonType2) VALUES ('Pidgeot',3,1);</v>
      </c>
    </row>
    <row r="19" spans="1:11" x14ac:dyDescent="0.25">
      <c r="A19" s="3" t="s">
        <v>36</v>
      </c>
      <c r="B19" s="3">
        <v>19</v>
      </c>
      <c r="C19" s="3" t="s">
        <v>0</v>
      </c>
      <c r="D19" s="3">
        <f t="shared" si="2"/>
        <v>1</v>
      </c>
      <c r="K19" s="3" t="str">
        <f t="shared" si="1"/>
        <v>INSERT INTO tbl_Pokemon (pokemonName, pokemonType1, pokemonType2) VALUES ('Rattata',1,);</v>
      </c>
    </row>
    <row r="20" spans="1:11" x14ac:dyDescent="0.25">
      <c r="A20" s="3" t="s">
        <v>37</v>
      </c>
      <c r="B20" s="3">
        <v>20</v>
      </c>
      <c r="C20" s="3" t="s">
        <v>0</v>
      </c>
      <c r="D20" s="3">
        <f t="shared" si="2"/>
        <v>1</v>
      </c>
      <c r="K20" s="3" t="str">
        <f t="shared" si="1"/>
        <v>INSERT INTO tbl_Pokemon (pokemonName, pokemonType1, pokemonType2) VALUES ('Raticate',1,);</v>
      </c>
    </row>
    <row r="21" spans="1:11" x14ac:dyDescent="0.25">
      <c r="A21" s="3" t="s">
        <v>38</v>
      </c>
      <c r="B21" s="3">
        <v>21</v>
      </c>
      <c r="C21" s="3" t="s">
        <v>3</v>
      </c>
      <c r="D21" s="3">
        <f t="shared" si="2"/>
        <v>3</v>
      </c>
      <c r="E21" s="3" t="s">
        <v>0</v>
      </c>
      <c r="F21" s="3">
        <f t="shared" si="0"/>
        <v>1</v>
      </c>
      <c r="K21" s="3" t="str">
        <f t="shared" si="1"/>
        <v>INSERT INTO tbl_Pokemon (pokemonName, pokemonType1, pokemonType2) VALUES ('Spearow',3,1);</v>
      </c>
    </row>
    <row r="22" spans="1:11" x14ac:dyDescent="0.25">
      <c r="A22" s="3" t="s">
        <v>39</v>
      </c>
      <c r="B22" s="3">
        <v>22</v>
      </c>
      <c r="C22" s="3" t="s">
        <v>3</v>
      </c>
      <c r="D22" s="3">
        <f t="shared" si="2"/>
        <v>3</v>
      </c>
      <c r="E22" s="3" t="s">
        <v>0</v>
      </c>
      <c r="F22" s="3">
        <f t="shared" si="0"/>
        <v>1</v>
      </c>
      <c r="K22" s="3" t="str">
        <f t="shared" si="1"/>
        <v>INSERT INTO tbl_Pokemon (pokemonName, pokemonType1, pokemonType2) VALUES ('Fearow',3,1);</v>
      </c>
    </row>
    <row r="23" spans="1:11" x14ac:dyDescent="0.25">
      <c r="A23" s="3" t="s">
        <v>40</v>
      </c>
      <c r="B23" s="3">
        <v>23</v>
      </c>
      <c r="C23" s="3" t="s">
        <v>4</v>
      </c>
      <c r="D23" s="3">
        <f t="shared" si="2"/>
        <v>4</v>
      </c>
      <c r="K23" s="3" t="str">
        <f t="shared" si="1"/>
        <v>INSERT INTO tbl_Pokemon (pokemonName, pokemonType1, pokemonType2) VALUES ('Ekans',4,);</v>
      </c>
    </row>
    <row r="24" spans="1:11" x14ac:dyDescent="0.25">
      <c r="A24" s="3" t="s">
        <v>41</v>
      </c>
      <c r="B24" s="3">
        <v>24</v>
      </c>
      <c r="C24" s="3" t="s">
        <v>4</v>
      </c>
      <c r="D24" s="3">
        <f t="shared" si="2"/>
        <v>4</v>
      </c>
      <c r="K24" s="3" t="str">
        <f t="shared" si="1"/>
        <v>INSERT INTO tbl_Pokemon (pokemonName, pokemonType1, pokemonType2) VALUES ('Arbok',4,);</v>
      </c>
    </row>
    <row r="25" spans="1:11" x14ac:dyDescent="0.25">
      <c r="A25" s="3" t="s">
        <v>42</v>
      </c>
      <c r="B25" s="3">
        <v>25</v>
      </c>
      <c r="C25" s="3" t="s">
        <v>12</v>
      </c>
      <c r="D25" s="3">
        <f t="shared" si="2"/>
        <v>13</v>
      </c>
      <c r="K25" s="3" t="str">
        <f t="shared" si="1"/>
        <v>INSERT INTO tbl_Pokemon (pokemonName, pokemonType1, pokemonType2) VALUES ('Pikachu',13,);</v>
      </c>
    </row>
    <row r="26" spans="1:11" x14ac:dyDescent="0.25">
      <c r="A26" s="3" t="s">
        <v>43</v>
      </c>
      <c r="B26" s="3">
        <v>26</v>
      </c>
      <c r="C26" s="3" t="s">
        <v>12</v>
      </c>
      <c r="D26" s="3">
        <f t="shared" si="2"/>
        <v>13</v>
      </c>
      <c r="K26" s="3" t="str">
        <f t="shared" si="1"/>
        <v>INSERT INTO tbl_Pokemon (pokemonName, pokemonType1, pokemonType2) VALUES ('Raichu',13,);</v>
      </c>
    </row>
    <row r="27" spans="1:11" x14ac:dyDescent="0.25">
      <c r="A27" s="3" t="s">
        <v>44</v>
      </c>
      <c r="B27" s="3">
        <v>27</v>
      </c>
      <c r="C27" s="3" t="s">
        <v>5</v>
      </c>
      <c r="D27" s="3">
        <f t="shared" si="2"/>
        <v>5</v>
      </c>
      <c r="K27" s="3" t="str">
        <f t="shared" si="1"/>
        <v>INSERT INTO tbl_Pokemon (pokemonName, pokemonType1, pokemonType2) VALUES ('Sandshrew',5,);</v>
      </c>
    </row>
    <row r="28" spans="1:11" x14ac:dyDescent="0.25">
      <c r="A28" s="3" t="s">
        <v>45</v>
      </c>
      <c r="B28" s="3">
        <v>28</v>
      </c>
      <c r="C28" s="3" t="s">
        <v>5</v>
      </c>
      <c r="D28" s="3">
        <f t="shared" si="2"/>
        <v>5</v>
      </c>
      <c r="K28" s="3" t="str">
        <f t="shared" si="1"/>
        <v>INSERT INTO tbl_Pokemon (pokemonName, pokemonType1, pokemonType2) VALUES ('Sandslash',5,);</v>
      </c>
    </row>
    <row r="29" spans="1:11" x14ac:dyDescent="0.25">
      <c r="A29" s="3" t="s">
        <v>46</v>
      </c>
      <c r="B29" s="3">
        <v>29</v>
      </c>
      <c r="C29" s="3" t="s">
        <v>4</v>
      </c>
      <c r="D29" s="3">
        <f t="shared" si="2"/>
        <v>4</v>
      </c>
      <c r="K29" s="3" t="str">
        <f t="shared" si="1"/>
        <v>INSERT INTO tbl_Pokemon (pokemonName, pokemonType1, pokemonType2) VALUES ('Nidoranâ™€',4,);</v>
      </c>
    </row>
    <row r="30" spans="1:11" x14ac:dyDescent="0.25">
      <c r="A30" s="3" t="s">
        <v>47</v>
      </c>
      <c r="B30" s="3">
        <v>30</v>
      </c>
      <c r="C30" s="3" t="s">
        <v>4</v>
      </c>
      <c r="D30" s="3">
        <f t="shared" si="2"/>
        <v>4</v>
      </c>
      <c r="K30" s="3" t="str">
        <f t="shared" si="1"/>
        <v>INSERT INTO tbl_Pokemon (pokemonName, pokemonType1, pokemonType2) VALUES ('Nidorina',4,);</v>
      </c>
    </row>
    <row r="31" spans="1:11" x14ac:dyDescent="0.25">
      <c r="A31" s="3" t="s">
        <v>48</v>
      </c>
      <c r="B31" s="3">
        <v>31</v>
      </c>
      <c r="C31" s="3" t="s">
        <v>5</v>
      </c>
      <c r="D31" s="3">
        <f t="shared" si="2"/>
        <v>5</v>
      </c>
      <c r="E31" s="3" t="s">
        <v>4</v>
      </c>
      <c r="F31" s="3">
        <f t="shared" si="0"/>
        <v>4</v>
      </c>
      <c r="K31" s="3" t="str">
        <f t="shared" si="1"/>
        <v>INSERT INTO tbl_Pokemon (pokemonName, pokemonType1, pokemonType2) VALUES ('Nidoqueen',5,4);</v>
      </c>
    </row>
    <row r="32" spans="1:11" x14ac:dyDescent="0.25">
      <c r="A32" s="3" t="s">
        <v>49</v>
      </c>
      <c r="B32" s="3">
        <v>32</v>
      </c>
      <c r="C32" s="3" t="s">
        <v>4</v>
      </c>
      <c r="D32" s="3">
        <f t="shared" si="2"/>
        <v>4</v>
      </c>
      <c r="K32" s="3" t="str">
        <f t="shared" si="1"/>
        <v>INSERT INTO tbl_Pokemon (pokemonName, pokemonType1, pokemonType2) VALUES ('Nidoranâ™‚',4,);</v>
      </c>
    </row>
    <row r="33" spans="1:11" x14ac:dyDescent="0.25">
      <c r="A33" s="3" t="s">
        <v>50</v>
      </c>
      <c r="B33" s="3">
        <v>33</v>
      </c>
      <c r="C33" s="3" t="s">
        <v>4</v>
      </c>
      <c r="D33" s="3">
        <f t="shared" si="2"/>
        <v>4</v>
      </c>
      <c r="K33" s="3" t="str">
        <f t="shared" si="1"/>
        <v>INSERT INTO tbl_Pokemon (pokemonName, pokemonType1, pokemonType2) VALUES ('Nidorino',4,);</v>
      </c>
    </row>
    <row r="34" spans="1:11" x14ac:dyDescent="0.25">
      <c r="A34" s="3" t="s">
        <v>51</v>
      </c>
      <c r="B34" s="3">
        <v>34</v>
      </c>
      <c r="C34" s="3" t="s">
        <v>5</v>
      </c>
      <c r="D34" s="3">
        <f t="shared" si="2"/>
        <v>5</v>
      </c>
      <c r="E34" s="3" t="s">
        <v>4</v>
      </c>
      <c r="F34" s="3">
        <f t="shared" si="0"/>
        <v>4</v>
      </c>
      <c r="K34" s="3" t="str">
        <f t="shared" si="1"/>
        <v>INSERT INTO tbl_Pokemon (pokemonName, pokemonType1, pokemonType2) VALUES ('Nidoking',5,4);</v>
      </c>
    </row>
    <row r="35" spans="1:11" x14ac:dyDescent="0.25">
      <c r="A35" s="3" t="s">
        <v>52</v>
      </c>
      <c r="B35" s="3">
        <v>35</v>
      </c>
      <c r="C35" s="3" t="s">
        <v>16</v>
      </c>
      <c r="D35" s="3">
        <f t="shared" si="2"/>
        <v>17</v>
      </c>
      <c r="K35" s="3" t="str">
        <f t="shared" si="1"/>
        <v>INSERT INTO tbl_Pokemon (pokemonName, pokemonType1, pokemonType2) VALUES ('Clefairy',17,);</v>
      </c>
    </row>
    <row r="36" spans="1:11" x14ac:dyDescent="0.25">
      <c r="A36" s="3" t="s">
        <v>53</v>
      </c>
      <c r="B36" s="3">
        <v>36</v>
      </c>
      <c r="C36" s="3" t="s">
        <v>16</v>
      </c>
      <c r="D36" s="3">
        <f t="shared" si="2"/>
        <v>17</v>
      </c>
      <c r="K36" s="3" t="str">
        <f t="shared" si="1"/>
        <v>INSERT INTO tbl_Pokemon (pokemonName, pokemonType1, pokemonType2) VALUES ('Clefable',17,);</v>
      </c>
    </row>
    <row r="37" spans="1:11" x14ac:dyDescent="0.25">
      <c r="A37" s="3" t="s">
        <v>54</v>
      </c>
      <c r="B37" s="3">
        <v>37</v>
      </c>
      <c r="C37" s="3" t="s">
        <v>9</v>
      </c>
      <c r="D37" s="3">
        <f t="shared" si="2"/>
        <v>10</v>
      </c>
      <c r="K37" s="3" t="str">
        <f t="shared" si="1"/>
        <v>INSERT INTO tbl_Pokemon (pokemonName, pokemonType1, pokemonType2) VALUES ('Vulpix',10,);</v>
      </c>
    </row>
    <row r="38" spans="1:11" x14ac:dyDescent="0.25">
      <c r="A38" s="3" t="s">
        <v>55</v>
      </c>
      <c r="B38" s="3">
        <v>38</v>
      </c>
      <c r="C38" s="3" t="s">
        <v>9</v>
      </c>
      <c r="D38" s="3">
        <f t="shared" si="2"/>
        <v>10</v>
      </c>
      <c r="K38" s="3" t="str">
        <f t="shared" si="1"/>
        <v>INSERT INTO tbl_Pokemon (pokemonName, pokemonType1, pokemonType2) VALUES ('Ninetales',10,);</v>
      </c>
    </row>
    <row r="39" spans="1:11" x14ac:dyDescent="0.25">
      <c r="A39" s="3" t="s">
        <v>56</v>
      </c>
      <c r="B39" s="3">
        <v>39</v>
      </c>
      <c r="C39" s="3" t="s">
        <v>16</v>
      </c>
      <c r="D39" s="3">
        <f t="shared" si="2"/>
        <v>17</v>
      </c>
      <c r="E39" s="3" t="s">
        <v>0</v>
      </c>
      <c r="F39" s="3">
        <f t="shared" si="0"/>
        <v>1</v>
      </c>
      <c r="K39" s="3" t="str">
        <f t="shared" si="1"/>
        <v>INSERT INTO tbl_Pokemon (pokemonName, pokemonType1, pokemonType2) VALUES ('Jigglypuff',17,1);</v>
      </c>
    </row>
    <row r="40" spans="1:11" x14ac:dyDescent="0.25">
      <c r="A40" s="3" t="s">
        <v>57</v>
      </c>
      <c r="B40" s="3">
        <v>40</v>
      </c>
      <c r="C40" s="3" t="s">
        <v>16</v>
      </c>
      <c r="D40" s="3">
        <f t="shared" si="2"/>
        <v>17</v>
      </c>
      <c r="E40" s="3" t="s">
        <v>0</v>
      </c>
      <c r="F40" s="3">
        <f t="shared" si="0"/>
        <v>1</v>
      </c>
      <c r="K40" s="3" t="str">
        <f t="shared" si="1"/>
        <v>INSERT INTO tbl_Pokemon (pokemonName, pokemonType1, pokemonType2) VALUES ('Wigglytuff',17,1);</v>
      </c>
    </row>
    <row r="41" spans="1:11" x14ac:dyDescent="0.25">
      <c r="A41" s="3" t="s">
        <v>58</v>
      </c>
      <c r="B41" s="3">
        <v>41</v>
      </c>
      <c r="C41" s="3" t="s">
        <v>3</v>
      </c>
      <c r="D41" s="3">
        <f t="shared" si="2"/>
        <v>3</v>
      </c>
      <c r="E41" s="3" t="s">
        <v>4</v>
      </c>
      <c r="F41" s="3">
        <f t="shared" si="0"/>
        <v>4</v>
      </c>
      <c r="K41" s="3" t="str">
        <f t="shared" si="1"/>
        <v>INSERT INTO tbl_Pokemon (pokemonName, pokemonType1, pokemonType2) VALUES ('Zubat',3,4);</v>
      </c>
    </row>
    <row r="42" spans="1:11" x14ac:dyDescent="0.25">
      <c r="A42" s="3" t="s">
        <v>59</v>
      </c>
      <c r="B42" s="3">
        <v>42</v>
      </c>
      <c r="C42" s="3" t="s">
        <v>3</v>
      </c>
      <c r="D42" s="3">
        <f t="shared" si="2"/>
        <v>3</v>
      </c>
      <c r="E42" s="3" t="s">
        <v>4</v>
      </c>
      <c r="F42" s="3">
        <f t="shared" si="0"/>
        <v>4</v>
      </c>
      <c r="K42" s="3" t="str">
        <f t="shared" si="1"/>
        <v>INSERT INTO tbl_Pokemon (pokemonName, pokemonType1, pokemonType2) VALUES ('Golbat',3,4);</v>
      </c>
    </row>
    <row r="43" spans="1:11" x14ac:dyDescent="0.25">
      <c r="A43" s="3" t="s">
        <v>60</v>
      </c>
      <c r="B43" s="3">
        <v>43</v>
      </c>
      <c r="C43" s="3" t="s">
        <v>11</v>
      </c>
      <c r="D43" s="3">
        <f t="shared" si="2"/>
        <v>12</v>
      </c>
      <c r="E43" s="3" t="s">
        <v>4</v>
      </c>
      <c r="F43" s="3">
        <f t="shared" si="0"/>
        <v>4</v>
      </c>
      <c r="K43" s="3" t="str">
        <f t="shared" si="1"/>
        <v>INSERT INTO tbl_Pokemon (pokemonName, pokemonType1, pokemonType2) VALUES ('Oddish',12,4);</v>
      </c>
    </row>
    <row r="44" spans="1:11" x14ac:dyDescent="0.25">
      <c r="A44" s="3" t="s">
        <v>61</v>
      </c>
      <c r="B44" s="3">
        <v>44</v>
      </c>
      <c r="C44" s="3" t="s">
        <v>11</v>
      </c>
      <c r="D44" s="3">
        <f t="shared" si="2"/>
        <v>12</v>
      </c>
      <c r="E44" s="3" t="s">
        <v>4</v>
      </c>
      <c r="F44" s="3">
        <f t="shared" si="0"/>
        <v>4</v>
      </c>
      <c r="K44" s="3" t="str">
        <f t="shared" si="1"/>
        <v>INSERT INTO tbl_Pokemon (pokemonName, pokemonType1, pokemonType2) VALUES ('Gloom',12,4);</v>
      </c>
    </row>
    <row r="45" spans="1:11" x14ac:dyDescent="0.25">
      <c r="A45" s="3" t="s">
        <v>62</v>
      </c>
      <c r="B45" s="3">
        <v>45</v>
      </c>
      <c r="C45" s="3" t="s">
        <v>11</v>
      </c>
      <c r="D45" s="3">
        <f t="shared" si="2"/>
        <v>12</v>
      </c>
      <c r="E45" s="3" t="s">
        <v>4</v>
      </c>
      <c r="F45" s="3">
        <f t="shared" si="0"/>
        <v>4</v>
      </c>
      <c r="K45" s="3" t="str">
        <f t="shared" si="1"/>
        <v>INSERT INTO tbl_Pokemon (pokemonName, pokemonType1, pokemonType2) VALUES ('Vileplume',12,4);</v>
      </c>
    </row>
    <row r="46" spans="1:11" x14ac:dyDescent="0.25">
      <c r="A46" s="3" t="s">
        <v>63</v>
      </c>
      <c r="B46" s="3">
        <v>46</v>
      </c>
      <c r="C46" s="3" t="s">
        <v>7</v>
      </c>
      <c r="D46" s="3">
        <f t="shared" si="2"/>
        <v>7</v>
      </c>
      <c r="E46" s="3" t="s">
        <v>11</v>
      </c>
      <c r="F46" s="3">
        <f t="shared" si="0"/>
        <v>12</v>
      </c>
      <c r="K46" s="3" t="str">
        <f t="shared" si="1"/>
        <v>INSERT INTO tbl_Pokemon (pokemonName, pokemonType1, pokemonType2) VALUES ('Paras',7,12);</v>
      </c>
    </row>
    <row r="47" spans="1:11" x14ac:dyDescent="0.25">
      <c r="A47" s="3" t="s">
        <v>64</v>
      </c>
      <c r="B47" s="3">
        <v>47</v>
      </c>
      <c r="C47" s="3" t="s">
        <v>7</v>
      </c>
      <c r="D47" s="3">
        <f t="shared" si="2"/>
        <v>7</v>
      </c>
      <c r="E47" s="3" t="s">
        <v>11</v>
      </c>
      <c r="F47" s="3">
        <f t="shared" si="0"/>
        <v>12</v>
      </c>
      <c r="K47" s="3" t="str">
        <f t="shared" si="1"/>
        <v>INSERT INTO tbl_Pokemon (pokemonName, pokemonType1, pokemonType2) VALUES ('Parasect',7,12);</v>
      </c>
    </row>
    <row r="48" spans="1:11" x14ac:dyDescent="0.25">
      <c r="A48" s="3" t="s">
        <v>65</v>
      </c>
      <c r="B48" s="3">
        <v>48</v>
      </c>
      <c r="C48" s="3" t="s">
        <v>7</v>
      </c>
      <c r="D48" s="3">
        <f t="shared" si="2"/>
        <v>7</v>
      </c>
      <c r="E48" s="3" t="s">
        <v>4</v>
      </c>
      <c r="F48" s="3">
        <f t="shared" si="0"/>
        <v>4</v>
      </c>
      <c r="K48" s="3" t="str">
        <f t="shared" si="1"/>
        <v>INSERT INTO tbl_Pokemon (pokemonName, pokemonType1, pokemonType2) VALUES ('Venonat',7,4);</v>
      </c>
    </row>
    <row r="49" spans="1:11" x14ac:dyDescent="0.25">
      <c r="A49" s="3" t="s">
        <v>66</v>
      </c>
      <c r="B49" s="3">
        <v>49</v>
      </c>
      <c r="C49" s="3" t="s">
        <v>7</v>
      </c>
      <c r="D49" s="3">
        <f t="shared" si="2"/>
        <v>7</v>
      </c>
      <c r="E49" s="3" t="s">
        <v>4</v>
      </c>
      <c r="F49" s="3">
        <f t="shared" si="0"/>
        <v>4</v>
      </c>
      <c r="K49" s="3" t="str">
        <f t="shared" si="1"/>
        <v>INSERT INTO tbl_Pokemon (pokemonName, pokemonType1, pokemonType2) VALUES ('Venomoth',7,4);</v>
      </c>
    </row>
    <row r="50" spans="1:11" x14ac:dyDescent="0.25">
      <c r="A50" s="3" t="s">
        <v>67</v>
      </c>
      <c r="B50" s="3">
        <v>50</v>
      </c>
      <c r="C50" s="3" t="s">
        <v>5</v>
      </c>
      <c r="D50" s="3">
        <f t="shared" si="2"/>
        <v>5</v>
      </c>
      <c r="K50" s="3" t="str">
        <f t="shared" si="1"/>
        <v>INSERT INTO tbl_Pokemon (pokemonName, pokemonType1, pokemonType2) VALUES ('Diglett',5,);</v>
      </c>
    </row>
    <row r="51" spans="1:11" x14ac:dyDescent="0.25">
      <c r="A51" s="3" t="s">
        <v>68</v>
      </c>
      <c r="B51" s="3">
        <v>51</v>
      </c>
      <c r="C51" s="3" t="s">
        <v>5</v>
      </c>
      <c r="D51" s="3">
        <f t="shared" si="2"/>
        <v>5</v>
      </c>
      <c r="K51" s="3" t="str">
        <f t="shared" si="1"/>
        <v>INSERT INTO tbl_Pokemon (pokemonName, pokemonType1, pokemonType2) VALUES ('Dugtrio',5,);</v>
      </c>
    </row>
    <row r="52" spans="1:11" x14ac:dyDescent="0.25">
      <c r="A52" s="3" t="s">
        <v>69</v>
      </c>
      <c r="B52" s="3">
        <v>52</v>
      </c>
      <c r="C52" s="3" t="s">
        <v>0</v>
      </c>
      <c r="D52" s="3">
        <f t="shared" si="2"/>
        <v>1</v>
      </c>
      <c r="K52" s="3" t="str">
        <f t="shared" si="1"/>
        <v>INSERT INTO tbl_Pokemon (pokemonName, pokemonType1, pokemonType2) VALUES ('Meowth',1,);</v>
      </c>
    </row>
    <row r="53" spans="1:11" x14ac:dyDescent="0.25">
      <c r="A53" s="3" t="s">
        <v>70</v>
      </c>
      <c r="B53" s="3">
        <v>53</v>
      </c>
      <c r="C53" s="3" t="s">
        <v>0</v>
      </c>
      <c r="D53" s="3">
        <f t="shared" si="2"/>
        <v>1</v>
      </c>
      <c r="K53" s="3" t="str">
        <f t="shared" si="1"/>
        <v>INSERT INTO tbl_Pokemon (pokemonName, pokemonType1, pokemonType2) VALUES ('Persian',1,);</v>
      </c>
    </row>
    <row r="54" spans="1:11" x14ac:dyDescent="0.25">
      <c r="A54" s="3" t="s">
        <v>71</v>
      </c>
      <c r="B54" s="3">
        <v>54</v>
      </c>
      <c r="C54" s="3" t="s">
        <v>10</v>
      </c>
      <c r="D54" s="3">
        <f t="shared" si="2"/>
        <v>11</v>
      </c>
      <c r="K54" s="3" t="str">
        <f t="shared" si="1"/>
        <v>INSERT INTO tbl_Pokemon (pokemonName, pokemonType1, pokemonType2) VALUES ('Psyduck',11,);</v>
      </c>
    </row>
    <row r="55" spans="1:11" x14ac:dyDescent="0.25">
      <c r="A55" s="3" t="s">
        <v>72</v>
      </c>
      <c r="B55" s="3">
        <v>55</v>
      </c>
      <c r="C55" s="3" t="s">
        <v>10</v>
      </c>
      <c r="D55" s="3">
        <f t="shared" si="2"/>
        <v>11</v>
      </c>
      <c r="K55" s="3" t="str">
        <f t="shared" si="1"/>
        <v>INSERT INTO tbl_Pokemon (pokemonName, pokemonType1, pokemonType2) VALUES ('Golduck',11,);</v>
      </c>
    </row>
    <row r="56" spans="1:11" x14ac:dyDescent="0.25">
      <c r="A56" s="3" t="s">
        <v>73</v>
      </c>
      <c r="B56" s="3">
        <v>56</v>
      </c>
      <c r="C56" s="3" t="s">
        <v>2</v>
      </c>
      <c r="D56" s="3">
        <f t="shared" si="2"/>
        <v>2</v>
      </c>
      <c r="K56" s="3" t="str">
        <f t="shared" si="1"/>
        <v>INSERT INTO tbl_Pokemon (pokemonName, pokemonType1, pokemonType2) VALUES ('Mankey',2,);</v>
      </c>
    </row>
    <row r="57" spans="1:11" x14ac:dyDescent="0.25">
      <c r="A57" s="3" t="s">
        <v>74</v>
      </c>
      <c r="B57" s="3">
        <v>57</v>
      </c>
      <c r="C57" s="3" t="s">
        <v>2</v>
      </c>
      <c r="D57" s="3">
        <f t="shared" si="2"/>
        <v>2</v>
      </c>
      <c r="K57" s="3" t="str">
        <f t="shared" si="1"/>
        <v>INSERT INTO tbl_Pokemon (pokemonName, pokemonType1, pokemonType2) VALUES ('Primeape',2,);</v>
      </c>
    </row>
    <row r="58" spans="1:11" x14ac:dyDescent="0.25">
      <c r="A58" s="3" t="s">
        <v>75</v>
      </c>
      <c r="B58" s="3">
        <v>58</v>
      </c>
      <c r="C58" s="3" t="s">
        <v>9</v>
      </c>
      <c r="D58" s="3">
        <f t="shared" si="2"/>
        <v>10</v>
      </c>
      <c r="K58" s="3" t="str">
        <f t="shared" si="1"/>
        <v>INSERT INTO tbl_Pokemon (pokemonName, pokemonType1, pokemonType2) VALUES ('Growlithe',10,);</v>
      </c>
    </row>
    <row r="59" spans="1:11" x14ac:dyDescent="0.25">
      <c r="A59" s="3" t="s">
        <v>76</v>
      </c>
      <c r="B59" s="3">
        <v>59</v>
      </c>
      <c r="C59" s="3" t="s">
        <v>9</v>
      </c>
      <c r="D59" s="3">
        <f t="shared" si="2"/>
        <v>10</v>
      </c>
      <c r="K59" s="3" t="str">
        <f t="shared" si="1"/>
        <v>INSERT INTO tbl_Pokemon (pokemonName, pokemonType1, pokemonType2) VALUES ('Arcanine',10,);</v>
      </c>
    </row>
    <row r="60" spans="1:11" x14ac:dyDescent="0.25">
      <c r="A60" s="3" t="s">
        <v>77</v>
      </c>
      <c r="B60" s="3">
        <v>60</v>
      </c>
      <c r="C60" s="3" t="s">
        <v>10</v>
      </c>
      <c r="D60" s="3">
        <f t="shared" si="2"/>
        <v>11</v>
      </c>
      <c r="K60" s="3" t="str">
        <f t="shared" si="1"/>
        <v>INSERT INTO tbl_Pokemon (pokemonName, pokemonType1, pokemonType2) VALUES ('Poliwag',11,);</v>
      </c>
    </row>
    <row r="61" spans="1:11" x14ac:dyDescent="0.25">
      <c r="A61" s="3" t="s">
        <v>78</v>
      </c>
      <c r="B61" s="3">
        <v>61</v>
      </c>
      <c r="C61" s="3" t="s">
        <v>10</v>
      </c>
      <c r="D61" s="3">
        <f t="shared" si="2"/>
        <v>11</v>
      </c>
      <c r="K61" s="3" t="str">
        <f t="shared" si="1"/>
        <v>INSERT INTO tbl_Pokemon (pokemonName, pokemonType1, pokemonType2) VALUES ('Poliwhirl',11,);</v>
      </c>
    </row>
    <row r="62" spans="1:11" x14ac:dyDescent="0.25">
      <c r="A62" s="3" t="s">
        <v>79</v>
      </c>
      <c r="B62" s="3">
        <v>62</v>
      </c>
      <c r="C62" s="3" t="s">
        <v>2</v>
      </c>
      <c r="D62" s="3">
        <f t="shared" si="2"/>
        <v>2</v>
      </c>
      <c r="E62" s="3" t="s">
        <v>10</v>
      </c>
      <c r="F62" s="3">
        <f t="shared" si="0"/>
        <v>11</v>
      </c>
      <c r="K62" s="3" t="str">
        <f t="shared" si="1"/>
        <v>INSERT INTO tbl_Pokemon (pokemonName, pokemonType1, pokemonType2) VALUES ('Poliwrath',2,11);</v>
      </c>
    </row>
    <row r="63" spans="1:11" x14ac:dyDescent="0.25">
      <c r="A63" s="3" t="s">
        <v>80</v>
      </c>
      <c r="B63" s="3">
        <v>63</v>
      </c>
      <c r="C63" s="3" t="s">
        <v>13</v>
      </c>
      <c r="D63" s="3">
        <f t="shared" si="2"/>
        <v>14</v>
      </c>
      <c r="K63" s="3" t="str">
        <f t="shared" si="1"/>
        <v>INSERT INTO tbl_Pokemon (pokemonName, pokemonType1, pokemonType2) VALUES ('Abra',14,);</v>
      </c>
    </row>
    <row r="64" spans="1:11" x14ac:dyDescent="0.25">
      <c r="A64" s="3" t="s">
        <v>81</v>
      </c>
      <c r="B64" s="3">
        <v>64</v>
      </c>
      <c r="C64" s="3" t="s">
        <v>13</v>
      </c>
      <c r="D64" s="3">
        <f t="shared" si="2"/>
        <v>14</v>
      </c>
      <c r="K64" s="3" t="str">
        <f t="shared" si="1"/>
        <v>INSERT INTO tbl_Pokemon (pokemonName, pokemonType1, pokemonType2) VALUES ('Kadabra',14,);</v>
      </c>
    </row>
    <row r="65" spans="1:11" x14ac:dyDescent="0.25">
      <c r="A65" s="3" t="s">
        <v>82</v>
      </c>
      <c r="B65" s="3">
        <v>65</v>
      </c>
      <c r="C65" s="3" t="s">
        <v>13</v>
      </c>
      <c r="D65" s="3">
        <f t="shared" si="2"/>
        <v>14</v>
      </c>
      <c r="K65" s="3" t="str">
        <f t="shared" ref="K65:K128" si="3">CONCATENATE("INSERT INTO tbl_Pokemon (pokemonName, pokemonType1, pokemonType2) VALUES ('",A65,"',",D65,",",F65,");")</f>
        <v>INSERT INTO tbl_Pokemon (pokemonName, pokemonType1, pokemonType2) VALUES ('Alakazam',14,);</v>
      </c>
    </row>
    <row r="66" spans="1:11" x14ac:dyDescent="0.25">
      <c r="A66" s="3" t="s">
        <v>83</v>
      </c>
      <c r="B66" s="3">
        <v>66</v>
      </c>
      <c r="C66" s="3" t="s">
        <v>2</v>
      </c>
      <c r="D66" s="3">
        <f t="shared" si="2"/>
        <v>2</v>
      </c>
      <c r="K66" s="3" t="str">
        <f t="shared" si="3"/>
        <v>INSERT INTO tbl_Pokemon (pokemonName, pokemonType1, pokemonType2) VALUES ('Machop',2,);</v>
      </c>
    </row>
    <row r="67" spans="1:11" x14ac:dyDescent="0.25">
      <c r="A67" s="3" t="s">
        <v>84</v>
      </c>
      <c r="B67" s="3">
        <v>67</v>
      </c>
      <c r="C67" s="3" t="s">
        <v>2</v>
      </c>
      <c r="D67" s="3">
        <f t="shared" si="2"/>
        <v>2</v>
      </c>
      <c r="K67" s="3" t="str">
        <f t="shared" si="3"/>
        <v>INSERT INTO tbl_Pokemon (pokemonName, pokemonType1, pokemonType2) VALUES ('Machoke',2,);</v>
      </c>
    </row>
    <row r="68" spans="1:11" x14ac:dyDescent="0.25">
      <c r="A68" s="3" t="s">
        <v>85</v>
      </c>
      <c r="B68" s="3">
        <v>68</v>
      </c>
      <c r="C68" s="3" t="s">
        <v>2</v>
      </c>
      <c r="D68" s="3">
        <f t="shared" si="2"/>
        <v>2</v>
      </c>
      <c r="K68" s="3" t="str">
        <f t="shared" si="3"/>
        <v>INSERT INTO tbl_Pokemon (pokemonName, pokemonType1, pokemonType2) VALUES ('Machamp',2,);</v>
      </c>
    </row>
    <row r="69" spans="1:11" x14ac:dyDescent="0.25">
      <c r="A69" s="3" t="s">
        <v>86</v>
      </c>
      <c r="B69" s="3">
        <v>69</v>
      </c>
      <c r="C69" s="3" t="s">
        <v>11</v>
      </c>
      <c r="D69" s="3">
        <f t="shared" ref="D69:D132" si="4">VLOOKUP(C69,$H$1:$I$18,2,FALSE)</f>
        <v>12</v>
      </c>
      <c r="E69" s="3" t="s">
        <v>4</v>
      </c>
      <c r="F69" s="3">
        <f t="shared" ref="F69:F124" si="5">VLOOKUP(E69,$H$1:$I$18,2,FALSE)</f>
        <v>4</v>
      </c>
      <c r="K69" s="3" t="str">
        <f t="shared" si="3"/>
        <v>INSERT INTO tbl_Pokemon (pokemonName, pokemonType1, pokemonType2) VALUES ('Bellsprout',12,4);</v>
      </c>
    </row>
    <row r="70" spans="1:11" x14ac:dyDescent="0.25">
      <c r="A70" s="3" t="s">
        <v>87</v>
      </c>
      <c r="B70" s="3">
        <v>70</v>
      </c>
      <c r="C70" s="3" t="s">
        <v>11</v>
      </c>
      <c r="D70" s="3">
        <f t="shared" si="4"/>
        <v>12</v>
      </c>
      <c r="E70" s="3" t="s">
        <v>4</v>
      </c>
      <c r="F70" s="3">
        <f t="shared" si="5"/>
        <v>4</v>
      </c>
      <c r="K70" s="3" t="str">
        <f t="shared" si="3"/>
        <v>INSERT INTO tbl_Pokemon (pokemonName, pokemonType1, pokemonType2) VALUES ('Weepinbell',12,4);</v>
      </c>
    </row>
    <row r="71" spans="1:11" x14ac:dyDescent="0.25">
      <c r="A71" s="3" t="s">
        <v>88</v>
      </c>
      <c r="B71" s="3">
        <v>71</v>
      </c>
      <c r="C71" s="3" t="s">
        <v>11</v>
      </c>
      <c r="D71" s="3">
        <f t="shared" si="4"/>
        <v>12</v>
      </c>
      <c r="E71" s="3" t="s">
        <v>4</v>
      </c>
      <c r="F71" s="3">
        <f t="shared" si="5"/>
        <v>4</v>
      </c>
      <c r="K71" s="3" t="str">
        <f t="shared" si="3"/>
        <v>INSERT INTO tbl_Pokemon (pokemonName, pokemonType1, pokemonType2) VALUES ('Victreebel',12,4);</v>
      </c>
    </row>
    <row r="72" spans="1:11" x14ac:dyDescent="0.25">
      <c r="A72" s="3" t="s">
        <v>89</v>
      </c>
      <c r="B72" s="3">
        <v>72</v>
      </c>
      <c r="C72" s="3" t="s">
        <v>4</v>
      </c>
      <c r="D72" s="3">
        <f t="shared" si="4"/>
        <v>4</v>
      </c>
      <c r="E72" s="3" t="s">
        <v>10</v>
      </c>
      <c r="F72" s="3">
        <f t="shared" si="5"/>
        <v>11</v>
      </c>
      <c r="K72" s="3" t="str">
        <f t="shared" si="3"/>
        <v>INSERT INTO tbl_Pokemon (pokemonName, pokemonType1, pokemonType2) VALUES ('Tentacool',4,11);</v>
      </c>
    </row>
    <row r="73" spans="1:11" x14ac:dyDescent="0.25">
      <c r="A73" s="3" t="s">
        <v>90</v>
      </c>
      <c r="B73" s="3">
        <v>73</v>
      </c>
      <c r="C73" s="3" t="s">
        <v>4</v>
      </c>
      <c r="D73" s="3">
        <f t="shared" si="4"/>
        <v>4</v>
      </c>
      <c r="E73" s="3" t="s">
        <v>10</v>
      </c>
      <c r="F73" s="3">
        <f t="shared" si="5"/>
        <v>11</v>
      </c>
      <c r="K73" s="3" t="str">
        <f t="shared" si="3"/>
        <v>INSERT INTO tbl_Pokemon (pokemonName, pokemonType1, pokemonType2) VALUES ('Tentacruel',4,11);</v>
      </c>
    </row>
    <row r="74" spans="1:11" x14ac:dyDescent="0.25">
      <c r="A74" s="3" t="s">
        <v>91</v>
      </c>
      <c r="B74" s="3">
        <v>74</v>
      </c>
      <c r="C74" s="3" t="s">
        <v>5</v>
      </c>
      <c r="D74" s="3">
        <f t="shared" si="4"/>
        <v>5</v>
      </c>
      <c r="E74" s="3" t="s">
        <v>6</v>
      </c>
      <c r="F74" s="3">
        <f t="shared" si="5"/>
        <v>6</v>
      </c>
      <c r="K74" s="3" t="str">
        <f t="shared" si="3"/>
        <v>INSERT INTO tbl_Pokemon (pokemonName, pokemonType1, pokemonType2) VALUES ('Geodude',5,6);</v>
      </c>
    </row>
    <row r="75" spans="1:11" x14ac:dyDescent="0.25">
      <c r="A75" s="3" t="s">
        <v>92</v>
      </c>
      <c r="B75" s="3">
        <v>75</v>
      </c>
      <c r="C75" s="3" t="s">
        <v>5</v>
      </c>
      <c r="D75" s="3">
        <f t="shared" si="4"/>
        <v>5</v>
      </c>
      <c r="E75" s="3" t="s">
        <v>6</v>
      </c>
      <c r="F75" s="3">
        <f t="shared" si="5"/>
        <v>6</v>
      </c>
      <c r="K75" s="3" t="str">
        <f t="shared" si="3"/>
        <v>INSERT INTO tbl_Pokemon (pokemonName, pokemonType1, pokemonType2) VALUES ('Graveler',5,6);</v>
      </c>
    </row>
    <row r="76" spans="1:11" x14ac:dyDescent="0.25">
      <c r="A76" s="3" t="s">
        <v>93</v>
      </c>
      <c r="B76" s="3">
        <v>76</v>
      </c>
      <c r="C76" s="3" t="s">
        <v>5</v>
      </c>
      <c r="D76" s="3">
        <f t="shared" si="4"/>
        <v>5</v>
      </c>
      <c r="E76" s="3" t="s">
        <v>6</v>
      </c>
      <c r="F76" s="3">
        <f t="shared" si="5"/>
        <v>6</v>
      </c>
      <c r="K76" s="3" t="str">
        <f t="shared" si="3"/>
        <v>INSERT INTO tbl_Pokemon (pokemonName, pokemonType1, pokemonType2) VALUES ('Golem',5,6);</v>
      </c>
    </row>
    <row r="77" spans="1:11" x14ac:dyDescent="0.25">
      <c r="A77" s="3" t="s">
        <v>94</v>
      </c>
      <c r="B77" s="3">
        <v>77</v>
      </c>
      <c r="C77" s="3" t="s">
        <v>9</v>
      </c>
      <c r="D77" s="3">
        <f t="shared" si="4"/>
        <v>10</v>
      </c>
      <c r="K77" s="3" t="str">
        <f t="shared" si="3"/>
        <v>INSERT INTO tbl_Pokemon (pokemonName, pokemonType1, pokemonType2) VALUES ('Ponyta',10,);</v>
      </c>
    </row>
    <row r="78" spans="1:11" x14ac:dyDescent="0.25">
      <c r="A78" s="3" t="s">
        <v>95</v>
      </c>
      <c r="B78" s="3">
        <v>78</v>
      </c>
      <c r="C78" s="3" t="s">
        <v>9</v>
      </c>
      <c r="D78" s="3">
        <f t="shared" si="4"/>
        <v>10</v>
      </c>
      <c r="K78" s="3" t="str">
        <f t="shared" si="3"/>
        <v>INSERT INTO tbl_Pokemon (pokemonName, pokemonType1, pokemonType2) VALUES ('Rapidash',10,);</v>
      </c>
    </row>
    <row r="79" spans="1:11" x14ac:dyDescent="0.25">
      <c r="A79" s="3" t="s">
        <v>96</v>
      </c>
      <c r="B79" s="3">
        <v>79</v>
      </c>
      <c r="C79" s="3" t="s">
        <v>13</v>
      </c>
      <c r="D79" s="3">
        <f t="shared" si="4"/>
        <v>14</v>
      </c>
      <c r="E79" s="3" t="s">
        <v>10</v>
      </c>
      <c r="F79" s="3">
        <f t="shared" si="5"/>
        <v>11</v>
      </c>
      <c r="K79" s="3" t="str">
        <f t="shared" si="3"/>
        <v>INSERT INTO tbl_Pokemon (pokemonName, pokemonType1, pokemonType2) VALUES ('Slowpoke',14,11);</v>
      </c>
    </row>
    <row r="80" spans="1:11" x14ac:dyDescent="0.25">
      <c r="A80" s="3" t="s">
        <v>97</v>
      </c>
      <c r="B80" s="3">
        <v>80</v>
      </c>
      <c r="C80" s="3" t="s">
        <v>13</v>
      </c>
      <c r="D80" s="3">
        <f t="shared" si="4"/>
        <v>14</v>
      </c>
      <c r="E80" s="3" t="s">
        <v>10</v>
      </c>
      <c r="F80" s="3">
        <f t="shared" si="5"/>
        <v>11</v>
      </c>
      <c r="K80" s="3" t="str">
        <f t="shared" si="3"/>
        <v>INSERT INTO tbl_Pokemon (pokemonName, pokemonType1, pokemonType2) VALUES ('Slowbro',14,11);</v>
      </c>
    </row>
    <row r="81" spans="1:11" x14ac:dyDescent="0.25">
      <c r="A81" s="3" t="s">
        <v>98</v>
      </c>
      <c r="B81" s="3">
        <v>81</v>
      </c>
      <c r="C81" s="3" t="s">
        <v>12</v>
      </c>
      <c r="D81" s="3">
        <f t="shared" si="4"/>
        <v>13</v>
      </c>
      <c r="E81" s="3" t="s">
        <v>8</v>
      </c>
      <c r="F81" s="3">
        <f t="shared" si="5"/>
        <v>9</v>
      </c>
      <c r="K81" s="3" t="str">
        <f t="shared" si="3"/>
        <v>INSERT INTO tbl_Pokemon (pokemonName, pokemonType1, pokemonType2) VALUES ('Magnemite',13,9);</v>
      </c>
    </row>
    <row r="82" spans="1:11" x14ac:dyDescent="0.25">
      <c r="A82" s="3" t="s">
        <v>99</v>
      </c>
      <c r="B82" s="3">
        <v>82</v>
      </c>
      <c r="C82" s="3" t="s">
        <v>12</v>
      </c>
      <c r="D82" s="3">
        <f t="shared" si="4"/>
        <v>13</v>
      </c>
      <c r="E82" s="3" t="s">
        <v>8</v>
      </c>
      <c r="F82" s="3">
        <f t="shared" si="5"/>
        <v>9</v>
      </c>
      <c r="K82" s="3" t="str">
        <f t="shared" si="3"/>
        <v>INSERT INTO tbl_Pokemon (pokemonName, pokemonType1, pokemonType2) VALUES ('Magneton',13,9);</v>
      </c>
    </row>
    <row r="83" spans="1:11" x14ac:dyDescent="0.25">
      <c r="A83" s="3" t="s">
        <v>100</v>
      </c>
      <c r="B83" s="3">
        <v>83</v>
      </c>
      <c r="C83" s="3" t="s">
        <v>3</v>
      </c>
      <c r="D83" s="3">
        <f t="shared" si="4"/>
        <v>3</v>
      </c>
      <c r="E83" s="3" t="s">
        <v>0</v>
      </c>
      <c r="F83" s="3">
        <f t="shared" si="5"/>
        <v>1</v>
      </c>
      <c r="K83" s="3" t="str">
        <f t="shared" si="3"/>
        <v>INSERT INTO tbl_Pokemon (pokemonName, pokemonType1, pokemonType2) VALUES ('Farfetch'd',3,1);</v>
      </c>
    </row>
    <row r="84" spans="1:11" x14ac:dyDescent="0.25">
      <c r="A84" s="3" t="s">
        <v>101</v>
      </c>
      <c r="B84" s="3">
        <v>84</v>
      </c>
      <c r="C84" s="3" t="s">
        <v>3</v>
      </c>
      <c r="D84" s="3">
        <f t="shared" si="4"/>
        <v>3</v>
      </c>
      <c r="E84" s="3" t="s">
        <v>0</v>
      </c>
      <c r="F84" s="3">
        <f t="shared" si="5"/>
        <v>1</v>
      </c>
      <c r="K84" s="3" t="str">
        <f t="shared" si="3"/>
        <v>INSERT INTO tbl_Pokemon (pokemonName, pokemonType1, pokemonType2) VALUES ('Doduo',3,1);</v>
      </c>
    </row>
    <row r="85" spans="1:11" x14ac:dyDescent="0.25">
      <c r="A85" s="3" t="s">
        <v>102</v>
      </c>
      <c r="B85" s="3">
        <v>85</v>
      </c>
      <c r="C85" s="3" t="s">
        <v>3</v>
      </c>
      <c r="D85" s="3">
        <f t="shared" si="4"/>
        <v>3</v>
      </c>
      <c r="E85" s="3" t="s">
        <v>0</v>
      </c>
      <c r="F85" s="3">
        <f t="shared" si="5"/>
        <v>1</v>
      </c>
      <c r="K85" s="3" t="str">
        <f t="shared" si="3"/>
        <v>INSERT INTO tbl_Pokemon (pokemonName, pokemonType1, pokemonType2) VALUES ('Dodrio',3,1);</v>
      </c>
    </row>
    <row r="86" spans="1:11" x14ac:dyDescent="0.25">
      <c r="A86" s="3" t="s">
        <v>103</v>
      </c>
      <c r="B86" s="3">
        <v>86</v>
      </c>
      <c r="C86" s="3" t="s">
        <v>10</v>
      </c>
      <c r="D86" s="3">
        <f t="shared" si="4"/>
        <v>11</v>
      </c>
      <c r="K86" s="3" t="str">
        <f t="shared" si="3"/>
        <v>INSERT INTO tbl_Pokemon (pokemonName, pokemonType1, pokemonType2) VALUES ('Seel',11,);</v>
      </c>
    </row>
    <row r="87" spans="1:11" x14ac:dyDescent="0.25">
      <c r="A87" s="3" t="s">
        <v>104</v>
      </c>
      <c r="B87" s="3">
        <v>87</v>
      </c>
      <c r="C87" s="3" t="s">
        <v>14</v>
      </c>
      <c r="D87" s="3">
        <f t="shared" si="4"/>
        <v>15</v>
      </c>
      <c r="E87" s="3" t="s">
        <v>10</v>
      </c>
      <c r="F87" s="3">
        <f t="shared" si="5"/>
        <v>11</v>
      </c>
      <c r="K87" s="3" t="str">
        <f t="shared" si="3"/>
        <v>INSERT INTO tbl_Pokemon (pokemonName, pokemonType1, pokemonType2) VALUES ('Dewgong',15,11);</v>
      </c>
    </row>
    <row r="88" spans="1:11" x14ac:dyDescent="0.25">
      <c r="A88" s="3" t="s">
        <v>105</v>
      </c>
      <c r="B88" s="3">
        <v>88</v>
      </c>
      <c r="C88" s="3" t="s">
        <v>4</v>
      </c>
      <c r="D88" s="3">
        <f t="shared" si="4"/>
        <v>4</v>
      </c>
      <c r="K88" s="3" t="str">
        <f t="shared" si="3"/>
        <v>INSERT INTO tbl_Pokemon (pokemonName, pokemonType1, pokemonType2) VALUES ('Grimer',4,);</v>
      </c>
    </row>
    <row r="89" spans="1:11" x14ac:dyDescent="0.25">
      <c r="A89" s="3" t="s">
        <v>106</v>
      </c>
      <c r="B89" s="3">
        <v>89</v>
      </c>
      <c r="C89" s="3" t="s">
        <v>4</v>
      </c>
      <c r="D89" s="3">
        <f t="shared" si="4"/>
        <v>4</v>
      </c>
      <c r="K89" s="3" t="str">
        <f t="shared" si="3"/>
        <v>INSERT INTO tbl_Pokemon (pokemonName, pokemonType1, pokemonType2) VALUES ('Muk',4,);</v>
      </c>
    </row>
    <row r="90" spans="1:11" x14ac:dyDescent="0.25">
      <c r="A90" s="3" t="s">
        <v>107</v>
      </c>
      <c r="B90" s="3">
        <v>90</v>
      </c>
      <c r="C90" s="3" t="s">
        <v>10</v>
      </c>
      <c r="D90" s="3">
        <f t="shared" si="4"/>
        <v>11</v>
      </c>
      <c r="K90" s="3" t="str">
        <f t="shared" si="3"/>
        <v>INSERT INTO tbl_Pokemon (pokemonName, pokemonType1, pokemonType2) VALUES ('Shellder',11,);</v>
      </c>
    </row>
    <row r="91" spans="1:11" x14ac:dyDescent="0.25">
      <c r="A91" s="3" t="s">
        <v>108</v>
      </c>
      <c r="B91" s="3">
        <v>91</v>
      </c>
      <c r="C91" s="3" t="s">
        <v>14</v>
      </c>
      <c r="D91" s="3">
        <f t="shared" si="4"/>
        <v>15</v>
      </c>
      <c r="E91" s="3" t="s">
        <v>10</v>
      </c>
      <c r="F91" s="3">
        <f t="shared" si="5"/>
        <v>11</v>
      </c>
      <c r="K91" s="3" t="str">
        <f t="shared" si="3"/>
        <v>INSERT INTO tbl_Pokemon (pokemonName, pokemonType1, pokemonType2) VALUES ('Cloyster',15,11);</v>
      </c>
    </row>
    <row r="92" spans="1:11" x14ac:dyDescent="0.25">
      <c r="A92" s="3" t="s">
        <v>109</v>
      </c>
      <c r="B92" s="3">
        <v>92</v>
      </c>
      <c r="C92" s="3" t="s">
        <v>1</v>
      </c>
      <c r="D92" s="3">
        <f t="shared" si="4"/>
        <v>8</v>
      </c>
      <c r="E92" s="3" t="s">
        <v>4</v>
      </c>
      <c r="F92" s="3">
        <f t="shared" si="5"/>
        <v>4</v>
      </c>
      <c r="K92" s="3" t="str">
        <f t="shared" si="3"/>
        <v>INSERT INTO tbl_Pokemon (pokemonName, pokemonType1, pokemonType2) VALUES ('Gastly',8,4);</v>
      </c>
    </row>
    <row r="93" spans="1:11" x14ac:dyDescent="0.25">
      <c r="A93" s="3" t="s">
        <v>110</v>
      </c>
      <c r="B93" s="3">
        <v>93</v>
      </c>
      <c r="C93" s="3" t="s">
        <v>1</v>
      </c>
      <c r="D93" s="3">
        <f t="shared" si="4"/>
        <v>8</v>
      </c>
      <c r="E93" s="3" t="s">
        <v>4</v>
      </c>
      <c r="F93" s="3">
        <f t="shared" si="5"/>
        <v>4</v>
      </c>
      <c r="K93" s="3" t="str">
        <f t="shared" si="3"/>
        <v>INSERT INTO tbl_Pokemon (pokemonName, pokemonType1, pokemonType2) VALUES ('Haunter',8,4);</v>
      </c>
    </row>
    <row r="94" spans="1:11" x14ac:dyDescent="0.25">
      <c r="A94" s="3" t="s">
        <v>111</v>
      </c>
      <c r="B94" s="3">
        <v>94</v>
      </c>
      <c r="C94" s="3" t="s">
        <v>1</v>
      </c>
      <c r="D94" s="3">
        <f t="shared" si="4"/>
        <v>8</v>
      </c>
      <c r="E94" s="3" t="s">
        <v>4</v>
      </c>
      <c r="F94" s="3">
        <f t="shared" si="5"/>
        <v>4</v>
      </c>
      <c r="K94" s="3" t="str">
        <f t="shared" si="3"/>
        <v>INSERT INTO tbl_Pokemon (pokemonName, pokemonType1, pokemonType2) VALUES ('Gengar',8,4);</v>
      </c>
    </row>
    <row r="95" spans="1:11" x14ac:dyDescent="0.25">
      <c r="A95" s="3" t="s">
        <v>112</v>
      </c>
      <c r="B95" s="3">
        <v>95</v>
      </c>
      <c r="C95" s="3" t="s">
        <v>5</v>
      </c>
      <c r="D95" s="3">
        <f t="shared" si="4"/>
        <v>5</v>
      </c>
      <c r="E95" s="3" t="s">
        <v>6</v>
      </c>
      <c r="F95" s="3">
        <f t="shared" si="5"/>
        <v>6</v>
      </c>
      <c r="K95" s="3" t="str">
        <f t="shared" si="3"/>
        <v>INSERT INTO tbl_Pokemon (pokemonName, pokemonType1, pokemonType2) VALUES ('Onix',5,6);</v>
      </c>
    </row>
    <row r="96" spans="1:11" x14ac:dyDescent="0.25">
      <c r="A96" s="3" t="s">
        <v>113</v>
      </c>
      <c r="B96" s="3">
        <v>96</v>
      </c>
      <c r="C96" s="3" t="s">
        <v>13</v>
      </c>
      <c r="D96" s="3">
        <f t="shared" si="4"/>
        <v>14</v>
      </c>
      <c r="K96" s="3" t="str">
        <f t="shared" si="3"/>
        <v>INSERT INTO tbl_Pokemon (pokemonName, pokemonType1, pokemonType2) VALUES ('Drowzee',14,);</v>
      </c>
    </row>
    <row r="97" spans="1:11" x14ac:dyDescent="0.25">
      <c r="A97" s="3" t="s">
        <v>114</v>
      </c>
      <c r="B97" s="3">
        <v>97</v>
      </c>
      <c r="C97" s="3" t="s">
        <v>13</v>
      </c>
      <c r="D97" s="3">
        <f t="shared" si="4"/>
        <v>14</v>
      </c>
      <c r="K97" s="3" t="str">
        <f t="shared" si="3"/>
        <v>INSERT INTO tbl_Pokemon (pokemonName, pokemonType1, pokemonType2) VALUES ('Hypno',14,);</v>
      </c>
    </row>
    <row r="98" spans="1:11" x14ac:dyDescent="0.25">
      <c r="A98" s="3" t="s">
        <v>115</v>
      </c>
      <c r="B98" s="3">
        <v>98</v>
      </c>
      <c r="C98" s="3" t="s">
        <v>10</v>
      </c>
      <c r="D98" s="3">
        <f t="shared" si="4"/>
        <v>11</v>
      </c>
      <c r="K98" s="3" t="str">
        <f t="shared" si="3"/>
        <v>INSERT INTO tbl_Pokemon (pokemonName, pokemonType1, pokemonType2) VALUES ('Krabby',11,);</v>
      </c>
    </row>
    <row r="99" spans="1:11" x14ac:dyDescent="0.25">
      <c r="A99" s="3" t="s">
        <v>116</v>
      </c>
      <c r="B99" s="3">
        <v>99</v>
      </c>
      <c r="C99" s="3" t="s">
        <v>10</v>
      </c>
      <c r="D99" s="3">
        <f t="shared" si="4"/>
        <v>11</v>
      </c>
      <c r="K99" s="3" t="str">
        <f t="shared" si="3"/>
        <v>INSERT INTO tbl_Pokemon (pokemonName, pokemonType1, pokemonType2) VALUES ('Kingler',11,);</v>
      </c>
    </row>
    <row r="100" spans="1:11" x14ac:dyDescent="0.25">
      <c r="A100" s="3" t="s">
        <v>117</v>
      </c>
      <c r="B100" s="3">
        <v>100</v>
      </c>
      <c r="C100" s="3" t="s">
        <v>12</v>
      </c>
      <c r="D100" s="3">
        <f t="shared" si="4"/>
        <v>13</v>
      </c>
      <c r="K100" s="3" t="str">
        <f t="shared" si="3"/>
        <v>INSERT INTO tbl_Pokemon (pokemonName, pokemonType1, pokemonType2) VALUES ('Voltorb',13,);</v>
      </c>
    </row>
    <row r="101" spans="1:11" x14ac:dyDescent="0.25">
      <c r="A101" s="3" t="s">
        <v>118</v>
      </c>
      <c r="B101" s="3">
        <v>101</v>
      </c>
      <c r="C101" s="3" t="s">
        <v>12</v>
      </c>
      <c r="D101" s="3">
        <f t="shared" si="4"/>
        <v>13</v>
      </c>
      <c r="K101" s="3" t="str">
        <f t="shared" si="3"/>
        <v>INSERT INTO tbl_Pokemon (pokemonName, pokemonType1, pokemonType2) VALUES ('Electrode',13,);</v>
      </c>
    </row>
    <row r="102" spans="1:11" x14ac:dyDescent="0.25">
      <c r="A102" s="3" t="s">
        <v>119</v>
      </c>
      <c r="B102" s="3">
        <v>102</v>
      </c>
      <c r="C102" s="3" t="s">
        <v>11</v>
      </c>
      <c r="D102" s="3">
        <f t="shared" si="4"/>
        <v>12</v>
      </c>
      <c r="E102" s="3" t="s">
        <v>13</v>
      </c>
      <c r="F102" s="3">
        <f t="shared" si="5"/>
        <v>14</v>
      </c>
      <c r="K102" s="3" t="str">
        <f t="shared" si="3"/>
        <v>INSERT INTO tbl_Pokemon (pokemonName, pokemonType1, pokemonType2) VALUES ('Exeggcute',12,14);</v>
      </c>
    </row>
    <row r="103" spans="1:11" x14ac:dyDescent="0.25">
      <c r="A103" s="3" t="s">
        <v>120</v>
      </c>
      <c r="B103" s="3">
        <v>103</v>
      </c>
      <c r="C103" s="3" t="s">
        <v>11</v>
      </c>
      <c r="D103" s="3">
        <f t="shared" si="4"/>
        <v>12</v>
      </c>
      <c r="E103" s="3" t="s">
        <v>13</v>
      </c>
      <c r="F103" s="3">
        <f t="shared" si="5"/>
        <v>14</v>
      </c>
      <c r="K103" s="3" t="str">
        <f t="shared" si="3"/>
        <v>INSERT INTO tbl_Pokemon (pokemonName, pokemonType1, pokemonType2) VALUES ('Exeggutor',12,14);</v>
      </c>
    </row>
    <row r="104" spans="1:11" x14ac:dyDescent="0.25">
      <c r="A104" s="3" t="s">
        <v>121</v>
      </c>
      <c r="B104" s="3">
        <v>104</v>
      </c>
      <c r="C104" s="3" t="s">
        <v>5</v>
      </c>
      <c r="D104" s="3">
        <f t="shared" si="4"/>
        <v>5</v>
      </c>
      <c r="K104" s="3" t="str">
        <f t="shared" si="3"/>
        <v>INSERT INTO tbl_Pokemon (pokemonName, pokemonType1, pokemonType2) VALUES ('Cubone',5,);</v>
      </c>
    </row>
    <row r="105" spans="1:11" x14ac:dyDescent="0.25">
      <c r="A105" s="3" t="s">
        <v>122</v>
      </c>
      <c r="B105" s="3">
        <v>105</v>
      </c>
      <c r="C105" s="3" t="s">
        <v>5</v>
      </c>
      <c r="D105" s="3">
        <f t="shared" si="4"/>
        <v>5</v>
      </c>
      <c r="K105" s="3" t="str">
        <f t="shared" si="3"/>
        <v>INSERT INTO tbl_Pokemon (pokemonName, pokemonType1, pokemonType2) VALUES ('Marowak',5,);</v>
      </c>
    </row>
    <row r="106" spans="1:11" x14ac:dyDescent="0.25">
      <c r="A106" s="3" t="s">
        <v>123</v>
      </c>
      <c r="B106" s="3">
        <v>106</v>
      </c>
      <c r="C106" s="3" t="s">
        <v>2</v>
      </c>
      <c r="D106" s="3">
        <f t="shared" si="4"/>
        <v>2</v>
      </c>
      <c r="K106" s="3" t="str">
        <f t="shared" si="3"/>
        <v>INSERT INTO tbl_Pokemon (pokemonName, pokemonType1, pokemonType2) VALUES ('Hitmonlee',2,);</v>
      </c>
    </row>
    <row r="107" spans="1:11" x14ac:dyDescent="0.25">
      <c r="A107" s="3" t="s">
        <v>124</v>
      </c>
      <c r="B107" s="3">
        <v>107</v>
      </c>
      <c r="C107" s="3" t="s">
        <v>2</v>
      </c>
      <c r="D107" s="3">
        <f t="shared" si="4"/>
        <v>2</v>
      </c>
      <c r="K107" s="3" t="str">
        <f t="shared" si="3"/>
        <v>INSERT INTO tbl_Pokemon (pokemonName, pokemonType1, pokemonType2) VALUES ('Hitmonchan',2,);</v>
      </c>
    </row>
    <row r="108" spans="1:11" x14ac:dyDescent="0.25">
      <c r="A108" s="3" t="s">
        <v>125</v>
      </c>
      <c r="B108" s="3">
        <v>108</v>
      </c>
      <c r="C108" s="3" t="s">
        <v>0</v>
      </c>
      <c r="D108" s="3">
        <f t="shared" si="4"/>
        <v>1</v>
      </c>
      <c r="K108" s="3" t="str">
        <f t="shared" si="3"/>
        <v>INSERT INTO tbl_Pokemon (pokemonName, pokemonType1, pokemonType2) VALUES ('Lickitung',1,);</v>
      </c>
    </row>
    <row r="109" spans="1:11" x14ac:dyDescent="0.25">
      <c r="A109" s="3" t="s">
        <v>126</v>
      </c>
      <c r="B109" s="3">
        <v>109</v>
      </c>
      <c r="C109" s="3" t="s">
        <v>4</v>
      </c>
      <c r="D109" s="3">
        <f t="shared" si="4"/>
        <v>4</v>
      </c>
      <c r="K109" s="3" t="str">
        <f t="shared" si="3"/>
        <v>INSERT INTO tbl_Pokemon (pokemonName, pokemonType1, pokemonType2) VALUES ('Koffing',4,);</v>
      </c>
    </row>
    <row r="110" spans="1:11" x14ac:dyDescent="0.25">
      <c r="A110" s="3" t="s">
        <v>127</v>
      </c>
      <c r="B110" s="3">
        <v>110</v>
      </c>
      <c r="C110" s="3" t="s">
        <v>4</v>
      </c>
      <c r="D110" s="3">
        <f t="shared" si="4"/>
        <v>4</v>
      </c>
      <c r="K110" s="3" t="str">
        <f t="shared" si="3"/>
        <v>INSERT INTO tbl_Pokemon (pokemonName, pokemonType1, pokemonType2) VALUES ('Weezing',4,);</v>
      </c>
    </row>
    <row r="111" spans="1:11" x14ac:dyDescent="0.25">
      <c r="A111" s="3" t="s">
        <v>128</v>
      </c>
      <c r="B111" s="3">
        <v>111</v>
      </c>
      <c r="C111" s="3" t="s">
        <v>5</v>
      </c>
      <c r="D111" s="3">
        <f t="shared" si="4"/>
        <v>5</v>
      </c>
      <c r="E111" s="3" t="s">
        <v>6</v>
      </c>
      <c r="F111" s="3">
        <f t="shared" si="5"/>
        <v>6</v>
      </c>
      <c r="K111" s="3" t="str">
        <f t="shared" si="3"/>
        <v>INSERT INTO tbl_Pokemon (pokemonName, pokemonType1, pokemonType2) VALUES ('Rhyhorn',5,6);</v>
      </c>
    </row>
    <row r="112" spans="1:11" x14ac:dyDescent="0.25">
      <c r="A112" s="3" t="s">
        <v>129</v>
      </c>
      <c r="B112" s="3">
        <v>112</v>
      </c>
      <c r="C112" s="3" t="s">
        <v>5</v>
      </c>
      <c r="D112" s="3">
        <f t="shared" si="4"/>
        <v>5</v>
      </c>
      <c r="E112" s="3" t="s">
        <v>6</v>
      </c>
      <c r="F112" s="3">
        <f t="shared" si="5"/>
        <v>6</v>
      </c>
      <c r="K112" s="3" t="str">
        <f t="shared" si="3"/>
        <v>INSERT INTO tbl_Pokemon (pokemonName, pokemonType1, pokemonType2) VALUES ('Rhydon',5,6);</v>
      </c>
    </row>
    <row r="113" spans="1:11" x14ac:dyDescent="0.25">
      <c r="A113" s="3" t="s">
        <v>130</v>
      </c>
      <c r="B113" s="3">
        <v>113</v>
      </c>
      <c r="C113" s="3" t="s">
        <v>0</v>
      </c>
      <c r="D113" s="3">
        <f t="shared" si="4"/>
        <v>1</v>
      </c>
      <c r="K113" s="3" t="str">
        <f t="shared" si="3"/>
        <v>INSERT INTO tbl_Pokemon (pokemonName, pokemonType1, pokemonType2) VALUES ('Chansey',1,);</v>
      </c>
    </row>
    <row r="114" spans="1:11" x14ac:dyDescent="0.25">
      <c r="A114" s="3" t="s">
        <v>131</v>
      </c>
      <c r="B114" s="3">
        <v>114</v>
      </c>
      <c r="C114" s="3" t="s">
        <v>11</v>
      </c>
      <c r="D114" s="3">
        <f t="shared" si="4"/>
        <v>12</v>
      </c>
      <c r="K114" s="3" t="str">
        <f t="shared" si="3"/>
        <v>INSERT INTO tbl_Pokemon (pokemonName, pokemonType1, pokemonType2) VALUES ('Tangela',12,);</v>
      </c>
    </row>
    <row r="115" spans="1:11" x14ac:dyDescent="0.25">
      <c r="A115" s="3" t="s">
        <v>132</v>
      </c>
      <c r="B115" s="3">
        <v>115</v>
      </c>
      <c r="C115" s="3" t="s">
        <v>0</v>
      </c>
      <c r="D115" s="3">
        <f t="shared" si="4"/>
        <v>1</v>
      </c>
      <c r="K115" s="3" t="str">
        <f t="shared" si="3"/>
        <v>INSERT INTO tbl_Pokemon (pokemonName, pokemonType1, pokemonType2) VALUES ('Kangaskhan',1,);</v>
      </c>
    </row>
    <row r="116" spans="1:11" x14ac:dyDescent="0.25">
      <c r="A116" s="3" t="s">
        <v>133</v>
      </c>
      <c r="B116" s="3">
        <v>116</v>
      </c>
      <c r="C116" s="3" t="s">
        <v>10</v>
      </c>
      <c r="D116" s="3">
        <f t="shared" si="4"/>
        <v>11</v>
      </c>
      <c r="K116" s="3" t="str">
        <f t="shared" si="3"/>
        <v>INSERT INTO tbl_Pokemon (pokemonName, pokemonType1, pokemonType2) VALUES ('Horsea',11,);</v>
      </c>
    </row>
    <row r="117" spans="1:11" x14ac:dyDescent="0.25">
      <c r="A117" s="3" t="s">
        <v>134</v>
      </c>
      <c r="B117" s="3">
        <v>117</v>
      </c>
      <c r="C117" s="3" t="s">
        <v>10</v>
      </c>
      <c r="D117" s="3">
        <f t="shared" si="4"/>
        <v>11</v>
      </c>
      <c r="K117" s="3" t="str">
        <f t="shared" si="3"/>
        <v>INSERT INTO tbl_Pokemon (pokemonName, pokemonType1, pokemonType2) VALUES ('Seadra',11,);</v>
      </c>
    </row>
    <row r="118" spans="1:11" x14ac:dyDescent="0.25">
      <c r="A118" s="3" t="s">
        <v>135</v>
      </c>
      <c r="B118" s="3">
        <v>118</v>
      </c>
      <c r="C118" s="3" t="s">
        <v>10</v>
      </c>
      <c r="D118" s="3">
        <f t="shared" si="4"/>
        <v>11</v>
      </c>
      <c r="K118" s="3" t="str">
        <f t="shared" si="3"/>
        <v>INSERT INTO tbl_Pokemon (pokemonName, pokemonType1, pokemonType2) VALUES ('Goldeen',11,);</v>
      </c>
    </row>
    <row r="119" spans="1:11" x14ac:dyDescent="0.25">
      <c r="A119" s="3" t="s">
        <v>136</v>
      </c>
      <c r="B119" s="3">
        <v>119</v>
      </c>
      <c r="C119" s="3" t="s">
        <v>10</v>
      </c>
      <c r="D119" s="3">
        <f t="shared" si="4"/>
        <v>11</v>
      </c>
      <c r="K119" s="3" t="str">
        <f t="shared" si="3"/>
        <v>INSERT INTO tbl_Pokemon (pokemonName, pokemonType1, pokemonType2) VALUES ('Seaking',11,);</v>
      </c>
    </row>
    <row r="120" spans="1:11" x14ac:dyDescent="0.25">
      <c r="A120" s="3" t="s">
        <v>137</v>
      </c>
      <c r="B120" s="3">
        <v>120</v>
      </c>
      <c r="C120" s="3" t="s">
        <v>10</v>
      </c>
      <c r="D120" s="3">
        <f t="shared" si="4"/>
        <v>11</v>
      </c>
      <c r="K120" s="3" t="str">
        <f t="shared" si="3"/>
        <v>INSERT INTO tbl_Pokemon (pokemonName, pokemonType1, pokemonType2) VALUES ('Staryu',11,);</v>
      </c>
    </row>
    <row r="121" spans="1:11" x14ac:dyDescent="0.25">
      <c r="A121" s="3" t="s">
        <v>138</v>
      </c>
      <c r="B121" s="3">
        <v>121</v>
      </c>
      <c r="C121" s="3" t="s">
        <v>13</v>
      </c>
      <c r="D121" s="3">
        <f t="shared" si="4"/>
        <v>14</v>
      </c>
      <c r="E121" s="3" t="s">
        <v>10</v>
      </c>
      <c r="F121" s="3">
        <f t="shared" si="5"/>
        <v>11</v>
      </c>
      <c r="K121" s="3" t="str">
        <f t="shared" si="3"/>
        <v>INSERT INTO tbl_Pokemon (pokemonName, pokemonType1, pokemonType2) VALUES ('Starmie',14,11);</v>
      </c>
    </row>
    <row r="122" spans="1:11" x14ac:dyDescent="0.25">
      <c r="A122" s="3" t="s">
        <v>139</v>
      </c>
      <c r="B122" s="3">
        <v>122</v>
      </c>
      <c r="C122" s="3" t="s">
        <v>16</v>
      </c>
      <c r="D122" s="3">
        <f t="shared" si="4"/>
        <v>17</v>
      </c>
      <c r="E122" s="3" t="s">
        <v>13</v>
      </c>
      <c r="F122" s="3">
        <f t="shared" si="5"/>
        <v>14</v>
      </c>
      <c r="K122" s="3" t="str">
        <f t="shared" si="3"/>
        <v>INSERT INTO tbl_Pokemon (pokemonName, pokemonType1, pokemonType2) VALUES ('Mr. Mime',17,14);</v>
      </c>
    </row>
    <row r="123" spans="1:11" x14ac:dyDescent="0.25">
      <c r="A123" s="3" t="s">
        <v>140</v>
      </c>
      <c r="B123" s="3">
        <v>123</v>
      </c>
      <c r="C123" s="3" t="s">
        <v>7</v>
      </c>
      <c r="D123" s="3">
        <f t="shared" si="4"/>
        <v>7</v>
      </c>
      <c r="E123" s="3" t="s">
        <v>3</v>
      </c>
      <c r="F123" s="3">
        <f t="shared" si="5"/>
        <v>3</v>
      </c>
      <c r="K123" s="3" t="str">
        <f t="shared" si="3"/>
        <v>INSERT INTO tbl_Pokemon (pokemonName, pokemonType1, pokemonType2) VALUES ('Scyther',7,3);</v>
      </c>
    </row>
    <row r="124" spans="1:11" x14ac:dyDescent="0.25">
      <c r="A124" s="3" t="s">
        <v>141</v>
      </c>
      <c r="B124" s="3">
        <v>124</v>
      </c>
      <c r="C124" s="3" t="s">
        <v>14</v>
      </c>
      <c r="D124" s="3">
        <f t="shared" si="4"/>
        <v>15</v>
      </c>
      <c r="E124" s="3" t="s">
        <v>13</v>
      </c>
      <c r="F124" s="3">
        <f t="shared" si="5"/>
        <v>14</v>
      </c>
      <c r="K124" s="3" t="str">
        <f t="shared" si="3"/>
        <v>INSERT INTO tbl_Pokemon (pokemonName, pokemonType1, pokemonType2) VALUES ('Jynx',15,14);</v>
      </c>
    </row>
    <row r="125" spans="1:11" x14ac:dyDescent="0.25">
      <c r="A125" s="3" t="s">
        <v>142</v>
      </c>
      <c r="B125" s="3">
        <v>125</v>
      </c>
      <c r="C125" s="3" t="s">
        <v>12</v>
      </c>
      <c r="D125" s="3">
        <f t="shared" si="4"/>
        <v>13</v>
      </c>
      <c r="K125" s="3" t="str">
        <f t="shared" si="3"/>
        <v>INSERT INTO tbl_Pokemon (pokemonName, pokemonType1, pokemonType2) VALUES ('Electabuzz',13,);</v>
      </c>
    </row>
    <row r="126" spans="1:11" x14ac:dyDescent="0.25">
      <c r="A126" s="3" t="s">
        <v>143</v>
      </c>
      <c r="B126" s="3">
        <v>126</v>
      </c>
      <c r="C126" s="3" t="s">
        <v>9</v>
      </c>
      <c r="D126" s="3">
        <f t="shared" si="4"/>
        <v>10</v>
      </c>
      <c r="K126" s="3" t="str">
        <f t="shared" si="3"/>
        <v>INSERT INTO tbl_Pokemon (pokemonName, pokemonType1, pokemonType2) VALUES ('Magmar',10,);</v>
      </c>
    </row>
    <row r="127" spans="1:11" x14ac:dyDescent="0.25">
      <c r="A127" s="3" t="s">
        <v>144</v>
      </c>
      <c r="B127" s="3">
        <v>127</v>
      </c>
      <c r="C127" s="3" t="s">
        <v>7</v>
      </c>
      <c r="D127" s="3">
        <f t="shared" si="4"/>
        <v>7</v>
      </c>
      <c r="K127" s="3" t="str">
        <f t="shared" si="3"/>
        <v>INSERT INTO tbl_Pokemon (pokemonName, pokemonType1, pokemonType2) VALUES ('Pinsir',7,);</v>
      </c>
    </row>
    <row r="128" spans="1:11" x14ac:dyDescent="0.25">
      <c r="A128" s="3" t="s">
        <v>145</v>
      </c>
      <c r="B128" s="3">
        <v>128</v>
      </c>
      <c r="C128" s="3" t="s">
        <v>0</v>
      </c>
      <c r="D128" s="3">
        <f t="shared" si="4"/>
        <v>1</v>
      </c>
      <c r="K128" s="3" t="str">
        <f t="shared" si="3"/>
        <v>INSERT INTO tbl_Pokemon (pokemonName, pokemonType1, pokemonType2) VALUES ('Tauros',1,);</v>
      </c>
    </row>
    <row r="129" spans="1:11" x14ac:dyDescent="0.25">
      <c r="A129" s="3" t="s">
        <v>146</v>
      </c>
      <c r="B129" s="3">
        <v>129</v>
      </c>
      <c r="C129" s="3" t="s">
        <v>10</v>
      </c>
      <c r="D129" s="3">
        <f t="shared" si="4"/>
        <v>11</v>
      </c>
      <c r="K129" s="3" t="str">
        <f t="shared" ref="K129:K192" si="6">CONCATENATE("INSERT INTO tbl_Pokemon (pokemonName, pokemonType1, pokemonType2) VALUES ('",A129,"',",D129,",",F129,");")</f>
        <v>INSERT INTO tbl_Pokemon (pokemonName, pokemonType1, pokemonType2) VALUES ('Magikarp',11,);</v>
      </c>
    </row>
    <row r="130" spans="1:11" x14ac:dyDescent="0.25">
      <c r="A130" s="3" t="s">
        <v>147</v>
      </c>
      <c r="B130" s="3">
        <v>130</v>
      </c>
      <c r="C130" s="3" t="s">
        <v>3</v>
      </c>
      <c r="D130" s="3">
        <f t="shared" si="4"/>
        <v>3</v>
      </c>
      <c r="E130" s="3" t="s">
        <v>10</v>
      </c>
      <c r="F130" s="3">
        <f t="shared" ref="F130:F189" si="7">VLOOKUP(E130,$H$1:$I$18,2,FALSE)</f>
        <v>11</v>
      </c>
      <c r="K130" s="3" t="str">
        <f t="shared" si="6"/>
        <v>INSERT INTO tbl_Pokemon (pokemonName, pokemonType1, pokemonType2) VALUES ('Gyarados',3,11);</v>
      </c>
    </row>
    <row r="131" spans="1:11" x14ac:dyDescent="0.25">
      <c r="A131" s="3" t="s">
        <v>148</v>
      </c>
      <c r="B131" s="3">
        <v>131</v>
      </c>
      <c r="C131" s="3" t="s">
        <v>14</v>
      </c>
      <c r="D131" s="3">
        <f t="shared" si="4"/>
        <v>15</v>
      </c>
      <c r="E131" s="3" t="s">
        <v>10</v>
      </c>
      <c r="F131" s="3">
        <f t="shared" si="7"/>
        <v>11</v>
      </c>
      <c r="K131" s="3" t="str">
        <f t="shared" si="6"/>
        <v>INSERT INTO tbl_Pokemon (pokemonName, pokemonType1, pokemonType2) VALUES ('Lapras',15,11);</v>
      </c>
    </row>
    <row r="132" spans="1:11" x14ac:dyDescent="0.25">
      <c r="A132" s="3" t="s">
        <v>149</v>
      </c>
      <c r="B132" s="3">
        <v>132</v>
      </c>
      <c r="C132" s="3" t="s">
        <v>0</v>
      </c>
      <c r="D132" s="3">
        <f t="shared" si="4"/>
        <v>1</v>
      </c>
      <c r="K132" s="3" t="str">
        <f t="shared" si="6"/>
        <v>INSERT INTO tbl_Pokemon (pokemonName, pokemonType1, pokemonType2) VALUES ('Ditto',1,);</v>
      </c>
    </row>
    <row r="133" spans="1:11" x14ac:dyDescent="0.25">
      <c r="A133" s="3" t="s">
        <v>150</v>
      </c>
      <c r="B133" s="3">
        <v>133</v>
      </c>
      <c r="C133" s="3" t="s">
        <v>0</v>
      </c>
      <c r="D133" s="3">
        <f t="shared" ref="D133:D196" si="8">VLOOKUP(C133,$H$1:$I$18,2,FALSE)</f>
        <v>1</v>
      </c>
      <c r="K133" s="3" t="str">
        <f t="shared" si="6"/>
        <v>INSERT INTO tbl_Pokemon (pokemonName, pokemonType1, pokemonType2) VALUES ('Eevee',1,);</v>
      </c>
    </row>
    <row r="134" spans="1:11" x14ac:dyDescent="0.25">
      <c r="A134" s="3" t="s">
        <v>151</v>
      </c>
      <c r="B134" s="3">
        <v>134</v>
      </c>
      <c r="C134" s="3" t="s">
        <v>10</v>
      </c>
      <c r="D134" s="3">
        <f t="shared" si="8"/>
        <v>11</v>
      </c>
      <c r="K134" s="3" t="str">
        <f t="shared" si="6"/>
        <v>INSERT INTO tbl_Pokemon (pokemonName, pokemonType1, pokemonType2) VALUES ('Vaporeon',11,);</v>
      </c>
    </row>
    <row r="135" spans="1:11" x14ac:dyDescent="0.25">
      <c r="A135" s="3" t="s">
        <v>152</v>
      </c>
      <c r="B135" s="3">
        <v>135</v>
      </c>
      <c r="C135" s="3" t="s">
        <v>12</v>
      </c>
      <c r="D135" s="3">
        <f t="shared" si="8"/>
        <v>13</v>
      </c>
      <c r="K135" s="3" t="str">
        <f t="shared" si="6"/>
        <v>INSERT INTO tbl_Pokemon (pokemonName, pokemonType1, pokemonType2) VALUES ('Jolteon',13,);</v>
      </c>
    </row>
    <row r="136" spans="1:11" x14ac:dyDescent="0.25">
      <c r="A136" s="3" t="s">
        <v>153</v>
      </c>
      <c r="B136" s="3">
        <v>136</v>
      </c>
      <c r="C136" s="3" t="s">
        <v>9</v>
      </c>
      <c r="D136" s="3">
        <f t="shared" si="8"/>
        <v>10</v>
      </c>
      <c r="K136" s="3" t="str">
        <f t="shared" si="6"/>
        <v>INSERT INTO tbl_Pokemon (pokemonName, pokemonType1, pokemonType2) VALUES ('Flareon',10,);</v>
      </c>
    </row>
    <row r="137" spans="1:11" x14ac:dyDescent="0.25">
      <c r="A137" s="3" t="s">
        <v>154</v>
      </c>
      <c r="B137" s="3">
        <v>137</v>
      </c>
      <c r="C137" s="3" t="s">
        <v>0</v>
      </c>
      <c r="D137" s="3">
        <f t="shared" si="8"/>
        <v>1</v>
      </c>
      <c r="K137" s="3" t="str">
        <f t="shared" si="6"/>
        <v>INSERT INTO tbl_Pokemon (pokemonName, pokemonType1, pokemonType2) VALUES ('Porygon',1,);</v>
      </c>
    </row>
    <row r="138" spans="1:11" x14ac:dyDescent="0.25">
      <c r="A138" s="3" t="s">
        <v>155</v>
      </c>
      <c r="B138" s="3">
        <v>138</v>
      </c>
      <c r="C138" s="3" t="s">
        <v>6</v>
      </c>
      <c r="D138" s="3">
        <f t="shared" si="8"/>
        <v>6</v>
      </c>
      <c r="E138" s="3" t="s">
        <v>10</v>
      </c>
      <c r="F138" s="3">
        <f t="shared" si="7"/>
        <v>11</v>
      </c>
      <c r="K138" s="3" t="str">
        <f t="shared" si="6"/>
        <v>INSERT INTO tbl_Pokemon (pokemonName, pokemonType1, pokemonType2) VALUES ('Omanyte',6,11);</v>
      </c>
    </row>
    <row r="139" spans="1:11" x14ac:dyDescent="0.25">
      <c r="A139" s="3" t="s">
        <v>156</v>
      </c>
      <c r="B139" s="3">
        <v>139</v>
      </c>
      <c r="C139" s="3" t="s">
        <v>6</v>
      </c>
      <c r="D139" s="3">
        <f t="shared" si="8"/>
        <v>6</v>
      </c>
      <c r="E139" s="3" t="s">
        <v>10</v>
      </c>
      <c r="F139" s="3">
        <f t="shared" si="7"/>
        <v>11</v>
      </c>
      <c r="K139" s="3" t="str">
        <f t="shared" si="6"/>
        <v>INSERT INTO tbl_Pokemon (pokemonName, pokemonType1, pokemonType2) VALUES ('Omastar',6,11);</v>
      </c>
    </row>
    <row r="140" spans="1:11" x14ac:dyDescent="0.25">
      <c r="A140" s="3" t="s">
        <v>157</v>
      </c>
      <c r="B140" s="3">
        <v>140</v>
      </c>
      <c r="C140" s="3" t="s">
        <v>6</v>
      </c>
      <c r="D140" s="3">
        <f t="shared" si="8"/>
        <v>6</v>
      </c>
      <c r="E140" s="3" t="s">
        <v>10</v>
      </c>
      <c r="F140" s="3">
        <f t="shared" si="7"/>
        <v>11</v>
      </c>
      <c r="K140" s="3" t="str">
        <f t="shared" si="6"/>
        <v>INSERT INTO tbl_Pokemon (pokemonName, pokemonType1, pokemonType2) VALUES ('Kabuto',6,11);</v>
      </c>
    </row>
    <row r="141" spans="1:11" x14ac:dyDescent="0.25">
      <c r="A141" s="3" t="s">
        <v>158</v>
      </c>
      <c r="B141" s="3">
        <v>141</v>
      </c>
      <c r="C141" s="3" t="s">
        <v>6</v>
      </c>
      <c r="D141" s="3">
        <f t="shared" si="8"/>
        <v>6</v>
      </c>
      <c r="E141" s="3" t="s">
        <v>10</v>
      </c>
      <c r="F141" s="3">
        <f t="shared" si="7"/>
        <v>11</v>
      </c>
      <c r="K141" s="3" t="str">
        <f t="shared" si="6"/>
        <v>INSERT INTO tbl_Pokemon (pokemonName, pokemonType1, pokemonType2) VALUES ('Kabutops',6,11);</v>
      </c>
    </row>
    <row r="142" spans="1:11" x14ac:dyDescent="0.25">
      <c r="A142" s="3" t="s">
        <v>159</v>
      </c>
      <c r="B142" s="3">
        <v>142</v>
      </c>
      <c r="C142" s="3" t="s">
        <v>3</v>
      </c>
      <c r="D142" s="3">
        <f t="shared" si="8"/>
        <v>3</v>
      </c>
      <c r="E142" s="3" t="s">
        <v>6</v>
      </c>
      <c r="F142" s="3">
        <f t="shared" si="7"/>
        <v>6</v>
      </c>
      <c r="K142" s="3" t="str">
        <f t="shared" si="6"/>
        <v>INSERT INTO tbl_Pokemon (pokemonName, pokemonType1, pokemonType2) VALUES ('Aerodactyl',3,6);</v>
      </c>
    </row>
    <row r="143" spans="1:11" x14ac:dyDescent="0.25">
      <c r="A143" s="3" t="s">
        <v>160</v>
      </c>
      <c r="B143" s="3">
        <v>143</v>
      </c>
      <c r="C143" s="3" t="s">
        <v>0</v>
      </c>
      <c r="D143" s="3">
        <f t="shared" si="8"/>
        <v>1</v>
      </c>
      <c r="K143" s="3" t="str">
        <f t="shared" si="6"/>
        <v>INSERT INTO tbl_Pokemon (pokemonName, pokemonType1, pokemonType2) VALUES ('Snorlax',1,);</v>
      </c>
    </row>
    <row r="144" spans="1:11" x14ac:dyDescent="0.25">
      <c r="A144" s="3" t="s">
        <v>161</v>
      </c>
      <c r="B144" s="3">
        <v>144</v>
      </c>
      <c r="C144" s="3" t="s">
        <v>3</v>
      </c>
      <c r="D144" s="3">
        <f t="shared" si="8"/>
        <v>3</v>
      </c>
      <c r="E144" s="3" t="s">
        <v>14</v>
      </c>
      <c r="F144" s="3">
        <f t="shared" si="7"/>
        <v>15</v>
      </c>
      <c r="K144" s="3" t="str">
        <f t="shared" si="6"/>
        <v>INSERT INTO tbl_Pokemon (pokemonName, pokemonType1, pokemonType2) VALUES ('Articuno',3,15);</v>
      </c>
    </row>
    <row r="145" spans="1:11" x14ac:dyDescent="0.25">
      <c r="A145" s="3" t="s">
        <v>162</v>
      </c>
      <c r="B145" s="3">
        <v>145</v>
      </c>
      <c r="C145" s="3" t="s">
        <v>12</v>
      </c>
      <c r="D145" s="3">
        <f t="shared" si="8"/>
        <v>13</v>
      </c>
      <c r="E145" s="3" t="s">
        <v>3</v>
      </c>
      <c r="F145" s="3">
        <f t="shared" si="7"/>
        <v>3</v>
      </c>
      <c r="K145" s="3" t="str">
        <f t="shared" si="6"/>
        <v>INSERT INTO tbl_Pokemon (pokemonName, pokemonType1, pokemonType2) VALUES ('Zapdos',13,3);</v>
      </c>
    </row>
    <row r="146" spans="1:11" x14ac:dyDescent="0.25">
      <c r="A146" s="3" t="s">
        <v>163</v>
      </c>
      <c r="B146" s="3">
        <v>146</v>
      </c>
      <c r="C146" s="3" t="s">
        <v>9</v>
      </c>
      <c r="D146" s="3">
        <f t="shared" si="8"/>
        <v>10</v>
      </c>
      <c r="E146" s="3" t="s">
        <v>3</v>
      </c>
      <c r="F146" s="3">
        <f t="shared" si="7"/>
        <v>3</v>
      </c>
      <c r="K146" s="3" t="str">
        <f t="shared" si="6"/>
        <v>INSERT INTO tbl_Pokemon (pokemonName, pokemonType1, pokemonType2) VALUES ('Moltres',10,3);</v>
      </c>
    </row>
    <row r="147" spans="1:11" x14ac:dyDescent="0.25">
      <c r="A147" s="3" t="s">
        <v>164</v>
      </c>
      <c r="B147" s="3">
        <v>147</v>
      </c>
      <c r="C147" s="3" t="s">
        <v>15</v>
      </c>
      <c r="D147" s="3">
        <f t="shared" si="8"/>
        <v>16</v>
      </c>
      <c r="K147" s="3" t="str">
        <f t="shared" si="6"/>
        <v>INSERT INTO tbl_Pokemon (pokemonName, pokemonType1, pokemonType2) VALUES ('Dratini',16,);</v>
      </c>
    </row>
    <row r="148" spans="1:11" x14ac:dyDescent="0.25">
      <c r="A148" s="3" t="s">
        <v>165</v>
      </c>
      <c r="B148" s="3">
        <v>148</v>
      </c>
      <c r="C148" s="3" t="s">
        <v>15</v>
      </c>
      <c r="D148" s="3">
        <f t="shared" si="8"/>
        <v>16</v>
      </c>
      <c r="K148" s="3" t="str">
        <f t="shared" si="6"/>
        <v>INSERT INTO tbl_Pokemon (pokemonName, pokemonType1, pokemonType2) VALUES ('Dragonair',16,);</v>
      </c>
    </row>
    <row r="149" spans="1:11" x14ac:dyDescent="0.25">
      <c r="A149" s="3" t="s">
        <v>166</v>
      </c>
      <c r="B149" s="3">
        <v>149</v>
      </c>
      <c r="C149" s="3" t="s">
        <v>15</v>
      </c>
      <c r="D149" s="3">
        <f t="shared" si="8"/>
        <v>16</v>
      </c>
      <c r="E149" s="3" t="s">
        <v>3</v>
      </c>
      <c r="F149" s="3">
        <f t="shared" si="7"/>
        <v>3</v>
      </c>
      <c r="K149" s="3" t="str">
        <f t="shared" si="6"/>
        <v>INSERT INTO tbl_Pokemon (pokemonName, pokemonType1, pokemonType2) VALUES ('Dragonite',16,3);</v>
      </c>
    </row>
    <row r="150" spans="1:11" x14ac:dyDescent="0.25">
      <c r="A150" s="3" t="s">
        <v>167</v>
      </c>
      <c r="B150" s="3">
        <v>150</v>
      </c>
      <c r="C150" s="3" t="s">
        <v>13</v>
      </c>
      <c r="D150" s="3">
        <f t="shared" si="8"/>
        <v>14</v>
      </c>
      <c r="K150" s="3" t="str">
        <f t="shared" si="6"/>
        <v>INSERT INTO tbl_Pokemon (pokemonName, pokemonType1, pokemonType2) VALUES ('Mewtwo',14,);</v>
      </c>
    </row>
    <row r="151" spans="1:11" x14ac:dyDescent="0.25">
      <c r="A151" s="3" t="s">
        <v>168</v>
      </c>
      <c r="B151" s="3">
        <v>151</v>
      </c>
      <c r="C151" s="3" t="s">
        <v>13</v>
      </c>
      <c r="D151" s="3">
        <f t="shared" si="8"/>
        <v>14</v>
      </c>
      <c r="K151" s="3" t="str">
        <f t="shared" si="6"/>
        <v>INSERT INTO tbl_Pokemon (pokemonName, pokemonType1, pokemonType2) VALUES ('Mew',14,);</v>
      </c>
    </row>
    <row r="152" spans="1:11" x14ac:dyDescent="0.25">
      <c r="A152" s="3" t="s">
        <v>169</v>
      </c>
      <c r="B152" s="3">
        <v>152</v>
      </c>
      <c r="C152" s="3" t="s">
        <v>11</v>
      </c>
      <c r="D152" s="3">
        <f t="shared" si="8"/>
        <v>12</v>
      </c>
      <c r="K152" s="3" t="str">
        <f t="shared" si="6"/>
        <v>INSERT INTO tbl_Pokemon (pokemonName, pokemonType1, pokemonType2) VALUES ('Chikorita',12,);</v>
      </c>
    </row>
    <row r="153" spans="1:11" x14ac:dyDescent="0.25">
      <c r="A153" s="3" t="s">
        <v>170</v>
      </c>
      <c r="B153" s="3">
        <v>153</v>
      </c>
      <c r="C153" s="3" t="s">
        <v>11</v>
      </c>
      <c r="D153" s="3">
        <f t="shared" si="8"/>
        <v>12</v>
      </c>
      <c r="K153" s="3" t="str">
        <f t="shared" si="6"/>
        <v>INSERT INTO tbl_Pokemon (pokemonName, pokemonType1, pokemonType2) VALUES ('Bayleef',12,);</v>
      </c>
    </row>
    <row r="154" spans="1:11" x14ac:dyDescent="0.25">
      <c r="A154" s="3" t="s">
        <v>171</v>
      </c>
      <c r="B154" s="3">
        <v>154</v>
      </c>
      <c r="C154" s="3" t="s">
        <v>11</v>
      </c>
      <c r="D154" s="3">
        <f t="shared" si="8"/>
        <v>12</v>
      </c>
      <c r="K154" s="3" t="str">
        <f t="shared" si="6"/>
        <v>INSERT INTO tbl_Pokemon (pokemonName, pokemonType1, pokemonType2) VALUES ('Meganium',12,);</v>
      </c>
    </row>
    <row r="155" spans="1:11" x14ac:dyDescent="0.25">
      <c r="A155" s="3" t="s">
        <v>172</v>
      </c>
      <c r="B155" s="3">
        <v>155</v>
      </c>
      <c r="C155" s="3" t="s">
        <v>9</v>
      </c>
      <c r="D155" s="3">
        <f t="shared" si="8"/>
        <v>10</v>
      </c>
      <c r="K155" s="3" t="str">
        <f t="shared" si="6"/>
        <v>INSERT INTO tbl_Pokemon (pokemonName, pokemonType1, pokemonType2) VALUES ('Cyndaquil',10,);</v>
      </c>
    </row>
    <row r="156" spans="1:11" x14ac:dyDescent="0.25">
      <c r="A156" s="3" t="s">
        <v>173</v>
      </c>
      <c r="B156" s="3">
        <v>156</v>
      </c>
      <c r="C156" s="3" t="s">
        <v>9</v>
      </c>
      <c r="D156" s="3">
        <f t="shared" si="8"/>
        <v>10</v>
      </c>
      <c r="K156" s="3" t="str">
        <f t="shared" si="6"/>
        <v>INSERT INTO tbl_Pokemon (pokemonName, pokemonType1, pokemonType2) VALUES ('Quilava',10,);</v>
      </c>
    </row>
    <row r="157" spans="1:11" x14ac:dyDescent="0.25">
      <c r="A157" s="3" t="s">
        <v>174</v>
      </c>
      <c r="B157" s="3">
        <v>157</v>
      </c>
      <c r="C157" s="3" t="s">
        <v>9</v>
      </c>
      <c r="D157" s="3">
        <f t="shared" si="8"/>
        <v>10</v>
      </c>
      <c r="K157" s="3" t="str">
        <f t="shared" si="6"/>
        <v>INSERT INTO tbl_Pokemon (pokemonName, pokemonType1, pokemonType2) VALUES ('Typhlosion',10,);</v>
      </c>
    </row>
    <row r="158" spans="1:11" x14ac:dyDescent="0.25">
      <c r="A158" s="3" t="s">
        <v>175</v>
      </c>
      <c r="B158" s="3">
        <v>158</v>
      </c>
      <c r="C158" s="3" t="s">
        <v>10</v>
      </c>
      <c r="D158" s="3">
        <f t="shared" si="8"/>
        <v>11</v>
      </c>
      <c r="K158" s="3" t="str">
        <f t="shared" si="6"/>
        <v>INSERT INTO tbl_Pokemon (pokemonName, pokemonType1, pokemonType2) VALUES ('Totodile',11,);</v>
      </c>
    </row>
    <row r="159" spans="1:11" x14ac:dyDescent="0.25">
      <c r="A159" s="3" t="s">
        <v>176</v>
      </c>
      <c r="B159" s="3">
        <v>159</v>
      </c>
      <c r="C159" s="3" t="s">
        <v>10</v>
      </c>
      <c r="D159" s="3">
        <f t="shared" si="8"/>
        <v>11</v>
      </c>
      <c r="K159" s="3" t="str">
        <f t="shared" si="6"/>
        <v>INSERT INTO tbl_Pokemon (pokemonName, pokemonType1, pokemonType2) VALUES ('Croconaw',11,);</v>
      </c>
    </row>
    <row r="160" spans="1:11" x14ac:dyDescent="0.25">
      <c r="A160" s="3" t="s">
        <v>177</v>
      </c>
      <c r="B160" s="3">
        <v>160</v>
      </c>
      <c r="C160" s="3" t="s">
        <v>10</v>
      </c>
      <c r="D160" s="3">
        <f t="shared" si="8"/>
        <v>11</v>
      </c>
      <c r="K160" s="3" t="str">
        <f t="shared" si="6"/>
        <v>INSERT INTO tbl_Pokemon (pokemonName, pokemonType1, pokemonType2) VALUES ('Feraligatr',11,);</v>
      </c>
    </row>
    <row r="161" spans="1:11" x14ac:dyDescent="0.25">
      <c r="A161" s="3" t="s">
        <v>178</v>
      </c>
      <c r="B161" s="3">
        <v>161</v>
      </c>
      <c r="C161" s="3" t="s">
        <v>0</v>
      </c>
      <c r="D161" s="3">
        <f t="shared" si="8"/>
        <v>1</v>
      </c>
      <c r="K161" s="3" t="str">
        <f t="shared" si="6"/>
        <v>INSERT INTO tbl_Pokemon (pokemonName, pokemonType1, pokemonType2) VALUES ('Sentret',1,);</v>
      </c>
    </row>
    <row r="162" spans="1:11" x14ac:dyDescent="0.25">
      <c r="A162" s="3" t="s">
        <v>179</v>
      </c>
      <c r="B162" s="3">
        <v>162</v>
      </c>
      <c r="C162" s="3" t="s">
        <v>0</v>
      </c>
      <c r="D162" s="3">
        <f t="shared" si="8"/>
        <v>1</v>
      </c>
      <c r="K162" s="3" t="str">
        <f t="shared" si="6"/>
        <v>INSERT INTO tbl_Pokemon (pokemonName, pokemonType1, pokemonType2) VALUES ('Furret',1,);</v>
      </c>
    </row>
    <row r="163" spans="1:11" x14ac:dyDescent="0.25">
      <c r="A163" s="3" t="s">
        <v>180</v>
      </c>
      <c r="B163" s="3">
        <v>163</v>
      </c>
      <c r="C163" s="3" t="s">
        <v>3</v>
      </c>
      <c r="D163" s="3">
        <f t="shared" si="8"/>
        <v>3</v>
      </c>
      <c r="E163" s="3" t="s">
        <v>0</v>
      </c>
      <c r="F163" s="3">
        <f t="shared" si="7"/>
        <v>1</v>
      </c>
      <c r="K163" s="3" t="str">
        <f t="shared" si="6"/>
        <v>INSERT INTO tbl_Pokemon (pokemonName, pokemonType1, pokemonType2) VALUES ('Hoothoot',3,1);</v>
      </c>
    </row>
    <row r="164" spans="1:11" x14ac:dyDescent="0.25">
      <c r="A164" s="3" t="s">
        <v>181</v>
      </c>
      <c r="B164" s="3">
        <v>164</v>
      </c>
      <c r="C164" s="3" t="s">
        <v>3</v>
      </c>
      <c r="D164" s="3">
        <f t="shared" si="8"/>
        <v>3</v>
      </c>
      <c r="E164" s="3" t="s">
        <v>0</v>
      </c>
      <c r="F164" s="3">
        <f t="shared" si="7"/>
        <v>1</v>
      </c>
      <c r="K164" s="3" t="str">
        <f t="shared" si="6"/>
        <v>INSERT INTO tbl_Pokemon (pokemonName, pokemonType1, pokemonType2) VALUES ('Noctowl',3,1);</v>
      </c>
    </row>
    <row r="165" spans="1:11" x14ac:dyDescent="0.25">
      <c r="A165" s="3" t="s">
        <v>182</v>
      </c>
      <c r="B165" s="3">
        <v>165</v>
      </c>
      <c r="C165" s="3" t="s">
        <v>7</v>
      </c>
      <c r="D165" s="3">
        <f t="shared" si="8"/>
        <v>7</v>
      </c>
      <c r="E165" s="3" t="s">
        <v>3</v>
      </c>
      <c r="F165" s="3">
        <f t="shared" si="7"/>
        <v>3</v>
      </c>
      <c r="K165" s="3" t="str">
        <f t="shared" si="6"/>
        <v>INSERT INTO tbl_Pokemon (pokemonName, pokemonType1, pokemonType2) VALUES ('Ledyba',7,3);</v>
      </c>
    </row>
    <row r="166" spans="1:11" x14ac:dyDescent="0.25">
      <c r="A166" s="3" t="s">
        <v>183</v>
      </c>
      <c r="B166" s="3">
        <v>166</v>
      </c>
      <c r="C166" s="3" t="s">
        <v>7</v>
      </c>
      <c r="D166" s="3">
        <f t="shared" si="8"/>
        <v>7</v>
      </c>
      <c r="E166" s="3" t="s">
        <v>3</v>
      </c>
      <c r="F166" s="3">
        <f t="shared" si="7"/>
        <v>3</v>
      </c>
      <c r="K166" s="3" t="str">
        <f t="shared" si="6"/>
        <v>INSERT INTO tbl_Pokemon (pokemonName, pokemonType1, pokemonType2) VALUES ('Ledian',7,3);</v>
      </c>
    </row>
    <row r="167" spans="1:11" x14ac:dyDescent="0.25">
      <c r="A167" s="3" t="s">
        <v>184</v>
      </c>
      <c r="B167" s="3">
        <v>167</v>
      </c>
      <c r="C167" s="3" t="s">
        <v>7</v>
      </c>
      <c r="D167" s="3">
        <f t="shared" si="8"/>
        <v>7</v>
      </c>
      <c r="E167" s="3" t="s">
        <v>4</v>
      </c>
      <c r="F167" s="3">
        <f t="shared" si="7"/>
        <v>4</v>
      </c>
      <c r="K167" s="3" t="str">
        <f t="shared" si="6"/>
        <v>INSERT INTO tbl_Pokemon (pokemonName, pokemonType1, pokemonType2) VALUES ('Spinarak',7,4);</v>
      </c>
    </row>
    <row r="168" spans="1:11" x14ac:dyDescent="0.25">
      <c r="A168" s="3" t="s">
        <v>185</v>
      </c>
      <c r="B168" s="3">
        <v>168</v>
      </c>
      <c r="C168" s="3" t="s">
        <v>7</v>
      </c>
      <c r="D168" s="3">
        <f t="shared" si="8"/>
        <v>7</v>
      </c>
      <c r="E168" s="3" t="s">
        <v>4</v>
      </c>
      <c r="F168" s="3">
        <f t="shared" si="7"/>
        <v>4</v>
      </c>
      <c r="K168" s="3" t="str">
        <f t="shared" si="6"/>
        <v>INSERT INTO tbl_Pokemon (pokemonName, pokemonType1, pokemonType2) VALUES ('Ariados',7,4);</v>
      </c>
    </row>
    <row r="169" spans="1:11" x14ac:dyDescent="0.25">
      <c r="A169" s="3" t="s">
        <v>186</v>
      </c>
      <c r="B169" s="3">
        <v>169</v>
      </c>
      <c r="C169" s="3" t="s">
        <v>3</v>
      </c>
      <c r="D169" s="3">
        <f t="shared" si="8"/>
        <v>3</v>
      </c>
      <c r="E169" s="3" t="s">
        <v>4</v>
      </c>
      <c r="F169" s="3">
        <f t="shared" si="7"/>
        <v>4</v>
      </c>
      <c r="K169" s="3" t="str">
        <f t="shared" si="6"/>
        <v>INSERT INTO tbl_Pokemon (pokemonName, pokemonType1, pokemonType2) VALUES ('Crobat',3,4);</v>
      </c>
    </row>
    <row r="170" spans="1:11" x14ac:dyDescent="0.25">
      <c r="A170" s="3" t="s">
        <v>187</v>
      </c>
      <c r="B170" s="3">
        <v>170</v>
      </c>
      <c r="C170" s="3" t="s">
        <v>12</v>
      </c>
      <c r="D170" s="3">
        <f t="shared" si="8"/>
        <v>13</v>
      </c>
      <c r="E170" s="3" t="s">
        <v>10</v>
      </c>
      <c r="F170" s="3">
        <f t="shared" si="7"/>
        <v>11</v>
      </c>
      <c r="K170" s="3" t="str">
        <f t="shared" si="6"/>
        <v>INSERT INTO tbl_Pokemon (pokemonName, pokemonType1, pokemonType2) VALUES ('Chinchou',13,11);</v>
      </c>
    </row>
    <row r="171" spans="1:11" x14ac:dyDescent="0.25">
      <c r="A171" s="3" t="s">
        <v>188</v>
      </c>
      <c r="B171" s="3">
        <v>171</v>
      </c>
      <c r="C171" s="3" t="s">
        <v>12</v>
      </c>
      <c r="D171" s="3">
        <f t="shared" si="8"/>
        <v>13</v>
      </c>
      <c r="E171" s="3" t="s">
        <v>10</v>
      </c>
      <c r="F171" s="3">
        <f t="shared" si="7"/>
        <v>11</v>
      </c>
      <c r="K171" s="3" t="str">
        <f t="shared" si="6"/>
        <v>INSERT INTO tbl_Pokemon (pokemonName, pokemonType1, pokemonType2) VALUES ('Lanturn',13,11);</v>
      </c>
    </row>
    <row r="172" spans="1:11" x14ac:dyDescent="0.25">
      <c r="A172" s="3" t="s">
        <v>189</v>
      </c>
      <c r="B172" s="3">
        <v>172</v>
      </c>
      <c r="C172" s="3" t="s">
        <v>12</v>
      </c>
      <c r="D172" s="3">
        <f t="shared" si="8"/>
        <v>13</v>
      </c>
      <c r="K172" s="3" t="str">
        <f t="shared" si="6"/>
        <v>INSERT INTO tbl_Pokemon (pokemonName, pokemonType1, pokemonType2) VALUES ('Pichu',13,);</v>
      </c>
    </row>
    <row r="173" spans="1:11" x14ac:dyDescent="0.25">
      <c r="A173" s="3" t="s">
        <v>190</v>
      </c>
      <c r="B173" s="3">
        <v>173</v>
      </c>
      <c r="C173" s="3" t="s">
        <v>16</v>
      </c>
      <c r="D173" s="3">
        <f t="shared" si="8"/>
        <v>17</v>
      </c>
      <c r="K173" s="3" t="str">
        <f t="shared" si="6"/>
        <v>INSERT INTO tbl_Pokemon (pokemonName, pokemonType1, pokemonType2) VALUES ('Cleffa',17,);</v>
      </c>
    </row>
    <row r="174" spans="1:11" x14ac:dyDescent="0.25">
      <c r="A174" s="3" t="s">
        <v>191</v>
      </c>
      <c r="B174" s="3">
        <v>174</v>
      </c>
      <c r="C174" s="3" t="s">
        <v>16</v>
      </c>
      <c r="D174" s="3">
        <f t="shared" si="8"/>
        <v>17</v>
      </c>
      <c r="E174" s="3" t="s">
        <v>0</v>
      </c>
      <c r="F174" s="3">
        <f t="shared" si="7"/>
        <v>1</v>
      </c>
      <c r="K174" s="3" t="str">
        <f t="shared" si="6"/>
        <v>INSERT INTO tbl_Pokemon (pokemonName, pokemonType1, pokemonType2) VALUES ('Igglybuff',17,1);</v>
      </c>
    </row>
    <row r="175" spans="1:11" x14ac:dyDescent="0.25">
      <c r="A175" s="3" t="s">
        <v>192</v>
      </c>
      <c r="B175" s="3">
        <v>175</v>
      </c>
      <c r="C175" s="3" t="s">
        <v>16</v>
      </c>
      <c r="D175" s="3">
        <f t="shared" si="8"/>
        <v>17</v>
      </c>
      <c r="K175" s="3" t="str">
        <f t="shared" si="6"/>
        <v>INSERT INTO tbl_Pokemon (pokemonName, pokemonType1, pokemonType2) VALUES ('Togepi',17,);</v>
      </c>
    </row>
    <row r="176" spans="1:11" x14ac:dyDescent="0.25">
      <c r="A176" s="3" t="s">
        <v>193</v>
      </c>
      <c r="B176" s="3">
        <v>176</v>
      </c>
      <c r="C176" s="3" t="s">
        <v>16</v>
      </c>
      <c r="D176" s="3">
        <f t="shared" si="8"/>
        <v>17</v>
      </c>
      <c r="E176" s="3" t="s">
        <v>3</v>
      </c>
      <c r="F176" s="3">
        <f t="shared" si="7"/>
        <v>3</v>
      </c>
      <c r="K176" s="3" t="str">
        <f t="shared" si="6"/>
        <v>INSERT INTO tbl_Pokemon (pokemonName, pokemonType1, pokemonType2) VALUES ('Togetic',17,3);</v>
      </c>
    </row>
    <row r="177" spans="1:11" x14ac:dyDescent="0.25">
      <c r="A177" s="3" t="s">
        <v>194</v>
      </c>
      <c r="B177" s="3">
        <v>177</v>
      </c>
      <c r="C177" s="3" t="s">
        <v>3</v>
      </c>
      <c r="D177" s="3">
        <f t="shared" si="8"/>
        <v>3</v>
      </c>
      <c r="E177" s="3" t="s">
        <v>13</v>
      </c>
      <c r="F177" s="3">
        <f t="shared" si="7"/>
        <v>14</v>
      </c>
      <c r="K177" s="3" t="str">
        <f t="shared" si="6"/>
        <v>INSERT INTO tbl_Pokemon (pokemonName, pokemonType1, pokemonType2) VALUES ('Natu',3,14);</v>
      </c>
    </row>
    <row r="178" spans="1:11" x14ac:dyDescent="0.25">
      <c r="A178" s="3" t="s">
        <v>195</v>
      </c>
      <c r="B178" s="3">
        <v>178</v>
      </c>
      <c r="C178" s="3" t="s">
        <v>3</v>
      </c>
      <c r="D178" s="3">
        <f t="shared" si="8"/>
        <v>3</v>
      </c>
      <c r="E178" s="3" t="s">
        <v>13</v>
      </c>
      <c r="F178" s="3">
        <f t="shared" si="7"/>
        <v>14</v>
      </c>
      <c r="K178" s="3" t="str">
        <f t="shared" si="6"/>
        <v>INSERT INTO tbl_Pokemon (pokemonName, pokemonType1, pokemonType2) VALUES ('Xatu',3,14);</v>
      </c>
    </row>
    <row r="179" spans="1:11" x14ac:dyDescent="0.25">
      <c r="A179" s="3" t="s">
        <v>196</v>
      </c>
      <c r="B179" s="3">
        <v>179</v>
      </c>
      <c r="C179" s="3" t="s">
        <v>12</v>
      </c>
      <c r="D179" s="3">
        <f t="shared" si="8"/>
        <v>13</v>
      </c>
      <c r="K179" s="3" t="str">
        <f t="shared" si="6"/>
        <v>INSERT INTO tbl_Pokemon (pokemonName, pokemonType1, pokemonType2) VALUES ('Mareep',13,);</v>
      </c>
    </row>
    <row r="180" spans="1:11" x14ac:dyDescent="0.25">
      <c r="A180" s="3" t="s">
        <v>197</v>
      </c>
      <c r="B180" s="3">
        <v>180</v>
      </c>
      <c r="C180" s="3" t="s">
        <v>12</v>
      </c>
      <c r="D180" s="3">
        <f t="shared" si="8"/>
        <v>13</v>
      </c>
      <c r="K180" s="3" t="str">
        <f t="shared" si="6"/>
        <v>INSERT INTO tbl_Pokemon (pokemonName, pokemonType1, pokemonType2) VALUES ('Flaaffy',13,);</v>
      </c>
    </row>
    <row r="181" spans="1:11" x14ac:dyDescent="0.25">
      <c r="A181" s="3" t="s">
        <v>198</v>
      </c>
      <c r="B181" s="3">
        <v>181</v>
      </c>
      <c r="C181" s="3" t="s">
        <v>12</v>
      </c>
      <c r="D181" s="3">
        <f t="shared" si="8"/>
        <v>13</v>
      </c>
      <c r="K181" s="3" t="str">
        <f t="shared" si="6"/>
        <v>INSERT INTO tbl_Pokemon (pokemonName, pokemonType1, pokemonType2) VALUES ('Ampharos',13,);</v>
      </c>
    </row>
    <row r="182" spans="1:11" x14ac:dyDescent="0.25">
      <c r="A182" s="3" t="s">
        <v>199</v>
      </c>
      <c r="B182" s="3">
        <v>182</v>
      </c>
      <c r="C182" s="3" t="s">
        <v>11</v>
      </c>
      <c r="D182" s="3">
        <f t="shared" si="8"/>
        <v>12</v>
      </c>
      <c r="K182" s="3" t="str">
        <f t="shared" si="6"/>
        <v>INSERT INTO tbl_Pokemon (pokemonName, pokemonType1, pokemonType2) VALUES ('Bellossom',12,);</v>
      </c>
    </row>
    <row r="183" spans="1:11" x14ac:dyDescent="0.25">
      <c r="A183" s="3" t="s">
        <v>200</v>
      </c>
      <c r="B183" s="3">
        <v>183</v>
      </c>
      <c r="C183" s="3" t="s">
        <v>16</v>
      </c>
      <c r="D183" s="3">
        <f t="shared" si="8"/>
        <v>17</v>
      </c>
      <c r="E183" s="3" t="s">
        <v>10</v>
      </c>
      <c r="F183" s="3">
        <f t="shared" si="7"/>
        <v>11</v>
      </c>
      <c r="K183" s="3" t="str">
        <f t="shared" si="6"/>
        <v>INSERT INTO tbl_Pokemon (pokemonName, pokemonType1, pokemonType2) VALUES ('Marill',17,11);</v>
      </c>
    </row>
    <row r="184" spans="1:11" x14ac:dyDescent="0.25">
      <c r="A184" s="3" t="s">
        <v>201</v>
      </c>
      <c r="B184" s="3">
        <v>184</v>
      </c>
      <c r="C184" s="3" t="s">
        <v>16</v>
      </c>
      <c r="D184" s="3">
        <f t="shared" si="8"/>
        <v>17</v>
      </c>
      <c r="E184" s="3" t="s">
        <v>10</v>
      </c>
      <c r="F184" s="3">
        <f t="shared" si="7"/>
        <v>11</v>
      </c>
      <c r="K184" s="3" t="str">
        <f t="shared" si="6"/>
        <v>INSERT INTO tbl_Pokemon (pokemonName, pokemonType1, pokemonType2) VALUES ('Azumarill',17,11);</v>
      </c>
    </row>
    <row r="185" spans="1:11" x14ac:dyDescent="0.25">
      <c r="A185" s="3" t="s">
        <v>202</v>
      </c>
      <c r="B185" s="3">
        <v>185</v>
      </c>
      <c r="C185" s="3" t="s">
        <v>6</v>
      </c>
      <c r="D185" s="3">
        <f t="shared" si="8"/>
        <v>6</v>
      </c>
      <c r="K185" s="3" t="str">
        <f t="shared" si="6"/>
        <v>INSERT INTO tbl_Pokemon (pokemonName, pokemonType1, pokemonType2) VALUES ('Sudowoodo',6,);</v>
      </c>
    </row>
    <row r="186" spans="1:11" x14ac:dyDescent="0.25">
      <c r="A186" s="3" t="s">
        <v>203</v>
      </c>
      <c r="B186" s="3">
        <v>186</v>
      </c>
      <c r="C186" s="3" t="s">
        <v>10</v>
      </c>
      <c r="D186" s="3">
        <f t="shared" si="8"/>
        <v>11</v>
      </c>
      <c r="K186" s="3" t="str">
        <f t="shared" si="6"/>
        <v>INSERT INTO tbl_Pokemon (pokemonName, pokemonType1, pokemonType2) VALUES ('Politoed',11,);</v>
      </c>
    </row>
    <row r="187" spans="1:11" x14ac:dyDescent="0.25">
      <c r="A187" s="3" t="s">
        <v>204</v>
      </c>
      <c r="B187" s="3">
        <v>187</v>
      </c>
      <c r="C187" s="3" t="s">
        <v>3</v>
      </c>
      <c r="D187" s="3">
        <f t="shared" si="8"/>
        <v>3</v>
      </c>
      <c r="E187" s="3" t="s">
        <v>11</v>
      </c>
      <c r="F187" s="3">
        <f t="shared" si="7"/>
        <v>12</v>
      </c>
      <c r="K187" s="3" t="str">
        <f t="shared" si="6"/>
        <v>INSERT INTO tbl_Pokemon (pokemonName, pokemonType1, pokemonType2) VALUES ('Hoppip',3,12);</v>
      </c>
    </row>
    <row r="188" spans="1:11" x14ac:dyDescent="0.25">
      <c r="A188" s="3" t="s">
        <v>205</v>
      </c>
      <c r="B188" s="3">
        <v>188</v>
      </c>
      <c r="C188" s="3" t="s">
        <v>3</v>
      </c>
      <c r="D188" s="3">
        <f t="shared" si="8"/>
        <v>3</v>
      </c>
      <c r="E188" s="3" t="s">
        <v>11</v>
      </c>
      <c r="F188" s="3">
        <f t="shared" si="7"/>
        <v>12</v>
      </c>
      <c r="K188" s="3" t="str">
        <f t="shared" si="6"/>
        <v>INSERT INTO tbl_Pokemon (pokemonName, pokemonType1, pokemonType2) VALUES ('Skiploom',3,12);</v>
      </c>
    </row>
    <row r="189" spans="1:11" x14ac:dyDescent="0.25">
      <c r="A189" s="3" t="s">
        <v>206</v>
      </c>
      <c r="B189" s="3">
        <v>189</v>
      </c>
      <c r="C189" s="3" t="s">
        <v>3</v>
      </c>
      <c r="D189" s="3">
        <f t="shared" si="8"/>
        <v>3</v>
      </c>
      <c r="E189" s="3" t="s">
        <v>11</v>
      </c>
      <c r="F189" s="3">
        <f t="shared" si="7"/>
        <v>12</v>
      </c>
      <c r="K189" s="3" t="str">
        <f t="shared" si="6"/>
        <v>INSERT INTO tbl_Pokemon (pokemonName, pokemonType1, pokemonType2) VALUES ('Jumpluff',3,12);</v>
      </c>
    </row>
    <row r="190" spans="1:11" x14ac:dyDescent="0.25">
      <c r="A190" s="3" t="s">
        <v>207</v>
      </c>
      <c r="B190" s="3">
        <v>190</v>
      </c>
      <c r="C190" s="3" t="s">
        <v>0</v>
      </c>
      <c r="D190" s="3">
        <f t="shared" si="8"/>
        <v>1</v>
      </c>
      <c r="K190" s="3" t="str">
        <f t="shared" si="6"/>
        <v>INSERT INTO tbl_Pokemon (pokemonName, pokemonType1, pokemonType2) VALUES ('Aipom',1,);</v>
      </c>
    </row>
    <row r="191" spans="1:11" x14ac:dyDescent="0.25">
      <c r="A191" s="3" t="s">
        <v>208</v>
      </c>
      <c r="B191" s="3">
        <v>191</v>
      </c>
      <c r="C191" s="3" t="s">
        <v>11</v>
      </c>
      <c r="D191" s="3">
        <f t="shared" si="8"/>
        <v>12</v>
      </c>
      <c r="K191" s="3" t="str">
        <f t="shared" si="6"/>
        <v>INSERT INTO tbl_Pokemon (pokemonName, pokemonType1, pokemonType2) VALUES ('Sunkern',12,);</v>
      </c>
    </row>
    <row r="192" spans="1:11" x14ac:dyDescent="0.25">
      <c r="A192" s="3" t="s">
        <v>209</v>
      </c>
      <c r="B192" s="3">
        <v>192</v>
      </c>
      <c r="C192" s="3" t="s">
        <v>11</v>
      </c>
      <c r="D192" s="3">
        <f t="shared" si="8"/>
        <v>12</v>
      </c>
      <c r="K192" s="3" t="str">
        <f t="shared" si="6"/>
        <v>INSERT INTO tbl_Pokemon (pokemonName, pokemonType1, pokemonType2) VALUES ('Sunflora',12,);</v>
      </c>
    </row>
    <row r="193" spans="1:11" x14ac:dyDescent="0.25">
      <c r="A193" s="3" t="s">
        <v>210</v>
      </c>
      <c r="B193" s="3">
        <v>193</v>
      </c>
      <c r="C193" s="3" t="s">
        <v>7</v>
      </c>
      <c r="D193" s="3">
        <f t="shared" si="8"/>
        <v>7</v>
      </c>
      <c r="E193" s="3" t="s">
        <v>3</v>
      </c>
      <c r="F193" s="3">
        <f t="shared" ref="F193:F251" si="9">VLOOKUP(E193,$H$1:$I$18,2,FALSE)</f>
        <v>3</v>
      </c>
      <c r="K193" s="3" t="str">
        <f t="shared" ref="K193:K251" si="10">CONCATENATE("INSERT INTO tbl_Pokemon (pokemonName, pokemonType1, pokemonType2) VALUES ('",A193,"',",D193,",",F193,");")</f>
        <v>INSERT INTO tbl_Pokemon (pokemonName, pokemonType1, pokemonType2) VALUES ('Yanma',7,3);</v>
      </c>
    </row>
    <row r="194" spans="1:11" x14ac:dyDescent="0.25">
      <c r="A194" s="3" t="s">
        <v>211</v>
      </c>
      <c r="B194" s="3">
        <v>194</v>
      </c>
      <c r="C194" s="3" t="s">
        <v>5</v>
      </c>
      <c r="D194" s="3">
        <f t="shared" si="8"/>
        <v>5</v>
      </c>
      <c r="E194" s="3" t="s">
        <v>10</v>
      </c>
      <c r="F194" s="3">
        <f t="shared" si="9"/>
        <v>11</v>
      </c>
      <c r="K194" s="3" t="str">
        <f t="shared" si="10"/>
        <v>INSERT INTO tbl_Pokemon (pokemonName, pokemonType1, pokemonType2) VALUES ('Wooper',5,11);</v>
      </c>
    </row>
    <row r="195" spans="1:11" x14ac:dyDescent="0.25">
      <c r="A195" s="3" t="s">
        <v>212</v>
      </c>
      <c r="B195" s="3">
        <v>195</v>
      </c>
      <c r="C195" s="3" t="s">
        <v>5</v>
      </c>
      <c r="D195" s="3">
        <f t="shared" si="8"/>
        <v>5</v>
      </c>
      <c r="E195" s="3" t="s">
        <v>10</v>
      </c>
      <c r="F195" s="3">
        <f t="shared" si="9"/>
        <v>11</v>
      </c>
      <c r="K195" s="3" t="str">
        <f t="shared" si="10"/>
        <v>INSERT INTO tbl_Pokemon (pokemonName, pokemonType1, pokemonType2) VALUES ('Quagsire',5,11);</v>
      </c>
    </row>
    <row r="196" spans="1:11" x14ac:dyDescent="0.25">
      <c r="A196" s="3" t="s">
        <v>213</v>
      </c>
      <c r="B196" s="3">
        <v>196</v>
      </c>
      <c r="C196" s="3" t="s">
        <v>13</v>
      </c>
      <c r="D196" s="3">
        <f t="shared" si="8"/>
        <v>14</v>
      </c>
      <c r="K196" s="3" t="str">
        <f t="shared" si="10"/>
        <v>INSERT INTO tbl_Pokemon (pokemonName, pokemonType1, pokemonType2) VALUES ('Espeon',14,);</v>
      </c>
    </row>
    <row r="197" spans="1:11" x14ac:dyDescent="0.25">
      <c r="A197" s="3" t="s">
        <v>214</v>
      </c>
      <c r="B197" s="3">
        <v>197</v>
      </c>
      <c r="C197" s="3" t="s">
        <v>17</v>
      </c>
      <c r="D197" s="3">
        <f t="shared" ref="D197:D251" si="11">VLOOKUP(C197,$H$1:$I$18,2,FALSE)</f>
        <v>18</v>
      </c>
      <c r="K197" s="3" t="str">
        <f t="shared" si="10"/>
        <v>INSERT INTO tbl_Pokemon (pokemonName, pokemonType1, pokemonType2) VALUES ('Umbreon',18,);</v>
      </c>
    </row>
    <row r="198" spans="1:11" x14ac:dyDescent="0.25">
      <c r="A198" s="3" t="s">
        <v>215</v>
      </c>
      <c r="B198" s="3">
        <v>198</v>
      </c>
      <c r="C198" s="3" t="s">
        <v>17</v>
      </c>
      <c r="D198" s="3">
        <f t="shared" si="11"/>
        <v>18</v>
      </c>
      <c r="E198" s="3" t="s">
        <v>3</v>
      </c>
      <c r="F198" s="3">
        <f t="shared" si="9"/>
        <v>3</v>
      </c>
      <c r="K198" s="3" t="str">
        <f t="shared" si="10"/>
        <v>INSERT INTO tbl_Pokemon (pokemonName, pokemonType1, pokemonType2) VALUES ('Murkrow',18,3);</v>
      </c>
    </row>
    <row r="199" spans="1:11" x14ac:dyDescent="0.25">
      <c r="A199" s="3" t="s">
        <v>216</v>
      </c>
      <c r="B199" s="3">
        <v>199</v>
      </c>
      <c r="C199" s="3" t="s">
        <v>13</v>
      </c>
      <c r="D199" s="3">
        <f t="shared" si="11"/>
        <v>14</v>
      </c>
      <c r="E199" s="3" t="s">
        <v>10</v>
      </c>
      <c r="F199" s="3">
        <f t="shared" si="9"/>
        <v>11</v>
      </c>
      <c r="K199" s="3" t="str">
        <f t="shared" si="10"/>
        <v>INSERT INTO tbl_Pokemon (pokemonName, pokemonType1, pokemonType2) VALUES ('Slowking',14,11);</v>
      </c>
    </row>
    <row r="200" spans="1:11" x14ac:dyDescent="0.25">
      <c r="A200" s="3" t="s">
        <v>217</v>
      </c>
      <c r="B200" s="3">
        <v>200</v>
      </c>
      <c r="C200" s="3" t="s">
        <v>1</v>
      </c>
      <c r="D200" s="3">
        <f t="shared" si="11"/>
        <v>8</v>
      </c>
      <c r="K200" s="3" t="str">
        <f t="shared" si="10"/>
        <v>INSERT INTO tbl_Pokemon (pokemonName, pokemonType1, pokemonType2) VALUES ('Misdreavus',8,);</v>
      </c>
    </row>
    <row r="201" spans="1:11" x14ac:dyDescent="0.25">
      <c r="A201" s="3" t="s">
        <v>218</v>
      </c>
      <c r="B201" s="3">
        <v>201</v>
      </c>
      <c r="C201" s="3" t="s">
        <v>13</v>
      </c>
      <c r="D201" s="3">
        <f t="shared" si="11"/>
        <v>14</v>
      </c>
      <c r="K201" s="3" t="str">
        <f t="shared" si="10"/>
        <v>INSERT INTO tbl_Pokemon (pokemonName, pokemonType1, pokemonType2) VALUES ('Unown',14,);</v>
      </c>
    </row>
    <row r="202" spans="1:11" x14ac:dyDescent="0.25">
      <c r="A202" s="3" t="s">
        <v>219</v>
      </c>
      <c r="B202" s="3">
        <v>202</v>
      </c>
      <c r="C202" s="3" t="s">
        <v>13</v>
      </c>
      <c r="D202" s="3">
        <f t="shared" si="11"/>
        <v>14</v>
      </c>
      <c r="K202" s="3" t="str">
        <f t="shared" si="10"/>
        <v>INSERT INTO tbl_Pokemon (pokemonName, pokemonType1, pokemonType2) VALUES ('Wobbuffet',14,);</v>
      </c>
    </row>
    <row r="203" spans="1:11" x14ac:dyDescent="0.25">
      <c r="A203" s="3" t="s">
        <v>220</v>
      </c>
      <c r="B203" s="3">
        <v>203</v>
      </c>
      <c r="C203" s="3" t="s">
        <v>0</v>
      </c>
      <c r="D203" s="3">
        <f t="shared" si="11"/>
        <v>1</v>
      </c>
      <c r="E203" s="3" t="s">
        <v>13</v>
      </c>
      <c r="F203" s="3">
        <f t="shared" si="9"/>
        <v>14</v>
      </c>
      <c r="K203" s="3" t="str">
        <f t="shared" si="10"/>
        <v>INSERT INTO tbl_Pokemon (pokemonName, pokemonType1, pokemonType2) VALUES ('Girafarig',1,14);</v>
      </c>
    </row>
    <row r="204" spans="1:11" x14ac:dyDescent="0.25">
      <c r="A204" s="3" t="s">
        <v>221</v>
      </c>
      <c r="B204" s="3">
        <v>204</v>
      </c>
      <c r="C204" s="3" t="s">
        <v>7</v>
      </c>
      <c r="D204" s="3">
        <f t="shared" si="11"/>
        <v>7</v>
      </c>
      <c r="K204" s="3" t="str">
        <f t="shared" si="10"/>
        <v>INSERT INTO tbl_Pokemon (pokemonName, pokemonType1, pokemonType2) VALUES ('Pineco',7,);</v>
      </c>
    </row>
    <row r="205" spans="1:11" x14ac:dyDescent="0.25">
      <c r="A205" s="3" t="s">
        <v>222</v>
      </c>
      <c r="B205" s="3">
        <v>205</v>
      </c>
      <c r="C205" s="3" t="s">
        <v>7</v>
      </c>
      <c r="D205" s="3">
        <f t="shared" si="11"/>
        <v>7</v>
      </c>
      <c r="E205" s="3" t="s">
        <v>8</v>
      </c>
      <c r="F205" s="3">
        <f t="shared" si="9"/>
        <v>9</v>
      </c>
      <c r="K205" s="3" t="str">
        <f t="shared" si="10"/>
        <v>INSERT INTO tbl_Pokemon (pokemonName, pokemonType1, pokemonType2) VALUES ('Forretress',7,9);</v>
      </c>
    </row>
    <row r="206" spans="1:11" x14ac:dyDescent="0.25">
      <c r="A206" s="3" t="s">
        <v>223</v>
      </c>
      <c r="B206" s="3">
        <v>206</v>
      </c>
      <c r="C206" s="3" t="s">
        <v>0</v>
      </c>
      <c r="D206" s="3">
        <f t="shared" si="11"/>
        <v>1</v>
      </c>
      <c r="K206" s="3" t="str">
        <f t="shared" si="10"/>
        <v>INSERT INTO tbl_Pokemon (pokemonName, pokemonType1, pokemonType2) VALUES ('Dunsparce',1,);</v>
      </c>
    </row>
    <row r="207" spans="1:11" x14ac:dyDescent="0.25">
      <c r="A207" s="3" t="s">
        <v>224</v>
      </c>
      <c r="B207" s="3">
        <v>207</v>
      </c>
      <c r="C207" s="3" t="s">
        <v>3</v>
      </c>
      <c r="D207" s="3">
        <f t="shared" si="11"/>
        <v>3</v>
      </c>
      <c r="E207" s="3" t="s">
        <v>5</v>
      </c>
      <c r="F207" s="3">
        <f t="shared" si="9"/>
        <v>5</v>
      </c>
      <c r="K207" s="3" t="str">
        <f t="shared" si="10"/>
        <v>INSERT INTO tbl_Pokemon (pokemonName, pokemonType1, pokemonType2) VALUES ('Gligar',3,5);</v>
      </c>
    </row>
    <row r="208" spans="1:11" x14ac:dyDescent="0.25">
      <c r="A208" s="3" t="s">
        <v>225</v>
      </c>
      <c r="B208" s="3">
        <v>208</v>
      </c>
      <c r="C208" s="3" t="s">
        <v>5</v>
      </c>
      <c r="D208" s="3">
        <f t="shared" si="11"/>
        <v>5</v>
      </c>
      <c r="E208" s="3" t="s">
        <v>8</v>
      </c>
      <c r="F208" s="3">
        <f t="shared" si="9"/>
        <v>9</v>
      </c>
      <c r="K208" s="3" t="str">
        <f t="shared" si="10"/>
        <v>INSERT INTO tbl_Pokemon (pokemonName, pokemonType1, pokemonType2) VALUES ('Steelix',5,9);</v>
      </c>
    </row>
    <row r="209" spans="1:11" x14ac:dyDescent="0.25">
      <c r="A209" s="3" t="s">
        <v>226</v>
      </c>
      <c r="B209" s="3">
        <v>209</v>
      </c>
      <c r="C209" s="3" t="s">
        <v>16</v>
      </c>
      <c r="D209" s="3">
        <f t="shared" si="11"/>
        <v>17</v>
      </c>
      <c r="K209" s="3" t="str">
        <f t="shared" si="10"/>
        <v>INSERT INTO tbl_Pokemon (pokemonName, pokemonType1, pokemonType2) VALUES ('Snubbull',17,);</v>
      </c>
    </row>
    <row r="210" spans="1:11" x14ac:dyDescent="0.25">
      <c r="A210" s="3" t="s">
        <v>227</v>
      </c>
      <c r="B210" s="3">
        <v>210</v>
      </c>
      <c r="C210" s="3" t="s">
        <v>16</v>
      </c>
      <c r="D210" s="3">
        <f t="shared" si="11"/>
        <v>17</v>
      </c>
      <c r="K210" s="3" t="str">
        <f t="shared" si="10"/>
        <v>INSERT INTO tbl_Pokemon (pokemonName, pokemonType1, pokemonType2) VALUES ('Granbull',17,);</v>
      </c>
    </row>
    <row r="211" spans="1:11" x14ac:dyDescent="0.25">
      <c r="A211" s="3" t="s">
        <v>228</v>
      </c>
      <c r="B211" s="3">
        <v>211</v>
      </c>
      <c r="C211" s="3" t="s">
        <v>4</v>
      </c>
      <c r="D211" s="3">
        <f t="shared" si="11"/>
        <v>4</v>
      </c>
      <c r="E211" s="3" t="s">
        <v>10</v>
      </c>
      <c r="F211" s="3">
        <f t="shared" si="9"/>
        <v>11</v>
      </c>
      <c r="K211" s="3" t="str">
        <f t="shared" si="10"/>
        <v>INSERT INTO tbl_Pokemon (pokemonName, pokemonType1, pokemonType2) VALUES ('Qwilfish',4,11);</v>
      </c>
    </row>
    <row r="212" spans="1:11" x14ac:dyDescent="0.25">
      <c r="A212" s="3" t="s">
        <v>229</v>
      </c>
      <c r="B212" s="3">
        <v>212</v>
      </c>
      <c r="C212" s="3" t="s">
        <v>7</v>
      </c>
      <c r="D212" s="3">
        <f t="shared" si="11"/>
        <v>7</v>
      </c>
      <c r="E212" s="3" t="s">
        <v>8</v>
      </c>
      <c r="F212" s="3">
        <f t="shared" si="9"/>
        <v>9</v>
      </c>
      <c r="K212" s="3" t="str">
        <f t="shared" si="10"/>
        <v>INSERT INTO tbl_Pokemon (pokemonName, pokemonType1, pokemonType2) VALUES ('Scizor',7,9);</v>
      </c>
    </row>
    <row r="213" spans="1:11" x14ac:dyDescent="0.25">
      <c r="A213" s="3" t="s">
        <v>230</v>
      </c>
      <c r="B213" s="3">
        <v>213</v>
      </c>
      <c r="C213" s="3" t="s">
        <v>7</v>
      </c>
      <c r="D213" s="3">
        <f t="shared" si="11"/>
        <v>7</v>
      </c>
      <c r="E213" s="3" t="s">
        <v>6</v>
      </c>
      <c r="F213" s="3">
        <f t="shared" si="9"/>
        <v>6</v>
      </c>
      <c r="K213" s="3" t="str">
        <f t="shared" si="10"/>
        <v>INSERT INTO tbl_Pokemon (pokemonName, pokemonType1, pokemonType2) VALUES ('Shuckle',7,6);</v>
      </c>
    </row>
    <row r="214" spans="1:11" x14ac:dyDescent="0.25">
      <c r="A214" s="3" t="s">
        <v>231</v>
      </c>
      <c r="B214" s="3">
        <v>214</v>
      </c>
      <c r="C214" s="3" t="s">
        <v>7</v>
      </c>
      <c r="D214" s="3">
        <f t="shared" si="11"/>
        <v>7</v>
      </c>
      <c r="E214" s="3" t="s">
        <v>2</v>
      </c>
      <c r="F214" s="3">
        <f t="shared" si="9"/>
        <v>2</v>
      </c>
      <c r="K214" s="3" t="str">
        <f t="shared" si="10"/>
        <v>INSERT INTO tbl_Pokemon (pokemonName, pokemonType1, pokemonType2) VALUES ('Heracross',7,2);</v>
      </c>
    </row>
    <row r="215" spans="1:11" x14ac:dyDescent="0.25">
      <c r="A215" s="3" t="s">
        <v>232</v>
      </c>
      <c r="B215" s="3">
        <v>215</v>
      </c>
      <c r="C215" s="3" t="s">
        <v>17</v>
      </c>
      <c r="D215" s="3">
        <f t="shared" si="11"/>
        <v>18</v>
      </c>
      <c r="E215" s="3" t="s">
        <v>14</v>
      </c>
      <c r="F215" s="3">
        <f t="shared" si="9"/>
        <v>15</v>
      </c>
      <c r="K215" s="3" t="str">
        <f t="shared" si="10"/>
        <v>INSERT INTO tbl_Pokemon (pokemonName, pokemonType1, pokemonType2) VALUES ('Sneasel',18,15);</v>
      </c>
    </row>
    <row r="216" spans="1:11" x14ac:dyDescent="0.25">
      <c r="A216" s="3" t="s">
        <v>233</v>
      </c>
      <c r="B216" s="3">
        <v>216</v>
      </c>
      <c r="C216" s="3" t="s">
        <v>0</v>
      </c>
      <c r="D216" s="3">
        <f t="shared" si="11"/>
        <v>1</v>
      </c>
      <c r="K216" s="3" t="str">
        <f t="shared" si="10"/>
        <v>INSERT INTO tbl_Pokemon (pokemonName, pokemonType1, pokemonType2) VALUES ('Teddiursa',1,);</v>
      </c>
    </row>
    <row r="217" spans="1:11" x14ac:dyDescent="0.25">
      <c r="A217" s="3" t="s">
        <v>234</v>
      </c>
      <c r="B217" s="3">
        <v>217</v>
      </c>
      <c r="C217" s="3" t="s">
        <v>0</v>
      </c>
      <c r="D217" s="3">
        <f t="shared" si="11"/>
        <v>1</v>
      </c>
      <c r="K217" s="3" t="str">
        <f t="shared" si="10"/>
        <v>INSERT INTO tbl_Pokemon (pokemonName, pokemonType1, pokemonType2) VALUES ('Ursaring',1,);</v>
      </c>
    </row>
    <row r="218" spans="1:11" x14ac:dyDescent="0.25">
      <c r="A218" s="3" t="s">
        <v>235</v>
      </c>
      <c r="B218" s="3">
        <v>218</v>
      </c>
      <c r="C218" s="3" t="s">
        <v>9</v>
      </c>
      <c r="D218" s="3">
        <f t="shared" si="11"/>
        <v>10</v>
      </c>
      <c r="K218" s="3" t="str">
        <f t="shared" si="10"/>
        <v>INSERT INTO tbl_Pokemon (pokemonName, pokemonType1, pokemonType2) VALUES ('Slugma',10,);</v>
      </c>
    </row>
    <row r="219" spans="1:11" x14ac:dyDescent="0.25">
      <c r="A219" s="3" t="s">
        <v>236</v>
      </c>
      <c r="B219" s="3">
        <v>219</v>
      </c>
      <c r="C219" s="3" t="s">
        <v>9</v>
      </c>
      <c r="D219" s="3">
        <f t="shared" si="11"/>
        <v>10</v>
      </c>
      <c r="E219" s="3" t="s">
        <v>6</v>
      </c>
      <c r="F219" s="3">
        <f t="shared" si="9"/>
        <v>6</v>
      </c>
      <c r="K219" s="3" t="str">
        <f t="shared" si="10"/>
        <v>INSERT INTO tbl_Pokemon (pokemonName, pokemonType1, pokemonType2) VALUES ('Magcargo',10,6);</v>
      </c>
    </row>
    <row r="220" spans="1:11" x14ac:dyDescent="0.25">
      <c r="A220" s="3" t="s">
        <v>237</v>
      </c>
      <c r="B220" s="3">
        <v>220</v>
      </c>
      <c r="C220" s="3" t="s">
        <v>5</v>
      </c>
      <c r="D220" s="3">
        <f t="shared" si="11"/>
        <v>5</v>
      </c>
      <c r="E220" s="3" t="s">
        <v>14</v>
      </c>
      <c r="F220" s="3">
        <f t="shared" si="9"/>
        <v>15</v>
      </c>
      <c r="K220" s="3" t="str">
        <f t="shared" si="10"/>
        <v>INSERT INTO tbl_Pokemon (pokemonName, pokemonType1, pokemonType2) VALUES ('Swinub',5,15);</v>
      </c>
    </row>
    <row r="221" spans="1:11" x14ac:dyDescent="0.25">
      <c r="A221" s="3" t="s">
        <v>238</v>
      </c>
      <c r="B221" s="3">
        <v>221</v>
      </c>
      <c r="C221" s="3" t="s">
        <v>5</v>
      </c>
      <c r="D221" s="3">
        <f t="shared" si="11"/>
        <v>5</v>
      </c>
      <c r="E221" s="3" t="s">
        <v>14</v>
      </c>
      <c r="F221" s="3">
        <f t="shared" si="9"/>
        <v>15</v>
      </c>
      <c r="K221" s="3" t="str">
        <f t="shared" si="10"/>
        <v>INSERT INTO tbl_Pokemon (pokemonName, pokemonType1, pokemonType2) VALUES ('Piloswine',5,15);</v>
      </c>
    </row>
    <row r="222" spans="1:11" x14ac:dyDescent="0.25">
      <c r="A222" s="3" t="s">
        <v>239</v>
      </c>
      <c r="B222" s="3">
        <v>222</v>
      </c>
      <c r="C222" s="3" t="s">
        <v>6</v>
      </c>
      <c r="D222" s="3">
        <f t="shared" si="11"/>
        <v>6</v>
      </c>
      <c r="E222" s="3" t="s">
        <v>10</v>
      </c>
      <c r="F222" s="3">
        <f t="shared" si="9"/>
        <v>11</v>
      </c>
      <c r="K222" s="3" t="str">
        <f t="shared" si="10"/>
        <v>INSERT INTO tbl_Pokemon (pokemonName, pokemonType1, pokemonType2) VALUES ('Corsola',6,11);</v>
      </c>
    </row>
    <row r="223" spans="1:11" x14ac:dyDescent="0.25">
      <c r="A223" s="3" t="s">
        <v>240</v>
      </c>
      <c r="B223" s="3">
        <v>223</v>
      </c>
      <c r="C223" s="3" t="s">
        <v>10</v>
      </c>
      <c r="D223" s="3">
        <f t="shared" si="11"/>
        <v>11</v>
      </c>
      <c r="K223" s="3" t="str">
        <f t="shared" si="10"/>
        <v>INSERT INTO tbl_Pokemon (pokemonName, pokemonType1, pokemonType2) VALUES ('Remoraid',11,);</v>
      </c>
    </row>
    <row r="224" spans="1:11" x14ac:dyDescent="0.25">
      <c r="A224" s="3" t="s">
        <v>241</v>
      </c>
      <c r="B224" s="3">
        <v>224</v>
      </c>
      <c r="C224" s="3" t="s">
        <v>10</v>
      </c>
      <c r="D224" s="3">
        <f t="shared" si="11"/>
        <v>11</v>
      </c>
      <c r="K224" s="3" t="str">
        <f t="shared" si="10"/>
        <v>INSERT INTO tbl_Pokemon (pokemonName, pokemonType1, pokemonType2) VALUES ('Octillery',11,);</v>
      </c>
    </row>
    <row r="225" spans="1:11" x14ac:dyDescent="0.25">
      <c r="A225" s="3" t="s">
        <v>242</v>
      </c>
      <c r="B225" s="3">
        <v>225</v>
      </c>
      <c r="C225" s="3" t="s">
        <v>3</v>
      </c>
      <c r="D225" s="3">
        <f t="shared" si="11"/>
        <v>3</v>
      </c>
      <c r="E225" s="3" t="s">
        <v>14</v>
      </c>
      <c r="F225" s="3">
        <f t="shared" si="9"/>
        <v>15</v>
      </c>
      <c r="K225" s="3" t="str">
        <f t="shared" si="10"/>
        <v>INSERT INTO tbl_Pokemon (pokemonName, pokemonType1, pokemonType2) VALUES ('Delibird',3,15);</v>
      </c>
    </row>
    <row r="226" spans="1:11" x14ac:dyDescent="0.25">
      <c r="A226" s="3" t="s">
        <v>243</v>
      </c>
      <c r="B226" s="3">
        <v>226</v>
      </c>
      <c r="C226" s="3" t="s">
        <v>3</v>
      </c>
      <c r="D226" s="3">
        <f t="shared" si="11"/>
        <v>3</v>
      </c>
      <c r="E226" s="3" t="s">
        <v>10</v>
      </c>
      <c r="F226" s="3">
        <f t="shared" si="9"/>
        <v>11</v>
      </c>
      <c r="K226" s="3" t="str">
        <f t="shared" si="10"/>
        <v>INSERT INTO tbl_Pokemon (pokemonName, pokemonType1, pokemonType2) VALUES ('Mantine',3,11);</v>
      </c>
    </row>
    <row r="227" spans="1:11" x14ac:dyDescent="0.25">
      <c r="A227" s="3" t="s">
        <v>244</v>
      </c>
      <c r="B227" s="3">
        <v>227</v>
      </c>
      <c r="C227" s="3" t="s">
        <v>3</v>
      </c>
      <c r="D227" s="3">
        <f t="shared" si="11"/>
        <v>3</v>
      </c>
      <c r="E227" s="3" t="s">
        <v>8</v>
      </c>
      <c r="F227" s="3">
        <f t="shared" si="9"/>
        <v>9</v>
      </c>
      <c r="K227" s="3" t="str">
        <f t="shared" si="10"/>
        <v>INSERT INTO tbl_Pokemon (pokemonName, pokemonType1, pokemonType2) VALUES ('Skarmory',3,9);</v>
      </c>
    </row>
    <row r="228" spans="1:11" x14ac:dyDescent="0.25">
      <c r="A228" s="3" t="s">
        <v>245</v>
      </c>
      <c r="B228" s="3">
        <v>228</v>
      </c>
      <c r="C228" s="3" t="s">
        <v>17</v>
      </c>
      <c r="D228" s="3">
        <f t="shared" si="11"/>
        <v>18</v>
      </c>
      <c r="E228" s="3" t="s">
        <v>9</v>
      </c>
      <c r="F228" s="3">
        <f t="shared" si="9"/>
        <v>10</v>
      </c>
      <c r="K228" s="3" t="str">
        <f t="shared" si="10"/>
        <v>INSERT INTO tbl_Pokemon (pokemonName, pokemonType1, pokemonType2) VALUES ('Houndour',18,10);</v>
      </c>
    </row>
    <row r="229" spans="1:11" x14ac:dyDescent="0.25">
      <c r="A229" s="3" t="s">
        <v>246</v>
      </c>
      <c r="B229" s="3">
        <v>229</v>
      </c>
      <c r="C229" s="3" t="s">
        <v>17</v>
      </c>
      <c r="D229" s="3">
        <f t="shared" si="11"/>
        <v>18</v>
      </c>
      <c r="E229" s="3" t="s">
        <v>9</v>
      </c>
      <c r="F229" s="3">
        <f t="shared" si="9"/>
        <v>10</v>
      </c>
      <c r="K229" s="3" t="str">
        <f t="shared" si="10"/>
        <v>INSERT INTO tbl_Pokemon (pokemonName, pokemonType1, pokemonType2) VALUES ('Houndoom',18,10);</v>
      </c>
    </row>
    <row r="230" spans="1:11" x14ac:dyDescent="0.25">
      <c r="A230" s="3" t="s">
        <v>247</v>
      </c>
      <c r="B230" s="3">
        <v>230</v>
      </c>
      <c r="C230" s="3" t="s">
        <v>15</v>
      </c>
      <c r="D230" s="3">
        <f t="shared" si="11"/>
        <v>16</v>
      </c>
      <c r="E230" s="3" t="s">
        <v>10</v>
      </c>
      <c r="F230" s="3">
        <f t="shared" si="9"/>
        <v>11</v>
      </c>
      <c r="K230" s="3" t="str">
        <f t="shared" si="10"/>
        <v>INSERT INTO tbl_Pokemon (pokemonName, pokemonType1, pokemonType2) VALUES ('Kingdra',16,11);</v>
      </c>
    </row>
    <row r="231" spans="1:11" x14ac:dyDescent="0.25">
      <c r="A231" s="3" t="s">
        <v>248</v>
      </c>
      <c r="B231" s="3">
        <v>231</v>
      </c>
      <c r="C231" s="3" t="s">
        <v>5</v>
      </c>
      <c r="D231" s="3">
        <f t="shared" si="11"/>
        <v>5</v>
      </c>
      <c r="K231" s="3" t="str">
        <f t="shared" si="10"/>
        <v>INSERT INTO tbl_Pokemon (pokemonName, pokemonType1, pokemonType2) VALUES ('Phanpy',5,);</v>
      </c>
    </row>
    <row r="232" spans="1:11" x14ac:dyDescent="0.25">
      <c r="A232" s="3" t="s">
        <v>249</v>
      </c>
      <c r="B232" s="3">
        <v>232</v>
      </c>
      <c r="C232" s="3" t="s">
        <v>5</v>
      </c>
      <c r="D232" s="3">
        <f t="shared" si="11"/>
        <v>5</v>
      </c>
      <c r="K232" s="3" t="str">
        <f t="shared" si="10"/>
        <v>INSERT INTO tbl_Pokemon (pokemonName, pokemonType1, pokemonType2) VALUES ('Donphan',5,);</v>
      </c>
    </row>
    <row r="233" spans="1:11" x14ac:dyDescent="0.25">
      <c r="A233" s="3" t="s">
        <v>250</v>
      </c>
      <c r="B233" s="3">
        <v>233</v>
      </c>
      <c r="C233" s="3" t="s">
        <v>0</v>
      </c>
      <c r="D233" s="3">
        <f t="shared" si="11"/>
        <v>1</v>
      </c>
      <c r="K233" s="3" t="str">
        <f t="shared" si="10"/>
        <v>INSERT INTO tbl_Pokemon (pokemonName, pokemonType1, pokemonType2) VALUES ('Porygon2',1,);</v>
      </c>
    </row>
    <row r="234" spans="1:11" x14ac:dyDescent="0.25">
      <c r="A234" s="3" t="s">
        <v>251</v>
      </c>
      <c r="B234" s="3">
        <v>234</v>
      </c>
      <c r="C234" s="3" t="s">
        <v>0</v>
      </c>
      <c r="D234" s="3">
        <f t="shared" si="11"/>
        <v>1</v>
      </c>
      <c r="K234" s="3" t="str">
        <f t="shared" si="10"/>
        <v>INSERT INTO tbl_Pokemon (pokemonName, pokemonType1, pokemonType2) VALUES ('Stantler',1,);</v>
      </c>
    </row>
    <row r="235" spans="1:11" x14ac:dyDescent="0.25">
      <c r="A235" s="3" t="s">
        <v>252</v>
      </c>
      <c r="B235" s="3">
        <v>235</v>
      </c>
      <c r="C235" s="3" t="s">
        <v>0</v>
      </c>
      <c r="D235" s="3">
        <f t="shared" si="11"/>
        <v>1</v>
      </c>
      <c r="K235" s="3" t="str">
        <f t="shared" si="10"/>
        <v>INSERT INTO tbl_Pokemon (pokemonName, pokemonType1, pokemonType2) VALUES ('Smeargle',1,);</v>
      </c>
    </row>
    <row r="236" spans="1:11" x14ac:dyDescent="0.25">
      <c r="A236" s="3" t="s">
        <v>253</v>
      </c>
      <c r="B236" s="3">
        <v>236</v>
      </c>
      <c r="C236" s="3" t="s">
        <v>2</v>
      </c>
      <c r="D236" s="3">
        <f t="shared" si="11"/>
        <v>2</v>
      </c>
      <c r="K236" s="3" t="str">
        <f t="shared" si="10"/>
        <v>INSERT INTO tbl_Pokemon (pokemonName, pokemonType1, pokemonType2) VALUES ('Tyrogue',2,);</v>
      </c>
    </row>
    <row r="237" spans="1:11" x14ac:dyDescent="0.25">
      <c r="A237" s="3" t="s">
        <v>254</v>
      </c>
      <c r="B237" s="3">
        <v>237</v>
      </c>
      <c r="C237" s="3" t="s">
        <v>2</v>
      </c>
      <c r="D237" s="3">
        <f t="shared" si="11"/>
        <v>2</v>
      </c>
      <c r="K237" s="3" t="str">
        <f t="shared" si="10"/>
        <v>INSERT INTO tbl_Pokemon (pokemonName, pokemonType1, pokemonType2) VALUES ('Hitmontop',2,);</v>
      </c>
    </row>
    <row r="238" spans="1:11" x14ac:dyDescent="0.25">
      <c r="A238" s="3" t="s">
        <v>255</v>
      </c>
      <c r="B238" s="3">
        <v>238</v>
      </c>
      <c r="C238" s="3" t="s">
        <v>14</v>
      </c>
      <c r="D238" s="3">
        <f t="shared" si="11"/>
        <v>15</v>
      </c>
      <c r="E238" s="3" t="s">
        <v>13</v>
      </c>
      <c r="F238" s="3">
        <f t="shared" si="9"/>
        <v>14</v>
      </c>
      <c r="K238" s="3" t="str">
        <f t="shared" si="10"/>
        <v>INSERT INTO tbl_Pokemon (pokemonName, pokemonType1, pokemonType2) VALUES ('Smoochum',15,14);</v>
      </c>
    </row>
    <row r="239" spans="1:11" x14ac:dyDescent="0.25">
      <c r="A239" s="3" t="s">
        <v>256</v>
      </c>
      <c r="B239" s="3">
        <v>239</v>
      </c>
      <c r="C239" s="3" t="s">
        <v>12</v>
      </c>
      <c r="D239" s="3">
        <f t="shared" si="11"/>
        <v>13</v>
      </c>
      <c r="K239" s="3" t="str">
        <f t="shared" si="10"/>
        <v>INSERT INTO tbl_Pokemon (pokemonName, pokemonType1, pokemonType2) VALUES ('Elekid',13,);</v>
      </c>
    </row>
    <row r="240" spans="1:11" x14ac:dyDescent="0.25">
      <c r="A240" s="3" t="s">
        <v>257</v>
      </c>
      <c r="B240" s="3">
        <v>240</v>
      </c>
      <c r="C240" s="3" t="s">
        <v>9</v>
      </c>
      <c r="D240" s="3">
        <f t="shared" si="11"/>
        <v>10</v>
      </c>
      <c r="K240" s="3" t="str">
        <f t="shared" si="10"/>
        <v>INSERT INTO tbl_Pokemon (pokemonName, pokemonType1, pokemonType2) VALUES ('Magby',10,);</v>
      </c>
    </row>
    <row r="241" spans="1:11" x14ac:dyDescent="0.25">
      <c r="A241" s="3" t="s">
        <v>258</v>
      </c>
      <c r="B241" s="3">
        <v>241</v>
      </c>
      <c r="C241" s="3" t="s">
        <v>0</v>
      </c>
      <c r="D241" s="3">
        <f t="shared" si="11"/>
        <v>1</v>
      </c>
      <c r="K241" s="3" t="str">
        <f t="shared" si="10"/>
        <v>INSERT INTO tbl_Pokemon (pokemonName, pokemonType1, pokemonType2) VALUES ('Miltank',1,);</v>
      </c>
    </row>
    <row r="242" spans="1:11" x14ac:dyDescent="0.25">
      <c r="A242" s="3" t="s">
        <v>259</v>
      </c>
      <c r="B242" s="3">
        <v>242</v>
      </c>
      <c r="C242" s="3" t="s">
        <v>0</v>
      </c>
      <c r="D242" s="3">
        <f t="shared" si="11"/>
        <v>1</v>
      </c>
      <c r="K242" s="3" t="str">
        <f t="shared" si="10"/>
        <v>INSERT INTO tbl_Pokemon (pokemonName, pokemonType1, pokemonType2) VALUES ('Blissey',1,);</v>
      </c>
    </row>
    <row r="243" spans="1:11" x14ac:dyDescent="0.25">
      <c r="A243" s="3" t="s">
        <v>260</v>
      </c>
      <c r="B243" s="3">
        <v>243</v>
      </c>
      <c r="C243" s="3" t="s">
        <v>12</v>
      </c>
      <c r="D243" s="3">
        <f t="shared" si="11"/>
        <v>13</v>
      </c>
      <c r="K243" s="3" t="str">
        <f t="shared" si="10"/>
        <v>INSERT INTO tbl_Pokemon (pokemonName, pokemonType1, pokemonType2) VALUES ('Raikou',13,);</v>
      </c>
    </row>
    <row r="244" spans="1:11" x14ac:dyDescent="0.25">
      <c r="A244" s="3" t="s">
        <v>261</v>
      </c>
      <c r="B244" s="3">
        <v>244</v>
      </c>
      <c r="C244" s="3" t="s">
        <v>9</v>
      </c>
      <c r="D244" s="3">
        <f t="shared" si="11"/>
        <v>10</v>
      </c>
      <c r="K244" s="3" t="str">
        <f t="shared" si="10"/>
        <v>INSERT INTO tbl_Pokemon (pokemonName, pokemonType1, pokemonType2) VALUES ('Entei',10,);</v>
      </c>
    </row>
    <row r="245" spans="1:11" x14ac:dyDescent="0.25">
      <c r="A245" s="3" t="s">
        <v>262</v>
      </c>
      <c r="B245" s="3">
        <v>245</v>
      </c>
      <c r="C245" s="3" t="s">
        <v>10</v>
      </c>
      <c r="D245" s="3">
        <f t="shared" si="11"/>
        <v>11</v>
      </c>
      <c r="K245" s="3" t="str">
        <f t="shared" si="10"/>
        <v>INSERT INTO tbl_Pokemon (pokemonName, pokemonType1, pokemonType2) VALUES ('Suicune',11,);</v>
      </c>
    </row>
    <row r="246" spans="1:11" x14ac:dyDescent="0.25">
      <c r="A246" s="3" t="s">
        <v>263</v>
      </c>
      <c r="B246" s="3">
        <v>246</v>
      </c>
      <c r="C246" s="3" t="s">
        <v>5</v>
      </c>
      <c r="D246" s="3">
        <f t="shared" si="11"/>
        <v>5</v>
      </c>
      <c r="E246" s="3" t="s">
        <v>6</v>
      </c>
      <c r="F246" s="3">
        <f t="shared" si="9"/>
        <v>6</v>
      </c>
      <c r="K246" s="3" t="str">
        <f t="shared" si="10"/>
        <v>INSERT INTO tbl_Pokemon (pokemonName, pokemonType1, pokemonType2) VALUES ('Larvitar',5,6);</v>
      </c>
    </row>
    <row r="247" spans="1:11" x14ac:dyDescent="0.25">
      <c r="A247" s="3" t="s">
        <v>264</v>
      </c>
      <c r="B247" s="3">
        <v>247</v>
      </c>
      <c r="C247" s="3" t="s">
        <v>5</v>
      </c>
      <c r="D247" s="3">
        <f t="shared" si="11"/>
        <v>5</v>
      </c>
      <c r="E247" s="3" t="s">
        <v>6</v>
      </c>
      <c r="F247" s="3">
        <f t="shared" si="9"/>
        <v>6</v>
      </c>
      <c r="K247" s="3" t="str">
        <f t="shared" si="10"/>
        <v>INSERT INTO tbl_Pokemon (pokemonName, pokemonType1, pokemonType2) VALUES ('Pupitar',5,6);</v>
      </c>
    </row>
    <row r="248" spans="1:11" x14ac:dyDescent="0.25">
      <c r="A248" s="3" t="s">
        <v>265</v>
      </c>
      <c r="B248" s="3">
        <v>248</v>
      </c>
      <c r="C248" s="3" t="s">
        <v>17</v>
      </c>
      <c r="D248" s="3">
        <f t="shared" si="11"/>
        <v>18</v>
      </c>
      <c r="E248" s="3" t="s">
        <v>6</v>
      </c>
      <c r="F248" s="3">
        <f t="shared" si="9"/>
        <v>6</v>
      </c>
      <c r="K248" s="3" t="str">
        <f t="shared" si="10"/>
        <v>INSERT INTO tbl_Pokemon (pokemonName, pokemonType1, pokemonType2) VALUES ('Tyranitar',18,6);</v>
      </c>
    </row>
    <row r="249" spans="1:11" x14ac:dyDescent="0.25">
      <c r="A249" s="3" t="s">
        <v>266</v>
      </c>
      <c r="B249" s="3">
        <v>249</v>
      </c>
      <c r="C249" s="3" t="s">
        <v>3</v>
      </c>
      <c r="D249" s="3">
        <f t="shared" si="11"/>
        <v>3</v>
      </c>
      <c r="E249" s="3" t="s">
        <v>13</v>
      </c>
      <c r="F249" s="3">
        <f t="shared" si="9"/>
        <v>14</v>
      </c>
      <c r="K249" s="3" t="str">
        <f t="shared" si="10"/>
        <v>INSERT INTO tbl_Pokemon (pokemonName, pokemonType1, pokemonType2) VALUES ('Lugia',3,14);</v>
      </c>
    </row>
    <row r="250" spans="1:11" x14ac:dyDescent="0.25">
      <c r="A250" s="3" t="s">
        <v>267</v>
      </c>
      <c r="B250" s="3">
        <v>250</v>
      </c>
      <c r="C250" s="3" t="s">
        <v>9</v>
      </c>
      <c r="D250" s="3">
        <f t="shared" si="11"/>
        <v>10</v>
      </c>
      <c r="E250" s="3" t="s">
        <v>3</v>
      </c>
      <c r="F250" s="3">
        <f t="shared" si="9"/>
        <v>3</v>
      </c>
      <c r="K250" s="3" t="str">
        <f t="shared" si="10"/>
        <v>INSERT INTO tbl_Pokemon (pokemonName, pokemonType1, pokemonType2) VALUES ('Ho-Oh',10,3);</v>
      </c>
    </row>
    <row r="251" spans="1:11" x14ac:dyDescent="0.25">
      <c r="A251" s="3" t="s">
        <v>268</v>
      </c>
      <c r="B251" s="3">
        <v>251</v>
      </c>
      <c r="C251" s="3" t="s">
        <v>11</v>
      </c>
      <c r="D251" s="3">
        <f t="shared" si="11"/>
        <v>12</v>
      </c>
      <c r="E251" s="3" t="s">
        <v>13</v>
      </c>
      <c r="F251" s="3">
        <f t="shared" si="9"/>
        <v>14</v>
      </c>
      <c r="K251" s="3" t="str">
        <f t="shared" si="10"/>
        <v>INSERT INTO tbl_Pokemon (pokemonName, pokemonType1, pokemonType2) VALUES ('Celebi',12,14);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"/>
  <sheetViews>
    <sheetView tabSelected="1" topLeftCell="A488" workbookViewId="0">
      <selection activeCell="J508" sqref="J508"/>
    </sheetView>
  </sheetViews>
  <sheetFormatPr baseColWidth="10" defaultRowHeight="19" x14ac:dyDescent="0.25"/>
  <cols>
    <col min="1" max="1" width="12.83203125" style="3" bestFit="1" customWidth="1"/>
    <col min="2" max="2" width="10.83203125" style="3"/>
    <col min="3" max="3" width="18.1640625" style="3" customWidth="1"/>
    <col min="4" max="4" width="10.83203125" style="3"/>
    <col min="5" max="5" width="60.5" style="3" bestFit="1" customWidth="1"/>
    <col min="6" max="16384" width="10.83203125" style="3"/>
  </cols>
  <sheetData>
    <row r="1" spans="1:6" x14ac:dyDescent="0.25">
      <c r="A1" s="11" t="s">
        <v>499</v>
      </c>
      <c r="B1" s="11"/>
      <c r="C1" s="11" t="s">
        <v>502</v>
      </c>
      <c r="D1" s="11"/>
      <c r="F1" s="11"/>
    </row>
    <row r="2" spans="1:6" x14ac:dyDescent="0.25">
      <c r="A2" s="12" t="s">
        <v>18</v>
      </c>
      <c r="B2" s="3">
        <f>VLOOKUP(A2,Pokemon!$A$1:$B$251,2,FALSE)</f>
        <v>1</v>
      </c>
      <c r="C2" s="3" t="s">
        <v>504</v>
      </c>
      <c r="D2" s="3">
        <f>IF(ISBLANK(C2),"",VLOOKUP(C2,Moves!$A$2:$B$60,2,TRUE))</f>
        <v>51</v>
      </c>
      <c r="E2" s="3" t="str">
        <f t="shared" ref="E2:E65" si="0">IF(ISBLANK(D2),"",CONCATENATE("INSERT INTO tbl_PokemonToFast (pokemonID,moveID) VALUES (",B2,",",D2,");"))</f>
        <v>INSERT INTO tbl_PokemonToFast (pokemonID,moveID) VALUES (1,51);</v>
      </c>
    </row>
    <row r="3" spans="1:6" x14ac:dyDescent="0.25">
      <c r="A3" s="12" t="s">
        <v>18</v>
      </c>
      <c r="B3" s="3">
        <f>VLOOKUP(A3,Pokemon!$A$1:$B$251,2,FALSE)</f>
        <v>1</v>
      </c>
      <c r="C3" s="3" t="s">
        <v>505</v>
      </c>
      <c r="D3" s="3">
        <f>IF(ISBLANK(C3),"",VLOOKUP(C3,Moves!$A$2:$B$60,2,TRUE))</f>
        <v>54</v>
      </c>
      <c r="E3" s="3" t="str">
        <f t="shared" si="0"/>
        <v>INSERT INTO tbl_PokemonToFast (pokemonID,moveID) VALUES (1,54);</v>
      </c>
    </row>
    <row r="4" spans="1:6" x14ac:dyDescent="0.25">
      <c r="A4" s="12" t="s">
        <v>19</v>
      </c>
      <c r="B4" s="3">
        <f>VLOOKUP(A4,Pokemon!$A$1:$B$251,2,FALSE)</f>
        <v>2</v>
      </c>
      <c r="C4" s="3" t="s">
        <v>509</v>
      </c>
      <c r="D4" s="3">
        <f>IF(ISBLANK(C4),"",VLOOKUP(C4,Moves!$A$2:$B$60,2,TRUE))</f>
        <v>40</v>
      </c>
      <c r="E4" s="3" t="str">
        <f t="shared" si="0"/>
        <v>INSERT INTO tbl_PokemonToFast (pokemonID,moveID) VALUES (2,40);</v>
      </c>
    </row>
    <row r="5" spans="1:6" x14ac:dyDescent="0.25">
      <c r="A5" s="12" t="s">
        <v>19</v>
      </c>
      <c r="B5" s="3">
        <f>VLOOKUP(A5,Pokemon!$A$1:$B$251,2,FALSE)</f>
        <v>2</v>
      </c>
      <c r="C5" s="3" t="s">
        <v>505</v>
      </c>
      <c r="D5" s="3">
        <f>IF(ISBLANK(C5),"",VLOOKUP(C5,Moves!$A$2:$B$60,2,TRUE))</f>
        <v>54</v>
      </c>
      <c r="E5" s="3" t="str">
        <f t="shared" si="0"/>
        <v>INSERT INTO tbl_PokemonToFast (pokemonID,moveID) VALUES (2,54);</v>
      </c>
    </row>
    <row r="6" spans="1:6" x14ac:dyDescent="0.25">
      <c r="A6" s="12" t="s">
        <v>20</v>
      </c>
      <c r="B6" s="3">
        <f>VLOOKUP(A6,Pokemon!$A$1:$B$251,2,FALSE)</f>
        <v>3</v>
      </c>
      <c r="C6" s="3" t="s">
        <v>509</v>
      </c>
      <c r="D6" s="3">
        <f>IF(ISBLANK(C6),"",VLOOKUP(C6,Moves!$A$2:$B$60,2,TRUE))</f>
        <v>40</v>
      </c>
      <c r="E6" s="3" t="str">
        <f t="shared" si="0"/>
        <v>INSERT INTO tbl_PokemonToFast (pokemonID,moveID) VALUES (3,40);</v>
      </c>
    </row>
    <row r="7" spans="1:6" x14ac:dyDescent="0.25">
      <c r="A7" s="12" t="s">
        <v>20</v>
      </c>
      <c r="B7" s="3">
        <f>VLOOKUP(A7,Pokemon!$A$1:$B$251,2,FALSE)</f>
        <v>3</v>
      </c>
      <c r="C7" s="3" t="s">
        <v>505</v>
      </c>
      <c r="D7" s="3">
        <f>IF(ISBLANK(C7),"",VLOOKUP(C7,Moves!$A$2:$B$60,2,TRUE))</f>
        <v>54</v>
      </c>
      <c r="E7" s="3" t="str">
        <f t="shared" si="0"/>
        <v>INSERT INTO tbl_PokemonToFast (pokemonID,moveID) VALUES (3,54);</v>
      </c>
    </row>
    <row r="8" spans="1:6" x14ac:dyDescent="0.25">
      <c r="A8" s="12" t="s">
        <v>21</v>
      </c>
      <c r="B8" s="3">
        <f>VLOOKUP(A8,Pokemon!$A$1:$B$251,2,FALSE)</f>
        <v>4</v>
      </c>
      <c r="C8" s="3" t="s">
        <v>512</v>
      </c>
      <c r="D8" s="3">
        <f>IF(ISBLANK(C8),"",VLOOKUP(C8,Moves!$A$2:$B$60,2,TRUE))</f>
        <v>15</v>
      </c>
      <c r="E8" s="3" t="str">
        <f t="shared" si="0"/>
        <v>INSERT INTO tbl_PokemonToFast (pokemonID,moveID) VALUES (4,15);</v>
      </c>
    </row>
    <row r="9" spans="1:6" x14ac:dyDescent="0.25">
      <c r="A9" s="12" t="s">
        <v>21</v>
      </c>
      <c r="B9" s="3">
        <f>VLOOKUP(A9,Pokemon!$A$1:$B$251,2,FALSE)</f>
        <v>4</v>
      </c>
      <c r="C9" s="3" t="s">
        <v>513</v>
      </c>
      <c r="D9" s="3">
        <f>IF(ISBLANK(C9),"",VLOOKUP(C9,Moves!$A$2:$B$60,2,TRUE))</f>
        <v>43</v>
      </c>
      <c r="E9" s="3" t="str">
        <f t="shared" si="0"/>
        <v>INSERT INTO tbl_PokemonToFast (pokemonID,moveID) VALUES (4,43);</v>
      </c>
    </row>
    <row r="10" spans="1:6" x14ac:dyDescent="0.25">
      <c r="A10" s="12" t="s">
        <v>22</v>
      </c>
      <c r="B10" s="3">
        <f>VLOOKUP(A10,Pokemon!$A$1:$B$251,2,FALSE)</f>
        <v>5</v>
      </c>
      <c r="C10" s="3" t="s">
        <v>512</v>
      </c>
      <c r="D10" s="3">
        <f>IF(ISBLANK(C10),"",VLOOKUP(C10,Moves!$A$2:$B$60,2,TRUE))</f>
        <v>15</v>
      </c>
      <c r="E10" s="3" t="str">
        <f t="shared" si="0"/>
        <v>INSERT INTO tbl_PokemonToFast (pokemonID,moveID) VALUES (5,15);</v>
      </c>
    </row>
    <row r="11" spans="1:6" x14ac:dyDescent="0.25">
      <c r="A11" s="12" t="s">
        <v>22</v>
      </c>
      <c r="B11" s="3">
        <f>VLOOKUP(A11,Pokemon!$A$1:$B$251,2,FALSE)</f>
        <v>5</v>
      </c>
      <c r="C11" s="3" t="s">
        <v>517</v>
      </c>
      <c r="D11" s="3">
        <f>IF(ISBLANK(C11),"",VLOOKUP(C11,Moves!$A$2:$B$60,2,TRUE))</f>
        <v>18</v>
      </c>
      <c r="E11" s="3" t="str">
        <f t="shared" si="0"/>
        <v>INSERT INTO tbl_PokemonToFast (pokemonID,moveID) VALUES (5,18);</v>
      </c>
    </row>
    <row r="12" spans="1:6" x14ac:dyDescent="0.25">
      <c r="A12" s="12" t="s">
        <v>23</v>
      </c>
      <c r="B12" s="3">
        <f>VLOOKUP(A12,Pokemon!$A$1:$B$251,2,FALSE)</f>
        <v>6</v>
      </c>
      <c r="C12" s="3" t="s">
        <v>519</v>
      </c>
      <c r="D12" s="3">
        <f>IF(ISBLANK(C12),"",VLOOKUP(C12,Moves!$A$2:$B$60,2,TRUE))</f>
        <v>19</v>
      </c>
      <c r="E12" s="3" t="str">
        <f t="shared" si="0"/>
        <v>INSERT INTO tbl_PokemonToFast (pokemonID,moveID) VALUES (6,19);</v>
      </c>
    </row>
    <row r="13" spans="1:6" x14ac:dyDescent="0.25">
      <c r="A13" s="12" t="s">
        <v>23</v>
      </c>
      <c r="B13" s="3">
        <f>VLOOKUP(A13,Pokemon!$A$1:$B$251,2,FALSE)</f>
        <v>6</v>
      </c>
      <c r="C13" s="3" t="s">
        <v>520</v>
      </c>
      <c r="D13" s="3">
        <f>IF(ISBLANK(C13),"",VLOOKUP(C13,Moves!$A$2:$B$60,2,TRUE))</f>
        <v>2</v>
      </c>
      <c r="E13" s="3" t="str">
        <f t="shared" si="0"/>
        <v>INSERT INTO tbl_PokemonToFast (pokemonID,moveID) VALUES (6,2);</v>
      </c>
    </row>
    <row r="14" spans="1:6" x14ac:dyDescent="0.25">
      <c r="A14" s="12" t="s">
        <v>24</v>
      </c>
      <c r="B14" s="3">
        <f>VLOOKUP(A14,Pokemon!$A$1:$B$251,2,FALSE)</f>
        <v>7</v>
      </c>
      <c r="C14" s="3" t="s">
        <v>504</v>
      </c>
      <c r="D14" s="3">
        <f>IF(ISBLANK(C14),"",VLOOKUP(C14,Moves!$A$2:$B$60,2,TRUE))</f>
        <v>51</v>
      </c>
      <c r="E14" s="3" t="str">
        <f t="shared" si="0"/>
        <v>INSERT INTO tbl_PokemonToFast (pokemonID,moveID) VALUES (7,51);</v>
      </c>
    </row>
    <row r="15" spans="1:6" x14ac:dyDescent="0.25">
      <c r="A15" s="12" t="s">
        <v>24</v>
      </c>
      <c r="B15" s="3">
        <f>VLOOKUP(A15,Pokemon!$A$1:$B$251,2,FALSE)</f>
        <v>7</v>
      </c>
      <c r="C15" s="3" t="s">
        <v>524</v>
      </c>
      <c r="D15" s="3">
        <f>IF(ISBLANK(C15),"",VLOOKUP(C15,Moves!$A$2:$B$60,2,TRUE))</f>
        <v>5</v>
      </c>
      <c r="E15" s="3" t="str">
        <f t="shared" si="0"/>
        <v>INSERT INTO tbl_PokemonToFast (pokemonID,moveID) VALUES (7,5);</v>
      </c>
    </row>
    <row r="16" spans="1:6" x14ac:dyDescent="0.25">
      <c r="A16" s="12" t="s">
        <v>25</v>
      </c>
      <c r="B16" s="3">
        <f>VLOOKUP(A16,Pokemon!$A$1:$B$251,2,FALSE)</f>
        <v>8</v>
      </c>
      <c r="C16" s="3" t="s">
        <v>528</v>
      </c>
      <c r="D16" s="3">
        <f>IF(ISBLANK(C16),"",VLOOKUP(C16,Moves!$A$2:$B$60,2,TRUE))</f>
        <v>4</v>
      </c>
      <c r="E16" s="3" t="str">
        <f t="shared" si="0"/>
        <v>INSERT INTO tbl_PokemonToFast (pokemonID,moveID) VALUES (8,4);</v>
      </c>
    </row>
    <row r="17" spans="1:5" x14ac:dyDescent="0.25">
      <c r="A17" s="12" t="s">
        <v>25</v>
      </c>
      <c r="B17" s="3">
        <f>VLOOKUP(A17,Pokemon!$A$1:$B$251,2,FALSE)</f>
        <v>8</v>
      </c>
      <c r="C17" s="3" t="s">
        <v>529</v>
      </c>
      <c r="D17" s="3">
        <f>IF(ISBLANK(C17),"",VLOOKUP(C17,Moves!$A$2:$B$60,2,TRUE))</f>
        <v>56</v>
      </c>
      <c r="E17" s="3" t="str">
        <f t="shared" si="0"/>
        <v>INSERT INTO tbl_PokemonToFast (pokemonID,moveID) VALUES (8,56);</v>
      </c>
    </row>
    <row r="18" spans="1:5" x14ac:dyDescent="0.25">
      <c r="A18" s="12" t="s">
        <v>26</v>
      </c>
      <c r="B18" s="3">
        <f>VLOOKUP(A18,Pokemon!$A$1:$B$251,2,FALSE)</f>
        <v>9</v>
      </c>
      <c r="C18" s="3" t="s">
        <v>528</v>
      </c>
      <c r="D18" s="3">
        <f>IF(ISBLANK(C18),"",VLOOKUP(C18,Moves!$A$2:$B$60,2,TRUE))</f>
        <v>4</v>
      </c>
      <c r="E18" s="3" t="str">
        <f t="shared" si="0"/>
        <v>INSERT INTO tbl_PokemonToFast (pokemonID,moveID) VALUES (9,4);</v>
      </c>
    </row>
    <row r="19" spans="1:5" x14ac:dyDescent="0.25">
      <c r="A19" s="12" t="s">
        <v>26</v>
      </c>
      <c r="B19" s="3">
        <f>VLOOKUP(A19,Pokemon!$A$1:$B$251,2,FALSE)</f>
        <v>9</v>
      </c>
      <c r="C19" s="3" t="s">
        <v>529</v>
      </c>
      <c r="D19" s="3">
        <f>IF(ISBLANK(C19),"",VLOOKUP(C19,Moves!$A$2:$B$60,2,TRUE))</f>
        <v>56</v>
      </c>
      <c r="E19" s="3" t="str">
        <f t="shared" si="0"/>
        <v>INSERT INTO tbl_PokemonToFast (pokemonID,moveID) VALUES (9,56);</v>
      </c>
    </row>
    <row r="20" spans="1:5" x14ac:dyDescent="0.25">
      <c r="A20" s="12" t="s">
        <v>27</v>
      </c>
      <c r="B20" s="3">
        <f>VLOOKUP(A20,Pokemon!$A$1:$B$251,2,FALSE)</f>
        <v>10</v>
      </c>
      <c r="C20" s="3" t="s">
        <v>504</v>
      </c>
      <c r="D20" s="3">
        <f>IF(ISBLANK(C20),"",VLOOKUP(C20,Moves!$A$2:$B$60,2,TRUE))</f>
        <v>51</v>
      </c>
      <c r="E20" s="3" t="str">
        <f t="shared" si="0"/>
        <v>INSERT INTO tbl_PokemonToFast (pokemonID,moveID) VALUES (10,51);</v>
      </c>
    </row>
    <row r="21" spans="1:5" x14ac:dyDescent="0.25">
      <c r="A21" s="12" t="s">
        <v>27</v>
      </c>
      <c r="B21" s="3">
        <f>VLOOKUP(A21,Pokemon!$A$1:$B$251,2,FALSE)</f>
        <v>10</v>
      </c>
      <c r="C21" s="3" t="s">
        <v>533</v>
      </c>
      <c r="D21" s="3">
        <f>IF(ISBLANK(C21),"",VLOOKUP(C21,Moves!$A$2:$B$60,2,TRUE))</f>
        <v>6</v>
      </c>
      <c r="E21" s="3" t="str">
        <f t="shared" si="0"/>
        <v>INSERT INTO tbl_PokemonToFast (pokemonID,moveID) VALUES (10,6);</v>
      </c>
    </row>
    <row r="22" spans="1:5" x14ac:dyDescent="0.25">
      <c r="A22" s="12" t="s">
        <v>28</v>
      </c>
      <c r="B22" s="3">
        <f>VLOOKUP(A22,Pokemon!$A$1:$B$251,2,FALSE)</f>
        <v>11</v>
      </c>
      <c r="C22" s="3" t="s">
        <v>504</v>
      </c>
      <c r="D22" s="3">
        <f>IF(ISBLANK(C22),"",VLOOKUP(C22,Moves!$A$2:$B$60,2,TRUE))</f>
        <v>51</v>
      </c>
      <c r="E22" s="3" t="str">
        <f t="shared" si="0"/>
        <v>INSERT INTO tbl_PokemonToFast (pokemonID,moveID) VALUES (11,51);</v>
      </c>
    </row>
    <row r="23" spans="1:5" x14ac:dyDescent="0.25">
      <c r="A23" s="12" t="s">
        <v>28</v>
      </c>
      <c r="B23" s="3">
        <f>VLOOKUP(A23,Pokemon!$A$1:$B$251,2,FALSE)</f>
        <v>11</v>
      </c>
      <c r="C23" s="3" t="s">
        <v>533</v>
      </c>
      <c r="D23" s="3">
        <f>IF(ISBLANK(C23),"",VLOOKUP(C23,Moves!$A$2:$B$60,2,TRUE))</f>
        <v>6</v>
      </c>
      <c r="E23" s="3" t="str">
        <f t="shared" si="0"/>
        <v>INSERT INTO tbl_PokemonToFast (pokemonID,moveID) VALUES (11,6);</v>
      </c>
    </row>
    <row r="24" spans="1:5" x14ac:dyDescent="0.25">
      <c r="A24" s="12" t="s">
        <v>29</v>
      </c>
      <c r="B24" s="3">
        <f>VLOOKUP(A24,Pokemon!$A$1:$B$251,2,FALSE)</f>
        <v>12</v>
      </c>
      <c r="C24" s="3" t="s">
        <v>535</v>
      </c>
      <c r="D24" s="3">
        <f>IF(ISBLANK(C24),"",VLOOKUP(C24,Moves!$A$2:$B$60,2,TRUE))</f>
        <v>49</v>
      </c>
      <c r="E24" s="3" t="str">
        <f t="shared" si="0"/>
        <v>INSERT INTO tbl_PokemonToFast (pokemonID,moveID) VALUES (12,49);</v>
      </c>
    </row>
    <row r="25" spans="1:5" x14ac:dyDescent="0.25">
      <c r="A25" s="12" t="s">
        <v>29</v>
      </c>
      <c r="B25" s="3">
        <f>VLOOKUP(A25,Pokemon!$A$1:$B$251,2,FALSE)</f>
        <v>12</v>
      </c>
      <c r="C25" s="3" t="s">
        <v>536</v>
      </c>
      <c r="D25" s="3">
        <f>IF(ISBLANK(C25),"",VLOOKUP(C25,Moves!$A$2:$B$60,2,TRUE))</f>
        <v>10</v>
      </c>
      <c r="E25" s="3" t="str">
        <f t="shared" si="0"/>
        <v>INSERT INTO tbl_PokemonToFast (pokemonID,moveID) VALUES (12,10);</v>
      </c>
    </row>
    <row r="26" spans="1:5" x14ac:dyDescent="0.25">
      <c r="A26" s="12" t="s">
        <v>30</v>
      </c>
      <c r="B26" s="3">
        <f>VLOOKUP(A26,Pokemon!$A$1:$B$251,2,FALSE)</f>
        <v>13</v>
      </c>
      <c r="C26" s="3" t="s">
        <v>533</v>
      </c>
      <c r="D26" s="3">
        <f>IF(ISBLANK(C26),"",VLOOKUP(C26,Moves!$A$2:$B$60,2,TRUE))</f>
        <v>6</v>
      </c>
      <c r="E26" s="3" t="str">
        <f t="shared" si="0"/>
        <v>INSERT INTO tbl_PokemonToFast (pokemonID,moveID) VALUES (13,6);</v>
      </c>
    </row>
    <row r="27" spans="1:5" x14ac:dyDescent="0.25">
      <c r="A27" s="12" t="s">
        <v>30</v>
      </c>
      <c r="B27" s="3">
        <f>VLOOKUP(A27,Pokemon!$A$1:$B$251,2,FALSE)</f>
        <v>13</v>
      </c>
      <c r="C27" s="3" t="s">
        <v>539</v>
      </c>
      <c r="D27" s="3">
        <f>IF(ISBLANK(C27),"",VLOOKUP(C27,Moves!$A$2:$B$60,2,TRUE))</f>
        <v>35</v>
      </c>
      <c r="E27" s="3" t="str">
        <f t="shared" si="0"/>
        <v>INSERT INTO tbl_PokemonToFast (pokemonID,moveID) VALUES (13,35);</v>
      </c>
    </row>
    <row r="28" spans="1:5" x14ac:dyDescent="0.25">
      <c r="A28" s="12" t="s">
        <v>31</v>
      </c>
      <c r="B28" s="3">
        <f>VLOOKUP(A28,Pokemon!$A$1:$B$251,2,FALSE)</f>
        <v>14</v>
      </c>
      <c r="C28" s="3" t="s">
        <v>533</v>
      </c>
      <c r="D28" s="3">
        <f>IF(ISBLANK(C28),"",VLOOKUP(C28,Moves!$A$2:$B$60,2,TRUE))</f>
        <v>6</v>
      </c>
      <c r="E28" s="3" t="str">
        <f t="shared" si="0"/>
        <v>INSERT INTO tbl_PokemonToFast (pokemonID,moveID) VALUES (14,6);</v>
      </c>
    </row>
    <row r="29" spans="1:5" x14ac:dyDescent="0.25">
      <c r="A29" s="12" t="s">
        <v>31</v>
      </c>
      <c r="B29" s="3">
        <f>VLOOKUP(A29,Pokemon!$A$1:$B$251,2,FALSE)</f>
        <v>14</v>
      </c>
      <c r="C29" s="3" t="s">
        <v>539</v>
      </c>
      <c r="D29" s="3">
        <f>IF(ISBLANK(C29),"",VLOOKUP(C29,Moves!$A$2:$B$60,2,TRUE))</f>
        <v>35</v>
      </c>
      <c r="E29" s="3" t="str">
        <f t="shared" si="0"/>
        <v>INSERT INTO tbl_PokemonToFast (pokemonID,moveID) VALUES (14,35);</v>
      </c>
    </row>
    <row r="30" spans="1:5" x14ac:dyDescent="0.25">
      <c r="A30" s="12" t="s">
        <v>32</v>
      </c>
      <c r="B30" s="3">
        <f>VLOOKUP(A30,Pokemon!$A$1:$B$251,2,FALSE)</f>
        <v>15</v>
      </c>
      <c r="C30" s="3" t="s">
        <v>540</v>
      </c>
      <c r="D30" s="3">
        <f>IF(ISBLANK(C30),"",VLOOKUP(C30,Moves!$A$2:$B$60,2,TRUE))</f>
        <v>25</v>
      </c>
      <c r="E30" s="3" t="str">
        <f t="shared" si="0"/>
        <v>INSERT INTO tbl_PokemonToFast (pokemonID,moveID) VALUES (15,25);</v>
      </c>
    </row>
    <row r="31" spans="1:5" x14ac:dyDescent="0.25">
      <c r="A31" s="12" t="s">
        <v>32</v>
      </c>
      <c r="B31" s="3">
        <f>VLOOKUP(A31,Pokemon!$A$1:$B$251,2,FALSE)</f>
        <v>15</v>
      </c>
      <c r="C31" s="3" t="s">
        <v>541</v>
      </c>
      <c r="D31" s="3">
        <f>IF(ISBLANK(C31),"",VLOOKUP(C31,Moves!$A$2:$B$60,2,TRUE))</f>
        <v>34</v>
      </c>
      <c r="E31" s="3" t="str">
        <f t="shared" si="0"/>
        <v>INSERT INTO tbl_PokemonToFast (pokemonID,moveID) VALUES (15,34);</v>
      </c>
    </row>
    <row r="32" spans="1:5" x14ac:dyDescent="0.25">
      <c r="A32" s="12" t="s">
        <v>33</v>
      </c>
      <c r="B32" s="3">
        <f>VLOOKUP(A32,Pokemon!$A$1:$B$251,2,FALSE)</f>
        <v>16</v>
      </c>
      <c r="C32" s="3" t="s">
        <v>504</v>
      </c>
      <c r="D32" s="3">
        <f>IF(ISBLANK(C32),"",VLOOKUP(C32,Moves!$A$2:$B$60,2,TRUE))</f>
        <v>51</v>
      </c>
      <c r="E32" s="3" t="str">
        <f t="shared" si="0"/>
        <v>INSERT INTO tbl_PokemonToFast (pokemonID,moveID) VALUES (16,51);</v>
      </c>
    </row>
    <row r="33" spans="1:5" x14ac:dyDescent="0.25">
      <c r="A33" s="12" t="s">
        <v>33</v>
      </c>
      <c r="B33" s="3">
        <f>VLOOKUP(A33,Pokemon!$A$1:$B$251,2,FALSE)</f>
        <v>16</v>
      </c>
      <c r="C33" s="3" t="s">
        <v>543</v>
      </c>
      <c r="D33" s="3">
        <f>IF(ISBLANK(C33),"",VLOOKUP(C33,Moves!$A$2:$B$60,2,TRUE))</f>
        <v>39</v>
      </c>
      <c r="E33" s="3" t="str">
        <f t="shared" si="0"/>
        <v>INSERT INTO tbl_PokemonToFast (pokemonID,moveID) VALUES (16,39);</v>
      </c>
    </row>
    <row r="34" spans="1:5" x14ac:dyDescent="0.25">
      <c r="A34" s="12" t="s">
        <v>34</v>
      </c>
      <c r="B34" s="3">
        <f>VLOOKUP(A34,Pokemon!$A$1:$B$251,2,FALSE)</f>
        <v>17</v>
      </c>
      <c r="C34" s="3" t="s">
        <v>546</v>
      </c>
      <c r="D34" s="3">
        <f>IF(ISBLANK(C34),"",VLOOKUP(C34,Moves!$A$2:$B$60,2,TRUE))</f>
        <v>58</v>
      </c>
      <c r="E34" s="3" t="str">
        <f t="shared" si="0"/>
        <v>INSERT INTO tbl_PokemonToFast (pokemonID,moveID) VALUES (17,58);</v>
      </c>
    </row>
    <row r="35" spans="1:5" x14ac:dyDescent="0.25">
      <c r="A35" s="12" t="s">
        <v>34</v>
      </c>
      <c r="B35" s="3">
        <f>VLOOKUP(A35,Pokemon!$A$1:$B$251,2,FALSE)</f>
        <v>17</v>
      </c>
      <c r="C35" s="3" t="s">
        <v>547</v>
      </c>
      <c r="D35" s="3">
        <f>IF(ISBLANK(C35),"",VLOOKUP(C35,Moves!$A$2:$B$60,2,TRUE))</f>
        <v>48</v>
      </c>
      <c r="E35" s="3" t="str">
        <f t="shared" si="0"/>
        <v>INSERT INTO tbl_PokemonToFast (pokemonID,moveID) VALUES (17,48);</v>
      </c>
    </row>
    <row r="36" spans="1:5" x14ac:dyDescent="0.25">
      <c r="A36" s="12" t="s">
        <v>35</v>
      </c>
      <c r="B36" s="3">
        <f>VLOOKUP(A36,Pokemon!$A$1:$B$251,2,FALSE)</f>
        <v>18</v>
      </c>
      <c r="C36" s="3" t="s">
        <v>520</v>
      </c>
      <c r="D36" s="3">
        <f>IF(ISBLANK(C36),"",VLOOKUP(C36,Moves!$A$2:$B$60,2,TRUE))</f>
        <v>2</v>
      </c>
      <c r="E36" s="3" t="str">
        <f t="shared" si="0"/>
        <v>INSERT INTO tbl_PokemonToFast (pokemonID,moveID) VALUES (18,2);</v>
      </c>
    </row>
    <row r="37" spans="1:5" x14ac:dyDescent="0.25">
      <c r="A37" s="12" t="s">
        <v>35</v>
      </c>
      <c r="B37" s="3">
        <f>VLOOKUP(A37,Pokemon!$A$1:$B$251,2,FALSE)</f>
        <v>18</v>
      </c>
      <c r="C37" s="3" t="s">
        <v>547</v>
      </c>
      <c r="D37" s="3">
        <f>IF(ISBLANK(C37),"",VLOOKUP(C37,Moves!$A$2:$B$60,2,TRUE))</f>
        <v>48</v>
      </c>
      <c r="E37" s="3" t="str">
        <f t="shared" si="0"/>
        <v>INSERT INTO tbl_PokemonToFast (pokemonID,moveID) VALUES (18,48);</v>
      </c>
    </row>
    <row r="38" spans="1:5" x14ac:dyDescent="0.25">
      <c r="A38" s="12" t="s">
        <v>36</v>
      </c>
      <c r="B38" s="3">
        <f>VLOOKUP(A38,Pokemon!$A$1:$B$251,2,FALSE)</f>
        <v>19</v>
      </c>
      <c r="C38" s="3" t="s">
        <v>504</v>
      </c>
      <c r="D38" s="3">
        <f>IF(ISBLANK(C38),"",VLOOKUP(C38,Moves!$A$2:$B$60,2,TRUE))</f>
        <v>51</v>
      </c>
      <c r="E38" s="3" t="str">
        <f t="shared" si="0"/>
        <v>INSERT INTO tbl_PokemonToFast (pokemonID,moveID) VALUES (19,51);</v>
      </c>
    </row>
    <row r="39" spans="1:5" x14ac:dyDescent="0.25">
      <c r="A39" s="12" t="s">
        <v>36</v>
      </c>
      <c r="B39" s="3">
        <f>VLOOKUP(A39,Pokemon!$A$1:$B$251,2,FALSE)</f>
        <v>19</v>
      </c>
      <c r="C39" s="3" t="s">
        <v>543</v>
      </c>
      <c r="D39" s="3">
        <f>IF(ISBLANK(C39),"",VLOOKUP(C39,Moves!$A$2:$B$60,2,TRUE))</f>
        <v>39</v>
      </c>
      <c r="E39" s="3" t="str">
        <f t="shared" si="0"/>
        <v>INSERT INTO tbl_PokemonToFast (pokemonID,moveID) VALUES (19,39);</v>
      </c>
    </row>
    <row r="40" spans="1:5" x14ac:dyDescent="0.25">
      <c r="A40" s="12" t="s">
        <v>37</v>
      </c>
      <c r="B40" s="3">
        <f>VLOOKUP(A40,Pokemon!$A$1:$B$251,2,FALSE)</f>
        <v>20</v>
      </c>
      <c r="C40" s="3" t="s">
        <v>528</v>
      </c>
      <c r="D40" s="3">
        <f>IF(ISBLANK(C40),"",VLOOKUP(C40,Moves!$A$2:$B$60,2,TRUE))</f>
        <v>4</v>
      </c>
      <c r="E40" s="3" t="str">
        <f t="shared" si="0"/>
        <v>INSERT INTO tbl_PokemonToFast (pokemonID,moveID) VALUES (20,4);</v>
      </c>
    </row>
    <row r="41" spans="1:5" x14ac:dyDescent="0.25">
      <c r="A41" s="12" t="s">
        <v>37</v>
      </c>
      <c r="B41" s="3">
        <f>VLOOKUP(A41,Pokemon!$A$1:$B$251,2,FALSE)</f>
        <v>20</v>
      </c>
      <c r="C41" s="3" t="s">
        <v>543</v>
      </c>
      <c r="D41" s="3">
        <f>IF(ISBLANK(C41),"",VLOOKUP(C41,Moves!$A$2:$B$60,2,TRUE))</f>
        <v>39</v>
      </c>
      <c r="E41" s="3" t="str">
        <f t="shared" si="0"/>
        <v>INSERT INTO tbl_PokemonToFast (pokemonID,moveID) VALUES (20,39);</v>
      </c>
    </row>
    <row r="42" spans="1:5" x14ac:dyDescent="0.25">
      <c r="A42" s="12" t="s">
        <v>38</v>
      </c>
      <c r="B42" s="3">
        <f>VLOOKUP(A42,Pokemon!$A$1:$B$251,2,FALSE)</f>
        <v>21</v>
      </c>
      <c r="C42" s="3" t="s">
        <v>543</v>
      </c>
      <c r="D42" s="3">
        <f>IF(ISBLANK(C42),"",VLOOKUP(C42,Moves!$A$2:$B$60,2,TRUE))</f>
        <v>39</v>
      </c>
      <c r="E42" s="3" t="str">
        <f t="shared" si="0"/>
        <v>INSERT INTO tbl_PokemonToFast (pokemonID,moveID) VALUES (21,39);</v>
      </c>
    </row>
    <row r="43" spans="1:5" x14ac:dyDescent="0.25">
      <c r="A43" s="12" t="s">
        <v>38</v>
      </c>
      <c r="B43" s="3">
        <f>VLOOKUP(A43,Pokemon!$A$1:$B$251,2,FALSE)</f>
        <v>21</v>
      </c>
      <c r="C43" s="3" t="s">
        <v>554</v>
      </c>
      <c r="D43" s="3">
        <f>IF(ISBLANK(C43),"",VLOOKUP(C43,Moves!$A$2:$B$60,2,TRUE))</f>
        <v>33</v>
      </c>
      <c r="E43" s="3" t="str">
        <f t="shared" si="0"/>
        <v>INSERT INTO tbl_PokemonToFast (pokemonID,moveID) VALUES (21,33);</v>
      </c>
    </row>
    <row r="44" spans="1:5" x14ac:dyDescent="0.25">
      <c r="A44" s="12" t="s">
        <v>39</v>
      </c>
      <c r="B44" s="3">
        <f>VLOOKUP(A44,Pokemon!$A$1:$B$251,2,FALSE)</f>
        <v>22</v>
      </c>
      <c r="C44" s="3" t="s">
        <v>547</v>
      </c>
      <c r="D44" s="3">
        <f>IF(ISBLANK(C44),"",VLOOKUP(C44,Moves!$A$2:$B$60,2,TRUE))</f>
        <v>48</v>
      </c>
      <c r="E44" s="3" t="str">
        <f t="shared" si="0"/>
        <v>INSERT INTO tbl_PokemonToFast (pokemonID,moveID) VALUES (22,48);</v>
      </c>
    </row>
    <row r="45" spans="1:5" x14ac:dyDescent="0.25">
      <c r="A45" s="12" t="s">
        <v>39</v>
      </c>
      <c r="B45" s="3">
        <f>VLOOKUP(A45,Pokemon!$A$1:$B$251,2,FALSE)</f>
        <v>22</v>
      </c>
      <c r="C45" s="3" t="s">
        <v>554</v>
      </c>
      <c r="D45" s="3">
        <f>IF(ISBLANK(C45),"",VLOOKUP(C45,Moves!$A$2:$B$60,2,TRUE))</f>
        <v>33</v>
      </c>
      <c r="E45" s="3" t="str">
        <f t="shared" si="0"/>
        <v>INSERT INTO tbl_PokemonToFast (pokemonID,moveID) VALUES (22,33);</v>
      </c>
    </row>
    <row r="46" spans="1:5" x14ac:dyDescent="0.25">
      <c r="A46" s="12" t="s">
        <v>40</v>
      </c>
      <c r="B46" s="3">
        <f>VLOOKUP(A46,Pokemon!$A$1:$B$251,2,FALSE)</f>
        <v>23</v>
      </c>
      <c r="C46" s="3" t="s">
        <v>558</v>
      </c>
      <c r="D46" s="3">
        <f>IF(ISBLANK(C46),"",VLOOKUP(C46,Moves!$A$2:$B$60,2,TRUE))</f>
        <v>1</v>
      </c>
      <c r="E46" s="3" t="str">
        <f t="shared" si="0"/>
        <v>INSERT INTO tbl_PokemonToFast (pokemonID,moveID) VALUES (23,1);</v>
      </c>
    </row>
    <row r="47" spans="1:5" x14ac:dyDescent="0.25">
      <c r="A47" s="12" t="s">
        <v>40</v>
      </c>
      <c r="B47" s="3">
        <f>VLOOKUP(A47,Pokemon!$A$1:$B$251,2,FALSE)</f>
        <v>23</v>
      </c>
      <c r="C47" s="3" t="s">
        <v>539</v>
      </c>
      <c r="D47" s="3">
        <f>IF(ISBLANK(C47),"",VLOOKUP(C47,Moves!$A$2:$B$60,2,TRUE))</f>
        <v>35</v>
      </c>
      <c r="E47" s="3" t="str">
        <f t="shared" si="0"/>
        <v>INSERT INTO tbl_PokemonToFast (pokemonID,moveID) VALUES (23,35);</v>
      </c>
    </row>
    <row r="48" spans="1:5" x14ac:dyDescent="0.25">
      <c r="A48" s="12" t="s">
        <v>41</v>
      </c>
      <c r="B48" s="3">
        <f>VLOOKUP(A48,Pokemon!$A$1:$B$251,2,FALSE)</f>
        <v>24</v>
      </c>
      <c r="C48" s="3" t="s">
        <v>558</v>
      </c>
      <c r="D48" s="3">
        <f>IF(ISBLANK(C48),"",VLOOKUP(C48,Moves!$A$2:$B$60,2,TRUE))</f>
        <v>1</v>
      </c>
      <c r="E48" s="3" t="str">
        <f t="shared" si="0"/>
        <v>INSERT INTO tbl_PokemonToFast (pokemonID,moveID) VALUES (24,1);</v>
      </c>
    </row>
    <row r="49" spans="1:5" x14ac:dyDescent="0.25">
      <c r="A49" s="12" t="s">
        <v>41</v>
      </c>
      <c r="B49" s="3">
        <f>VLOOKUP(A49,Pokemon!$A$1:$B$251,2,FALSE)</f>
        <v>24</v>
      </c>
      <c r="C49" s="3" t="s">
        <v>528</v>
      </c>
      <c r="D49" s="3">
        <f>IF(ISBLANK(C49),"",VLOOKUP(C49,Moves!$A$2:$B$60,2,TRUE))</f>
        <v>4</v>
      </c>
      <c r="E49" s="3" t="str">
        <f t="shared" si="0"/>
        <v>INSERT INTO tbl_PokemonToFast (pokemonID,moveID) VALUES (24,4);</v>
      </c>
    </row>
    <row r="50" spans="1:5" x14ac:dyDescent="0.25">
      <c r="A50" s="12" t="s">
        <v>42</v>
      </c>
      <c r="B50" s="3">
        <f>VLOOKUP(A50,Pokemon!$A$1:$B$251,2,FALSE)</f>
        <v>25</v>
      </c>
      <c r="C50" s="3" t="s">
        <v>564</v>
      </c>
      <c r="D50" s="3">
        <f>IF(ISBLANK(C50),"",VLOOKUP(C50,Moves!$A$2:$B$60,2,TRUE))</f>
        <v>52</v>
      </c>
      <c r="E50" s="3" t="str">
        <f t="shared" si="0"/>
        <v>INSERT INTO tbl_PokemonToFast (pokemonID,moveID) VALUES (25,52);</v>
      </c>
    </row>
    <row r="51" spans="1:5" x14ac:dyDescent="0.25">
      <c r="A51" s="12" t="s">
        <v>42</v>
      </c>
      <c r="B51" s="3">
        <f>VLOOKUP(A51,Pokemon!$A$1:$B$251,2,FALSE)</f>
        <v>25</v>
      </c>
      <c r="C51" s="3" t="s">
        <v>543</v>
      </c>
      <c r="D51" s="3">
        <f>IF(ISBLANK(C51),"",VLOOKUP(C51,Moves!$A$2:$B$60,2,TRUE))</f>
        <v>39</v>
      </c>
      <c r="E51" s="3" t="str">
        <f t="shared" si="0"/>
        <v>INSERT INTO tbl_PokemonToFast (pokemonID,moveID) VALUES (25,39);</v>
      </c>
    </row>
    <row r="52" spans="1:5" x14ac:dyDescent="0.25">
      <c r="A52" s="12" t="s">
        <v>43</v>
      </c>
      <c r="B52" s="3">
        <f>VLOOKUP(A52,Pokemon!$A$1:$B$251,2,FALSE)</f>
        <v>26</v>
      </c>
      <c r="C52" s="3" t="s">
        <v>568</v>
      </c>
      <c r="D52" s="3">
        <f>IF(ISBLANK(C52),"",VLOOKUP(C52,Moves!$A$2:$B$60,2,TRUE))</f>
        <v>55</v>
      </c>
      <c r="E52" s="3" t="str">
        <f t="shared" si="0"/>
        <v>INSERT INTO tbl_PokemonToFast (pokemonID,moveID) VALUES (26,55);</v>
      </c>
    </row>
    <row r="53" spans="1:5" x14ac:dyDescent="0.25">
      <c r="A53" s="12" t="s">
        <v>43</v>
      </c>
      <c r="B53" s="3">
        <f>VLOOKUP(A53,Pokemon!$A$1:$B$251,2,FALSE)</f>
        <v>26</v>
      </c>
      <c r="C53" s="3" t="s">
        <v>569</v>
      </c>
      <c r="D53" s="3">
        <f>IF(ISBLANK(C53),"",VLOOKUP(C53,Moves!$A$2:$B$60,2,TRUE))</f>
        <v>46</v>
      </c>
      <c r="E53" s="3" t="str">
        <f t="shared" si="0"/>
        <v>INSERT INTO tbl_PokemonToFast (pokemonID,moveID) VALUES (26,46);</v>
      </c>
    </row>
    <row r="54" spans="1:5" x14ac:dyDescent="0.25">
      <c r="A54" s="12" t="s">
        <v>44</v>
      </c>
      <c r="B54" s="3">
        <f>VLOOKUP(A54,Pokemon!$A$1:$B$251,2,FALSE)</f>
        <v>27</v>
      </c>
      <c r="C54" s="3" t="s">
        <v>513</v>
      </c>
      <c r="D54" s="3">
        <f>IF(ISBLANK(C54),"",VLOOKUP(C54,Moves!$A$2:$B$60,2,TRUE))</f>
        <v>43</v>
      </c>
      <c r="E54" s="3" t="str">
        <f t="shared" si="0"/>
        <v>INSERT INTO tbl_PokemonToFast (pokemonID,moveID) VALUES (27,43);</v>
      </c>
    </row>
    <row r="55" spans="1:5" x14ac:dyDescent="0.25">
      <c r="A55" s="12" t="s">
        <v>44</v>
      </c>
      <c r="B55" s="3">
        <f>VLOOKUP(A55,Pokemon!$A$1:$B$251,2,FALSE)</f>
        <v>27</v>
      </c>
      <c r="C55" s="3" t="s">
        <v>572</v>
      </c>
      <c r="D55" s="3">
        <f>IF(ISBLANK(C55),"",VLOOKUP(C55,Moves!$A$2:$B$60,2,TRUE))</f>
        <v>31</v>
      </c>
      <c r="E55" s="3" t="str">
        <f t="shared" si="0"/>
        <v>INSERT INTO tbl_PokemonToFast (pokemonID,moveID) VALUES (27,31);</v>
      </c>
    </row>
    <row r="56" spans="1:5" x14ac:dyDescent="0.25">
      <c r="A56" s="12" t="s">
        <v>45</v>
      </c>
      <c r="B56" s="3">
        <f>VLOOKUP(A56,Pokemon!$A$1:$B$251,2,FALSE)</f>
        <v>28</v>
      </c>
      <c r="C56" s="3" t="s">
        <v>575</v>
      </c>
      <c r="D56" s="3">
        <f>IF(ISBLANK(C56),"",VLOOKUP(C56,Moves!$A$2:$B$60,2,TRUE))</f>
        <v>30</v>
      </c>
      <c r="E56" s="3" t="str">
        <f t="shared" si="0"/>
        <v>INSERT INTO tbl_PokemonToFast (pokemonID,moveID) VALUES (28,30);</v>
      </c>
    </row>
    <row r="57" spans="1:5" x14ac:dyDescent="0.25">
      <c r="A57" s="12" t="s">
        <v>45</v>
      </c>
      <c r="B57" s="3">
        <f>VLOOKUP(A57,Pokemon!$A$1:$B$251,2,FALSE)</f>
        <v>28</v>
      </c>
      <c r="C57" s="3" t="s">
        <v>572</v>
      </c>
      <c r="D57" s="3">
        <f>IF(ISBLANK(C57),"",VLOOKUP(C57,Moves!$A$2:$B$60,2,TRUE))</f>
        <v>31</v>
      </c>
      <c r="E57" s="3" t="str">
        <f t="shared" si="0"/>
        <v>INSERT INTO tbl_PokemonToFast (pokemonID,moveID) VALUES (28,31);</v>
      </c>
    </row>
    <row r="58" spans="1:5" x14ac:dyDescent="0.25">
      <c r="A58" s="12" t="s">
        <v>46</v>
      </c>
      <c r="B58" s="3">
        <f>VLOOKUP(A58,Pokemon!$A$1:$B$251,2,FALSE)</f>
        <v>29</v>
      </c>
      <c r="C58" s="3" t="s">
        <v>539</v>
      </c>
      <c r="D58" s="3">
        <f>IF(ISBLANK(C58),"",VLOOKUP(C58,Moves!$A$2:$B$60,2,TRUE))</f>
        <v>35</v>
      </c>
      <c r="E58" s="3" t="str">
        <f t="shared" si="0"/>
        <v>INSERT INTO tbl_PokemonToFast (pokemonID,moveID) VALUES (29,35);</v>
      </c>
    </row>
    <row r="59" spans="1:5" x14ac:dyDescent="0.25">
      <c r="A59" s="12" t="s">
        <v>46</v>
      </c>
      <c r="B59" s="3">
        <f>VLOOKUP(A59,Pokemon!$A$1:$B$251,2,FALSE)</f>
        <v>29</v>
      </c>
      <c r="C59" s="3" t="s">
        <v>528</v>
      </c>
      <c r="D59" s="3">
        <f>IF(ISBLANK(C59),"",VLOOKUP(C59,Moves!$A$2:$B$60,2,TRUE))</f>
        <v>4</v>
      </c>
      <c r="E59" s="3" t="str">
        <f t="shared" si="0"/>
        <v>INSERT INTO tbl_PokemonToFast (pokemonID,moveID) VALUES (29,4);</v>
      </c>
    </row>
    <row r="60" spans="1:5" x14ac:dyDescent="0.25">
      <c r="A60" s="12" t="s">
        <v>47</v>
      </c>
      <c r="B60" s="3">
        <f>VLOOKUP(A60,Pokemon!$A$1:$B$251,2,FALSE)</f>
        <v>30</v>
      </c>
      <c r="C60" s="3" t="s">
        <v>539</v>
      </c>
      <c r="D60" s="3">
        <f>IF(ISBLANK(C60),"",VLOOKUP(C60,Moves!$A$2:$B$60,2,TRUE))</f>
        <v>35</v>
      </c>
      <c r="E60" s="3" t="str">
        <f t="shared" si="0"/>
        <v>INSERT INTO tbl_PokemonToFast (pokemonID,moveID) VALUES (30,35);</v>
      </c>
    </row>
    <row r="61" spans="1:5" x14ac:dyDescent="0.25">
      <c r="A61" s="12" t="s">
        <v>47</v>
      </c>
      <c r="B61" s="3">
        <f>VLOOKUP(A61,Pokemon!$A$1:$B$251,2,FALSE)</f>
        <v>30</v>
      </c>
      <c r="C61" s="3" t="s">
        <v>528</v>
      </c>
      <c r="D61" s="3">
        <f>IF(ISBLANK(C61),"",VLOOKUP(C61,Moves!$A$2:$B$60,2,TRUE))</f>
        <v>4</v>
      </c>
      <c r="E61" s="3" t="str">
        <f t="shared" si="0"/>
        <v>INSERT INTO tbl_PokemonToFast (pokemonID,moveID) VALUES (30,4);</v>
      </c>
    </row>
    <row r="62" spans="1:5" x14ac:dyDescent="0.25">
      <c r="A62" s="12" t="s">
        <v>48</v>
      </c>
      <c r="B62" s="3">
        <f>VLOOKUP(A62,Pokemon!$A$1:$B$251,2,FALSE)</f>
        <v>31</v>
      </c>
      <c r="C62" s="3" t="s">
        <v>541</v>
      </c>
      <c r="D62" s="3">
        <f>IF(ISBLANK(C62),"",VLOOKUP(C62,Moves!$A$2:$B$60,2,TRUE))</f>
        <v>34</v>
      </c>
      <c r="E62" s="3" t="str">
        <f t="shared" si="0"/>
        <v>INSERT INTO tbl_PokemonToFast (pokemonID,moveID) VALUES (31,34);</v>
      </c>
    </row>
    <row r="63" spans="1:5" x14ac:dyDescent="0.25">
      <c r="A63" s="12" t="s">
        <v>48</v>
      </c>
      <c r="B63" s="3">
        <f>VLOOKUP(A63,Pokemon!$A$1:$B$251,2,FALSE)</f>
        <v>31</v>
      </c>
      <c r="C63" s="3" t="s">
        <v>528</v>
      </c>
      <c r="D63" s="3">
        <f>IF(ISBLANK(C63),"",VLOOKUP(C63,Moves!$A$2:$B$60,2,TRUE))</f>
        <v>4</v>
      </c>
      <c r="E63" s="3" t="str">
        <f t="shared" si="0"/>
        <v>INSERT INTO tbl_PokemonToFast (pokemonID,moveID) VALUES (31,4);</v>
      </c>
    </row>
    <row r="64" spans="1:5" x14ac:dyDescent="0.25">
      <c r="A64" s="12" t="s">
        <v>49</v>
      </c>
      <c r="B64" s="3">
        <f>VLOOKUP(A64,Pokemon!$A$1:$B$251,2,FALSE)</f>
        <v>32</v>
      </c>
      <c r="C64" s="3" t="s">
        <v>539</v>
      </c>
      <c r="D64" s="3">
        <f>IF(ISBLANK(C64),"",VLOOKUP(C64,Moves!$A$2:$B$60,2,TRUE))</f>
        <v>35</v>
      </c>
      <c r="E64" s="3" t="str">
        <f t="shared" si="0"/>
        <v>INSERT INTO tbl_PokemonToFast (pokemonID,moveID) VALUES (32,35);</v>
      </c>
    </row>
    <row r="65" spans="1:5" x14ac:dyDescent="0.25">
      <c r="A65" s="12" t="s">
        <v>49</v>
      </c>
      <c r="B65" s="3">
        <f>VLOOKUP(A65,Pokemon!$A$1:$B$251,2,FALSE)</f>
        <v>32</v>
      </c>
      <c r="C65" s="3" t="s">
        <v>554</v>
      </c>
      <c r="D65" s="3">
        <f>IF(ISBLANK(C65),"",VLOOKUP(C65,Moves!$A$2:$B$60,2,TRUE))</f>
        <v>33</v>
      </c>
      <c r="E65" s="3" t="str">
        <f t="shared" si="0"/>
        <v>INSERT INTO tbl_PokemonToFast (pokemonID,moveID) VALUES (32,33);</v>
      </c>
    </row>
    <row r="66" spans="1:5" x14ac:dyDescent="0.25">
      <c r="A66" s="12" t="s">
        <v>50</v>
      </c>
      <c r="B66" s="3">
        <f>VLOOKUP(A66,Pokemon!$A$1:$B$251,2,FALSE)</f>
        <v>33</v>
      </c>
      <c r="C66" s="3" t="s">
        <v>541</v>
      </c>
      <c r="D66" s="3">
        <f>IF(ISBLANK(C66),"",VLOOKUP(C66,Moves!$A$2:$B$60,2,TRUE))</f>
        <v>34</v>
      </c>
      <c r="E66" s="3" t="str">
        <f t="shared" ref="E66:E129" si="1">IF(ISBLANK(D66),"",CONCATENATE("INSERT INTO tbl_PokemonToFast (pokemonID,moveID) VALUES (",B66,",",D66,");"))</f>
        <v>INSERT INTO tbl_PokemonToFast (pokemonID,moveID) VALUES (33,34);</v>
      </c>
    </row>
    <row r="67" spans="1:5" x14ac:dyDescent="0.25">
      <c r="A67" s="12" t="s">
        <v>50</v>
      </c>
      <c r="B67" s="3">
        <f>VLOOKUP(A67,Pokemon!$A$1:$B$251,2,FALSE)</f>
        <v>33</v>
      </c>
      <c r="C67" s="3" t="s">
        <v>528</v>
      </c>
      <c r="D67" s="3">
        <f>IF(ISBLANK(C67),"",VLOOKUP(C67,Moves!$A$2:$B$60,2,TRUE))</f>
        <v>4</v>
      </c>
      <c r="E67" s="3" t="str">
        <f t="shared" si="1"/>
        <v>INSERT INTO tbl_PokemonToFast (pokemonID,moveID) VALUES (33,4);</v>
      </c>
    </row>
    <row r="68" spans="1:5" x14ac:dyDescent="0.25">
      <c r="A68" s="12" t="s">
        <v>51</v>
      </c>
      <c r="B68" s="3">
        <f>VLOOKUP(A68,Pokemon!$A$1:$B$251,2,FALSE)</f>
        <v>34</v>
      </c>
      <c r="C68" s="3" t="s">
        <v>541</v>
      </c>
      <c r="D68" s="3">
        <f>IF(ISBLANK(C68),"",VLOOKUP(C68,Moves!$A$2:$B$60,2,TRUE))</f>
        <v>34</v>
      </c>
      <c r="E68" s="3" t="str">
        <f t="shared" si="1"/>
        <v>INSERT INTO tbl_PokemonToFast (pokemonID,moveID) VALUES (34,34);</v>
      </c>
    </row>
    <row r="69" spans="1:5" x14ac:dyDescent="0.25">
      <c r="A69" s="12" t="s">
        <v>51</v>
      </c>
      <c r="B69" s="3">
        <f>VLOOKUP(A69,Pokemon!$A$1:$B$251,2,FALSE)</f>
        <v>34</v>
      </c>
      <c r="C69" s="3" t="s">
        <v>581</v>
      </c>
      <c r="D69" s="3">
        <f>IF(ISBLANK(C69),"",VLOOKUP(C69,Moves!$A$2:$B$60,2,TRUE))</f>
        <v>26</v>
      </c>
      <c r="E69" s="3" t="str">
        <f t="shared" si="1"/>
        <v>INSERT INTO tbl_PokemonToFast (pokemonID,moveID) VALUES (34,26);</v>
      </c>
    </row>
    <row r="70" spans="1:5" x14ac:dyDescent="0.25">
      <c r="A70" s="12" t="s">
        <v>52</v>
      </c>
      <c r="B70" s="3">
        <f>VLOOKUP(A70,Pokemon!$A$1:$B$251,2,FALSE)</f>
        <v>35</v>
      </c>
      <c r="C70" s="3" t="s">
        <v>583</v>
      </c>
      <c r="D70" s="3">
        <f>IF(ISBLANK(C70),"",VLOOKUP(C70,Moves!$A$2:$B$60,2,TRUE))</f>
        <v>36</v>
      </c>
      <c r="E70" s="3" t="str">
        <f t="shared" si="1"/>
        <v>INSERT INTO tbl_PokemonToFast (pokemonID,moveID) VALUES (35,36);</v>
      </c>
    </row>
    <row r="71" spans="1:5" x14ac:dyDescent="0.25">
      <c r="A71" s="12" t="s">
        <v>52</v>
      </c>
      <c r="B71" s="3">
        <f>VLOOKUP(A71,Pokemon!$A$1:$B$251,2,FALSE)</f>
        <v>35</v>
      </c>
      <c r="C71" s="3" t="s">
        <v>584</v>
      </c>
      <c r="D71" s="3">
        <f>IF(ISBLANK(C71),"",VLOOKUP(C71,Moves!$A$2:$B$60,2,TRUE))</f>
        <v>59</v>
      </c>
      <c r="E71" s="3" t="str">
        <f t="shared" si="1"/>
        <v>INSERT INTO tbl_PokemonToFast (pokemonID,moveID) VALUES (35,59);</v>
      </c>
    </row>
    <row r="72" spans="1:5" x14ac:dyDescent="0.25">
      <c r="A72" s="12" t="s">
        <v>53</v>
      </c>
      <c r="B72" s="3">
        <f>VLOOKUP(A72,Pokemon!$A$1:$B$251,2,FALSE)</f>
        <v>36</v>
      </c>
      <c r="C72" s="3" t="s">
        <v>587</v>
      </c>
      <c r="D72" s="3">
        <f>IF(ISBLANK(C72),"",VLOOKUP(C72,Moves!$A$2:$B$60,2,TRUE))</f>
        <v>9</v>
      </c>
      <c r="E72" s="3" t="str">
        <f t="shared" si="1"/>
        <v>INSERT INTO tbl_PokemonToFast (pokemonID,moveID) VALUES (36,9);</v>
      </c>
    </row>
    <row r="73" spans="1:5" x14ac:dyDescent="0.25">
      <c r="A73" s="12" t="s">
        <v>53</v>
      </c>
      <c r="B73" s="3">
        <f>VLOOKUP(A73,Pokemon!$A$1:$B$251,2,FALSE)</f>
        <v>36</v>
      </c>
      <c r="C73" s="3" t="s">
        <v>584</v>
      </c>
      <c r="D73" s="3">
        <f>IF(ISBLANK(C73),"",VLOOKUP(C73,Moves!$A$2:$B$60,2,TRUE))</f>
        <v>59</v>
      </c>
      <c r="E73" s="3" t="str">
        <f t="shared" si="1"/>
        <v>INSERT INTO tbl_PokemonToFast (pokemonID,moveID) VALUES (36,59);</v>
      </c>
    </row>
    <row r="74" spans="1:5" x14ac:dyDescent="0.25">
      <c r="A74" s="12" t="s">
        <v>54</v>
      </c>
      <c r="B74" s="3">
        <f>VLOOKUP(A74,Pokemon!$A$1:$B$251,2,FALSE)</f>
        <v>37</v>
      </c>
      <c r="C74" s="3" t="s">
        <v>543</v>
      </c>
      <c r="D74" s="3">
        <f>IF(ISBLANK(C74),"",VLOOKUP(C74,Moves!$A$2:$B$60,2,TRUE))</f>
        <v>39</v>
      </c>
      <c r="E74" s="3" t="str">
        <f t="shared" si="1"/>
        <v>INSERT INTO tbl_PokemonToFast (pokemonID,moveID) VALUES (37,39);</v>
      </c>
    </row>
    <row r="75" spans="1:5" x14ac:dyDescent="0.25">
      <c r="A75" s="12" t="s">
        <v>54</v>
      </c>
      <c r="B75" s="3">
        <f>VLOOKUP(A75,Pokemon!$A$1:$B$251,2,FALSE)</f>
        <v>37</v>
      </c>
      <c r="C75" s="3" t="s">
        <v>512</v>
      </c>
      <c r="D75" s="3">
        <f>IF(ISBLANK(C75),"",VLOOKUP(C75,Moves!$A$2:$B$60,2,TRUE))</f>
        <v>15</v>
      </c>
      <c r="E75" s="3" t="str">
        <f t="shared" si="1"/>
        <v>INSERT INTO tbl_PokemonToFast (pokemonID,moveID) VALUES (37,15);</v>
      </c>
    </row>
    <row r="76" spans="1:5" x14ac:dyDescent="0.25">
      <c r="A76" s="12" t="s">
        <v>55</v>
      </c>
      <c r="B76" s="3">
        <f>VLOOKUP(A76,Pokemon!$A$1:$B$251,2,FALSE)</f>
        <v>38</v>
      </c>
      <c r="C76" s="3" t="s">
        <v>589</v>
      </c>
      <c r="D76" s="3">
        <f>IF(ISBLANK(C76),"",VLOOKUP(C76,Moves!$A$2:$B$60,2,TRUE))</f>
        <v>17</v>
      </c>
      <c r="E76" s="3" t="str">
        <f t="shared" si="1"/>
        <v>INSERT INTO tbl_PokemonToFast (pokemonID,moveID) VALUES (38,17);</v>
      </c>
    </row>
    <row r="77" spans="1:5" x14ac:dyDescent="0.25">
      <c r="A77" s="12" t="s">
        <v>55</v>
      </c>
      <c r="B77" s="3">
        <f>VLOOKUP(A77,Pokemon!$A$1:$B$251,2,FALSE)</f>
        <v>38</v>
      </c>
      <c r="C77" s="3" t="s">
        <v>519</v>
      </c>
      <c r="D77" s="3">
        <f>IF(ISBLANK(C77),"",VLOOKUP(C77,Moves!$A$2:$B$60,2,TRUE))</f>
        <v>19</v>
      </c>
      <c r="E77" s="3" t="str">
        <f t="shared" si="1"/>
        <v>INSERT INTO tbl_PokemonToFast (pokemonID,moveID) VALUES (38,19);</v>
      </c>
    </row>
    <row r="78" spans="1:5" x14ac:dyDescent="0.25">
      <c r="A78" s="12" t="s">
        <v>56</v>
      </c>
      <c r="B78" s="3">
        <f>VLOOKUP(A78,Pokemon!$A$1:$B$251,2,FALSE)</f>
        <v>39</v>
      </c>
      <c r="C78" s="3" t="s">
        <v>589</v>
      </c>
      <c r="D78" s="3">
        <f>IF(ISBLANK(C78),"",VLOOKUP(C78,Moves!$A$2:$B$60,2,TRUE))</f>
        <v>17</v>
      </c>
      <c r="E78" s="3" t="str">
        <f t="shared" si="1"/>
        <v>INSERT INTO tbl_PokemonToFast (pokemonID,moveID) VALUES (39,17);</v>
      </c>
    </row>
    <row r="79" spans="1:5" x14ac:dyDescent="0.25">
      <c r="A79" s="12" t="s">
        <v>56</v>
      </c>
      <c r="B79" s="3">
        <f>VLOOKUP(A79,Pokemon!$A$1:$B$251,2,FALSE)</f>
        <v>39</v>
      </c>
      <c r="C79" s="3" t="s">
        <v>583</v>
      </c>
      <c r="D79" s="3">
        <f>IF(ISBLANK(C79),"",VLOOKUP(C79,Moves!$A$2:$B$60,2,TRUE))</f>
        <v>36</v>
      </c>
      <c r="E79" s="3" t="str">
        <f t="shared" si="1"/>
        <v>INSERT INTO tbl_PokemonToFast (pokemonID,moveID) VALUES (39,36);</v>
      </c>
    </row>
    <row r="80" spans="1:5" x14ac:dyDescent="0.25">
      <c r="A80" s="12" t="s">
        <v>57</v>
      </c>
      <c r="B80" s="3">
        <f>VLOOKUP(A80,Pokemon!$A$1:$B$251,2,FALSE)</f>
        <v>40</v>
      </c>
      <c r="C80" s="3" t="s">
        <v>589</v>
      </c>
      <c r="D80" s="3">
        <f>IF(ISBLANK(C80),"",VLOOKUP(C80,Moves!$A$2:$B$60,2,TRUE))</f>
        <v>17</v>
      </c>
      <c r="E80" s="3" t="str">
        <f t="shared" si="1"/>
        <v>INSERT INTO tbl_PokemonToFast (pokemonID,moveID) VALUES (40,17);</v>
      </c>
    </row>
    <row r="81" spans="1:5" x14ac:dyDescent="0.25">
      <c r="A81" s="12" t="s">
        <v>57</v>
      </c>
      <c r="B81" s="3">
        <f>VLOOKUP(A81,Pokemon!$A$1:$B$251,2,FALSE)</f>
        <v>40</v>
      </c>
      <c r="C81" s="3" t="s">
        <v>583</v>
      </c>
      <c r="D81" s="3">
        <f>IF(ISBLANK(C81),"",VLOOKUP(C81,Moves!$A$2:$B$60,2,TRUE))</f>
        <v>36</v>
      </c>
      <c r="E81" s="3" t="str">
        <f t="shared" si="1"/>
        <v>INSERT INTO tbl_PokemonToFast (pokemonID,moveID) VALUES (40,36);</v>
      </c>
    </row>
    <row r="82" spans="1:5" x14ac:dyDescent="0.25">
      <c r="A82" s="12" t="s">
        <v>58</v>
      </c>
      <c r="B82" s="3">
        <f>VLOOKUP(A82,Pokemon!$A$1:$B$251,2,FALSE)</f>
        <v>41</v>
      </c>
      <c r="C82" s="3" t="s">
        <v>528</v>
      </c>
      <c r="D82" s="3">
        <f>IF(ISBLANK(C82),"",VLOOKUP(C82,Moves!$A$2:$B$60,2,TRUE))</f>
        <v>4</v>
      </c>
      <c r="E82" s="3" t="str">
        <f t="shared" si="1"/>
        <v>INSERT INTO tbl_PokemonToFast (pokemonID,moveID) VALUES (41,4);</v>
      </c>
    </row>
    <row r="83" spans="1:5" x14ac:dyDescent="0.25">
      <c r="A83" s="12" t="s">
        <v>58</v>
      </c>
      <c r="B83" s="3">
        <f>VLOOKUP(A83,Pokemon!$A$1:$B$251,2,FALSE)</f>
        <v>41</v>
      </c>
      <c r="C83" s="3" t="s">
        <v>543</v>
      </c>
      <c r="D83" s="3">
        <f>IF(ISBLANK(C83),"",VLOOKUP(C83,Moves!$A$2:$B$60,2,TRUE))</f>
        <v>39</v>
      </c>
      <c r="E83" s="3" t="str">
        <f t="shared" si="1"/>
        <v>INSERT INTO tbl_PokemonToFast (pokemonID,moveID) VALUES (41,39);</v>
      </c>
    </row>
    <row r="84" spans="1:5" x14ac:dyDescent="0.25">
      <c r="A84" s="12" t="s">
        <v>59</v>
      </c>
      <c r="B84" s="3">
        <f>VLOOKUP(A84,Pokemon!$A$1:$B$251,2,FALSE)</f>
        <v>42</v>
      </c>
      <c r="C84" s="3" t="s">
        <v>528</v>
      </c>
      <c r="D84" s="3">
        <f>IF(ISBLANK(C84),"",VLOOKUP(C84,Moves!$A$2:$B$60,2,TRUE))</f>
        <v>4</v>
      </c>
      <c r="E84" s="3" t="str">
        <f t="shared" si="1"/>
        <v>INSERT INTO tbl_PokemonToFast (pokemonID,moveID) VALUES (42,4);</v>
      </c>
    </row>
    <row r="85" spans="1:5" x14ac:dyDescent="0.25">
      <c r="A85" s="12" t="s">
        <v>59</v>
      </c>
      <c r="B85" s="3">
        <f>VLOOKUP(A85,Pokemon!$A$1:$B$251,2,FALSE)</f>
        <v>42</v>
      </c>
      <c r="C85" s="3" t="s">
        <v>546</v>
      </c>
      <c r="D85" s="3">
        <f>IF(ISBLANK(C85),"",VLOOKUP(C85,Moves!$A$2:$B$60,2,TRUE))</f>
        <v>58</v>
      </c>
      <c r="E85" s="3" t="str">
        <f t="shared" si="1"/>
        <v>INSERT INTO tbl_PokemonToFast (pokemonID,moveID) VALUES (42,58);</v>
      </c>
    </row>
    <row r="86" spans="1:5" x14ac:dyDescent="0.25">
      <c r="A86" s="12" t="s">
        <v>60</v>
      </c>
      <c r="B86" s="3">
        <f>VLOOKUP(A86,Pokemon!$A$1:$B$251,2,FALSE)</f>
        <v>43</v>
      </c>
      <c r="C86" s="3" t="s">
        <v>509</v>
      </c>
      <c r="D86" s="3">
        <f>IF(ISBLANK(C86),"",VLOOKUP(C86,Moves!$A$2:$B$60,2,TRUE))</f>
        <v>40</v>
      </c>
      <c r="E86" s="3" t="str">
        <f t="shared" si="1"/>
        <v>INSERT INTO tbl_PokemonToFast (pokemonID,moveID) VALUES (43,40);</v>
      </c>
    </row>
    <row r="87" spans="1:5" x14ac:dyDescent="0.25">
      <c r="A87" s="12" t="s">
        <v>60</v>
      </c>
      <c r="B87" s="3">
        <f>VLOOKUP(A87,Pokemon!$A$1:$B$251,2,FALSE)</f>
        <v>43</v>
      </c>
      <c r="C87" s="3" t="s">
        <v>558</v>
      </c>
      <c r="D87" s="3">
        <f>IF(ISBLANK(C87),"",VLOOKUP(C87,Moves!$A$2:$B$60,2,TRUE))</f>
        <v>1</v>
      </c>
      <c r="E87" s="3" t="str">
        <f t="shared" si="1"/>
        <v>INSERT INTO tbl_PokemonToFast (pokemonID,moveID) VALUES (43,1);</v>
      </c>
    </row>
    <row r="88" spans="1:5" x14ac:dyDescent="0.25">
      <c r="A88" s="12" t="s">
        <v>61</v>
      </c>
      <c r="B88" s="3">
        <f>VLOOKUP(A88,Pokemon!$A$1:$B$251,2,FALSE)</f>
        <v>44</v>
      </c>
      <c r="C88" s="3" t="s">
        <v>509</v>
      </c>
      <c r="D88" s="3">
        <f>IF(ISBLANK(C88),"",VLOOKUP(C88,Moves!$A$2:$B$60,2,TRUE))</f>
        <v>40</v>
      </c>
      <c r="E88" s="3" t="str">
        <f t="shared" si="1"/>
        <v>INSERT INTO tbl_PokemonToFast (pokemonID,moveID) VALUES (44,40);</v>
      </c>
    </row>
    <row r="89" spans="1:5" x14ac:dyDescent="0.25">
      <c r="A89" s="12" t="s">
        <v>61</v>
      </c>
      <c r="B89" s="3">
        <f>VLOOKUP(A89,Pokemon!$A$1:$B$251,2,FALSE)</f>
        <v>44</v>
      </c>
      <c r="C89" s="3" t="s">
        <v>558</v>
      </c>
      <c r="D89" s="3">
        <f>IF(ISBLANK(C89),"",VLOOKUP(C89,Moves!$A$2:$B$60,2,TRUE))</f>
        <v>1</v>
      </c>
      <c r="E89" s="3" t="str">
        <f t="shared" si="1"/>
        <v>INSERT INTO tbl_PokemonToFast (pokemonID,moveID) VALUES (44,1);</v>
      </c>
    </row>
    <row r="90" spans="1:5" x14ac:dyDescent="0.25">
      <c r="A90" s="12" t="s">
        <v>62</v>
      </c>
      <c r="B90" s="3">
        <f>VLOOKUP(A90,Pokemon!$A$1:$B$251,2,FALSE)</f>
        <v>45</v>
      </c>
      <c r="C90" s="3" t="s">
        <v>509</v>
      </c>
      <c r="D90" s="3">
        <f>IF(ISBLANK(C90),"",VLOOKUP(C90,Moves!$A$2:$B$60,2,TRUE))</f>
        <v>40</v>
      </c>
      <c r="E90" s="3" t="str">
        <f t="shared" si="1"/>
        <v>INSERT INTO tbl_PokemonToFast (pokemonID,moveID) VALUES (45,40);</v>
      </c>
    </row>
    <row r="91" spans="1:5" x14ac:dyDescent="0.25">
      <c r="A91" s="12" t="s">
        <v>62</v>
      </c>
      <c r="B91" s="3">
        <f>VLOOKUP(A91,Pokemon!$A$1:$B$251,2,FALSE)</f>
        <v>45</v>
      </c>
      <c r="C91" s="3" t="s">
        <v>558</v>
      </c>
      <c r="D91" s="3">
        <f>IF(ISBLANK(C91),"",VLOOKUP(C91,Moves!$A$2:$B$60,2,TRUE))</f>
        <v>1</v>
      </c>
      <c r="E91" s="3" t="str">
        <f t="shared" si="1"/>
        <v>INSERT INTO tbl_PokemonToFast (pokemonID,moveID) VALUES (45,1);</v>
      </c>
    </row>
    <row r="92" spans="1:5" x14ac:dyDescent="0.25">
      <c r="A92" s="12" t="s">
        <v>63</v>
      </c>
      <c r="B92" s="3">
        <f>VLOOKUP(A92,Pokemon!$A$1:$B$251,2,FALSE)</f>
        <v>46</v>
      </c>
      <c r="C92" s="3" t="s">
        <v>513</v>
      </c>
      <c r="D92" s="3">
        <f>IF(ISBLANK(C92),"",VLOOKUP(C92,Moves!$A$2:$B$60,2,TRUE))</f>
        <v>43</v>
      </c>
      <c r="E92" s="3" t="str">
        <f t="shared" si="1"/>
        <v>INSERT INTO tbl_PokemonToFast (pokemonID,moveID) VALUES (46,43);</v>
      </c>
    </row>
    <row r="93" spans="1:5" x14ac:dyDescent="0.25">
      <c r="A93" s="12" t="s">
        <v>63</v>
      </c>
      <c r="B93" s="3">
        <f>VLOOKUP(A93,Pokemon!$A$1:$B$251,2,FALSE)</f>
        <v>46</v>
      </c>
      <c r="C93" s="3" t="s">
        <v>533</v>
      </c>
      <c r="D93" s="3">
        <f>IF(ISBLANK(C93),"",VLOOKUP(C93,Moves!$A$2:$B$60,2,TRUE))</f>
        <v>6</v>
      </c>
      <c r="E93" s="3" t="str">
        <f t="shared" si="1"/>
        <v>INSERT INTO tbl_PokemonToFast (pokemonID,moveID) VALUES (46,6);</v>
      </c>
    </row>
    <row r="94" spans="1:5" x14ac:dyDescent="0.25">
      <c r="A94" s="12" t="s">
        <v>65</v>
      </c>
      <c r="B94" s="3">
        <f>VLOOKUP(A94,Pokemon!$A$1:$B$251,2,FALSE)</f>
        <v>48</v>
      </c>
      <c r="C94" s="3" t="s">
        <v>533</v>
      </c>
      <c r="D94" s="3">
        <f>IF(ISBLANK(C94),"",VLOOKUP(C94,Moves!$A$2:$B$60,2,TRUE))</f>
        <v>6</v>
      </c>
      <c r="E94" s="3" t="str">
        <f t="shared" si="1"/>
        <v>INSERT INTO tbl_PokemonToFast (pokemonID,moveID) VALUES (48,6);</v>
      </c>
    </row>
    <row r="95" spans="1:5" x14ac:dyDescent="0.25">
      <c r="A95" s="12" t="s">
        <v>65</v>
      </c>
      <c r="B95" s="3">
        <f>VLOOKUP(A95,Pokemon!$A$1:$B$251,2,FALSE)</f>
        <v>48</v>
      </c>
      <c r="C95" s="3" t="s">
        <v>536</v>
      </c>
      <c r="D95" s="3">
        <f>IF(ISBLANK(C95),"",VLOOKUP(C95,Moves!$A$2:$B$60,2,TRUE))</f>
        <v>10</v>
      </c>
      <c r="E95" s="3" t="str">
        <f t="shared" si="1"/>
        <v>INSERT INTO tbl_PokemonToFast (pokemonID,moveID) VALUES (48,10);</v>
      </c>
    </row>
    <row r="96" spans="1:5" x14ac:dyDescent="0.25">
      <c r="A96" s="12" t="s">
        <v>66</v>
      </c>
      <c r="B96" s="3">
        <f>VLOOKUP(A96,Pokemon!$A$1:$B$251,2,FALSE)</f>
        <v>49</v>
      </c>
      <c r="C96" s="3" t="s">
        <v>540</v>
      </c>
      <c r="D96" s="3">
        <f>IF(ISBLANK(C96),"",VLOOKUP(C96,Moves!$A$2:$B$60,2,TRUE))</f>
        <v>25</v>
      </c>
      <c r="E96" s="3" t="str">
        <f t="shared" si="1"/>
        <v>INSERT INTO tbl_PokemonToFast (pokemonID,moveID) VALUES (49,25);</v>
      </c>
    </row>
    <row r="97" spans="1:5" x14ac:dyDescent="0.25">
      <c r="A97" s="12" t="s">
        <v>66</v>
      </c>
      <c r="B97" s="3">
        <f>VLOOKUP(A97,Pokemon!$A$1:$B$251,2,FALSE)</f>
        <v>49</v>
      </c>
      <c r="C97" s="3" t="s">
        <v>536</v>
      </c>
      <c r="D97" s="3">
        <f>IF(ISBLANK(C97),"",VLOOKUP(C97,Moves!$A$2:$B$60,2,TRUE))</f>
        <v>10</v>
      </c>
      <c r="E97" s="3" t="str">
        <f t="shared" si="1"/>
        <v>INSERT INTO tbl_PokemonToFast (pokemonID,moveID) VALUES (49,10);</v>
      </c>
    </row>
    <row r="98" spans="1:5" x14ac:dyDescent="0.25">
      <c r="A98" s="12" t="s">
        <v>67</v>
      </c>
      <c r="B98" s="3">
        <f>VLOOKUP(A98,Pokemon!$A$1:$B$251,2,FALSE)</f>
        <v>50</v>
      </c>
      <c r="C98" s="3" t="s">
        <v>513</v>
      </c>
      <c r="D98" s="3">
        <f>IF(ISBLANK(C98),"",VLOOKUP(C98,Moves!$A$2:$B$60,2,TRUE))</f>
        <v>43</v>
      </c>
      <c r="E98" s="3" t="str">
        <f t="shared" si="1"/>
        <v>INSERT INTO tbl_PokemonToFast (pokemonID,moveID) VALUES (50,43);</v>
      </c>
    </row>
    <row r="99" spans="1:5" x14ac:dyDescent="0.25">
      <c r="A99" s="12" t="s">
        <v>67</v>
      </c>
      <c r="B99" s="3">
        <f>VLOOKUP(A99,Pokemon!$A$1:$B$251,2,FALSE)</f>
        <v>50</v>
      </c>
      <c r="C99" s="3" t="s">
        <v>599</v>
      </c>
      <c r="D99" s="3">
        <f>IF(ISBLANK(C99),"",VLOOKUP(C99,Moves!$A$2:$B$60,2,TRUE))</f>
        <v>32</v>
      </c>
      <c r="E99" s="3" t="str">
        <f t="shared" si="1"/>
        <v>INSERT INTO tbl_PokemonToFast (pokemonID,moveID) VALUES (50,32);</v>
      </c>
    </row>
    <row r="100" spans="1:5" x14ac:dyDescent="0.25">
      <c r="A100" s="12" t="s">
        <v>68</v>
      </c>
      <c r="B100" s="3">
        <f>VLOOKUP(A100,Pokemon!$A$1:$B$251,2,FALSE)</f>
        <v>51</v>
      </c>
      <c r="C100" s="3" t="s">
        <v>601</v>
      </c>
      <c r="D100" s="3">
        <f>IF(ISBLANK(C100),"",VLOOKUP(C100,Moves!$A$2:$B$60,2,TRUE))</f>
        <v>50</v>
      </c>
      <c r="E100" s="3" t="str">
        <f t="shared" si="1"/>
        <v>INSERT INTO tbl_PokemonToFast (pokemonID,moveID) VALUES (51,50);</v>
      </c>
    </row>
    <row r="101" spans="1:5" x14ac:dyDescent="0.25">
      <c r="A101" s="12" t="s">
        <v>68</v>
      </c>
      <c r="B101" s="3">
        <f>VLOOKUP(A101,Pokemon!$A$1:$B$251,2,FALSE)</f>
        <v>51</v>
      </c>
      <c r="C101" s="3" t="s">
        <v>599</v>
      </c>
      <c r="D101" s="3">
        <f>IF(ISBLANK(C101),"",VLOOKUP(C101,Moves!$A$2:$B$60,2,TRUE))</f>
        <v>32</v>
      </c>
      <c r="E101" s="3" t="str">
        <f t="shared" si="1"/>
        <v>INSERT INTO tbl_PokemonToFast (pokemonID,moveID) VALUES (51,32);</v>
      </c>
    </row>
    <row r="102" spans="1:5" x14ac:dyDescent="0.25">
      <c r="A102" s="12" t="s">
        <v>69</v>
      </c>
      <c r="B102" s="3">
        <f>VLOOKUP(A102,Pokemon!$A$1:$B$251,2,FALSE)</f>
        <v>52</v>
      </c>
      <c r="C102" s="3" t="s">
        <v>513</v>
      </c>
      <c r="D102" s="3">
        <f>IF(ISBLANK(C102),"",VLOOKUP(C102,Moves!$A$2:$B$60,2,TRUE))</f>
        <v>43</v>
      </c>
      <c r="E102" s="3" t="str">
        <f t="shared" si="1"/>
        <v>INSERT INTO tbl_PokemonToFast (pokemonID,moveID) VALUES (52,43);</v>
      </c>
    </row>
    <row r="103" spans="1:5" x14ac:dyDescent="0.25">
      <c r="A103" s="12" t="s">
        <v>69</v>
      </c>
      <c r="B103" s="3">
        <f>VLOOKUP(A103,Pokemon!$A$1:$B$251,2,FALSE)</f>
        <v>52</v>
      </c>
      <c r="C103" s="3" t="s">
        <v>528</v>
      </c>
      <c r="D103" s="3">
        <f>IF(ISBLANK(C103),"",VLOOKUP(C103,Moves!$A$2:$B$60,2,TRUE))</f>
        <v>4</v>
      </c>
      <c r="E103" s="3" t="str">
        <f t="shared" si="1"/>
        <v>INSERT INTO tbl_PokemonToFast (pokemonID,moveID) VALUES (52,4);</v>
      </c>
    </row>
    <row r="104" spans="1:5" x14ac:dyDescent="0.25">
      <c r="A104" s="12" t="s">
        <v>70</v>
      </c>
      <c r="B104" s="3">
        <f>VLOOKUP(A104,Pokemon!$A$1:$B$251,2,FALSE)</f>
        <v>53</v>
      </c>
      <c r="C104" s="3" t="s">
        <v>513</v>
      </c>
      <c r="D104" s="3">
        <f>IF(ISBLANK(C104),"",VLOOKUP(C104,Moves!$A$2:$B$60,2,TRUE))</f>
        <v>43</v>
      </c>
      <c r="E104" s="3" t="str">
        <f t="shared" si="1"/>
        <v>INSERT INTO tbl_PokemonToFast (pokemonID,moveID) VALUES (53,43);</v>
      </c>
    </row>
    <row r="105" spans="1:5" x14ac:dyDescent="0.25">
      <c r="A105" s="12" t="s">
        <v>70</v>
      </c>
      <c r="B105" s="3">
        <f>VLOOKUP(A105,Pokemon!$A$1:$B$251,2,FALSE)</f>
        <v>53</v>
      </c>
      <c r="C105" s="3" t="s">
        <v>589</v>
      </c>
      <c r="D105" s="3">
        <f>IF(ISBLANK(C105),"",VLOOKUP(C105,Moves!$A$2:$B$60,2,TRUE))</f>
        <v>17</v>
      </c>
      <c r="E105" s="3" t="str">
        <f t="shared" si="1"/>
        <v>INSERT INTO tbl_PokemonToFast (pokemonID,moveID) VALUES (53,17);</v>
      </c>
    </row>
    <row r="106" spans="1:5" x14ac:dyDescent="0.25">
      <c r="A106" s="12" t="s">
        <v>71</v>
      </c>
      <c r="B106" s="3">
        <f>VLOOKUP(A106,Pokemon!$A$1:$B$251,2,FALSE)</f>
        <v>54</v>
      </c>
      <c r="C106" s="3" t="s">
        <v>584</v>
      </c>
      <c r="D106" s="3">
        <f>IF(ISBLANK(C106),"",VLOOKUP(C106,Moves!$A$2:$B$60,2,TRUE))</f>
        <v>59</v>
      </c>
      <c r="E106" s="3" t="str">
        <f t="shared" si="1"/>
        <v>INSERT INTO tbl_PokemonToFast (pokemonID,moveID) VALUES (54,59);</v>
      </c>
    </row>
    <row r="107" spans="1:5" x14ac:dyDescent="0.25">
      <c r="A107" s="12" t="s">
        <v>71</v>
      </c>
      <c r="B107" s="3">
        <f>VLOOKUP(A107,Pokemon!$A$1:$B$251,2,FALSE)</f>
        <v>54</v>
      </c>
      <c r="C107" s="3" t="s">
        <v>529</v>
      </c>
      <c r="D107" s="3">
        <f>IF(ISBLANK(C107),"",VLOOKUP(C107,Moves!$A$2:$B$60,2,TRUE))</f>
        <v>56</v>
      </c>
      <c r="E107" s="3" t="str">
        <f t="shared" si="1"/>
        <v>INSERT INTO tbl_PokemonToFast (pokemonID,moveID) VALUES (54,56);</v>
      </c>
    </row>
    <row r="108" spans="1:5" x14ac:dyDescent="0.25">
      <c r="A108" s="12" t="s">
        <v>72</v>
      </c>
      <c r="B108" s="3">
        <f>VLOOKUP(A108,Pokemon!$A$1:$B$251,2,FALSE)</f>
        <v>55</v>
      </c>
      <c r="C108" s="3" t="s">
        <v>536</v>
      </c>
      <c r="D108" s="3">
        <f>IF(ISBLANK(C108),"",VLOOKUP(C108,Moves!$A$2:$B$60,2,TRUE))</f>
        <v>10</v>
      </c>
      <c r="E108" s="3" t="str">
        <f t="shared" si="1"/>
        <v>INSERT INTO tbl_PokemonToFast (pokemonID,moveID) VALUES (55,10);</v>
      </c>
    </row>
    <row r="109" spans="1:5" x14ac:dyDescent="0.25">
      <c r="A109" s="12" t="s">
        <v>72</v>
      </c>
      <c r="B109" s="3">
        <f>VLOOKUP(A109,Pokemon!$A$1:$B$251,2,FALSE)</f>
        <v>55</v>
      </c>
      <c r="C109" s="3" t="s">
        <v>529</v>
      </c>
      <c r="D109" s="3">
        <f>IF(ISBLANK(C109),"",VLOOKUP(C109,Moves!$A$2:$B$60,2,TRUE))</f>
        <v>56</v>
      </c>
      <c r="E109" s="3" t="str">
        <f t="shared" si="1"/>
        <v>INSERT INTO tbl_PokemonToFast (pokemonID,moveID) VALUES (55,56);</v>
      </c>
    </row>
    <row r="110" spans="1:5" x14ac:dyDescent="0.25">
      <c r="A110" s="12" t="s">
        <v>73</v>
      </c>
      <c r="B110" s="3">
        <f>VLOOKUP(A110,Pokemon!$A$1:$B$251,2,FALSE)</f>
        <v>56</v>
      </c>
      <c r="C110" s="3" t="s">
        <v>606</v>
      </c>
      <c r="D110" s="3">
        <f>IF(ISBLANK(C110),"",VLOOKUP(C110,Moves!$A$2:$B$60,2,TRUE))</f>
        <v>27</v>
      </c>
      <c r="E110" s="3" t="str">
        <f t="shared" si="1"/>
        <v>INSERT INTO tbl_PokemonToFast (pokemonID,moveID) VALUES (56,27);</v>
      </c>
    </row>
    <row r="111" spans="1:5" x14ac:dyDescent="0.25">
      <c r="A111" s="12" t="s">
        <v>73</v>
      </c>
      <c r="B111" s="3">
        <f>VLOOKUP(A111,Pokemon!$A$1:$B$251,2,FALSE)</f>
        <v>56</v>
      </c>
      <c r="C111" s="3" t="s">
        <v>513</v>
      </c>
      <c r="D111" s="3">
        <f>IF(ISBLANK(C111),"",VLOOKUP(C111,Moves!$A$2:$B$60,2,TRUE))</f>
        <v>43</v>
      </c>
      <c r="E111" s="3" t="str">
        <f t="shared" si="1"/>
        <v>INSERT INTO tbl_PokemonToFast (pokemonID,moveID) VALUES (56,43);</v>
      </c>
    </row>
    <row r="112" spans="1:5" x14ac:dyDescent="0.25">
      <c r="A112" s="12" t="s">
        <v>74</v>
      </c>
      <c r="B112" s="3">
        <f>VLOOKUP(A112,Pokemon!$A$1:$B$251,2,FALSE)</f>
        <v>57</v>
      </c>
      <c r="C112" s="3" t="s">
        <v>608</v>
      </c>
      <c r="D112" s="3">
        <f>IF(ISBLANK(C112),"",VLOOKUP(C112,Moves!$A$2:$B$60,2,TRUE))</f>
        <v>29</v>
      </c>
      <c r="E112" s="3" t="str">
        <f t="shared" si="1"/>
        <v>INSERT INTO tbl_PokemonToFast (pokemonID,moveID) VALUES (57,29);</v>
      </c>
    </row>
    <row r="113" spans="1:5" x14ac:dyDescent="0.25">
      <c r="A113" s="12" t="s">
        <v>74</v>
      </c>
      <c r="B113" s="3">
        <f>VLOOKUP(A113,Pokemon!$A$1:$B$251,2,FALSE)</f>
        <v>57</v>
      </c>
      <c r="C113" s="3" t="s">
        <v>609</v>
      </c>
      <c r="D113" s="3">
        <f>IF(ISBLANK(C113),"",VLOOKUP(C113,Moves!$A$2:$B$60,2,TRUE))</f>
        <v>11</v>
      </c>
      <c r="E113" s="3" t="str">
        <f t="shared" si="1"/>
        <v>INSERT INTO tbl_PokemonToFast (pokemonID,moveID) VALUES (57,11);</v>
      </c>
    </row>
    <row r="114" spans="1:5" x14ac:dyDescent="0.25">
      <c r="A114" s="12" t="s">
        <v>75</v>
      </c>
      <c r="B114" s="3">
        <f>VLOOKUP(A114,Pokemon!$A$1:$B$251,2,FALSE)</f>
        <v>58</v>
      </c>
      <c r="C114" s="3" t="s">
        <v>512</v>
      </c>
      <c r="D114" s="3">
        <f>IF(ISBLANK(C114),"",VLOOKUP(C114,Moves!$A$2:$B$60,2,TRUE))</f>
        <v>15</v>
      </c>
      <c r="E114" s="3" t="str">
        <f t="shared" si="1"/>
        <v>INSERT INTO tbl_PokemonToFast (pokemonID,moveID) VALUES (58,15);</v>
      </c>
    </row>
    <row r="115" spans="1:5" x14ac:dyDescent="0.25">
      <c r="A115" s="12" t="s">
        <v>75</v>
      </c>
      <c r="B115" s="3">
        <f>VLOOKUP(A115,Pokemon!$A$1:$B$251,2,FALSE)</f>
        <v>58</v>
      </c>
      <c r="C115" s="3" t="s">
        <v>528</v>
      </c>
      <c r="D115" s="3">
        <f>IF(ISBLANK(C115),"",VLOOKUP(C115,Moves!$A$2:$B$60,2,TRUE))</f>
        <v>4</v>
      </c>
      <c r="E115" s="3" t="str">
        <f t="shared" si="1"/>
        <v>INSERT INTO tbl_PokemonToFast (pokemonID,moveID) VALUES (58,4);</v>
      </c>
    </row>
    <row r="116" spans="1:5" x14ac:dyDescent="0.25">
      <c r="A116" s="12" t="s">
        <v>76</v>
      </c>
      <c r="B116" s="3">
        <f>VLOOKUP(A116,Pokemon!$A$1:$B$251,2,FALSE)</f>
        <v>59</v>
      </c>
      <c r="C116" s="3" t="s">
        <v>517</v>
      </c>
      <c r="D116" s="3">
        <f>IF(ISBLANK(C116),"",VLOOKUP(C116,Moves!$A$2:$B$60,2,TRUE))</f>
        <v>18</v>
      </c>
      <c r="E116" s="3" t="str">
        <f t="shared" si="1"/>
        <v>INSERT INTO tbl_PokemonToFast (pokemonID,moveID) VALUES (59,18);</v>
      </c>
    </row>
    <row r="117" spans="1:5" x14ac:dyDescent="0.25">
      <c r="A117" s="12" t="s">
        <v>76</v>
      </c>
      <c r="B117" s="3">
        <f>VLOOKUP(A117,Pokemon!$A$1:$B$251,2,FALSE)</f>
        <v>59</v>
      </c>
      <c r="C117" s="3" t="s">
        <v>612</v>
      </c>
      <c r="D117" s="3">
        <f>IF(ISBLANK(C117),"",VLOOKUP(C117,Moves!$A$2:$B$60,2,TRUE))</f>
        <v>45</v>
      </c>
      <c r="E117" s="3" t="str">
        <f t="shared" si="1"/>
        <v>INSERT INTO tbl_PokemonToFast (pokemonID,moveID) VALUES (59,45);</v>
      </c>
    </row>
    <row r="118" spans="1:5" x14ac:dyDescent="0.25">
      <c r="A118" s="12" t="s">
        <v>77</v>
      </c>
      <c r="B118" s="3">
        <f>VLOOKUP(A118,Pokemon!$A$1:$B$251,2,FALSE)</f>
        <v>60</v>
      </c>
      <c r="C118" s="3" t="s">
        <v>524</v>
      </c>
      <c r="D118" s="3">
        <f>IF(ISBLANK(C118),"",VLOOKUP(C118,Moves!$A$2:$B$60,2,TRUE))</f>
        <v>5</v>
      </c>
      <c r="E118" s="3" t="str">
        <f t="shared" si="1"/>
        <v>INSERT INTO tbl_PokemonToFast (pokemonID,moveID) VALUES (60,5);</v>
      </c>
    </row>
    <row r="119" spans="1:5" x14ac:dyDescent="0.25">
      <c r="A119" s="12" t="s">
        <v>77</v>
      </c>
      <c r="B119" s="3">
        <f>VLOOKUP(A119,Pokemon!$A$1:$B$251,2,FALSE)</f>
        <v>60</v>
      </c>
      <c r="C119" s="3" t="s">
        <v>572</v>
      </c>
      <c r="D119" s="3">
        <f>IF(ISBLANK(C119),"",VLOOKUP(C119,Moves!$A$2:$B$60,2,TRUE))</f>
        <v>31</v>
      </c>
      <c r="E119" s="3" t="str">
        <f t="shared" si="1"/>
        <v>INSERT INTO tbl_PokemonToFast (pokemonID,moveID) VALUES (60,31);</v>
      </c>
    </row>
    <row r="120" spans="1:5" x14ac:dyDescent="0.25">
      <c r="A120" s="12" t="s">
        <v>78</v>
      </c>
      <c r="B120" s="3">
        <f>VLOOKUP(A120,Pokemon!$A$1:$B$251,2,FALSE)</f>
        <v>61</v>
      </c>
      <c r="C120" s="3" t="s">
        <v>524</v>
      </c>
      <c r="D120" s="3">
        <f>IF(ISBLANK(C120),"",VLOOKUP(C120,Moves!$A$2:$B$60,2,TRUE))</f>
        <v>5</v>
      </c>
      <c r="E120" s="3" t="str">
        <f t="shared" si="1"/>
        <v>INSERT INTO tbl_PokemonToFast (pokemonID,moveID) VALUES (61,5);</v>
      </c>
    </row>
    <row r="121" spans="1:5" x14ac:dyDescent="0.25">
      <c r="A121" s="12" t="s">
        <v>78</v>
      </c>
      <c r="B121" s="3">
        <f>VLOOKUP(A121,Pokemon!$A$1:$B$251,2,FALSE)</f>
        <v>61</v>
      </c>
      <c r="C121" s="3" t="s">
        <v>572</v>
      </c>
      <c r="D121" s="3">
        <f>IF(ISBLANK(C121),"",VLOOKUP(C121,Moves!$A$2:$B$60,2,TRUE))</f>
        <v>31</v>
      </c>
      <c r="E121" s="3" t="str">
        <f t="shared" si="1"/>
        <v>INSERT INTO tbl_PokemonToFast (pokemonID,moveID) VALUES (61,31);</v>
      </c>
    </row>
    <row r="122" spans="1:5" x14ac:dyDescent="0.25">
      <c r="A122" s="12" t="s">
        <v>79</v>
      </c>
      <c r="B122" s="3">
        <f>VLOOKUP(A122,Pokemon!$A$1:$B$251,2,FALSE)</f>
        <v>62</v>
      </c>
      <c r="C122" s="3" t="s">
        <v>524</v>
      </c>
      <c r="D122" s="3">
        <f>IF(ISBLANK(C122),"",VLOOKUP(C122,Moves!$A$2:$B$60,2,TRUE))</f>
        <v>5</v>
      </c>
      <c r="E122" s="3" t="str">
        <f t="shared" si="1"/>
        <v>INSERT INTO tbl_PokemonToFast (pokemonID,moveID) VALUES (62,5);</v>
      </c>
    </row>
    <row r="123" spans="1:5" x14ac:dyDescent="0.25">
      <c r="A123" s="12" t="s">
        <v>79</v>
      </c>
      <c r="B123" s="3">
        <f>VLOOKUP(A123,Pokemon!$A$1:$B$251,2,FALSE)</f>
        <v>62</v>
      </c>
      <c r="C123" s="3" t="s">
        <v>615</v>
      </c>
      <c r="D123" s="3">
        <f>IF(ISBLANK(C123),"",VLOOKUP(C123,Moves!$A$2:$B$60,2,TRUE))</f>
        <v>41</v>
      </c>
      <c r="E123" s="3" t="str">
        <f t="shared" si="1"/>
        <v>INSERT INTO tbl_PokemonToFast (pokemonID,moveID) VALUES (62,41);</v>
      </c>
    </row>
    <row r="124" spans="1:5" x14ac:dyDescent="0.25">
      <c r="A124" s="12" t="s">
        <v>80</v>
      </c>
      <c r="B124" s="3">
        <f>VLOOKUP(A124,Pokemon!$A$1:$B$251,2,FALSE)</f>
        <v>63</v>
      </c>
      <c r="C124" s="3" t="s">
        <v>584</v>
      </c>
      <c r="D124" s="3">
        <f>IF(ISBLANK(C124),"",VLOOKUP(C124,Moves!$A$2:$B$60,2,TRUE))</f>
        <v>59</v>
      </c>
      <c r="E124" s="3" t="str">
        <f t="shared" si="1"/>
        <v>INSERT INTO tbl_PokemonToFast (pokemonID,moveID) VALUES (63,59);</v>
      </c>
    </row>
    <row r="125" spans="1:5" x14ac:dyDescent="0.25">
      <c r="A125" s="12" t="s">
        <v>80</v>
      </c>
      <c r="B125" s="3">
        <f>VLOOKUP(A125,Pokemon!$A$1:$B$251,2,FALSE)</f>
        <v>63</v>
      </c>
      <c r="C125" s="3" t="s">
        <v>587</v>
      </c>
      <c r="D125" s="3">
        <f>IF(ISBLANK(C125),"",VLOOKUP(C125,Moves!$A$2:$B$60,2,TRUE))</f>
        <v>9</v>
      </c>
      <c r="E125" s="3" t="str">
        <f t="shared" si="1"/>
        <v>INSERT INTO tbl_PokemonToFast (pokemonID,moveID) VALUES (63,9);</v>
      </c>
    </row>
    <row r="126" spans="1:5" x14ac:dyDescent="0.25">
      <c r="A126" s="12" t="s">
        <v>81</v>
      </c>
      <c r="B126" s="3">
        <f>VLOOKUP(A126,Pokemon!$A$1:$B$251,2,FALSE)</f>
        <v>64</v>
      </c>
      <c r="C126" s="3" t="s">
        <v>536</v>
      </c>
      <c r="D126" s="3">
        <f>IF(ISBLANK(C126),"",VLOOKUP(C126,Moves!$A$2:$B$60,2,TRUE))</f>
        <v>10</v>
      </c>
      <c r="E126" s="3" t="str">
        <f t="shared" si="1"/>
        <v>INSERT INTO tbl_PokemonToFast (pokemonID,moveID) VALUES (64,10);</v>
      </c>
    </row>
    <row r="127" spans="1:5" x14ac:dyDescent="0.25">
      <c r="A127" s="12" t="s">
        <v>81</v>
      </c>
      <c r="B127" s="3">
        <f>VLOOKUP(A127,Pokemon!$A$1:$B$251,2,FALSE)</f>
        <v>64</v>
      </c>
      <c r="C127" s="3" t="s">
        <v>619</v>
      </c>
      <c r="D127" s="3">
        <f>IF(ISBLANK(C127),"",VLOOKUP(C127,Moves!$A$2:$B$60,2,TRUE))</f>
        <v>38</v>
      </c>
      <c r="E127" s="3" t="str">
        <f t="shared" si="1"/>
        <v>INSERT INTO tbl_PokemonToFast (pokemonID,moveID) VALUES (64,38);</v>
      </c>
    </row>
    <row r="128" spans="1:5" x14ac:dyDescent="0.25">
      <c r="A128" s="12" t="s">
        <v>82</v>
      </c>
      <c r="B128" s="3">
        <f>VLOOKUP(A128,Pokemon!$A$1:$B$251,2,FALSE)</f>
        <v>65</v>
      </c>
      <c r="C128" s="3" t="s">
        <v>536</v>
      </c>
      <c r="D128" s="3">
        <f>IF(ISBLANK(C128),"",VLOOKUP(C128,Moves!$A$2:$B$60,2,TRUE))</f>
        <v>10</v>
      </c>
      <c r="E128" s="3" t="str">
        <f t="shared" si="1"/>
        <v>INSERT INTO tbl_PokemonToFast (pokemonID,moveID) VALUES (65,10);</v>
      </c>
    </row>
    <row r="129" spans="1:5" x14ac:dyDescent="0.25">
      <c r="A129" s="12" t="s">
        <v>82</v>
      </c>
      <c r="B129" s="3">
        <f>VLOOKUP(A129,Pokemon!$A$1:$B$251,2,FALSE)</f>
        <v>65</v>
      </c>
      <c r="C129" s="3" t="s">
        <v>619</v>
      </c>
      <c r="D129" s="3">
        <f>IF(ISBLANK(C129),"",VLOOKUP(C129,Moves!$A$2:$B$60,2,TRUE))</f>
        <v>38</v>
      </c>
      <c r="E129" s="3" t="str">
        <f t="shared" si="1"/>
        <v>INSERT INTO tbl_PokemonToFast (pokemonID,moveID) VALUES (65,38);</v>
      </c>
    </row>
    <row r="130" spans="1:5" x14ac:dyDescent="0.25">
      <c r="A130" s="12" t="s">
        <v>83</v>
      </c>
      <c r="B130" s="3">
        <f>VLOOKUP(A130,Pokemon!$A$1:$B$251,2,FALSE)</f>
        <v>66</v>
      </c>
      <c r="C130" s="3" t="s">
        <v>615</v>
      </c>
      <c r="D130" s="3">
        <f>IF(ISBLANK(C130),"",VLOOKUP(C130,Moves!$A$2:$B$60,2,TRUE))</f>
        <v>41</v>
      </c>
      <c r="E130" s="3" t="str">
        <f t="shared" ref="E130:E193" si="2">IF(ISBLANK(D130),"",CONCATENATE("INSERT INTO tbl_PokemonToFast (pokemonID,moveID) VALUES (",B130,",",D130,");"))</f>
        <v>INSERT INTO tbl_PokemonToFast (pokemonID,moveID) VALUES (66,41);</v>
      </c>
    </row>
    <row r="131" spans="1:5" x14ac:dyDescent="0.25">
      <c r="A131" s="12" t="s">
        <v>83</v>
      </c>
      <c r="B131" s="3">
        <f>VLOOKUP(A131,Pokemon!$A$1:$B$251,2,FALSE)</f>
        <v>66</v>
      </c>
      <c r="C131" s="3" t="s">
        <v>606</v>
      </c>
      <c r="D131" s="3">
        <f>IF(ISBLANK(C131),"",VLOOKUP(C131,Moves!$A$2:$B$60,2,TRUE))</f>
        <v>27</v>
      </c>
      <c r="E131" s="3" t="str">
        <f t="shared" si="2"/>
        <v>INSERT INTO tbl_PokemonToFast (pokemonID,moveID) VALUES (66,27);</v>
      </c>
    </row>
    <row r="132" spans="1:5" x14ac:dyDescent="0.25">
      <c r="A132" s="12" t="s">
        <v>84</v>
      </c>
      <c r="B132" s="3">
        <f>VLOOKUP(A132,Pokemon!$A$1:$B$251,2,FALSE)</f>
        <v>67</v>
      </c>
      <c r="C132" s="3" t="s">
        <v>608</v>
      </c>
      <c r="D132" s="3">
        <f>IF(ISBLANK(C132),"",VLOOKUP(C132,Moves!$A$2:$B$60,2,TRUE))</f>
        <v>29</v>
      </c>
      <c r="E132" s="3" t="str">
        <f t="shared" si="2"/>
        <v>INSERT INTO tbl_PokemonToFast (pokemonID,moveID) VALUES (67,29);</v>
      </c>
    </row>
    <row r="133" spans="1:5" x14ac:dyDescent="0.25">
      <c r="A133" s="12" t="s">
        <v>84</v>
      </c>
      <c r="B133" s="3">
        <f>VLOOKUP(A133,Pokemon!$A$1:$B$251,2,FALSE)</f>
        <v>67</v>
      </c>
      <c r="C133" s="3" t="s">
        <v>606</v>
      </c>
      <c r="D133" s="3">
        <f>IF(ISBLANK(C133),"",VLOOKUP(C133,Moves!$A$2:$B$60,2,TRUE))</f>
        <v>27</v>
      </c>
      <c r="E133" s="3" t="str">
        <f t="shared" si="2"/>
        <v>INSERT INTO tbl_PokemonToFast (pokemonID,moveID) VALUES (67,27);</v>
      </c>
    </row>
    <row r="134" spans="1:5" x14ac:dyDescent="0.25">
      <c r="A134" s="12" t="s">
        <v>85</v>
      </c>
      <c r="B134" s="3">
        <f>VLOOKUP(A134,Pokemon!$A$1:$B$251,2,FALSE)</f>
        <v>68</v>
      </c>
      <c r="C134" s="3" t="s">
        <v>623</v>
      </c>
      <c r="D134" s="3">
        <f>IF(ISBLANK(C134),"",VLOOKUP(C134,Moves!$A$2:$B$60,2,TRUE))</f>
        <v>7</v>
      </c>
      <c r="E134" s="3" t="str">
        <f t="shared" si="2"/>
        <v>INSERT INTO tbl_PokemonToFast (pokemonID,moveID) VALUES (68,7);</v>
      </c>
    </row>
    <row r="135" spans="1:5" x14ac:dyDescent="0.25">
      <c r="A135" s="12" t="s">
        <v>85</v>
      </c>
      <c r="B135" s="3">
        <f>VLOOKUP(A135,Pokemon!$A$1:$B$251,2,FALSE)</f>
        <v>68</v>
      </c>
      <c r="C135" s="3" t="s">
        <v>609</v>
      </c>
      <c r="D135" s="3">
        <f>IF(ISBLANK(C135),"",VLOOKUP(C135,Moves!$A$2:$B$60,2,TRUE))</f>
        <v>11</v>
      </c>
      <c r="E135" s="3" t="str">
        <f t="shared" si="2"/>
        <v>INSERT INTO tbl_PokemonToFast (pokemonID,moveID) VALUES (68,11);</v>
      </c>
    </row>
    <row r="136" spans="1:5" x14ac:dyDescent="0.25">
      <c r="A136" s="12" t="s">
        <v>86</v>
      </c>
      <c r="B136" s="3">
        <f>VLOOKUP(A136,Pokemon!$A$1:$B$251,2,FALSE)</f>
        <v>69</v>
      </c>
      <c r="C136" s="3" t="s">
        <v>505</v>
      </c>
      <c r="D136" s="3">
        <f>IF(ISBLANK(C136),"",VLOOKUP(C136,Moves!$A$2:$B$60,2,TRUE))</f>
        <v>54</v>
      </c>
      <c r="E136" s="3" t="str">
        <f t="shared" si="2"/>
        <v>INSERT INTO tbl_PokemonToFast (pokemonID,moveID) VALUES (69,54);</v>
      </c>
    </row>
    <row r="137" spans="1:5" x14ac:dyDescent="0.25">
      <c r="A137" s="12" t="s">
        <v>86</v>
      </c>
      <c r="B137" s="3">
        <f>VLOOKUP(A137,Pokemon!$A$1:$B$251,2,FALSE)</f>
        <v>69</v>
      </c>
      <c r="C137" s="3" t="s">
        <v>558</v>
      </c>
      <c r="D137" s="3">
        <f>IF(ISBLANK(C137),"",VLOOKUP(C137,Moves!$A$2:$B$60,2,TRUE))</f>
        <v>1</v>
      </c>
      <c r="E137" s="3" t="str">
        <f t="shared" si="2"/>
        <v>INSERT INTO tbl_PokemonToFast (pokemonID,moveID) VALUES (69,1);</v>
      </c>
    </row>
    <row r="138" spans="1:5" x14ac:dyDescent="0.25">
      <c r="A138" s="12" t="s">
        <v>87</v>
      </c>
      <c r="B138" s="3">
        <f>VLOOKUP(A138,Pokemon!$A$1:$B$251,2,FALSE)</f>
        <v>70</v>
      </c>
      <c r="C138" s="3" t="s">
        <v>625</v>
      </c>
      <c r="D138" s="3">
        <f>IF(ISBLANK(C138),"",VLOOKUP(C138,Moves!$A$2:$B$60,2,TRUE))</f>
        <v>8</v>
      </c>
      <c r="E138" s="3" t="str">
        <f t="shared" si="2"/>
        <v>INSERT INTO tbl_PokemonToFast (pokemonID,moveID) VALUES (70,8);</v>
      </c>
    </row>
    <row r="139" spans="1:5" x14ac:dyDescent="0.25">
      <c r="A139" s="12" t="s">
        <v>87</v>
      </c>
      <c r="B139" s="3">
        <f>VLOOKUP(A139,Pokemon!$A$1:$B$251,2,FALSE)</f>
        <v>70</v>
      </c>
      <c r="C139" s="3" t="s">
        <v>558</v>
      </c>
      <c r="D139" s="3">
        <f>IF(ISBLANK(C139),"",VLOOKUP(C139,Moves!$A$2:$B$60,2,TRUE))</f>
        <v>1</v>
      </c>
      <c r="E139" s="3" t="str">
        <f t="shared" si="2"/>
        <v>INSERT INTO tbl_PokemonToFast (pokemonID,moveID) VALUES (70,1);</v>
      </c>
    </row>
    <row r="140" spans="1:5" x14ac:dyDescent="0.25">
      <c r="A140" s="12" t="s">
        <v>88</v>
      </c>
      <c r="B140" s="3">
        <f>VLOOKUP(A140,Pokemon!$A$1:$B$251,2,FALSE)</f>
        <v>71</v>
      </c>
      <c r="C140" s="3" t="s">
        <v>509</v>
      </c>
      <c r="D140" s="3">
        <f>IF(ISBLANK(C140),"",VLOOKUP(C140,Moves!$A$2:$B$60,2,TRUE))</f>
        <v>40</v>
      </c>
      <c r="E140" s="3" t="str">
        <f t="shared" si="2"/>
        <v>INSERT INTO tbl_PokemonToFast (pokemonID,moveID) VALUES (71,40);</v>
      </c>
    </row>
    <row r="141" spans="1:5" x14ac:dyDescent="0.25">
      <c r="A141" s="12" t="s">
        <v>88</v>
      </c>
      <c r="B141" s="3">
        <f>VLOOKUP(A141,Pokemon!$A$1:$B$251,2,FALSE)</f>
        <v>71</v>
      </c>
      <c r="C141" s="3" t="s">
        <v>558</v>
      </c>
      <c r="D141" s="3">
        <f>IF(ISBLANK(C141),"",VLOOKUP(C141,Moves!$A$2:$B$60,2,TRUE))</f>
        <v>1</v>
      </c>
      <c r="E141" s="3" t="str">
        <f t="shared" si="2"/>
        <v>INSERT INTO tbl_PokemonToFast (pokemonID,moveID) VALUES (71,1);</v>
      </c>
    </row>
    <row r="142" spans="1:5" x14ac:dyDescent="0.25">
      <c r="A142" s="12" t="s">
        <v>89</v>
      </c>
      <c r="B142" s="3">
        <f>VLOOKUP(A142,Pokemon!$A$1:$B$251,2,FALSE)</f>
        <v>72</v>
      </c>
      <c r="C142" s="3" t="s">
        <v>524</v>
      </c>
      <c r="D142" s="3">
        <f>IF(ISBLANK(C142),"",VLOOKUP(C142,Moves!$A$2:$B$60,2,TRUE))</f>
        <v>5</v>
      </c>
      <c r="E142" s="3" t="str">
        <f t="shared" si="2"/>
        <v>INSERT INTO tbl_PokemonToFast (pokemonID,moveID) VALUES (72,5);</v>
      </c>
    </row>
    <row r="143" spans="1:5" x14ac:dyDescent="0.25">
      <c r="A143" s="12" t="s">
        <v>89</v>
      </c>
      <c r="B143" s="3">
        <f>VLOOKUP(A143,Pokemon!$A$1:$B$251,2,FALSE)</f>
        <v>72</v>
      </c>
      <c r="C143" s="3" t="s">
        <v>539</v>
      </c>
      <c r="D143" s="3">
        <f>IF(ISBLANK(C143),"",VLOOKUP(C143,Moves!$A$2:$B$60,2,TRUE))</f>
        <v>35</v>
      </c>
      <c r="E143" s="3" t="str">
        <f t="shared" si="2"/>
        <v>INSERT INTO tbl_PokemonToFast (pokemonID,moveID) VALUES (72,35);</v>
      </c>
    </row>
    <row r="144" spans="1:5" x14ac:dyDescent="0.25">
      <c r="A144" s="12" t="s">
        <v>90</v>
      </c>
      <c r="B144" s="3">
        <f>VLOOKUP(A144,Pokemon!$A$1:$B$251,2,FALSE)</f>
        <v>73</v>
      </c>
      <c r="C144" s="3" t="s">
        <v>558</v>
      </c>
      <c r="D144" s="3">
        <f>IF(ISBLANK(C144),"",VLOOKUP(C144,Moves!$A$2:$B$60,2,TRUE))</f>
        <v>1</v>
      </c>
      <c r="E144" s="3" t="str">
        <f t="shared" si="2"/>
        <v>INSERT INTO tbl_PokemonToFast (pokemonID,moveID) VALUES (73,1);</v>
      </c>
    </row>
    <row r="145" spans="1:5" x14ac:dyDescent="0.25">
      <c r="A145" s="12" t="s">
        <v>90</v>
      </c>
      <c r="B145" s="3">
        <f>VLOOKUP(A145,Pokemon!$A$1:$B$251,2,FALSE)</f>
        <v>73</v>
      </c>
      <c r="C145" s="3" t="s">
        <v>541</v>
      </c>
      <c r="D145" s="3">
        <f>IF(ISBLANK(C145),"",VLOOKUP(C145,Moves!$A$2:$B$60,2,TRUE))</f>
        <v>34</v>
      </c>
      <c r="E145" s="3" t="str">
        <f t="shared" si="2"/>
        <v>INSERT INTO tbl_PokemonToFast (pokemonID,moveID) VALUES (73,34);</v>
      </c>
    </row>
    <row r="146" spans="1:5" x14ac:dyDescent="0.25">
      <c r="A146" s="12" t="s">
        <v>91</v>
      </c>
      <c r="B146" s="3">
        <f>VLOOKUP(A146,Pokemon!$A$1:$B$251,2,FALSE)</f>
        <v>74</v>
      </c>
      <c r="C146" s="3" t="s">
        <v>628</v>
      </c>
      <c r="D146" s="3">
        <f>IF(ISBLANK(C146),"",VLOOKUP(C146,Moves!$A$2:$B$60,2,TRUE))</f>
        <v>42</v>
      </c>
      <c r="E146" s="3" t="str">
        <f t="shared" si="2"/>
        <v>INSERT INTO tbl_PokemonToFast (pokemonID,moveID) VALUES (74,42);</v>
      </c>
    </row>
    <row r="147" spans="1:5" x14ac:dyDescent="0.25">
      <c r="A147" s="12" t="s">
        <v>91</v>
      </c>
      <c r="B147" s="3">
        <f>VLOOKUP(A147,Pokemon!$A$1:$B$251,2,FALSE)</f>
        <v>74</v>
      </c>
      <c r="C147" s="3" t="s">
        <v>504</v>
      </c>
      <c r="D147" s="3">
        <f>IF(ISBLANK(C147),"",VLOOKUP(C147,Moves!$A$2:$B$60,2,TRUE))</f>
        <v>51</v>
      </c>
      <c r="E147" s="3" t="str">
        <f t="shared" si="2"/>
        <v>INSERT INTO tbl_PokemonToFast (pokemonID,moveID) VALUES (74,51);</v>
      </c>
    </row>
    <row r="148" spans="1:5" x14ac:dyDescent="0.25">
      <c r="A148" s="12" t="s">
        <v>92</v>
      </c>
      <c r="B148" s="3">
        <f>VLOOKUP(A148,Pokemon!$A$1:$B$251,2,FALSE)</f>
        <v>75</v>
      </c>
      <c r="C148" s="3" t="s">
        <v>628</v>
      </c>
      <c r="D148" s="3">
        <f>IF(ISBLANK(C148),"",VLOOKUP(C148,Moves!$A$2:$B$60,2,TRUE))</f>
        <v>42</v>
      </c>
      <c r="E148" s="3" t="str">
        <f t="shared" si="2"/>
        <v>INSERT INTO tbl_PokemonToFast (pokemonID,moveID) VALUES (75,42);</v>
      </c>
    </row>
    <row r="149" spans="1:5" x14ac:dyDescent="0.25">
      <c r="A149" s="12" t="s">
        <v>92</v>
      </c>
      <c r="B149" s="3">
        <f>VLOOKUP(A149,Pokemon!$A$1:$B$251,2,FALSE)</f>
        <v>75</v>
      </c>
      <c r="C149" s="3" t="s">
        <v>599</v>
      </c>
      <c r="D149" s="3">
        <f>IF(ISBLANK(C149),"",VLOOKUP(C149,Moves!$A$2:$B$60,2,TRUE))</f>
        <v>32</v>
      </c>
      <c r="E149" s="3" t="str">
        <f t="shared" si="2"/>
        <v>INSERT INTO tbl_PokemonToFast (pokemonID,moveID) VALUES (75,32);</v>
      </c>
    </row>
    <row r="150" spans="1:5" x14ac:dyDescent="0.25">
      <c r="A150" s="12" t="s">
        <v>93</v>
      </c>
      <c r="B150" s="3">
        <f>VLOOKUP(A150,Pokemon!$A$1:$B$251,2,FALSE)</f>
        <v>76</v>
      </c>
      <c r="C150" s="3" t="s">
        <v>628</v>
      </c>
      <c r="D150" s="3">
        <f>IF(ISBLANK(C150),"",VLOOKUP(C150,Moves!$A$2:$B$60,2,TRUE))</f>
        <v>42</v>
      </c>
      <c r="E150" s="3" t="str">
        <f t="shared" si="2"/>
        <v>INSERT INTO tbl_PokemonToFast (pokemonID,moveID) VALUES (76,42);</v>
      </c>
    </row>
    <row r="151" spans="1:5" x14ac:dyDescent="0.25">
      <c r="A151" s="12" t="s">
        <v>93</v>
      </c>
      <c r="B151" s="3">
        <f>VLOOKUP(A151,Pokemon!$A$1:$B$251,2,FALSE)</f>
        <v>76</v>
      </c>
      <c r="C151" s="3" t="s">
        <v>599</v>
      </c>
      <c r="D151" s="3">
        <f>IF(ISBLANK(C151),"",VLOOKUP(C151,Moves!$A$2:$B$60,2,TRUE))</f>
        <v>32</v>
      </c>
      <c r="E151" s="3" t="str">
        <f t="shared" si="2"/>
        <v>INSERT INTO tbl_PokemonToFast (pokemonID,moveID) VALUES (76,32);</v>
      </c>
    </row>
    <row r="152" spans="1:5" x14ac:dyDescent="0.25">
      <c r="A152" s="12" t="s">
        <v>94</v>
      </c>
      <c r="B152" s="3">
        <f>VLOOKUP(A152,Pokemon!$A$1:$B$251,2,FALSE)</f>
        <v>77</v>
      </c>
      <c r="C152" s="3" t="s">
        <v>504</v>
      </c>
      <c r="D152" s="3">
        <f>IF(ISBLANK(C152),"",VLOOKUP(C152,Moves!$A$2:$B$60,2,TRUE))</f>
        <v>51</v>
      </c>
      <c r="E152" s="3" t="str">
        <f t="shared" si="2"/>
        <v>INSERT INTO tbl_PokemonToFast (pokemonID,moveID) VALUES (77,51);</v>
      </c>
    </row>
    <row r="153" spans="1:5" x14ac:dyDescent="0.25">
      <c r="A153" s="12" t="s">
        <v>94</v>
      </c>
      <c r="B153" s="3">
        <f>VLOOKUP(A153,Pokemon!$A$1:$B$251,2,FALSE)</f>
        <v>77</v>
      </c>
      <c r="C153" s="3" t="s">
        <v>512</v>
      </c>
      <c r="D153" s="3">
        <f>IF(ISBLANK(C153),"",VLOOKUP(C153,Moves!$A$2:$B$60,2,TRUE))</f>
        <v>15</v>
      </c>
      <c r="E153" s="3" t="str">
        <f t="shared" si="2"/>
        <v>INSERT INTO tbl_PokemonToFast (pokemonID,moveID) VALUES (77,15);</v>
      </c>
    </row>
    <row r="154" spans="1:5" x14ac:dyDescent="0.25">
      <c r="A154" s="12" t="s">
        <v>95</v>
      </c>
      <c r="B154" s="3">
        <f>VLOOKUP(A154,Pokemon!$A$1:$B$251,2,FALSE)</f>
        <v>78</v>
      </c>
      <c r="C154" s="3" t="s">
        <v>608</v>
      </c>
      <c r="D154" s="3">
        <f>IF(ISBLANK(C154),"",VLOOKUP(C154,Moves!$A$2:$B$60,2,TRUE))</f>
        <v>29</v>
      </c>
      <c r="E154" s="3" t="str">
        <f t="shared" si="2"/>
        <v>INSERT INTO tbl_PokemonToFast (pokemonID,moveID) VALUES (78,29);</v>
      </c>
    </row>
    <row r="155" spans="1:5" x14ac:dyDescent="0.25">
      <c r="A155" s="12" t="s">
        <v>95</v>
      </c>
      <c r="B155" s="3">
        <f>VLOOKUP(A155,Pokemon!$A$1:$B$251,2,FALSE)</f>
        <v>78</v>
      </c>
      <c r="C155" s="3" t="s">
        <v>519</v>
      </c>
      <c r="D155" s="3">
        <f>IF(ISBLANK(C155),"",VLOOKUP(C155,Moves!$A$2:$B$60,2,TRUE))</f>
        <v>19</v>
      </c>
      <c r="E155" s="3" t="str">
        <f t="shared" si="2"/>
        <v>INSERT INTO tbl_PokemonToFast (pokemonID,moveID) VALUES (78,19);</v>
      </c>
    </row>
    <row r="156" spans="1:5" x14ac:dyDescent="0.25">
      <c r="A156" s="12" t="s">
        <v>96</v>
      </c>
      <c r="B156" s="3">
        <f>VLOOKUP(A156,Pokemon!$A$1:$B$251,2,FALSE)</f>
        <v>79</v>
      </c>
      <c r="C156" s="3" t="s">
        <v>529</v>
      </c>
      <c r="D156" s="3">
        <f>IF(ISBLANK(C156),"",VLOOKUP(C156,Moves!$A$2:$B$60,2,TRUE))</f>
        <v>56</v>
      </c>
      <c r="E156" s="3" t="str">
        <f t="shared" si="2"/>
        <v>INSERT INTO tbl_PokemonToFast (pokemonID,moveID) VALUES (79,56);</v>
      </c>
    </row>
    <row r="157" spans="1:5" x14ac:dyDescent="0.25">
      <c r="A157" s="12" t="s">
        <v>96</v>
      </c>
      <c r="B157" s="3">
        <f>VLOOKUP(A157,Pokemon!$A$1:$B$251,2,FALSE)</f>
        <v>79</v>
      </c>
      <c r="C157" s="3" t="s">
        <v>536</v>
      </c>
      <c r="D157" s="3">
        <f>IF(ISBLANK(C157),"",VLOOKUP(C157,Moves!$A$2:$B$60,2,TRUE))</f>
        <v>10</v>
      </c>
      <c r="E157" s="3" t="str">
        <f t="shared" si="2"/>
        <v>INSERT INTO tbl_PokemonToFast (pokemonID,moveID) VALUES (79,10);</v>
      </c>
    </row>
    <row r="158" spans="1:5" x14ac:dyDescent="0.25">
      <c r="A158" s="12" t="s">
        <v>97</v>
      </c>
      <c r="B158" s="3">
        <f>VLOOKUP(A158,Pokemon!$A$1:$B$251,2,FALSE)</f>
        <v>80</v>
      </c>
      <c r="C158" s="3" t="s">
        <v>529</v>
      </c>
      <c r="D158" s="3">
        <f>IF(ISBLANK(C158),"",VLOOKUP(C158,Moves!$A$2:$B$60,2,TRUE))</f>
        <v>56</v>
      </c>
      <c r="E158" s="3" t="str">
        <f t="shared" si="2"/>
        <v>INSERT INTO tbl_PokemonToFast (pokemonID,moveID) VALUES (80,56);</v>
      </c>
    </row>
    <row r="159" spans="1:5" x14ac:dyDescent="0.25">
      <c r="A159" s="12" t="s">
        <v>97</v>
      </c>
      <c r="B159" s="3">
        <f>VLOOKUP(A159,Pokemon!$A$1:$B$251,2,FALSE)</f>
        <v>80</v>
      </c>
      <c r="C159" s="3" t="s">
        <v>536</v>
      </c>
      <c r="D159" s="3">
        <f>IF(ISBLANK(C159),"",VLOOKUP(C159,Moves!$A$2:$B$60,2,TRUE))</f>
        <v>10</v>
      </c>
      <c r="E159" s="3" t="str">
        <f t="shared" si="2"/>
        <v>INSERT INTO tbl_PokemonToFast (pokemonID,moveID) VALUES (80,10);</v>
      </c>
    </row>
    <row r="160" spans="1:5" x14ac:dyDescent="0.25">
      <c r="A160" s="12" t="s">
        <v>98</v>
      </c>
      <c r="B160" s="3">
        <f>VLOOKUP(A160,Pokemon!$A$1:$B$251,2,FALSE)</f>
        <v>81</v>
      </c>
      <c r="C160" s="3" t="s">
        <v>569</v>
      </c>
      <c r="D160" s="3">
        <f>IF(ISBLANK(C160),"",VLOOKUP(C160,Moves!$A$2:$B$60,2,TRUE))</f>
        <v>46</v>
      </c>
      <c r="E160" s="3" t="str">
        <f t="shared" si="2"/>
        <v>INSERT INTO tbl_PokemonToFast (pokemonID,moveID) VALUES (81,46);</v>
      </c>
    </row>
    <row r="161" spans="1:5" x14ac:dyDescent="0.25">
      <c r="A161" s="12" t="s">
        <v>98</v>
      </c>
      <c r="B161" s="3">
        <f>VLOOKUP(A161,Pokemon!$A$1:$B$251,2,FALSE)</f>
        <v>81</v>
      </c>
      <c r="C161" s="3" t="s">
        <v>564</v>
      </c>
      <c r="D161" s="3">
        <f>IF(ISBLANK(C161),"",VLOOKUP(C161,Moves!$A$2:$B$60,2,TRUE))</f>
        <v>52</v>
      </c>
      <c r="E161" s="3" t="str">
        <f t="shared" si="2"/>
        <v>INSERT INTO tbl_PokemonToFast (pokemonID,moveID) VALUES (81,52);</v>
      </c>
    </row>
    <row r="162" spans="1:5" x14ac:dyDescent="0.25">
      <c r="A162" s="12" t="s">
        <v>99</v>
      </c>
      <c r="B162" s="3">
        <f>VLOOKUP(A162,Pokemon!$A$1:$B$251,2,FALSE)</f>
        <v>82</v>
      </c>
      <c r="C162" s="3" t="s">
        <v>569</v>
      </c>
      <c r="D162" s="3">
        <f>IF(ISBLANK(C162),"",VLOOKUP(C162,Moves!$A$2:$B$60,2,TRUE))</f>
        <v>46</v>
      </c>
      <c r="E162" s="3" t="str">
        <f t="shared" si="2"/>
        <v>INSERT INTO tbl_PokemonToFast (pokemonID,moveID) VALUES (82,46);</v>
      </c>
    </row>
    <row r="163" spans="1:5" x14ac:dyDescent="0.25">
      <c r="A163" s="12" t="s">
        <v>99</v>
      </c>
      <c r="B163" s="3">
        <f>VLOOKUP(A163,Pokemon!$A$1:$B$251,2,FALSE)</f>
        <v>82</v>
      </c>
      <c r="C163" s="3" t="s">
        <v>587</v>
      </c>
      <c r="D163" s="3">
        <f>IF(ISBLANK(C163),"",VLOOKUP(C163,Moves!$A$2:$B$60,2,TRUE))</f>
        <v>9</v>
      </c>
      <c r="E163" s="3" t="str">
        <f t="shared" si="2"/>
        <v>INSERT INTO tbl_PokemonToFast (pokemonID,moveID) VALUES (82,9);</v>
      </c>
    </row>
    <row r="164" spans="1:5" x14ac:dyDescent="0.25">
      <c r="A164" s="12" t="s">
        <v>100</v>
      </c>
      <c r="B164" s="3">
        <f>VLOOKUP(A164,Pokemon!$A$1:$B$251,2,FALSE)</f>
        <v>83</v>
      </c>
      <c r="C164" s="3" t="s">
        <v>520</v>
      </c>
      <c r="D164" s="3">
        <f>IF(ISBLANK(C164),"",VLOOKUP(C164,Moves!$A$2:$B$60,2,TRUE))</f>
        <v>2</v>
      </c>
      <c r="E164" s="3" t="str">
        <f t="shared" si="2"/>
        <v>INSERT INTO tbl_PokemonToFast (pokemonID,moveID) VALUES (83,2);</v>
      </c>
    </row>
    <row r="165" spans="1:5" x14ac:dyDescent="0.25">
      <c r="A165" s="12" t="s">
        <v>100</v>
      </c>
      <c r="B165" s="3">
        <f>VLOOKUP(A165,Pokemon!$A$1:$B$251,2,FALSE)</f>
        <v>83</v>
      </c>
      <c r="C165" s="3" t="s">
        <v>633</v>
      </c>
      <c r="D165" s="3">
        <f>IF(ISBLANK(C165),"",VLOOKUP(C165,Moves!$A$2:$B$60,2,TRUE))</f>
        <v>21</v>
      </c>
      <c r="E165" s="3" t="str">
        <f t="shared" si="2"/>
        <v>INSERT INTO tbl_PokemonToFast (pokemonID,moveID) VALUES (83,21);</v>
      </c>
    </row>
    <row r="166" spans="1:5" x14ac:dyDescent="0.25">
      <c r="A166" s="12" t="s">
        <v>101</v>
      </c>
      <c r="B166" s="3">
        <f>VLOOKUP(A166,Pokemon!$A$1:$B$251,2,FALSE)</f>
        <v>84</v>
      </c>
      <c r="C166" s="3" t="s">
        <v>554</v>
      </c>
      <c r="D166" s="3">
        <f>IF(ISBLANK(C166),"",VLOOKUP(C166,Moves!$A$2:$B$60,2,TRUE))</f>
        <v>33</v>
      </c>
      <c r="E166" s="3" t="str">
        <f t="shared" si="2"/>
        <v>INSERT INTO tbl_PokemonToFast (pokemonID,moveID) VALUES (84,33);</v>
      </c>
    </row>
    <row r="167" spans="1:5" x14ac:dyDescent="0.25">
      <c r="A167" s="12" t="s">
        <v>101</v>
      </c>
      <c r="B167" s="3">
        <f>VLOOKUP(A167,Pokemon!$A$1:$B$251,2,FALSE)</f>
        <v>84</v>
      </c>
      <c r="C167" s="3" t="s">
        <v>543</v>
      </c>
      <c r="D167" s="3">
        <f>IF(ISBLANK(C167),"",VLOOKUP(C167,Moves!$A$2:$B$60,2,TRUE))</f>
        <v>39</v>
      </c>
      <c r="E167" s="3" t="str">
        <f t="shared" si="2"/>
        <v>INSERT INTO tbl_PokemonToFast (pokemonID,moveID) VALUES (84,39);</v>
      </c>
    </row>
    <row r="168" spans="1:5" x14ac:dyDescent="0.25">
      <c r="A168" s="12" t="s">
        <v>102</v>
      </c>
      <c r="B168" s="3">
        <f>VLOOKUP(A168,Pokemon!$A$1:$B$251,2,FALSE)</f>
        <v>85</v>
      </c>
      <c r="C168" s="3" t="s">
        <v>547</v>
      </c>
      <c r="D168" s="3">
        <f>IF(ISBLANK(C168),"",VLOOKUP(C168,Moves!$A$2:$B$60,2,TRUE))</f>
        <v>48</v>
      </c>
      <c r="E168" s="3" t="str">
        <f t="shared" si="2"/>
        <v>INSERT INTO tbl_PokemonToFast (pokemonID,moveID) VALUES (85,48);</v>
      </c>
    </row>
    <row r="169" spans="1:5" x14ac:dyDescent="0.25">
      <c r="A169" s="12" t="s">
        <v>102</v>
      </c>
      <c r="B169" s="3">
        <f>VLOOKUP(A169,Pokemon!$A$1:$B$251,2,FALSE)</f>
        <v>85</v>
      </c>
      <c r="C169" s="3" t="s">
        <v>589</v>
      </c>
      <c r="D169" s="3">
        <f>IF(ISBLANK(C169),"",VLOOKUP(C169,Moves!$A$2:$B$60,2,TRUE))</f>
        <v>17</v>
      </c>
      <c r="E169" s="3" t="str">
        <f t="shared" si="2"/>
        <v>INSERT INTO tbl_PokemonToFast (pokemonID,moveID) VALUES (85,17);</v>
      </c>
    </row>
    <row r="170" spans="1:5" x14ac:dyDescent="0.25">
      <c r="A170" s="12" t="s">
        <v>103</v>
      </c>
      <c r="B170" s="3">
        <f>VLOOKUP(A170,Pokemon!$A$1:$B$251,2,FALSE)</f>
        <v>86</v>
      </c>
      <c r="C170" s="3" t="s">
        <v>634</v>
      </c>
      <c r="D170" s="3">
        <f>IF(ISBLANK(C170),"",VLOOKUP(C170,Moves!$A$2:$B$60,2,TRUE))</f>
        <v>24</v>
      </c>
      <c r="E170" s="3" t="str">
        <f t="shared" si="2"/>
        <v>INSERT INTO tbl_PokemonToFast (pokemonID,moveID) VALUES (86,24);</v>
      </c>
    </row>
    <row r="171" spans="1:5" x14ac:dyDescent="0.25">
      <c r="A171" s="12" t="s">
        <v>103</v>
      </c>
      <c r="B171" s="3">
        <f>VLOOKUP(A171,Pokemon!$A$1:$B$251,2,FALSE)</f>
        <v>86</v>
      </c>
      <c r="C171" s="3" t="s">
        <v>635</v>
      </c>
      <c r="D171" s="3">
        <f>IF(ISBLANK(C171),"",VLOOKUP(C171,Moves!$A$2:$B$60,2,TRUE))</f>
        <v>28</v>
      </c>
      <c r="E171" s="3" t="str">
        <f t="shared" si="2"/>
        <v>INSERT INTO tbl_PokemonToFast (pokemonID,moveID) VALUES (86,28);</v>
      </c>
    </row>
    <row r="172" spans="1:5" x14ac:dyDescent="0.25">
      <c r="A172" s="12" t="s">
        <v>104</v>
      </c>
      <c r="B172" s="3">
        <f>VLOOKUP(A172,Pokemon!$A$1:$B$251,2,FALSE)</f>
        <v>87</v>
      </c>
      <c r="C172" s="3" t="s">
        <v>638</v>
      </c>
      <c r="D172" s="3">
        <f>IF(ISBLANK(C172),"",VLOOKUP(C172,Moves!$A$2:$B$60,2,TRUE))</f>
        <v>20</v>
      </c>
      <c r="E172" s="3" t="str">
        <f t="shared" si="2"/>
        <v>INSERT INTO tbl_PokemonToFast (pokemonID,moveID) VALUES (87,20);</v>
      </c>
    </row>
    <row r="173" spans="1:5" x14ac:dyDescent="0.25">
      <c r="A173" s="12" t="s">
        <v>104</v>
      </c>
      <c r="B173" s="3">
        <f>VLOOKUP(A173,Pokemon!$A$1:$B$251,2,FALSE)</f>
        <v>87</v>
      </c>
      <c r="C173" s="3" t="s">
        <v>581</v>
      </c>
      <c r="D173" s="3">
        <f>IF(ISBLANK(C173),"",VLOOKUP(C173,Moves!$A$2:$B$60,2,TRUE))</f>
        <v>26</v>
      </c>
      <c r="E173" s="3" t="str">
        <f t="shared" si="2"/>
        <v>INSERT INTO tbl_PokemonToFast (pokemonID,moveID) VALUES (87,26);</v>
      </c>
    </row>
    <row r="174" spans="1:5" x14ac:dyDescent="0.25">
      <c r="A174" s="12" t="s">
        <v>105</v>
      </c>
      <c r="B174" s="3">
        <f>VLOOKUP(A174,Pokemon!$A$1:$B$251,2,FALSE)</f>
        <v>88</v>
      </c>
      <c r="C174" s="3" t="s">
        <v>541</v>
      </c>
      <c r="D174" s="3">
        <f>IF(ISBLANK(C174),"",VLOOKUP(C174,Moves!$A$2:$B$60,2,TRUE))</f>
        <v>34</v>
      </c>
      <c r="E174" s="3" t="str">
        <f t="shared" si="2"/>
        <v>INSERT INTO tbl_PokemonToFast (pokemonID,moveID) VALUES (88,34);</v>
      </c>
    </row>
    <row r="175" spans="1:5" x14ac:dyDescent="0.25">
      <c r="A175" s="12" t="s">
        <v>105</v>
      </c>
      <c r="B175" s="3">
        <f>VLOOKUP(A175,Pokemon!$A$1:$B$251,2,FALSE)</f>
        <v>88</v>
      </c>
      <c r="C175" s="3" t="s">
        <v>599</v>
      </c>
      <c r="D175" s="3">
        <f>IF(ISBLANK(C175),"",VLOOKUP(C175,Moves!$A$2:$B$60,2,TRUE))</f>
        <v>32</v>
      </c>
      <c r="E175" s="3" t="str">
        <f t="shared" si="2"/>
        <v>INSERT INTO tbl_PokemonToFast (pokemonID,moveID) VALUES (88,32);</v>
      </c>
    </row>
    <row r="176" spans="1:5" x14ac:dyDescent="0.25">
      <c r="A176" s="12" t="s">
        <v>106</v>
      </c>
      <c r="B176" s="3">
        <f>VLOOKUP(A176,Pokemon!$A$1:$B$251,2,FALSE)</f>
        <v>89</v>
      </c>
      <c r="C176" s="3" t="s">
        <v>540</v>
      </c>
      <c r="D176" s="3">
        <f>IF(ISBLANK(C176),"",VLOOKUP(C176,Moves!$A$2:$B$60,2,TRUE))</f>
        <v>25</v>
      </c>
      <c r="E176" s="3" t="str">
        <f t="shared" si="2"/>
        <v>INSERT INTO tbl_PokemonToFast (pokemonID,moveID) VALUES (89,25);</v>
      </c>
    </row>
    <row r="177" spans="1:5" x14ac:dyDescent="0.25">
      <c r="A177" s="12" t="s">
        <v>106</v>
      </c>
      <c r="B177" s="3">
        <f>VLOOKUP(A177,Pokemon!$A$1:$B$251,2,FALSE)</f>
        <v>89</v>
      </c>
      <c r="C177" s="3" t="s">
        <v>541</v>
      </c>
      <c r="D177" s="3">
        <f>IF(ISBLANK(C177),"",VLOOKUP(C177,Moves!$A$2:$B$60,2,TRUE))</f>
        <v>34</v>
      </c>
      <c r="E177" s="3" t="str">
        <f t="shared" si="2"/>
        <v>INSERT INTO tbl_PokemonToFast (pokemonID,moveID) VALUES (89,34);</v>
      </c>
    </row>
    <row r="178" spans="1:5" x14ac:dyDescent="0.25">
      <c r="A178" s="12" t="s">
        <v>107</v>
      </c>
      <c r="B178" s="3">
        <f>VLOOKUP(A178,Pokemon!$A$1:$B$251,2,FALSE)</f>
        <v>90</v>
      </c>
      <c r="C178" s="3" t="s">
        <v>634</v>
      </c>
      <c r="D178" s="3">
        <f>IF(ISBLANK(C178),"",VLOOKUP(C178,Moves!$A$2:$B$60,2,TRUE))</f>
        <v>24</v>
      </c>
      <c r="E178" s="3" t="str">
        <f t="shared" si="2"/>
        <v>INSERT INTO tbl_PokemonToFast (pokemonID,moveID) VALUES (90,24);</v>
      </c>
    </row>
    <row r="179" spans="1:5" x14ac:dyDescent="0.25">
      <c r="A179" s="12" t="s">
        <v>107</v>
      </c>
      <c r="B179" s="3">
        <f>VLOOKUP(A179,Pokemon!$A$1:$B$251,2,FALSE)</f>
        <v>90</v>
      </c>
      <c r="C179" s="3" t="s">
        <v>504</v>
      </c>
      <c r="D179" s="3">
        <f>IF(ISBLANK(C179),"",VLOOKUP(C179,Moves!$A$2:$B$60,2,TRUE))</f>
        <v>51</v>
      </c>
      <c r="E179" s="3" t="str">
        <f t="shared" si="2"/>
        <v>INSERT INTO tbl_PokemonToFast (pokemonID,moveID) VALUES (90,51);</v>
      </c>
    </row>
    <row r="180" spans="1:5" x14ac:dyDescent="0.25">
      <c r="A180" s="12" t="s">
        <v>108</v>
      </c>
      <c r="B180" s="3">
        <f>VLOOKUP(A180,Pokemon!$A$1:$B$251,2,FALSE)</f>
        <v>91</v>
      </c>
      <c r="C180" s="3" t="s">
        <v>634</v>
      </c>
      <c r="D180" s="3">
        <f>IF(ISBLANK(C180),"",VLOOKUP(C180,Moves!$A$2:$B$60,2,TRUE))</f>
        <v>24</v>
      </c>
      <c r="E180" s="3" t="str">
        <f t="shared" si="2"/>
        <v>INSERT INTO tbl_PokemonToFast (pokemonID,moveID) VALUES (91,24);</v>
      </c>
    </row>
    <row r="181" spans="1:5" x14ac:dyDescent="0.25">
      <c r="A181" s="12" t="s">
        <v>108</v>
      </c>
      <c r="B181" s="3">
        <f>VLOOKUP(A181,Pokemon!$A$1:$B$251,2,FALSE)</f>
        <v>91</v>
      </c>
      <c r="C181" s="3" t="s">
        <v>638</v>
      </c>
      <c r="D181" s="3">
        <f>IF(ISBLANK(C181),"",VLOOKUP(C181,Moves!$A$2:$B$60,2,TRUE))</f>
        <v>20</v>
      </c>
      <c r="E181" s="3" t="str">
        <f t="shared" si="2"/>
        <v>INSERT INTO tbl_PokemonToFast (pokemonID,moveID) VALUES (91,20);</v>
      </c>
    </row>
    <row r="182" spans="1:5" x14ac:dyDescent="0.25">
      <c r="A182" s="12" t="s">
        <v>109</v>
      </c>
      <c r="B182" s="3">
        <f>VLOOKUP(A182,Pokemon!$A$1:$B$251,2,FALSE)</f>
        <v>92</v>
      </c>
      <c r="C182" s="3" t="s">
        <v>635</v>
      </c>
      <c r="D182" s="3">
        <f>IF(ISBLANK(C182),"",VLOOKUP(C182,Moves!$A$2:$B$60,2,TRUE))</f>
        <v>28</v>
      </c>
      <c r="E182" s="3" t="str">
        <f t="shared" si="2"/>
        <v>INSERT INTO tbl_PokemonToFast (pokemonID,moveID) VALUES (92,28);</v>
      </c>
    </row>
    <row r="183" spans="1:5" x14ac:dyDescent="0.25">
      <c r="A183" s="12" t="s">
        <v>109</v>
      </c>
      <c r="B183" s="3">
        <f>VLOOKUP(A183,Pokemon!$A$1:$B$251,2,FALSE)</f>
        <v>92</v>
      </c>
      <c r="C183" s="3" t="s">
        <v>641</v>
      </c>
      <c r="D183" s="3">
        <f>IF(ISBLANK(C183),"",VLOOKUP(C183,Moves!$A$2:$B$60,2,TRUE))</f>
        <v>3</v>
      </c>
      <c r="E183" s="3" t="str">
        <f t="shared" si="2"/>
        <v>INSERT INTO tbl_PokemonToFast (pokemonID,moveID) VALUES (92,3);</v>
      </c>
    </row>
    <row r="184" spans="1:5" x14ac:dyDescent="0.25">
      <c r="A184" s="12" t="s">
        <v>110</v>
      </c>
      <c r="B184" s="3">
        <f>VLOOKUP(A184,Pokemon!$A$1:$B$251,2,FALSE)</f>
        <v>93</v>
      </c>
      <c r="C184" s="3" t="s">
        <v>643</v>
      </c>
      <c r="D184" s="3">
        <f>IF(ISBLANK(C184),"",VLOOKUP(C184,Moves!$A$2:$B$60,2,TRUE))</f>
        <v>44</v>
      </c>
      <c r="E184" s="3" t="str">
        <f t="shared" si="2"/>
        <v>INSERT INTO tbl_PokemonToFast (pokemonID,moveID) VALUES (93,44);</v>
      </c>
    </row>
    <row r="185" spans="1:5" x14ac:dyDescent="0.25">
      <c r="A185" s="12" t="s">
        <v>110</v>
      </c>
      <c r="B185" s="3">
        <f>VLOOKUP(A185,Pokemon!$A$1:$B$251,2,FALSE)</f>
        <v>93</v>
      </c>
      <c r="C185" s="3" t="s">
        <v>641</v>
      </c>
      <c r="D185" s="3">
        <f>IF(ISBLANK(C185),"",VLOOKUP(C185,Moves!$A$2:$B$60,2,TRUE))</f>
        <v>3</v>
      </c>
      <c r="E185" s="3" t="str">
        <f t="shared" si="2"/>
        <v>INSERT INTO tbl_PokemonToFast (pokemonID,moveID) VALUES (93,3);</v>
      </c>
    </row>
    <row r="186" spans="1:5" x14ac:dyDescent="0.25">
      <c r="A186" s="12" t="s">
        <v>111</v>
      </c>
      <c r="B186" s="3">
        <f>VLOOKUP(A186,Pokemon!$A$1:$B$251,2,FALSE)</f>
        <v>94</v>
      </c>
      <c r="C186" s="3" t="s">
        <v>601</v>
      </c>
      <c r="D186" s="3">
        <f>IF(ISBLANK(C186),"",VLOOKUP(C186,Moves!$A$2:$B$60,2,TRUE))</f>
        <v>50</v>
      </c>
      <c r="E186" s="3" t="str">
        <f t="shared" si="2"/>
        <v>INSERT INTO tbl_PokemonToFast (pokemonID,moveID) VALUES (94,50);</v>
      </c>
    </row>
    <row r="187" spans="1:5" x14ac:dyDescent="0.25">
      <c r="A187" s="12" t="s">
        <v>111</v>
      </c>
      <c r="B187" s="3">
        <f>VLOOKUP(A187,Pokemon!$A$1:$B$251,2,FALSE)</f>
        <v>94</v>
      </c>
      <c r="C187" s="3" t="s">
        <v>645</v>
      </c>
      <c r="D187" s="3">
        <f>IF(ISBLANK(C187),"",VLOOKUP(C187,Moves!$A$2:$B$60,2,TRUE))</f>
        <v>22</v>
      </c>
      <c r="E187" s="3" t="str">
        <f t="shared" si="2"/>
        <v>INSERT INTO tbl_PokemonToFast (pokemonID,moveID) VALUES (94,22);</v>
      </c>
    </row>
    <row r="188" spans="1:5" x14ac:dyDescent="0.25">
      <c r="A188" s="12" t="s">
        <v>112</v>
      </c>
      <c r="B188" s="3">
        <f>VLOOKUP(A188,Pokemon!$A$1:$B$251,2,FALSE)</f>
        <v>95</v>
      </c>
      <c r="C188" s="3" t="s">
        <v>628</v>
      </c>
      <c r="D188" s="3">
        <f>IF(ISBLANK(C188),"",VLOOKUP(C188,Moves!$A$2:$B$60,2,TRUE))</f>
        <v>42</v>
      </c>
      <c r="E188" s="3" t="str">
        <f t="shared" si="2"/>
        <v>INSERT INTO tbl_PokemonToFast (pokemonID,moveID) VALUES (95,42);</v>
      </c>
    </row>
    <row r="189" spans="1:5" x14ac:dyDescent="0.25">
      <c r="A189" s="12" t="s">
        <v>112</v>
      </c>
      <c r="B189" s="3">
        <f>VLOOKUP(A189,Pokemon!$A$1:$B$251,2,FALSE)</f>
        <v>95</v>
      </c>
      <c r="C189" s="3" t="s">
        <v>504</v>
      </c>
      <c r="D189" s="3">
        <f>IF(ISBLANK(C189),"",VLOOKUP(C189,Moves!$A$2:$B$60,2,TRUE))</f>
        <v>51</v>
      </c>
      <c r="E189" s="3" t="str">
        <f t="shared" si="2"/>
        <v>INSERT INTO tbl_PokemonToFast (pokemonID,moveID) VALUES (95,51);</v>
      </c>
    </row>
    <row r="190" spans="1:5" x14ac:dyDescent="0.25">
      <c r="A190" s="12" t="s">
        <v>113</v>
      </c>
      <c r="B190" s="3">
        <f>VLOOKUP(A190,Pokemon!$A$1:$B$251,2,FALSE)</f>
        <v>96</v>
      </c>
      <c r="C190" s="3" t="s">
        <v>583</v>
      </c>
      <c r="D190" s="3">
        <f>IF(ISBLANK(C190),"",VLOOKUP(C190,Moves!$A$2:$B$60,2,TRUE))</f>
        <v>36</v>
      </c>
      <c r="E190" s="3" t="str">
        <f t="shared" si="2"/>
        <v>INSERT INTO tbl_PokemonToFast (pokemonID,moveID) VALUES (96,36);</v>
      </c>
    </row>
    <row r="191" spans="1:5" x14ac:dyDescent="0.25">
      <c r="A191" s="12" t="s">
        <v>113</v>
      </c>
      <c r="B191" s="3">
        <f>VLOOKUP(A191,Pokemon!$A$1:$B$251,2,FALSE)</f>
        <v>96</v>
      </c>
      <c r="C191" s="3" t="s">
        <v>536</v>
      </c>
      <c r="D191" s="3">
        <f>IF(ISBLANK(C191),"",VLOOKUP(C191,Moves!$A$2:$B$60,2,TRUE))</f>
        <v>10</v>
      </c>
      <c r="E191" s="3" t="str">
        <f t="shared" si="2"/>
        <v>INSERT INTO tbl_PokemonToFast (pokemonID,moveID) VALUES (96,10);</v>
      </c>
    </row>
    <row r="192" spans="1:5" x14ac:dyDescent="0.25">
      <c r="A192" s="12" t="s">
        <v>114</v>
      </c>
      <c r="B192" s="3">
        <f>VLOOKUP(A192,Pokemon!$A$1:$B$251,2,FALSE)</f>
        <v>97</v>
      </c>
      <c r="C192" s="3" t="s">
        <v>584</v>
      </c>
      <c r="D192" s="3">
        <f>IF(ISBLANK(C192),"",VLOOKUP(C192,Moves!$A$2:$B$60,2,TRUE))</f>
        <v>59</v>
      </c>
      <c r="E192" s="3" t="str">
        <f t="shared" si="2"/>
        <v>INSERT INTO tbl_PokemonToFast (pokemonID,moveID) VALUES (97,59);</v>
      </c>
    </row>
    <row r="193" spans="1:5" x14ac:dyDescent="0.25">
      <c r="A193" s="12" t="s">
        <v>114</v>
      </c>
      <c r="B193" s="3">
        <f>VLOOKUP(A193,Pokemon!$A$1:$B$251,2,FALSE)</f>
        <v>97</v>
      </c>
      <c r="C193" s="3" t="s">
        <v>536</v>
      </c>
      <c r="D193" s="3">
        <f>IF(ISBLANK(C193),"",VLOOKUP(C193,Moves!$A$2:$B$60,2,TRUE))</f>
        <v>10</v>
      </c>
      <c r="E193" s="3" t="str">
        <f t="shared" si="2"/>
        <v>INSERT INTO tbl_PokemonToFast (pokemonID,moveID) VALUES (97,10);</v>
      </c>
    </row>
    <row r="194" spans="1:5" x14ac:dyDescent="0.25">
      <c r="A194" s="12" t="s">
        <v>115</v>
      </c>
      <c r="B194" s="3">
        <f>VLOOKUP(A194,Pokemon!$A$1:$B$251,2,FALSE)</f>
        <v>98</v>
      </c>
      <c r="C194" s="3" t="s">
        <v>524</v>
      </c>
      <c r="D194" s="3">
        <f>IF(ISBLANK(C194),"",VLOOKUP(C194,Moves!$A$2:$B$60,2,TRUE))</f>
        <v>5</v>
      </c>
      <c r="E194" s="3" t="str">
        <f t="shared" ref="E194:E257" si="3">IF(ISBLANK(D194),"",CONCATENATE("INSERT INTO tbl_PokemonToFast (pokemonID,moveID) VALUES (",B194,",",D194,");"))</f>
        <v>INSERT INTO tbl_PokemonToFast (pokemonID,moveID) VALUES (98,5);</v>
      </c>
    </row>
    <row r="195" spans="1:5" x14ac:dyDescent="0.25">
      <c r="A195" s="12" t="s">
        <v>115</v>
      </c>
      <c r="B195" s="3">
        <f>VLOOKUP(A195,Pokemon!$A$1:$B$251,2,FALSE)</f>
        <v>98</v>
      </c>
      <c r="C195" s="3" t="s">
        <v>572</v>
      </c>
      <c r="D195" s="3">
        <f>IF(ISBLANK(C195),"",VLOOKUP(C195,Moves!$A$2:$B$60,2,TRUE))</f>
        <v>31</v>
      </c>
      <c r="E195" s="3" t="str">
        <f t="shared" si="3"/>
        <v>INSERT INTO tbl_PokemonToFast (pokemonID,moveID) VALUES (98,31);</v>
      </c>
    </row>
    <row r="196" spans="1:5" x14ac:dyDescent="0.25">
      <c r="A196" s="12" t="s">
        <v>116</v>
      </c>
      <c r="B196" s="3">
        <f>VLOOKUP(A196,Pokemon!$A$1:$B$251,2,FALSE)</f>
        <v>99</v>
      </c>
      <c r="C196" s="3" t="s">
        <v>524</v>
      </c>
      <c r="D196" s="3">
        <f>IF(ISBLANK(C196),"",VLOOKUP(C196,Moves!$A$2:$B$60,2,TRUE))</f>
        <v>5</v>
      </c>
      <c r="E196" s="3" t="str">
        <f t="shared" si="3"/>
        <v>INSERT INTO tbl_PokemonToFast (pokemonID,moveID) VALUES (99,5);</v>
      </c>
    </row>
    <row r="197" spans="1:5" x14ac:dyDescent="0.25">
      <c r="A197" s="12" t="s">
        <v>116</v>
      </c>
      <c r="B197" s="3">
        <f>VLOOKUP(A197,Pokemon!$A$1:$B$251,2,FALSE)</f>
        <v>99</v>
      </c>
      <c r="C197" s="3" t="s">
        <v>575</v>
      </c>
      <c r="D197" s="3">
        <f>IF(ISBLANK(C197),"",VLOOKUP(C197,Moves!$A$2:$B$60,2,TRUE))</f>
        <v>30</v>
      </c>
      <c r="E197" s="3" t="str">
        <f t="shared" si="3"/>
        <v>INSERT INTO tbl_PokemonToFast (pokemonID,moveID) VALUES (99,30);</v>
      </c>
    </row>
    <row r="198" spans="1:5" x14ac:dyDescent="0.25">
      <c r="A198" s="12" t="s">
        <v>117</v>
      </c>
      <c r="B198" s="3">
        <f>VLOOKUP(A198,Pokemon!$A$1:$B$251,2,FALSE)</f>
        <v>100</v>
      </c>
      <c r="C198" s="3" t="s">
        <v>569</v>
      </c>
      <c r="D198" s="3">
        <f>IF(ISBLANK(C198),"",VLOOKUP(C198,Moves!$A$2:$B$60,2,TRUE))</f>
        <v>46</v>
      </c>
      <c r="E198" s="3" t="str">
        <f t="shared" si="3"/>
        <v>INSERT INTO tbl_PokemonToFast (pokemonID,moveID) VALUES (100,46);</v>
      </c>
    </row>
    <row r="199" spans="1:5" x14ac:dyDescent="0.25">
      <c r="A199" s="12" t="s">
        <v>117</v>
      </c>
      <c r="B199" s="3">
        <f>VLOOKUP(A199,Pokemon!$A$1:$B$251,2,FALSE)</f>
        <v>100</v>
      </c>
      <c r="C199" s="3" t="s">
        <v>504</v>
      </c>
      <c r="D199" s="3">
        <f>IF(ISBLANK(C199),"",VLOOKUP(C199,Moves!$A$2:$B$60,2,TRUE))</f>
        <v>51</v>
      </c>
      <c r="E199" s="3" t="str">
        <f t="shared" si="3"/>
        <v>INSERT INTO tbl_PokemonToFast (pokemonID,moveID) VALUES (100,51);</v>
      </c>
    </row>
    <row r="200" spans="1:5" x14ac:dyDescent="0.25">
      <c r="A200" s="12" t="s">
        <v>118</v>
      </c>
      <c r="B200" s="3">
        <f>VLOOKUP(A200,Pokemon!$A$1:$B$251,2,FALSE)</f>
        <v>101</v>
      </c>
      <c r="C200" s="3" t="s">
        <v>569</v>
      </c>
      <c r="D200" s="3">
        <f>IF(ISBLANK(C200),"",VLOOKUP(C200,Moves!$A$2:$B$60,2,TRUE))</f>
        <v>46</v>
      </c>
      <c r="E200" s="3" t="str">
        <f t="shared" si="3"/>
        <v>INSERT INTO tbl_PokemonToFast (pokemonID,moveID) VALUES (101,46);</v>
      </c>
    </row>
    <row r="201" spans="1:5" x14ac:dyDescent="0.25">
      <c r="A201" s="12" t="s">
        <v>118</v>
      </c>
      <c r="B201" s="3">
        <f>VLOOKUP(A201,Pokemon!$A$1:$B$251,2,FALSE)</f>
        <v>101</v>
      </c>
      <c r="C201" s="3" t="s">
        <v>568</v>
      </c>
      <c r="D201" s="3">
        <f>IF(ISBLANK(C201),"",VLOOKUP(C201,Moves!$A$2:$B$60,2,TRUE))</f>
        <v>55</v>
      </c>
      <c r="E201" s="3" t="str">
        <f t="shared" si="3"/>
        <v>INSERT INTO tbl_PokemonToFast (pokemonID,moveID) VALUES (101,55);</v>
      </c>
    </row>
    <row r="202" spans="1:5" x14ac:dyDescent="0.25">
      <c r="A202" s="12" t="s">
        <v>119</v>
      </c>
      <c r="B202" s="3">
        <f>VLOOKUP(A202,Pokemon!$A$1:$B$251,2,FALSE)</f>
        <v>102</v>
      </c>
      <c r="C202" s="3" t="s">
        <v>536</v>
      </c>
      <c r="D202" s="3">
        <f>IF(ISBLANK(C202),"",VLOOKUP(C202,Moves!$A$2:$B$60,2,TRUE))</f>
        <v>10</v>
      </c>
      <c r="E202" s="3" t="str">
        <f t="shared" si="3"/>
        <v>INSERT INTO tbl_PokemonToFast (pokemonID,moveID) VALUES (102,10);</v>
      </c>
    </row>
    <row r="203" spans="1:5" x14ac:dyDescent="0.25">
      <c r="A203" s="12" t="s">
        <v>119</v>
      </c>
      <c r="B203" s="3">
        <f>VLOOKUP(A203,Pokemon!$A$1:$B$251,2,FALSE)</f>
        <v>102</v>
      </c>
      <c r="C203" s="3" t="s">
        <v>625</v>
      </c>
      <c r="D203" s="3">
        <f>IF(ISBLANK(C203),"",VLOOKUP(C203,Moves!$A$2:$B$60,2,TRUE))</f>
        <v>8</v>
      </c>
      <c r="E203" s="3" t="str">
        <f t="shared" si="3"/>
        <v>INSERT INTO tbl_PokemonToFast (pokemonID,moveID) VALUES (102,8);</v>
      </c>
    </row>
    <row r="204" spans="1:5" x14ac:dyDescent="0.25">
      <c r="A204" s="12" t="s">
        <v>120</v>
      </c>
      <c r="B204" s="3">
        <f>VLOOKUP(A204,Pokemon!$A$1:$B$251,2,FALSE)</f>
        <v>103</v>
      </c>
      <c r="C204" s="3" t="s">
        <v>625</v>
      </c>
      <c r="D204" s="3">
        <f>IF(ISBLANK(C204),"",VLOOKUP(C204,Moves!$A$2:$B$60,2,TRUE))</f>
        <v>8</v>
      </c>
      <c r="E204" s="3" t="str">
        <f t="shared" si="3"/>
        <v>INSERT INTO tbl_PokemonToFast (pokemonID,moveID) VALUES (103,8);</v>
      </c>
    </row>
    <row r="205" spans="1:5" x14ac:dyDescent="0.25">
      <c r="A205" s="12" t="s">
        <v>120</v>
      </c>
      <c r="B205" s="3">
        <f>VLOOKUP(A205,Pokemon!$A$1:$B$251,2,FALSE)</f>
        <v>103</v>
      </c>
      <c r="C205" s="3" t="s">
        <v>648</v>
      </c>
      <c r="D205" s="3">
        <f>IF(ISBLANK(C205),"",VLOOKUP(C205,Moves!$A$2:$B$60,2,TRUE))</f>
        <v>16</v>
      </c>
      <c r="E205" s="3" t="str">
        <f t="shared" si="3"/>
        <v>INSERT INTO tbl_PokemonToFast (pokemonID,moveID) VALUES (103,16);</v>
      </c>
    </row>
    <row r="206" spans="1:5" x14ac:dyDescent="0.25">
      <c r="A206" s="12" t="s">
        <v>121</v>
      </c>
      <c r="B206" s="3">
        <f>VLOOKUP(A206,Pokemon!$A$1:$B$251,2,FALSE)</f>
        <v>104</v>
      </c>
      <c r="C206" s="3" t="s">
        <v>615</v>
      </c>
      <c r="D206" s="3">
        <f>IF(ISBLANK(C206),"",VLOOKUP(C206,Moves!$A$2:$B$60,2,TRUE))</f>
        <v>41</v>
      </c>
      <c r="E206" s="3" t="str">
        <f t="shared" si="3"/>
        <v>INSERT INTO tbl_PokemonToFast (pokemonID,moveID) VALUES (104,41);</v>
      </c>
    </row>
    <row r="207" spans="1:5" x14ac:dyDescent="0.25">
      <c r="A207" s="12" t="s">
        <v>121</v>
      </c>
      <c r="B207" s="3">
        <f>VLOOKUP(A207,Pokemon!$A$1:$B$251,2,FALSE)</f>
        <v>104</v>
      </c>
      <c r="C207" s="3" t="s">
        <v>599</v>
      </c>
      <c r="D207" s="3">
        <f>IF(ISBLANK(C207),"",VLOOKUP(C207,Moves!$A$2:$B$60,2,TRUE))</f>
        <v>32</v>
      </c>
      <c r="E207" s="3" t="str">
        <f t="shared" si="3"/>
        <v>INSERT INTO tbl_PokemonToFast (pokemonID,moveID) VALUES (104,32);</v>
      </c>
    </row>
    <row r="208" spans="1:5" x14ac:dyDescent="0.25">
      <c r="A208" s="12" t="s">
        <v>122</v>
      </c>
      <c r="B208" s="3">
        <f>VLOOKUP(A208,Pokemon!$A$1:$B$251,2,FALSE)</f>
        <v>105</v>
      </c>
      <c r="C208" s="3" t="s">
        <v>615</v>
      </c>
      <c r="D208" s="3">
        <f>IF(ISBLANK(C208),"",VLOOKUP(C208,Moves!$A$2:$B$60,2,TRUE))</f>
        <v>41</v>
      </c>
      <c r="E208" s="3" t="str">
        <f t="shared" si="3"/>
        <v>INSERT INTO tbl_PokemonToFast (pokemonID,moveID) VALUES (105,41);</v>
      </c>
    </row>
    <row r="209" spans="1:5" x14ac:dyDescent="0.25">
      <c r="A209" s="12" t="s">
        <v>122</v>
      </c>
      <c r="B209" s="3">
        <f>VLOOKUP(A209,Pokemon!$A$1:$B$251,2,FALSE)</f>
        <v>105</v>
      </c>
      <c r="C209" s="3" t="s">
        <v>599</v>
      </c>
      <c r="D209" s="3">
        <f>IF(ISBLANK(C209),"",VLOOKUP(C209,Moves!$A$2:$B$60,2,TRUE))</f>
        <v>32</v>
      </c>
      <c r="E209" s="3" t="str">
        <f t="shared" si="3"/>
        <v>INSERT INTO tbl_PokemonToFast (pokemonID,moveID) VALUES (105,32);</v>
      </c>
    </row>
    <row r="210" spans="1:5" x14ac:dyDescent="0.25">
      <c r="A210" s="12" t="s">
        <v>123</v>
      </c>
      <c r="B210" s="3">
        <f>VLOOKUP(A210,Pokemon!$A$1:$B$251,2,FALSE)</f>
        <v>106</v>
      </c>
      <c r="C210" s="3" t="s">
        <v>608</v>
      </c>
      <c r="D210" s="3">
        <f>IF(ISBLANK(C210),"",VLOOKUP(C210,Moves!$A$2:$B$60,2,TRUE))</f>
        <v>29</v>
      </c>
      <c r="E210" s="3" t="str">
        <f t="shared" si="3"/>
        <v>INSERT INTO tbl_PokemonToFast (pokemonID,moveID) VALUES (106,29);</v>
      </c>
    </row>
    <row r="211" spans="1:5" x14ac:dyDescent="0.25">
      <c r="A211" s="12" t="s">
        <v>123</v>
      </c>
      <c r="B211" s="3">
        <f>VLOOKUP(A211,Pokemon!$A$1:$B$251,2,FALSE)</f>
        <v>106</v>
      </c>
      <c r="C211" s="3" t="s">
        <v>615</v>
      </c>
      <c r="D211" s="3">
        <f>IF(ISBLANK(C211),"",VLOOKUP(C211,Moves!$A$2:$B$60,2,TRUE))</f>
        <v>41</v>
      </c>
      <c r="E211" s="3" t="str">
        <f t="shared" si="3"/>
        <v>INSERT INTO tbl_PokemonToFast (pokemonID,moveID) VALUES (106,41);</v>
      </c>
    </row>
    <row r="212" spans="1:5" x14ac:dyDescent="0.25">
      <c r="A212" s="12" t="s">
        <v>124</v>
      </c>
      <c r="B212" s="3">
        <f>VLOOKUP(A212,Pokemon!$A$1:$B$251,2,FALSE)</f>
        <v>107</v>
      </c>
      <c r="C212" s="3" t="s">
        <v>623</v>
      </c>
      <c r="D212" s="3">
        <f>IF(ISBLANK(C212),"",VLOOKUP(C212,Moves!$A$2:$B$60,2,TRUE))</f>
        <v>7</v>
      </c>
      <c r="E212" s="3" t="str">
        <f t="shared" si="3"/>
        <v>INSERT INTO tbl_PokemonToFast (pokemonID,moveID) VALUES (107,7);</v>
      </c>
    </row>
    <row r="213" spans="1:5" x14ac:dyDescent="0.25">
      <c r="A213" s="12" t="s">
        <v>124</v>
      </c>
      <c r="B213" s="3">
        <f>VLOOKUP(A213,Pokemon!$A$1:$B$251,2,FALSE)</f>
        <v>107</v>
      </c>
      <c r="C213" s="3" t="s">
        <v>609</v>
      </c>
      <c r="D213" s="3">
        <f>IF(ISBLANK(C213),"",VLOOKUP(C213,Moves!$A$2:$B$60,2,TRUE))</f>
        <v>11</v>
      </c>
      <c r="E213" s="3" t="str">
        <f t="shared" si="3"/>
        <v>INSERT INTO tbl_PokemonToFast (pokemonID,moveID) VALUES (107,11);</v>
      </c>
    </row>
    <row r="214" spans="1:5" x14ac:dyDescent="0.25">
      <c r="A214" s="12" t="s">
        <v>125</v>
      </c>
      <c r="B214" s="3">
        <f>VLOOKUP(A214,Pokemon!$A$1:$B$251,2,FALSE)</f>
        <v>108</v>
      </c>
      <c r="C214" s="3" t="s">
        <v>635</v>
      </c>
      <c r="D214" s="3">
        <f>IF(ISBLANK(C214),"",VLOOKUP(C214,Moves!$A$2:$B$60,2,TRUE))</f>
        <v>28</v>
      </c>
      <c r="E214" s="3" t="str">
        <f t="shared" si="3"/>
        <v>INSERT INTO tbl_PokemonToFast (pokemonID,moveID) VALUES (108,28);</v>
      </c>
    </row>
    <row r="215" spans="1:5" x14ac:dyDescent="0.25">
      <c r="A215" s="12" t="s">
        <v>125</v>
      </c>
      <c r="B215" s="3">
        <f>VLOOKUP(A215,Pokemon!$A$1:$B$251,2,FALSE)</f>
        <v>108</v>
      </c>
      <c r="C215" s="3" t="s">
        <v>584</v>
      </c>
      <c r="D215" s="3">
        <f>IF(ISBLANK(C215),"",VLOOKUP(C215,Moves!$A$2:$B$60,2,TRUE))</f>
        <v>59</v>
      </c>
      <c r="E215" s="3" t="str">
        <f t="shared" si="3"/>
        <v>INSERT INTO tbl_PokemonToFast (pokemonID,moveID) VALUES (108,59);</v>
      </c>
    </row>
    <row r="216" spans="1:5" x14ac:dyDescent="0.25">
      <c r="A216" s="12" t="s">
        <v>126</v>
      </c>
      <c r="B216" s="3">
        <f>VLOOKUP(A216,Pokemon!$A$1:$B$251,2,FALSE)</f>
        <v>109</v>
      </c>
      <c r="C216" s="3" t="s">
        <v>504</v>
      </c>
      <c r="D216" s="3">
        <f>IF(ISBLANK(C216),"",VLOOKUP(C216,Moves!$A$2:$B$60,2,TRUE))</f>
        <v>51</v>
      </c>
      <c r="E216" s="3" t="str">
        <f t="shared" si="3"/>
        <v>INSERT INTO tbl_PokemonToFast (pokemonID,moveID) VALUES (109,51);</v>
      </c>
    </row>
    <row r="217" spans="1:5" x14ac:dyDescent="0.25">
      <c r="A217" s="12" t="s">
        <v>126</v>
      </c>
      <c r="B217" s="3">
        <f>VLOOKUP(A217,Pokemon!$A$1:$B$251,2,FALSE)</f>
        <v>109</v>
      </c>
      <c r="C217" s="3" t="s">
        <v>540</v>
      </c>
      <c r="D217" s="3">
        <f>IF(ISBLANK(C217),"",VLOOKUP(C217,Moves!$A$2:$B$60,2,TRUE))</f>
        <v>25</v>
      </c>
      <c r="E217" s="3" t="str">
        <f t="shared" si="3"/>
        <v>INSERT INTO tbl_PokemonToFast (pokemonID,moveID) VALUES (109,25);</v>
      </c>
    </row>
    <row r="218" spans="1:5" x14ac:dyDescent="0.25">
      <c r="A218" s="12" t="s">
        <v>127</v>
      </c>
      <c r="B218" s="3">
        <f>VLOOKUP(A218,Pokemon!$A$1:$B$251,2,FALSE)</f>
        <v>110</v>
      </c>
      <c r="C218" s="3" t="s">
        <v>504</v>
      </c>
      <c r="D218" s="3">
        <f>IF(ISBLANK(C218),"",VLOOKUP(C218,Moves!$A$2:$B$60,2,TRUE))</f>
        <v>51</v>
      </c>
      <c r="E218" s="3" t="str">
        <f t="shared" si="3"/>
        <v>INSERT INTO tbl_PokemonToFast (pokemonID,moveID) VALUES (110,51);</v>
      </c>
    </row>
    <row r="219" spans="1:5" x14ac:dyDescent="0.25">
      <c r="A219" s="12" t="s">
        <v>127</v>
      </c>
      <c r="B219" s="3">
        <f>VLOOKUP(A219,Pokemon!$A$1:$B$251,2,FALSE)</f>
        <v>110</v>
      </c>
      <c r="C219" s="3" t="s">
        <v>540</v>
      </c>
      <c r="D219" s="3">
        <f>IF(ISBLANK(C219),"",VLOOKUP(C219,Moves!$A$2:$B$60,2,TRUE))</f>
        <v>25</v>
      </c>
      <c r="E219" s="3" t="str">
        <f t="shared" si="3"/>
        <v>INSERT INTO tbl_PokemonToFast (pokemonID,moveID) VALUES (110,25);</v>
      </c>
    </row>
    <row r="220" spans="1:5" x14ac:dyDescent="0.25">
      <c r="A220" s="12" t="s">
        <v>128</v>
      </c>
      <c r="B220" s="3">
        <f>VLOOKUP(A220,Pokemon!$A$1:$B$251,2,FALSE)</f>
        <v>111</v>
      </c>
      <c r="C220" s="3" t="s">
        <v>615</v>
      </c>
      <c r="D220" s="3">
        <f>IF(ISBLANK(C220),"",VLOOKUP(C220,Moves!$A$2:$B$60,2,TRUE))</f>
        <v>41</v>
      </c>
      <c r="E220" s="3" t="str">
        <f t="shared" si="3"/>
        <v>INSERT INTO tbl_PokemonToFast (pokemonID,moveID) VALUES (111,41);</v>
      </c>
    </row>
    <row r="221" spans="1:5" x14ac:dyDescent="0.25">
      <c r="A221" s="12" t="s">
        <v>128</v>
      </c>
      <c r="B221" s="3">
        <f>VLOOKUP(A221,Pokemon!$A$1:$B$251,2,FALSE)</f>
        <v>111</v>
      </c>
      <c r="C221" s="3" t="s">
        <v>599</v>
      </c>
      <c r="D221" s="3">
        <f>IF(ISBLANK(C221),"",VLOOKUP(C221,Moves!$A$2:$B$60,2,TRUE))</f>
        <v>32</v>
      </c>
      <c r="E221" s="3" t="str">
        <f t="shared" si="3"/>
        <v>INSERT INTO tbl_PokemonToFast (pokemonID,moveID) VALUES (111,32);</v>
      </c>
    </row>
    <row r="222" spans="1:5" x14ac:dyDescent="0.25">
      <c r="A222" s="12" t="s">
        <v>129</v>
      </c>
      <c r="B222" s="3">
        <f>VLOOKUP(A222,Pokemon!$A$1:$B$251,2,FALSE)</f>
        <v>112</v>
      </c>
      <c r="C222" s="3" t="s">
        <v>615</v>
      </c>
      <c r="D222" s="3">
        <f>IF(ISBLANK(C222),"",VLOOKUP(C222,Moves!$A$2:$B$60,2,TRUE))</f>
        <v>41</v>
      </c>
      <c r="E222" s="3" t="str">
        <f t="shared" si="3"/>
        <v>INSERT INTO tbl_PokemonToFast (pokemonID,moveID) VALUES (112,41);</v>
      </c>
    </row>
    <row r="223" spans="1:5" x14ac:dyDescent="0.25">
      <c r="A223" s="12" t="s">
        <v>129</v>
      </c>
      <c r="B223" s="3">
        <f>VLOOKUP(A223,Pokemon!$A$1:$B$251,2,FALSE)</f>
        <v>112</v>
      </c>
      <c r="C223" s="3" t="s">
        <v>599</v>
      </c>
      <c r="D223" s="3">
        <f>IF(ISBLANK(C223),"",VLOOKUP(C223,Moves!$A$2:$B$60,2,TRUE))</f>
        <v>32</v>
      </c>
      <c r="E223" s="3" t="str">
        <f t="shared" si="3"/>
        <v>INSERT INTO tbl_PokemonToFast (pokemonID,moveID) VALUES (112,32);</v>
      </c>
    </row>
    <row r="224" spans="1:5" x14ac:dyDescent="0.25">
      <c r="A224" s="12" t="s">
        <v>130</v>
      </c>
      <c r="B224" s="3">
        <f>VLOOKUP(A224,Pokemon!$A$1:$B$251,2,FALSE)</f>
        <v>113</v>
      </c>
      <c r="C224" s="3" t="s">
        <v>583</v>
      </c>
      <c r="D224" s="3">
        <f>IF(ISBLANK(C224),"",VLOOKUP(C224,Moves!$A$2:$B$60,2,TRUE))</f>
        <v>36</v>
      </c>
      <c r="E224" s="3" t="str">
        <f t="shared" si="3"/>
        <v>INSERT INTO tbl_PokemonToFast (pokemonID,moveID) VALUES (113,36);</v>
      </c>
    </row>
    <row r="225" spans="1:5" x14ac:dyDescent="0.25">
      <c r="A225" s="12" t="s">
        <v>130</v>
      </c>
      <c r="B225" s="3">
        <f>VLOOKUP(A225,Pokemon!$A$1:$B$251,2,FALSE)</f>
        <v>113</v>
      </c>
      <c r="C225" s="3" t="s">
        <v>584</v>
      </c>
      <c r="D225" s="3">
        <f>IF(ISBLANK(C225),"",VLOOKUP(C225,Moves!$A$2:$B$60,2,TRUE))</f>
        <v>59</v>
      </c>
      <c r="E225" s="3" t="str">
        <f t="shared" si="3"/>
        <v>INSERT INTO tbl_PokemonToFast (pokemonID,moveID) VALUES (113,59);</v>
      </c>
    </row>
    <row r="226" spans="1:5" x14ac:dyDescent="0.25">
      <c r="A226" s="12" t="s">
        <v>131</v>
      </c>
      <c r="B226" s="3">
        <f>VLOOKUP(A226,Pokemon!$A$1:$B$251,2,FALSE)</f>
        <v>114</v>
      </c>
      <c r="C226" s="3" t="s">
        <v>505</v>
      </c>
      <c r="D226" s="3">
        <f>IF(ISBLANK(C226),"",VLOOKUP(C226,Moves!$A$2:$B$60,2,TRUE))</f>
        <v>54</v>
      </c>
      <c r="E226" s="3" t="str">
        <f t="shared" si="3"/>
        <v>INSERT INTO tbl_PokemonToFast (pokemonID,moveID) VALUES (114,54);</v>
      </c>
    </row>
    <row r="227" spans="1:5" x14ac:dyDescent="0.25">
      <c r="A227" s="12" t="s">
        <v>131</v>
      </c>
      <c r="B227" s="3">
        <f>VLOOKUP(A227,Pokemon!$A$1:$B$251,2,FALSE)</f>
        <v>114</v>
      </c>
      <c r="C227" s="3" t="s">
        <v>540</v>
      </c>
      <c r="D227" s="3">
        <f>IF(ISBLANK(C227),"",VLOOKUP(C227,Moves!$A$2:$B$60,2,TRUE))</f>
        <v>25</v>
      </c>
      <c r="E227" s="3" t="str">
        <f t="shared" si="3"/>
        <v>INSERT INTO tbl_PokemonToFast (pokemonID,moveID) VALUES (114,25);</v>
      </c>
    </row>
    <row r="228" spans="1:5" x14ac:dyDescent="0.25">
      <c r="A228" s="12" t="s">
        <v>132</v>
      </c>
      <c r="B228" s="3">
        <f>VLOOKUP(A228,Pokemon!$A$1:$B$251,2,FALSE)</f>
        <v>115</v>
      </c>
      <c r="C228" s="3" t="s">
        <v>608</v>
      </c>
      <c r="D228" s="3">
        <f>IF(ISBLANK(C228),"",VLOOKUP(C228,Moves!$A$2:$B$60,2,TRUE))</f>
        <v>29</v>
      </c>
      <c r="E228" s="3" t="str">
        <f t="shared" si="3"/>
        <v>INSERT INTO tbl_PokemonToFast (pokemonID,moveID) VALUES (115,29);</v>
      </c>
    </row>
    <row r="229" spans="1:5" x14ac:dyDescent="0.25">
      <c r="A229" s="12" t="s">
        <v>132</v>
      </c>
      <c r="B229" s="3">
        <f>VLOOKUP(A229,Pokemon!$A$1:$B$251,2,FALSE)</f>
        <v>115</v>
      </c>
      <c r="C229" s="3" t="s">
        <v>599</v>
      </c>
      <c r="D229" s="3">
        <f>IF(ISBLANK(C229),"",VLOOKUP(C229,Moves!$A$2:$B$60,2,TRUE))</f>
        <v>32</v>
      </c>
      <c r="E229" s="3" t="str">
        <f t="shared" si="3"/>
        <v>INSERT INTO tbl_PokemonToFast (pokemonID,moveID) VALUES (115,32);</v>
      </c>
    </row>
    <row r="230" spans="1:5" x14ac:dyDescent="0.25">
      <c r="A230" s="12" t="s">
        <v>133</v>
      </c>
      <c r="B230" s="3">
        <f>VLOOKUP(A230,Pokemon!$A$1:$B$251,2,FALSE)</f>
        <v>116</v>
      </c>
      <c r="C230" s="3" t="s">
        <v>529</v>
      </c>
      <c r="D230" s="3">
        <f>IF(ISBLANK(C230),"",VLOOKUP(C230,Moves!$A$2:$B$60,2,TRUE))</f>
        <v>56</v>
      </c>
      <c r="E230" s="3" t="str">
        <f t="shared" si="3"/>
        <v>INSERT INTO tbl_PokemonToFast (pokemonID,moveID) VALUES (116,56);</v>
      </c>
    </row>
    <row r="231" spans="1:5" x14ac:dyDescent="0.25">
      <c r="A231" s="12" t="s">
        <v>133</v>
      </c>
      <c r="B231" s="3">
        <f>VLOOKUP(A231,Pokemon!$A$1:$B$251,2,FALSE)</f>
        <v>116</v>
      </c>
      <c r="C231" s="3" t="s">
        <v>524</v>
      </c>
      <c r="D231" s="3">
        <f>IF(ISBLANK(C231),"",VLOOKUP(C231,Moves!$A$2:$B$60,2,TRUE))</f>
        <v>5</v>
      </c>
      <c r="E231" s="3" t="str">
        <f t="shared" si="3"/>
        <v>INSERT INTO tbl_PokemonToFast (pokemonID,moveID) VALUES (116,5);</v>
      </c>
    </row>
    <row r="232" spans="1:5" x14ac:dyDescent="0.25">
      <c r="A232" s="12" t="s">
        <v>134</v>
      </c>
      <c r="B232" s="3">
        <f>VLOOKUP(A232,Pokemon!$A$1:$B$251,2,FALSE)</f>
        <v>117</v>
      </c>
      <c r="C232" s="3" t="s">
        <v>529</v>
      </c>
      <c r="D232" s="3">
        <f>IF(ISBLANK(C232),"",VLOOKUP(C232,Moves!$A$2:$B$60,2,TRUE))</f>
        <v>56</v>
      </c>
      <c r="E232" s="3" t="str">
        <f t="shared" si="3"/>
        <v>INSERT INTO tbl_PokemonToFast (pokemonID,moveID) VALUES (117,56);</v>
      </c>
    </row>
    <row r="233" spans="1:5" x14ac:dyDescent="0.25">
      <c r="A233" s="12" t="s">
        <v>134</v>
      </c>
      <c r="B233" s="3">
        <f>VLOOKUP(A233,Pokemon!$A$1:$B$251,2,FALSE)</f>
        <v>117</v>
      </c>
      <c r="C233" s="3" t="s">
        <v>653</v>
      </c>
      <c r="D233" s="3">
        <f>IF(ISBLANK(C233),"",VLOOKUP(C233,Moves!$A$2:$B$60,2,TRUE))</f>
        <v>13</v>
      </c>
      <c r="E233" s="3" t="str">
        <f t="shared" si="3"/>
        <v>INSERT INTO tbl_PokemonToFast (pokemonID,moveID) VALUES (117,13);</v>
      </c>
    </row>
    <row r="234" spans="1:5" x14ac:dyDescent="0.25">
      <c r="A234" s="12" t="s">
        <v>135</v>
      </c>
      <c r="B234" s="3">
        <f>VLOOKUP(A234,Pokemon!$A$1:$B$251,2,FALSE)</f>
        <v>118</v>
      </c>
      <c r="C234" s="3" t="s">
        <v>572</v>
      </c>
      <c r="D234" s="3">
        <f>IF(ISBLANK(C234),"",VLOOKUP(C234,Moves!$A$2:$B$60,2,TRUE))</f>
        <v>31</v>
      </c>
      <c r="E234" s="3" t="str">
        <f t="shared" si="3"/>
        <v>INSERT INTO tbl_PokemonToFast (pokemonID,moveID) VALUES (118,31);</v>
      </c>
    </row>
    <row r="235" spans="1:5" x14ac:dyDescent="0.25">
      <c r="A235" s="12" t="s">
        <v>135</v>
      </c>
      <c r="B235" s="3">
        <f>VLOOKUP(A235,Pokemon!$A$1:$B$251,2,FALSE)</f>
        <v>118</v>
      </c>
      <c r="C235" s="3" t="s">
        <v>554</v>
      </c>
      <c r="D235" s="3">
        <f>IF(ISBLANK(C235),"",VLOOKUP(C235,Moves!$A$2:$B$60,2,TRUE))</f>
        <v>33</v>
      </c>
      <c r="E235" s="3" t="str">
        <f t="shared" si="3"/>
        <v>INSERT INTO tbl_PokemonToFast (pokemonID,moveID) VALUES (118,33);</v>
      </c>
    </row>
    <row r="236" spans="1:5" x14ac:dyDescent="0.25">
      <c r="A236" s="12" t="s">
        <v>136</v>
      </c>
      <c r="B236" s="3">
        <f>VLOOKUP(A236,Pokemon!$A$1:$B$251,2,FALSE)</f>
        <v>119</v>
      </c>
      <c r="C236" s="3" t="s">
        <v>541</v>
      </c>
      <c r="D236" s="3">
        <f>IF(ISBLANK(C236),"",VLOOKUP(C236,Moves!$A$2:$B$60,2,TRUE))</f>
        <v>34</v>
      </c>
      <c r="E236" s="3" t="str">
        <f t="shared" si="3"/>
        <v>INSERT INTO tbl_PokemonToFast (pokemonID,moveID) VALUES (119,34);</v>
      </c>
    </row>
    <row r="237" spans="1:5" x14ac:dyDescent="0.25">
      <c r="A237" s="12" t="s">
        <v>136</v>
      </c>
      <c r="B237" s="3">
        <f>VLOOKUP(A237,Pokemon!$A$1:$B$251,2,FALSE)</f>
        <v>119</v>
      </c>
      <c r="C237" s="3" t="s">
        <v>554</v>
      </c>
      <c r="D237" s="3">
        <f>IF(ISBLANK(C237),"",VLOOKUP(C237,Moves!$A$2:$B$60,2,TRUE))</f>
        <v>33</v>
      </c>
      <c r="E237" s="3" t="str">
        <f t="shared" si="3"/>
        <v>INSERT INTO tbl_PokemonToFast (pokemonID,moveID) VALUES (119,33);</v>
      </c>
    </row>
    <row r="238" spans="1:5" x14ac:dyDescent="0.25">
      <c r="A238" s="12" t="s">
        <v>137</v>
      </c>
      <c r="B238" s="3">
        <f>VLOOKUP(A238,Pokemon!$A$1:$B$251,2,FALSE)</f>
        <v>120</v>
      </c>
      <c r="C238" s="3" t="s">
        <v>529</v>
      </c>
      <c r="D238" s="3">
        <f>IF(ISBLANK(C238),"",VLOOKUP(C238,Moves!$A$2:$B$60,2,TRUE))</f>
        <v>56</v>
      </c>
      <c r="E238" s="3" t="str">
        <f t="shared" si="3"/>
        <v>INSERT INTO tbl_PokemonToFast (pokemonID,moveID) VALUES (120,56);</v>
      </c>
    </row>
    <row r="239" spans="1:5" x14ac:dyDescent="0.25">
      <c r="A239" s="12" t="s">
        <v>137</v>
      </c>
      <c r="B239" s="3">
        <f>VLOOKUP(A239,Pokemon!$A$1:$B$251,2,FALSE)</f>
        <v>120</v>
      </c>
      <c r="C239" s="3" t="s">
        <v>504</v>
      </c>
      <c r="D239" s="3">
        <f>IF(ISBLANK(C239),"",VLOOKUP(C239,Moves!$A$2:$B$60,2,TRUE))</f>
        <v>51</v>
      </c>
      <c r="E239" s="3" t="str">
        <f t="shared" si="3"/>
        <v>INSERT INTO tbl_PokemonToFast (pokemonID,moveID) VALUES (120,51);</v>
      </c>
    </row>
    <row r="240" spans="1:5" x14ac:dyDescent="0.25">
      <c r="A240" s="12" t="s">
        <v>138</v>
      </c>
      <c r="B240" s="3">
        <f>VLOOKUP(A240,Pokemon!$A$1:$B$251,2,FALSE)</f>
        <v>121</v>
      </c>
      <c r="C240" s="3" t="s">
        <v>654</v>
      </c>
      <c r="D240" s="3">
        <f>IF(ISBLANK(C240),"",VLOOKUP(C240,Moves!$A$2:$B$60,2,TRUE))</f>
        <v>23</v>
      </c>
      <c r="E240" s="3" t="str">
        <f t="shared" si="3"/>
        <v>INSERT INTO tbl_PokemonToFast (pokemonID,moveID) VALUES (121,23);</v>
      </c>
    </row>
    <row r="241" spans="1:5" x14ac:dyDescent="0.25">
      <c r="A241" s="12" t="s">
        <v>138</v>
      </c>
      <c r="B241" s="3">
        <f>VLOOKUP(A241,Pokemon!$A$1:$B$251,2,FALSE)</f>
        <v>121</v>
      </c>
      <c r="C241" s="3" t="s">
        <v>529</v>
      </c>
      <c r="D241" s="3">
        <f>IF(ISBLANK(C241),"",VLOOKUP(C241,Moves!$A$2:$B$60,2,TRUE))</f>
        <v>56</v>
      </c>
      <c r="E241" s="3" t="str">
        <f t="shared" si="3"/>
        <v>INSERT INTO tbl_PokemonToFast (pokemonID,moveID) VALUES (121,56);</v>
      </c>
    </row>
    <row r="242" spans="1:5" x14ac:dyDescent="0.25">
      <c r="A242" s="12" t="s">
        <v>139</v>
      </c>
      <c r="B242" s="3">
        <f>VLOOKUP(A242,Pokemon!$A$1:$B$251,2,FALSE)</f>
        <v>122</v>
      </c>
      <c r="C242" s="3" t="s">
        <v>536</v>
      </c>
      <c r="D242" s="3">
        <f>IF(ISBLANK(C242),"",VLOOKUP(C242,Moves!$A$2:$B$60,2,TRUE))</f>
        <v>10</v>
      </c>
      <c r="E242" s="3" t="str">
        <f t="shared" si="3"/>
        <v>INSERT INTO tbl_PokemonToFast (pokemonID,moveID) VALUES (122,10);</v>
      </c>
    </row>
    <row r="243" spans="1:5" x14ac:dyDescent="0.25">
      <c r="A243" s="12" t="s">
        <v>139</v>
      </c>
      <c r="B243" s="3">
        <f>VLOOKUP(A243,Pokemon!$A$1:$B$251,2,FALSE)</f>
        <v>122</v>
      </c>
      <c r="C243" s="3" t="s">
        <v>584</v>
      </c>
      <c r="D243" s="3">
        <f>IF(ISBLANK(C243),"",VLOOKUP(C243,Moves!$A$2:$B$60,2,TRUE))</f>
        <v>59</v>
      </c>
      <c r="E243" s="3" t="str">
        <f t="shared" si="3"/>
        <v>INSERT INTO tbl_PokemonToFast (pokemonID,moveID) VALUES (122,59);</v>
      </c>
    </row>
    <row r="244" spans="1:5" x14ac:dyDescent="0.25">
      <c r="A244" s="12" t="s">
        <v>140</v>
      </c>
      <c r="B244" s="3">
        <f>VLOOKUP(A244,Pokemon!$A$1:$B$251,2,FALSE)</f>
        <v>123</v>
      </c>
      <c r="C244" s="3" t="s">
        <v>633</v>
      </c>
      <c r="D244" s="3">
        <f>IF(ISBLANK(C244),"",VLOOKUP(C244,Moves!$A$2:$B$60,2,TRUE))</f>
        <v>21</v>
      </c>
      <c r="E244" s="3" t="str">
        <f t="shared" si="3"/>
        <v>INSERT INTO tbl_PokemonToFast (pokemonID,moveID) VALUES (123,21);</v>
      </c>
    </row>
    <row r="245" spans="1:5" x14ac:dyDescent="0.25">
      <c r="A245" s="12" t="s">
        <v>140</v>
      </c>
      <c r="B245" s="3">
        <f>VLOOKUP(A245,Pokemon!$A$1:$B$251,2,FALSE)</f>
        <v>123</v>
      </c>
      <c r="C245" s="3" t="s">
        <v>520</v>
      </c>
      <c r="D245" s="3">
        <f>IF(ISBLANK(C245),"",VLOOKUP(C245,Moves!$A$2:$B$60,2,TRUE))</f>
        <v>2</v>
      </c>
      <c r="E245" s="3" t="str">
        <f t="shared" si="3"/>
        <v>INSERT INTO tbl_PokemonToFast (pokemonID,moveID) VALUES (123,2);</v>
      </c>
    </row>
    <row r="246" spans="1:5" x14ac:dyDescent="0.25">
      <c r="A246" s="12" t="s">
        <v>141</v>
      </c>
      <c r="B246" s="3">
        <f>VLOOKUP(A246,Pokemon!$A$1:$B$251,2,FALSE)</f>
        <v>124</v>
      </c>
      <c r="C246" s="3" t="s">
        <v>638</v>
      </c>
      <c r="D246" s="3">
        <f>IF(ISBLANK(C246),"",VLOOKUP(C246,Moves!$A$2:$B$60,2,TRUE))</f>
        <v>20</v>
      </c>
      <c r="E246" s="3" t="str">
        <f t="shared" si="3"/>
        <v>INSERT INTO tbl_PokemonToFast (pokemonID,moveID) VALUES (124,20);</v>
      </c>
    </row>
    <row r="247" spans="1:5" x14ac:dyDescent="0.25">
      <c r="A247" s="12" t="s">
        <v>141</v>
      </c>
      <c r="B247" s="3">
        <f>VLOOKUP(A247,Pokemon!$A$1:$B$251,2,FALSE)</f>
        <v>124</v>
      </c>
      <c r="C247" s="3" t="s">
        <v>536</v>
      </c>
      <c r="D247" s="3">
        <f>IF(ISBLANK(C247),"",VLOOKUP(C247,Moves!$A$2:$B$60,2,TRUE))</f>
        <v>10</v>
      </c>
      <c r="E247" s="3" t="str">
        <f t="shared" si="3"/>
        <v>INSERT INTO tbl_PokemonToFast (pokemonID,moveID) VALUES (124,10);</v>
      </c>
    </row>
    <row r="248" spans="1:5" x14ac:dyDescent="0.25">
      <c r="A248" s="12" t="s">
        <v>142</v>
      </c>
      <c r="B248" s="3">
        <f>VLOOKUP(A248,Pokemon!$A$1:$B$251,2,FALSE)</f>
        <v>125</v>
      </c>
      <c r="C248" s="3" t="s">
        <v>608</v>
      </c>
      <c r="D248" s="3">
        <f>IF(ISBLANK(C248),"",VLOOKUP(C248,Moves!$A$2:$B$60,2,TRUE))</f>
        <v>29</v>
      </c>
      <c r="E248" s="3" t="str">
        <f t="shared" si="3"/>
        <v>INSERT INTO tbl_PokemonToFast (pokemonID,moveID) VALUES (125,29);</v>
      </c>
    </row>
    <row r="249" spans="1:5" x14ac:dyDescent="0.25">
      <c r="A249" s="12" t="s">
        <v>142</v>
      </c>
      <c r="B249" s="3">
        <f>VLOOKUP(A249,Pokemon!$A$1:$B$251,2,FALSE)</f>
        <v>125</v>
      </c>
      <c r="C249" s="3" t="s">
        <v>564</v>
      </c>
      <c r="D249" s="3">
        <f>IF(ISBLANK(C249),"",VLOOKUP(C249,Moves!$A$2:$B$60,2,TRUE))</f>
        <v>52</v>
      </c>
      <c r="E249" s="3" t="str">
        <f t="shared" si="3"/>
        <v>INSERT INTO tbl_PokemonToFast (pokemonID,moveID) VALUES (125,52);</v>
      </c>
    </row>
    <row r="250" spans="1:5" x14ac:dyDescent="0.25">
      <c r="A250" s="12" t="s">
        <v>143</v>
      </c>
      <c r="B250" s="3">
        <f>VLOOKUP(A250,Pokemon!$A$1:$B$251,2,FALSE)</f>
        <v>126</v>
      </c>
      <c r="C250" s="3" t="s">
        <v>606</v>
      </c>
      <c r="D250" s="3">
        <f>IF(ISBLANK(C250),"",VLOOKUP(C250,Moves!$A$2:$B$60,2,TRUE))</f>
        <v>27</v>
      </c>
      <c r="E250" s="3" t="str">
        <f t="shared" si="3"/>
        <v>INSERT INTO tbl_PokemonToFast (pokemonID,moveID) VALUES (126,27);</v>
      </c>
    </row>
    <row r="251" spans="1:5" x14ac:dyDescent="0.25">
      <c r="A251" s="12" t="s">
        <v>143</v>
      </c>
      <c r="B251" s="3">
        <f>VLOOKUP(A251,Pokemon!$A$1:$B$251,2,FALSE)</f>
        <v>126</v>
      </c>
      <c r="C251" s="3" t="s">
        <v>512</v>
      </c>
      <c r="D251" s="3">
        <f>IF(ISBLANK(C251),"",VLOOKUP(C251,Moves!$A$2:$B$60,2,TRUE))</f>
        <v>15</v>
      </c>
      <c r="E251" s="3" t="str">
        <f t="shared" si="3"/>
        <v>INSERT INTO tbl_PokemonToFast (pokemonID,moveID) VALUES (126,15);</v>
      </c>
    </row>
    <row r="252" spans="1:5" x14ac:dyDescent="0.25">
      <c r="A252" s="12" t="s">
        <v>144</v>
      </c>
      <c r="B252" s="3">
        <f>VLOOKUP(A252,Pokemon!$A$1:$B$251,2,FALSE)</f>
        <v>127</v>
      </c>
      <c r="C252" s="3" t="s">
        <v>615</v>
      </c>
      <c r="D252" s="3">
        <f>IF(ISBLANK(C252),"",VLOOKUP(C252,Moves!$A$2:$B$60,2,TRUE))</f>
        <v>41</v>
      </c>
      <c r="E252" s="3" t="str">
        <f t="shared" si="3"/>
        <v>INSERT INTO tbl_PokemonToFast (pokemonID,moveID) VALUES (127,41);</v>
      </c>
    </row>
    <row r="253" spans="1:5" x14ac:dyDescent="0.25">
      <c r="A253" s="12" t="s">
        <v>144</v>
      </c>
      <c r="B253" s="3">
        <f>VLOOKUP(A253,Pokemon!$A$1:$B$251,2,FALSE)</f>
        <v>127</v>
      </c>
      <c r="C253" s="3" t="s">
        <v>533</v>
      </c>
      <c r="D253" s="3">
        <f>IF(ISBLANK(C253),"",VLOOKUP(C253,Moves!$A$2:$B$60,2,TRUE))</f>
        <v>6</v>
      </c>
      <c r="E253" s="3" t="str">
        <f t="shared" si="3"/>
        <v>INSERT INTO tbl_PokemonToFast (pokemonID,moveID) VALUES (127,6);</v>
      </c>
    </row>
    <row r="254" spans="1:5" x14ac:dyDescent="0.25">
      <c r="A254" s="12" t="s">
        <v>145</v>
      </c>
      <c r="B254" s="3">
        <f>VLOOKUP(A254,Pokemon!$A$1:$B$251,2,FALSE)</f>
        <v>128</v>
      </c>
      <c r="C254" s="3" t="s">
        <v>504</v>
      </c>
      <c r="D254" s="3">
        <f>IF(ISBLANK(C254),"",VLOOKUP(C254,Moves!$A$2:$B$60,2,TRUE))</f>
        <v>51</v>
      </c>
      <c r="E254" s="3" t="str">
        <f t="shared" si="3"/>
        <v>INSERT INTO tbl_PokemonToFast (pokemonID,moveID) VALUES (128,51);</v>
      </c>
    </row>
    <row r="255" spans="1:5" x14ac:dyDescent="0.25">
      <c r="A255" s="12" t="s">
        <v>145</v>
      </c>
      <c r="B255" s="3">
        <f>VLOOKUP(A255,Pokemon!$A$1:$B$251,2,FALSE)</f>
        <v>128</v>
      </c>
      <c r="C255" s="3" t="s">
        <v>584</v>
      </c>
      <c r="D255" s="3">
        <f>IF(ISBLANK(C255),"",VLOOKUP(C255,Moves!$A$2:$B$60,2,TRUE))</f>
        <v>59</v>
      </c>
      <c r="E255" s="3" t="str">
        <f t="shared" si="3"/>
        <v>INSERT INTO tbl_PokemonToFast (pokemonID,moveID) VALUES (128,59);</v>
      </c>
    </row>
    <row r="256" spans="1:5" x14ac:dyDescent="0.25">
      <c r="A256" s="3" t="s">
        <v>146</v>
      </c>
      <c r="B256" s="3">
        <f>VLOOKUP(A256,Pokemon!$A$1:$B$251,2,FALSE)</f>
        <v>129</v>
      </c>
      <c r="C256" s="3" t="s">
        <v>660</v>
      </c>
      <c r="D256" s="3">
        <f>IF(ISBLANK(C256),"",VLOOKUP(C256,Moves!$A$2:$B$60,2,TRUE))</f>
        <v>47</v>
      </c>
      <c r="E256" s="3" t="str">
        <f t="shared" si="3"/>
        <v>INSERT INTO tbl_PokemonToFast (pokemonID,moveID) VALUES (129,47);</v>
      </c>
    </row>
    <row r="257" spans="1:5" x14ac:dyDescent="0.25">
      <c r="A257" s="12" t="s">
        <v>147</v>
      </c>
      <c r="B257" s="3">
        <f>VLOOKUP(A257,Pokemon!$A$1:$B$251,2,FALSE)</f>
        <v>130</v>
      </c>
      <c r="C257" s="3" t="s">
        <v>528</v>
      </c>
      <c r="D257" s="3">
        <f>IF(ISBLANK(C257),"",VLOOKUP(C257,Moves!$A$2:$B$60,2,TRUE))</f>
        <v>4</v>
      </c>
      <c r="E257" s="3" t="str">
        <f t="shared" si="3"/>
        <v>INSERT INTO tbl_PokemonToFast (pokemonID,moveID) VALUES (130,4);</v>
      </c>
    </row>
    <row r="258" spans="1:5" x14ac:dyDescent="0.25">
      <c r="A258" s="12" t="s">
        <v>147</v>
      </c>
      <c r="B258" s="3">
        <f>VLOOKUP(A258,Pokemon!$A$1:$B$251,2,FALSE)</f>
        <v>130</v>
      </c>
      <c r="C258" s="3" t="s">
        <v>661</v>
      </c>
      <c r="D258" s="3">
        <f>IF(ISBLANK(C258),"",VLOOKUP(C258,Moves!$A$2:$B$60,2,TRUE))</f>
        <v>14</v>
      </c>
      <c r="E258" s="3" t="str">
        <f t="shared" ref="E258:E321" si="4">IF(ISBLANK(D258),"",CONCATENATE("INSERT INTO tbl_PokemonToFast (pokemonID,moveID) VALUES (",B258,",",D258,");"))</f>
        <v>INSERT INTO tbl_PokemonToFast (pokemonID,moveID) VALUES (130,14);</v>
      </c>
    </row>
    <row r="259" spans="1:5" x14ac:dyDescent="0.25">
      <c r="A259" s="12" t="s">
        <v>148</v>
      </c>
      <c r="B259" s="3">
        <f>VLOOKUP(A259,Pokemon!$A$1:$B$251,2,FALSE)</f>
        <v>131</v>
      </c>
      <c r="C259" s="3" t="s">
        <v>638</v>
      </c>
      <c r="D259" s="3">
        <f>IF(ISBLANK(C259),"",VLOOKUP(C259,Moves!$A$2:$B$60,2,TRUE))</f>
        <v>20</v>
      </c>
      <c r="E259" s="3" t="str">
        <f t="shared" si="4"/>
        <v>INSERT INTO tbl_PokemonToFast (pokemonID,moveID) VALUES (131,20);</v>
      </c>
    </row>
    <row r="260" spans="1:5" x14ac:dyDescent="0.25">
      <c r="A260" s="12" t="s">
        <v>148</v>
      </c>
      <c r="B260" s="3">
        <f>VLOOKUP(A260,Pokemon!$A$1:$B$251,2,FALSE)</f>
        <v>131</v>
      </c>
      <c r="C260" s="3" t="s">
        <v>529</v>
      </c>
      <c r="D260" s="3">
        <f>IF(ISBLANK(C260),"",VLOOKUP(C260,Moves!$A$2:$B$60,2,TRUE))</f>
        <v>56</v>
      </c>
      <c r="E260" s="3" t="str">
        <f t="shared" si="4"/>
        <v>INSERT INTO tbl_PokemonToFast (pokemonID,moveID) VALUES (131,56);</v>
      </c>
    </row>
    <row r="261" spans="1:5" x14ac:dyDescent="0.25">
      <c r="A261" s="3" t="s">
        <v>149</v>
      </c>
      <c r="B261" s="3">
        <f>VLOOKUP(A261,Pokemon!$A$1:$B$251,2,FALSE)</f>
        <v>132</v>
      </c>
      <c r="C261" s="3" t="s">
        <v>662</v>
      </c>
      <c r="D261" s="3">
        <f>IF(ISBLANK(C261),"",VLOOKUP(C261,Moves!$A$2:$B$60,2,TRUE))</f>
        <v>53</v>
      </c>
      <c r="E261" s="3" t="str">
        <f t="shared" si="4"/>
        <v>INSERT INTO tbl_PokemonToFast (pokemonID,moveID) VALUES (132,53);</v>
      </c>
    </row>
    <row r="262" spans="1:5" x14ac:dyDescent="0.25">
      <c r="A262" s="12" t="s">
        <v>150</v>
      </c>
      <c r="B262" s="3">
        <f>VLOOKUP(A262,Pokemon!$A$1:$B$251,2,FALSE)</f>
        <v>133</v>
      </c>
      <c r="C262" s="3" t="s">
        <v>504</v>
      </c>
      <c r="D262" s="3">
        <f>IF(ISBLANK(C262),"",VLOOKUP(C262,Moves!$A$2:$B$60,2,TRUE))</f>
        <v>51</v>
      </c>
      <c r="E262" s="3" t="str">
        <f t="shared" si="4"/>
        <v>INSERT INTO tbl_PokemonToFast (pokemonID,moveID) VALUES (133,51);</v>
      </c>
    </row>
    <row r="263" spans="1:5" x14ac:dyDescent="0.25">
      <c r="A263" s="12" t="s">
        <v>150</v>
      </c>
      <c r="B263" s="3">
        <f>VLOOKUP(A263,Pokemon!$A$1:$B$251,2,FALSE)</f>
        <v>133</v>
      </c>
      <c r="C263" s="3" t="s">
        <v>543</v>
      </c>
      <c r="D263" s="3">
        <f>IF(ISBLANK(C263),"",VLOOKUP(C263,Moves!$A$2:$B$60,2,TRUE))</f>
        <v>39</v>
      </c>
      <c r="E263" s="3" t="str">
        <f t="shared" si="4"/>
        <v>INSERT INTO tbl_PokemonToFast (pokemonID,moveID) VALUES (133,39);</v>
      </c>
    </row>
    <row r="264" spans="1:5" x14ac:dyDescent="0.25">
      <c r="A264" s="12" t="s">
        <v>151</v>
      </c>
      <c r="B264" s="3">
        <f>VLOOKUP(A264,Pokemon!$A$1:$B$251,2,FALSE)</f>
        <v>134</v>
      </c>
      <c r="C264" s="12" t="s">
        <v>529</v>
      </c>
      <c r="D264" s="3">
        <f>IF(ISBLANK(C264),"",VLOOKUP(C264,Moves!$A$2:$B$60,2,TRUE))</f>
        <v>56</v>
      </c>
      <c r="E264" s="3" t="str">
        <f t="shared" si="4"/>
        <v>INSERT INTO tbl_PokemonToFast (pokemonID,moveID) VALUES (134,56);</v>
      </c>
    </row>
    <row r="265" spans="1:5" x14ac:dyDescent="0.25">
      <c r="A265" s="12" t="s">
        <v>152</v>
      </c>
      <c r="B265" s="3">
        <f>VLOOKUP(A265,Pokemon!$A$1:$B$251,2,FALSE)</f>
        <v>135</v>
      </c>
      <c r="C265" s="3" t="s">
        <v>564</v>
      </c>
      <c r="D265" s="3">
        <f>IF(ISBLANK(C265),"",VLOOKUP(C265,Moves!$A$2:$B$60,2,TRUE))</f>
        <v>52</v>
      </c>
      <c r="E265" s="3" t="str">
        <f t="shared" si="4"/>
        <v>INSERT INTO tbl_PokemonToFast (pokemonID,moveID) VALUES (135,52);</v>
      </c>
    </row>
    <row r="266" spans="1:5" x14ac:dyDescent="0.25">
      <c r="A266" s="12" t="s">
        <v>152</v>
      </c>
      <c r="B266" s="3">
        <f>VLOOKUP(A266,Pokemon!$A$1:$B$251,2,FALSE)</f>
        <v>135</v>
      </c>
      <c r="C266" s="3" t="s">
        <v>568</v>
      </c>
      <c r="D266" s="3">
        <f>IF(ISBLANK(C266),"",VLOOKUP(C266,Moves!$A$2:$B$60,2,TRUE))</f>
        <v>55</v>
      </c>
      <c r="E266" s="3" t="str">
        <f t="shared" si="4"/>
        <v>INSERT INTO tbl_PokemonToFast (pokemonID,moveID) VALUES (135,55);</v>
      </c>
    </row>
    <row r="267" spans="1:5" x14ac:dyDescent="0.25">
      <c r="A267" s="12" t="s">
        <v>153</v>
      </c>
      <c r="B267" s="3">
        <f>VLOOKUP(A267,Pokemon!$A$1:$B$251,2,FALSE)</f>
        <v>136</v>
      </c>
      <c r="C267" s="3" t="s">
        <v>512</v>
      </c>
      <c r="D267" s="3">
        <f>IF(ISBLANK(C267),"",VLOOKUP(C267,Moves!$A$2:$B$60,2,TRUE))</f>
        <v>15</v>
      </c>
      <c r="E267" s="3" t="str">
        <f t="shared" si="4"/>
        <v>INSERT INTO tbl_PokemonToFast (pokemonID,moveID) VALUES (136,15);</v>
      </c>
    </row>
    <row r="268" spans="1:5" x14ac:dyDescent="0.25">
      <c r="A268" s="12" t="s">
        <v>153</v>
      </c>
      <c r="B268" s="3">
        <f>VLOOKUP(A268,Pokemon!$A$1:$B$251,2,FALSE)</f>
        <v>136</v>
      </c>
      <c r="C268" s="3" t="s">
        <v>519</v>
      </c>
      <c r="D268" s="3">
        <f>IF(ISBLANK(C268),"",VLOOKUP(C268,Moves!$A$2:$B$60,2,TRUE))</f>
        <v>19</v>
      </c>
      <c r="E268" s="3" t="str">
        <f t="shared" si="4"/>
        <v>INSERT INTO tbl_PokemonToFast (pokemonID,moveID) VALUES (136,19);</v>
      </c>
    </row>
    <row r="269" spans="1:5" x14ac:dyDescent="0.25">
      <c r="A269" s="12" t="s">
        <v>154</v>
      </c>
      <c r="B269" s="3">
        <f>VLOOKUP(A269,Pokemon!$A$1:$B$251,2,FALSE)</f>
        <v>137</v>
      </c>
      <c r="C269" s="3" t="s">
        <v>587</v>
      </c>
      <c r="D269" s="3">
        <f>IF(ISBLANK(C269),"",VLOOKUP(C269,Moves!$A$2:$B$60,2,TRUE))</f>
        <v>9</v>
      </c>
      <c r="E269" s="3" t="str">
        <f t="shared" si="4"/>
        <v>INSERT INTO tbl_PokemonToFast (pokemonID,moveID) VALUES (137,9);</v>
      </c>
    </row>
    <row r="270" spans="1:5" x14ac:dyDescent="0.25">
      <c r="A270" s="12" t="s">
        <v>154</v>
      </c>
      <c r="B270" s="3">
        <f>VLOOKUP(A270,Pokemon!$A$1:$B$251,2,FALSE)</f>
        <v>137</v>
      </c>
      <c r="C270" s="3" t="s">
        <v>654</v>
      </c>
      <c r="D270" s="3">
        <f>IF(ISBLANK(C270),"",VLOOKUP(C270,Moves!$A$2:$B$60,2,TRUE))</f>
        <v>23</v>
      </c>
      <c r="E270" s="3" t="str">
        <f t="shared" si="4"/>
        <v>INSERT INTO tbl_PokemonToFast (pokemonID,moveID) VALUES (137,23);</v>
      </c>
    </row>
    <row r="271" spans="1:5" x14ac:dyDescent="0.25">
      <c r="A271" s="12" t="s">
        <v>155</v>
      </c>
      <c r="B271" s="3">
        <f>VLOOKUP(A271,Pokemon!$A$1:$B$251,2,FALSE)</f>
        <v>138</v>
      </c>
      <c r="C271" s="3" t="s">
        <v>529</v>
      </c>
      <c r="D271" s="3">
        <f>IF(ISBLANK(C271),"",VLOOKUP(C271,Moves!$A$2:$B$60,2,TRUE))</f>
        <v>56</v>
      </c>
      <c r="E271" s="3" t="str">
        <f t="shared" si="4"/>
        <v>INSERT INTO tbl_PokemonToFast (pokemonID,moveID) VALUES (138,56);</v>
      </c>
    </row>
    <row r="272" spans="1:5" x14ac:dyDescent="0.25">
      <c r="A272" s="12" t="s">
        <v>155</v>
      </c>
      <c r="B272" s="3">
        <f>VLOOKUP(A272,Pokemon!$A$1:$B$251,2,FALSE)</f>
        <v>138</v>
      </c>
      <c r="C272" s="3" t="s">
        <v>572</v>
      </c>
      <c r="D272" s="3">
        <f>IF(ISBLANK(C272),"",VLOOKUP(C272,Moves!$A$2:$B$60,2,TRUE))</f>
        <v>31</v>
      </c>
      <c r="E272" s="3" t="str">
        <f t="shared" si="4"/>
        <v>INSERT INTO tbl_PokemonToFast (pokemonID,moveID) VALUES (138,31);</v>
      </c>
    </row>
    <row r="273" spans="1:5" x14ac:dyDescent="0.25">
      <c r="A273" s="12" t="s">
        <v>156</v>
      </c>
      <c r="B273" s="3">
        <f>VLOOKUP(A273,Pokemon!$A$1:$B$251,2,FALSE)</f>
        <v>139</v>
      </c>
      <c r="C273" s="3" t="s">
        <v>529</v>
      </c>
      <c r="D273" s="3">
        <f>IF(ISBLANK(C273),"",VLOOKUP(C273,Moves!$A$2:$B$60,2,TRUE))</f>
        <v>56</v>
      </c>
      <c r="E273" s="3" t="str">
        <f t="shared" si="4"/>
        <v>INSERT INTO tbl_PokemonToFast (pokemonID,moveID) VALUES (139,56);</v>
      </c>
    </row>
    <row r="274" spans="1:5" x14ac:dyDescent="0.25">
      <c r="A274" s="12" t="s">
        <v>156</v>
      </c>
      <c r="B274" s="3">
        <f>VLOOKUP(A274,Pokemon!$A$1:$B$251,2,FALSE)</f>
        <v>139</v>
      </c>
      <c r="C274" s="3" t="s">
        <v>572</v>
      </c>
      <c r="D274" s="3">
        <f>IF(ISBLANK(C274),"",VLOOKUP(C274,Moves!$A$2:$B$60,2,TRUE))</f>
        <v>31</v>
      </c>
      <c r="E274" s="3" t="str">
        <f t="shared" si="4"/>
        <v>INSERT INTO tbl_PokemonToFast (pokemonID,moveID) VALUES (139,31);</v>
      </c>
    </row>
    <row r="275" spans="1:5" x14ac:dyDescent="0.25">
      <c r="A275" s="12" t="s">
        <v>157</v>
      </c>
      <c r="B275" s="3">
        <f>VLOOKUP(A275,Pokemon!$A$1:$B$251,2,FALSE)</f>
        <v>140</v>
      </c>
      <c r="C275" s="3" t="s">
        <v>513</v>
      </c>
      <c r="D275" s="3">
        <f>IF(ISBLANK(C275),"",VLOOKUP(C275,Moves!$A$2:$B$60,2,TRUE))</f>
        <v>43</v>
      </c>
      <c r="E275" s="3" t="str">
        <f t="shared" si="4"/>
        <v>INSERT INTO tbl_PokemonToFast (pokemonID,moveID) VALUES (140,43);</v>
      </c>
    </row>
    <row r="276" spans="1:5" x14ac:dyDescent="0.25">
      <c r="A276" s="12" t="s">
        <v>157</v>
      </c>
      <c r="B276" s="3">
        <f>VLOOKUP(A276,Pokemon!$A$1:$B$251,2,FALSE)</f>
        <v>140</v>
      </c>
      <c r="C276" s="3" t="s">
        <v>572</v>
      </c>
      <c r="D276" s="3">
        <f>IF(ISBLANK(C276),"",VLOOKUP(C276,Moves!$A$2:$B$60,2,TRUE))</f>
        <v>31</v>
      </c>
      <c r="E276" s="3" t="str">
        <f t="shared" si="4"/>
        <v>INSERT INTO tbl_PokemonToFast (pokemonID,moveID) VALUES (140,31);</v>
      </c>
    </row>
    <row r="277" spans="1:5" x14ac:dyDescent="0.25">
      <c r="A277" s="12" t="s">
        <v>158</v>
      </c>
      <c r="B277" s="3">
        <f>VLOOKUP(A277,Pokemon!$A$1:$B$251,2,FALSE)</f>
        <v>141</v>
      </c>
      <c r="C277" s="3" t="s">
        <v>615</v>
      </c>
      <c r="D277" s="3">
        <f>IF(ISBLANK(C277),"",VLOOKUP(C277,Moves!$A$2:$B$60,2,TRUE))</f>
        <v>41</v>
      </c>
      <c r="E277" s="3" t="str">
        <f t="shared" si="4"/>
        <v>INSERT INTO tbl_PokemonToFast (pokemonID,moveID) VALUES (141,41);</v>
      </c>
    </row>
    <row r="278" spans="1:5" x14ac:dyDescent="0.25">
      <c r="A278" s="12" t="s">
        <v>158</v>
      </c>
      <c r="B278" s="3">
        <f>VLOOKUP(A278,Pokemon!$A$1:$B$251,2,FALSE)</f>
        <v>141</v>
      </c>
      <c r="C278" s="3" t="s">
        <v>572</v>
      </c>
      <c r="D278" s="3">
        <f>IF(ISBLANK(C278),"",VLOOKUP(C278,Moves!$A$2:$B$60,2,TRUE))</f>
        <v>31</v>
      </c>
      <c r="E278" s="3" t="str">
        <f t="shared" si="4"/>
        <v>INSERT INTO tbl_PokemonToFast (pokemonID,moveID) VALUES (141,31);</v>
      </c>
    </row>
    <row r="279" spans="1:5" x14ac:dyDescent="0.25">
      <c r="A279" s="12" t="s">
        <v>159</v>
      </c>
      <c r="B279" s="3">
        <f>VLOOKUP(A279,Pokemon!$A$1:$B$251,2,FALSE)</f>
        <v>142</v>
      </c>
      <c r="C279" s="3" t="s">
        <v>528</v>
      </c>
      <c r="D279" s="3">
        <f>IF(ISBLANK(C279),"",VLOOKUP(C279,Moves!$A$2:$B$60,2,TRUE))</f>
        <v>4</v>
      </c>
      <c r="E279" s="3" t="str">
        <f t="shared" si="4"/>
        <v>INSERT INTO tbl_PokemonToFast (pokemonID,moveID) VALUES (142,4);</v>
      </c>
    </row>
    <row r="280" spans="1:5" x14ac:dyDescent="0.25">
      <c r="A280" s="12" t="s">
        <v>159</v>
      </c>
      <c r="B280" s="3">
        <f>VLOOKUP(A280,Pokemon!$A$1:$B$251,2,FALSE)</f>
        <v>142</v>
      </c>
      <c r="C280" s="3" t="s">
        <v>547</v>
      </c>
      <c r="D280" s="3">
        <f>IF(ISBLANK(C280),"",VLOOKUP(C280,Moves!$A$2:$B$60,2,TRUE))</f>
        <v>48</v>
      </c>
      <c r="E280" s="3" t="str">
        <f t="shared" si="4"/>
        <v>INSERT INTO tbl_PokemonToFast (pokemonID,moveID) VALUES (142,48);</v>
      </c>
    </row>
    <row r="281" spans="1:5" x14ac:dyDescent="0.25">
      <c r="A281" s="12" t="s">
        <v>160</v>
      </c>
      <c r="B281" s="3">
        <f>VLOOKUP(A281,Pokemon!$A$1:$B$251,2,FALSE)</f>
        <v>143</v>
      </c>
      <c r="C281" s="3" t="s">
        <v>635</v>
      </c>
      <c r="D281" s="3">
        <f>IF(ISBLANK(C281),"",VLOOKUP(C281,Moves!$A$2:$B$60,2,TRUE))</f>
        <v>28</v>
      </c>
      <c r="E281" s="3" t="str">
        <f t="shared" si="4"/>
        <v>INSERT INTO tbl_PokemonToFast (pokemonID,moveID) VALUES (143,28);</v>
      </c>
    </row>
    <row r="282" spans="1:5" x14ac:dyDescent="0.25">
      <c r="A282" s="12" t="s">
        <v>160</v>
      </c>
      <c r="B282" s="3">
        <f>VLOOKUP(A282,Pokemon!$A$1:$B$251,2,FALSE)</f>
        <v>143</v>
      </c>
      <c r="C282" s="3" t="s">
        <v>584</v>
      </c>
      <c r="D282" s="3">
        <f>IF(ISBLANK(C282),"",VLOOKUP(C282,Moves!$A$2:$B$60,2,TRUE))</f>
        <v>59</v>
      </c>
      <c r="E282" s="3" t="str">
        <f t="shared" si="4"/>
        <v>INSERT INTO tbl_PokemonToFast (pokemonID,moveID) VALUES (143,59);</v>
      </c>
    </row>
    <row r="283" spans="1:5" x14ac:dyDescent="0.25">
      <c r="A283" s="12" t="s">
        <v>161</v>
      </c>
      <c r="B283" s="3">
        <f>VLOOKUP(A283,Pokemon!$A$1:$B$251,2,FALSE)</f>
        <v>144</v>
      </c>
      <c r="C283" s="12" t="s">
        <v>638</v>
      </c>
      <c r="D283" s="3">
        <f>IF(ISBLANK(C283),"",VLOOKUP(C283,Moves!$A$2:$B$60,2,TRUE))</f>
        <v>20</v>
      </c>
      <c r="E283" s="3" t="str">
        <f t="shared" si="4"/>
        <v>INSERT INTO tbl_PokemonToFast (pokemonID,moveID) VALUES (144,20);</v>
      </c>
    </row>
    <row r="284" spans="1:5" x14ac:dyDescent="0.25">
      <c r="A284" s="12" t="s">
        <v>162</v>
      </c>
      <c r="B284" s="3">
        <f>VLOOKUP(A284,Pokemon!$A$1:$B$251,2,FALSE)</f>
        <v>145</v>
      </c>
      <c r="C284" s="12" t="s">
        <v>587</v>
      </c>
      <c r="D284" s="3">
        <f>IF(ISBLANK(C284),"",VLOOKUP(C284,Moves!$A$2:$B$60,2,TRUE))</f>
        <v>9</v>
      </c>
      <c r="E284" s="3" t="str">
        <f t="shared" si="4"/>
        <v>INSERT INTO tbl_PokemonToFast (pokemonID,moveID) VALUES (145,9);</v>
      </c>
    </row>
    <row r="285" spans="1:5" x14ac:dyDescent="0.25">
      <c r="A285" s="12" t="s">
        <v>163</v>
      </c>
      <c r="B285" s="3">
        <f>VLOOKUP(A285,Pokemon!$A$1:$B$251,2,FALSE)</f>
        <v>146</v>
      </c>
      <c r="C285" s="12" t="s">
        <v>519</v>
      </c>
      <c r="D285" s="3">
        <f>IF(ISBLANK(C285),"",VLOOKUP(C285,Moves!$A$2:$B$60,2,TRUE))</f>
        <v>19</v>
      </c>
      <c r="E285" s="3" t="str">
        <f t="shared" si="4"/>
        <v>INSERT INTO tbl_PokemonToFast (pokemonID,moveID) VALUES (146,19);</v>
      </c>
    </row>
    <row r="286" spans="1:5" x14ac:dyDescent="0.25">
      <c r="A286" s="12" t="s">
        <v>164</v>
      </c>
      <c r="B286" s="3">
        <f>VLOOKUP(A286,Pokemon!$A$1:$B$251,2,FALSE)</f>
        <v>147</v>
      </c>
      <c r="C286" s="3" t="s">
        <v>653</v>
      </c>
      <c r="D286" s="3">
        <f>IF(ISBLANK(C286),"",VLOOKUP(C286,Moves!$A$2:$B$60,2,TRUE))</f>
        <v>13</v>
      </c>
      <c r="E286" s="3" t="str">
        <f t="shared" si="4"/>
        <v>INSERT INTO tbl_PokemonToFast (pokemonID,moveID) VALUES (147,13);</v>
      </c>
    </row>
    <row r="287" spans="1:5" x14ac:dyDescent="0.25">
      <c r="A287" s="12" t="s">
        <v>164</v>
      </c>
      <c r="B287" s="3">
        <f>VLOOKUP(A287,Pokemon!$A$1:$B$251,2,FALSE)</f>
        <v>147</v>
      </c>
      <c r="C287" s="3" t="s">
        <v>581</v>
      </c>
      <c r="D287" s="3">
        <f>IF(ISBLANK(C287),"",VLOOKUP(C287,Moves!$A$2:$B$60,2,TRUE))</f>
        <v>26</v>
      </c>
      <c r="E287" s="3" t="str">
        <f t="shared" si="4"/>
        <v>INSERT INTO tbl_PokemonToFast (pokemonID,moveID) VALUES (147,26);</v>
      </c>
    </row>
    <row r="288" spans="1:5" x14ac:dyDescent="0.25">
      <c r="A288" s="12" t="s">
        <v>165</v>
      </c>
      <c r="B288" s="3">
        <f>VLOOKUP(A288,Pokemon!$A$1:$B$251,2,FALSE)</f>
        <v>148</v>
      </c>
      <c r="C288" s="3" t="s">
        <v>653</v>
      </c>
      <c r="D288" s="3">
        <f>IF(ISBLANK(C288),"",VLOOKUP(C288,Moves!$A$2:$B$60,2,TRUE))</f>
        <v>13</v>
      </c>
      <c r="E288" s="3" t="str">
        <f t="shared" si="4"/>
        <v>INSERT INTO tbl_PokemonToFast (pokemonID,moveID) VALUES (148,13);</v>
      </c>
    </row>
    <row r="289" spans="1:5" x14ac:dyDescent="0.25">
      <c r="A289" s="12" t="s">
        <v>165</v>
      </c>
      <c r="B289" s="3">
        <f>VLOOKUP(A289,Pokemon!$A$1:$B$251,2,FALSE)</f>
        <v>148</v>
      </c>
      <c r="C289" s="3" t="s">
        <v>581</v>
      </c>
      <c r="D289" s="3">
        <f>IF(ISBLANK(C289),"",VLOOKUP(C289,Moves!$A$2:$B$60,2,TRUE))</f>
        <v>26</v>
      </c>
      <c r="E289" s="3" t="str">
        <f t="shared" si="4"/>
        <v>INSERT INTO tbl_PokemonToFast (pokemonID,moveID) VALUES (148,26);</v>
      </c>
    </row>
    <row r="290" spans="1:5" x14ac:dyDescent="0.25">
      <c r="A290" s="12" t="s">
        <v>166</v>
      </c>
      <c r="B290" s="3">
        <f>VLOOKUP(A290,Pokemon!$A$1:$B$251,2,FALSE)</f>
        <v>149</v>
      </c>
      <c r="C290" s="3" t="s">
        <v>661</v>
      </c>
      <c r="D290" s="3">
        <f>IF(ISBLANK(C290),"",VLOOKUP(C290,Moves!$A$2:$B$60,2,TRUE))</f>
        <v>14</v>
      </c>
      <c r="E290" s="3" t="str">
        <f t="shared" si="4"/>
        <v>INSERT INTO tbl_PokemonToFast (pokemonID,moveID) VALUES (149,14);</v>
      </c>
    </row>
    <row r="291" spans="1:5" x14ac:dyDescent="0.25">
      <c r="A291" s="12" t="s">
        <v>166</v>
      </c>
      <c r="B291" s="3">
        <f>VLOOKUP(A291,Pokemon!$A$1:$B$251,2,FALSE)</f>
        <v>149</v>
      </c>
      <c r="C291" s="3" t="s">
        <v>547</v>
      </c>
      <c r="D291" s="3">
        <f>IF(ISBLANK(C291),"",VLOOKUP(C291,Moves!$A$2:$B$60,2,TRUE))</f>
        <v>48</v>
      </c>
      <c r="E291" s="3" t="str">
        <f t="shared" si="4"/>
        <v>INSERT INTO tbl_PokemonToFast (pokemonID,moveID) VALUES (149,48);</v>
      </c>
    </row>
    <row r="292" spans="1:5" x14ac:dyDescent="0.25">
      <c r="A292" s="12" t="s">
        <v>167</v>
      </c>
      <c r="B292" s="3">
        <f>VLOOKUP(A292,Pokemon!$A$1:$B$251,2,FALSE)</f>
        <v>150</v>
      </c>
      <c r="C292" s="3" t="s">
        <v>536</v>
      </c>
      <c r="D292" s="3">
        <f>IF(ISBLANK(C292),"",VLOOKUP(C292,Moves!$A$2:$B$60,2,TRUE))</f>
        <v>10</v>
      </c>
      <c r="E292" s="3" t="str">
        <f t="shared" si="4"/>
        <v>INSERT INTO tbl_PokemonToFast (pokemonID,moveID) VALUES (150,10);</v>
      </c>
    </row>
    <row r="293" spans="1:5" x14ac:dyDescent="0.25">
      <c r="A293" s="12" t="s">
        <v>167</v>
      </c>
      <c r="B293" s="3">
        <f>VLOOKUP(A293,Pokemon!$A$1:$B$251,2,FALSE)</f>
        <v>150</v>
      </c>
      <c r="C293" s="3" t="s">
        <v>619</v>
      </c>
      <c r="D293" s="3">
        <f>IF(ISBLANK(C293),"",VLOOKUP(C293,Moves!$A$2:$B$60,2,TRUE))</f>
        <v>38</v>
      </c>
      <c r="E293" s="3" t="str">
        <f t="shared" si="4"/>
        <v>INSERT INTO tbl_PokemonToFast (pokemonID,moveID) VALUES (150,38);</v>
      </c>
    </row>
    <row r="294" spans="1:5" x14ac:dyDescent="0.25">
      <c r="A294" s="12" t="s">
        <v>168</v>
      </c>
      <c r="B294" s="3">
        <f>VLOOKUP(A294,Pokemon!$A$1:$B$251,2,FALSE)</f>
        <v>151</v>
      </c>
      <c r="C294" s="12" t="s">
        <v>583</v>
      </c>
      <c r="D294" s="3">
        <f>IF(ISBLANK(C294),"",VLOOKUP(C294,Moves!$A$2:$B$60,2,TRUE))</f>
        <v>36</v>
      </c>
      <c r="E294" s="3" t="str">
        <f t="shared" si="4"/>
        <v>INSERT INTO tbl_PokemonToFast (pokemonID,moveID) VALUES (151,36);</v>
      </c>
    </row>
    <row r="295" spans="1:5" x14ac:dyDescent="0.25">
      <c r="A295" s="12" t="s">
        <v>169</v>
      </c>
      <c r="B295" s="3">
        <f>VLOOKUP(A295,Pokemon!$A$1:$B$251,2,FALSE)</f>
        <v>152</v>
      </c>
      <c r="C295" s="3" t="s">
        <v>505</v>
      </c>
      <c r="D295" s="3">
        <f>IF(ISBLANK(C295),"",VLOOKUP(C295,Moves!$A$2:$B$60,2,TRUE))</f>
        <v>54</v>
      </c>
      <c r="E295" s="3" t="str">
        <f t="shared" si="4"/>
        <v>INSERT INTO tbl_PokemonToFast (pokemonID,moveID) VALUES (152,54);</v>
      </c>
    </row>
    <row r="296" spans="1:5" x14ac:dyDescent="0.25">
      <c r="A296" s="12" t="s">
        <v>169</v>
      </c>
      <c r="B296" s="3">
        <f>VLOOKUP(A296,Pokemon!$A$1:$B$251,2,FALSE)</f>
        <v>152</v>
      </c>
      <c r="C296" s="3" t="s">
        <v>504</v>
      </c>
      <c r="D296" s="3">
        <f>IF(ISBLANK(C296),"",VLOOKUP(C296,Moves!$A$2:$B$60,2,TRUE))</f>
        <v>51</v>
      </c>
      <c r="E296" s="3" t="str">
        <f t="shared" si="4"/>
        <v>INSERT INTO tbl_PokemonToFast (pokemonID,moveID) VALUES (152,51);</v>
      </c>
    </row>
    <row r="297" spans="1:5" x14ac:dyDescent="0.25">
      <c r="A297" s="12" t="s">
        <v>170</v>
      </c>
      <c r="B297" s="3">
        <f>VLOOKUP(A297,Pokemon!$A$1:$B$251,2,FALSE)</f>
        <v>153</v>
      </c>
      <c r="C297" s="3" t="s">
        <v>509</v>
      </c>
      <c r="D297" s="3">
        <f>IF(ISBLANK(C297),"",VLOOKUP(C297,Moves!$A$2:$B$60,2,TRUE))</f>
        <v>40</v>
      </c>
      <c r="E297" s="3" t="str">
        <f t="shared" si="4"/>
        <v>INSERT INTO tbl_PokemonToFast (pokemonID,moveID) VALUES (153,40);</v>
      </c>
    </row>
    <row r="298" spans="1:5" x14ac:dyDescent="0.25">
      <c r="A298" s="12" t="s">
        <v>170</v>
      </c>
      <c r="B298" s="3">
        <f>VLOOKUP(A298,Pokemon!$A$1:$B$251,2,FALSE)</f>
        <v>153</v>
      </c>
      <c r="C298" s="3" t="s">
        <v>504</v>
      </c>
      <c r="D298" s="3">
        <f>IF(ISBLANK(C298),"",VLOOKUP(C298,Moves!$A$2:$B$60,2,TRUE))</f>
        <v>51</v>
      </c>
      <c r="E298" s="3" t="str">
        <f t="shared" si="4"/>
        <v>INSERT INTO tbl_PokemonToFast (pokemonID,moveID) VALUES (153,51);</v>
      </c>
    </row>
    <row r="299" spans="1:5" x14ac:dyDescent="0.25">
      <c r="A299" s="12" t="s">
        <v>171</v>
      </c>
      <c r="B299" s="3">
        <f>VLOOKUP(A299,Pokemon!$A$1:$B$251,2,FALSE)</f>
        <v>154</v>
      </c>
      <c r="C299" s="3" t="s">
        <v>509</v>
      </c>
      <c r="D299" s="3">
        <f>IF(ISBLANK(C299),"",VLOOKUP(C299,Moves!$A$2:$B$60,2,TRUE))</f>
        <v>40</v>
      </c>
      <c r="E299" s="3" t="str">
        <f t="shared" si="4"/>
        <v>INSERT INTO tbl_PokemonToFast (pokemonID,moveID) VALUES (154,40);</v>
      </c>
    </row>
    <row r="300" spans="1:5" x14ac:dyDescent="0.25">
      <c r="A300" s="12" t="s">
        <v>171</v>
      </c>
      <c r="B300" s="3">
        <f>VLOOKUP(A300,Pokemon!$A$1:$B$251,2,FALSE)</f>
        <v>154</v>
      </c>
      <c r="C300" s="3" t="s">
        <v>505</v>
      </c>
      <c r="D300" s="3">
        <f>IF(ISBLANK(C300),"",VLOOKUP(C300,Moves!$A$2:$B$60,2,TRUE))</f>
        <v>54</v>
      </c>
      <c r="E300" s="3" t="str">
        <f t="shared" si="4"/>
        <v>INSERT INTO tbl_PokemonToFast (pokemonID,moveID) VALUES (154,54);</v>
      </c>
    </row>
    <row r="301" spans="1:5" x14ac:dyDescent="0.25">
      <c r="A301" s="12" t="s">
        <v>172</v>
      </c>
      <c r="B301" s="3">
        <f>VLOOKUP(A301,Pokemon!$A$1:$B$251,2,FALSE)</f>
        <v>155</v>
      </c>
      <c r="C301" s="3" t="s">
        <v>512</v>
      </c>
      <c r="D301" s="3">
        <f>IF(ISBLANK(C301),"",VLOOKUP(C301,Moves!$A$2:$B$60,2,TRUE))</f>
        <v>15</v>
      </c>
      <c r="E301" s="3" t="str">
        <f t="shared" si="4"/>
        <v>INSERT INTO tbl_PokemonToFast (pokemonID,moveID) VALUES (155,15);</v>
      </c>
    </row>
    <row r="302" spans="1:5" x14ac:dyDescent="0.25">
      <c r="A302" s="12" t="s">
        <v>172</v>
      </c>
      <c r="B302" s="3">
        <f>VLOOKUP(A302,Pokemon!$A$1:$B$251,2,FALSE)</f>
        <v>155</v>
      </c>
      <c r="C302" s="3" t="s">
        <v>504</v>
      </c>
      <c r="D302" s="3">
        <f>IF(ISBLANK(C302),"",VLOOKUP(C302,Moves!$A$2:$B$60,2,TRUE))</f>
        <v>51</v>
      </c>
      <c r="E302" s="3" t="str">
        <f t="shared" si="4"/>
        <v>INSERT INTO tbl_PokemonToFast (pokemonID,moveID) VALUES (155,51);</v>
      </c>
    </row>
    <row r="303" spans="1:5" x14ac:dyDescent="0.25">
      <c r="A303" s="12" t="s">
        <v>173</v>
      </c>
      <c r="B303" s="3">
        <f>VLOOKUP(A303,Pokemon!$A$1:$B$251,2,FALSE)</f>
        <v>156</v>
      </c>
      <c r="C303" s="3" t="s">
        <v>512</v>
      </c>
      <c r="D303" s="3">
        <f>IF(ISBLANK(C303),"",VLOOKUP(C303,Moves!$A$2:$B$60,2,TRUE))</f>
        <v>15</v>
      </c>
      <c r="E303" s="3" t="str">
        <f t="shared" si="4"/>
        <v>INSERT INTO tbl_PokemonToFast (pokemonID,moveID) VALUES (156,15);</v>
      </c>
    </row>
    <row r="304" spans="1:5" x14ac:dyDescent="0.25">
      <c r="A304" s="12" t="s">
        <v>173</v>
      </c>
      <c r="B304" s="3">
        <f>VLOOKUP(A304,Pokemon!$A$1:$B$251,2,FALSE)</f>
        <v>156</v>
      </c>
      <c r="C304" s="3" t="s">
        <v>504</v>
      </c>
      <c r="D304" s="3">
        <f>IF(ISBLANK(C304),"",VLOOKUP(C304,Moves!$A$2:$B$60,2,TRUE))</f>
        <v>51</v>
      </c>
      <c r="E304" s="3" t="str">
        <f t="shared" si="4"/>
        <v>INSERT INTO tbl_PokemonToFast (pokemonID,moveID) VALUES (156,51);</v>
      </c>
    </row>
    <row r="305" spans="1:5" x14ac:dyDescent="0.25">
      <c r="A305" s="12" t="s">
        <v>174</v>
      </c>
      <c r="B305" s="3">
        <f>VLOOKUP(A305,Pokemon!$A$1:$B$251,2,FALSE)</f>
        <v>157</v>
      </c>
      <c r="C305" s="3" t="s">
        <v>512</v>
      </c>
      <c r="D305" s="3">
        <f>IF(ISBLANK(C305),"",VLOOKUP(C305,Moves!$A$2:$B$60,2,TRUE))</f>
        <v>15</v>
      </c>
      <c r="E305" s="3" t="str">
        <f t="shared" si="4"/>
        <v>INSERT INTO tbl_PokemonToFast (pokemonID,moveID) VALUES (157,15);</v>
      </c>
    </row>
    <row r="306" spans="1:5" x14ac:dyDescent="0.25">
      <c r="A306" s="12" t="s">
        <v>174</v>
      </c>
      <c r="B306" s="3">
        <f>VLOOKUP(A306,Pokemon!$A$1:$B$251,2,FALSE)</f>
        <v>157</v>
      </c>
      <c r="C306" s="3" t="s">
        <v>643</v>
      </c>
      <c r="D306" s="3">
        <f>IF(ISBLANK(C306),"",VLOOKUP(C306,Moves!$A$2:$B$60,2,TRUE))</f>
        <v>44</v>
      </c>
      <c r="E306" s="3" t="str">
        <f t="shared" si="4"/>
        <v>INSERT INTO tbl_PokemonToFast (pokemonID,moveID) VALUES (157,44);</v>
      </c>
    </row>
    <row r="307" spans="1:5" x14ac:dyDescent="0.25">
      <c r="A307" s="12" t="s">
        <v>175</v>
      </c>
      <c r="B307" s="3">
        <f>VLOOKUP(A307,Pokemon!$A$1:$B$251,2,FALSE)</f>
        <v>158</v>
      </c>
      <c r="C307" s="3" t="s">
        <v>529</v>
      </c>
      <c r="D307" s="3">
        <f>IF(ISBLANK(C307),"",VLOOKUP(C307,Moves!$A$2:$B$60,2,TRUE))</f>
        <v>56</v>
      </c>
      <c r="E307" s="3" t="str">
        <f t="shared" si="4"/>
        <v>INSERT INTO tbl_PokemonToFast (pokemonID,moveID) VALUES (158,56);</v>
      </c>
    </row>
    <row r="308" spans="1:5" x14ac:dyDescent="0.25">
      <c r="A308" s="12" t="s">
        <v>175</v>
      </c>
      <c r="B308" s="3">
        <f>VLOOKUP(A308,Pokemon!$A$1:$B$251,2,FALSE)</f>
        <v>158</v>
      </c>
      <c r="C308" s="3" t="s">
        <v>513</v>
      </c>
      <c r="D308" s="3">
        <f>IF(ISBLANK(C308),"",VLOOKUP(C308,Moves!$A$2:$B$60,2,TRUE))</f>
        <v>43</v>
      </c>
      <c r="E308" s="3" t="str">
        <f t="shared" si="4"/>
        <v>INSERT INTO tbl_PokemonToFast (pokemonID,moveID) VALUES (158,43);</v>
      </c>
    </row>
    <row r="309" spans="1:5" x14ac:dyDescent="0.25">
      <c r="A309" s="12" t="s">
        <v>176</v>
      </c>
      <c r="B309" s="3">
        <f>VLOOKUP(A309,Pokemon!$A$1:$B$251,2,FALSE)</f>
        <v>159</v>
      </c>
      <c r="C309" s="3" t="s">
        <v>529</v>
      </c>
      <c r="D309" s="3">
        <f>IF(ISBLANK(C309),"",VLOOKUP(C309,Moves!$A$2:$B$60,2,TRUE))</f>
        <v>56</v>
      </c>
      <c r="E309" s="3" t="str">
        <f t="shared" si="4"/>
        <v>INSERT INTO tbl_PokemonToFast (pokemonID,moveID) VALUES (159,56);</v>
      </c>
    </row>
    <row r="310" spans="1:5" x14ac:dyDescent="0.25">
      <c r="A310" s="12" t="s">
        <v>176</v>
      </c>
      <c r="B310" s="3">
        <f>VLOOKUP(A310,Pokemon!$A$1:$B$251,2,FALSE)</f>
        <v>159</v>
      </c>
      <c r="C310" s="3" t="s">
        <v>513</v>
      </c>
      <c r="D310" s="3">
        <f>IF(ISBLANK(C310),"",VLOOKUP(C310,Moves!$A$2:$B$60,2,TRUE))</f>
        <v>43</v>
      </c>
      <c r="E310" s="3" t="str">
        <f t="shared" si="4"/>
        <v>INSERT INTO tbl_PokemonToFast (pokemonID,moveID) VALUES (159,43);</v>
      </c>
    </row>
    <row r="311" spans="1:5" x14ac:dyDescent="0.25">
      <c r="A311" s="12" t="s">
        <v>177</v>
      </c>
      <c r="B311" s="3">
        <f>VLOOKUP(A311,Pokemon!$A$1:$B$251,2,FALSE)</f>
        <v>160</v>
      </c>
      <c r="C311" s="3" t="s">
        <v>529</v>
      </c>
      <c r="D311" s="3">
        <f>IF(ISBLANK(C311),"",VLOOKUP(C311,Moves!$A$2:$B$60,2,TRUE))</f>
        <v>56</v>
      </c>
      <c r="E311" s="3" t="str">
        <f t="shared" si="4"/>
        <v>INSERT INTO tbl_PokemonToFast (pokemonID,moveID) VALUES (160,56);</v>
      </c>
    </row>
    <row r="312" spans="1:5" x14ac:dyDescent="0.25">
      <c r="A312" s="12" t="s">
        <v>177</v>
      </c>
      <c r="B312" s="3">
        <f>VLOOKUP(A312,Pokemon!$A$1:$B$251,2,FALSE)</f>
        <v>160</v>
      </c>
      <c r="C312" s="3" t="s">
        <v>528</v>
      </c>
      <c r="D312" s="3">
        <f>IF(ISBLANK(C312),"",VLOOKUP(C312,Moves!$A$2:$B$60,2,TRUE))</f>
        <v>4</v>
      </c>
      <c r="E312" s="3" t="str">
        <f t="shared" si="4"/>
        <v>INSERT INTO tbl_PokemonToFast (pokemonID,moveID) VALUES (160,4);</v>
      </c>
    </row>
    <row r="313" spans="1:5" x14ac:dyDescent="0.25">
      <c r="A313" s="12" t="s">
        <v>178</v>
      </c>
      <c r="B313" s="3">
        <f>VLOOKUP(A313,Pokemon!$A$1:$B$251,2,FALSE)</f>
        <v>161</v>
      </c>
      <c r="C313" s="3" t="s">
        <v>513</v>
      </c>
      <c r="D313" s="3">
        <f>IF(ISBLANK(C313),"",VLOOKUP(C313,Moves!$A$2:$B$60,2,TRUE))</f>
        <v>43</v>
      </c>
      <c r="E313" s="3" t="str">
        <f t="shared" si="4"/>
        <v>INSERT INTO tbl_PokemonToFast (pokemonID,moveID) VALUES (161,43);</v>
      </c>
    </row>
    <row r="314" spans="1:5" x14ac:dyDescent="0.25">
      <c r="A314" s="12" t="s">
        <v>178</v>
      </c>
      <c r="B314" s="3">
        <f>VLOOKUP(A314,Pokemon!$A$1:$B$251,2,FALSE)</f>
        <v>161</v>
      </c>
      <c r="C314" s="3" t="s">
        <v>543</v>
      </c>
      <c r="D314" s="3">
        <f>IF(ISBLANK(C314),"",VLOOKUP(C314,Moves!$A$2:$B$60,2,TRUE))</f>
        <v>39</v>
      </c>
      <c r="E314" s="3" t="str">
        <f t="shared" si="4"/>
        <v>INSERT INTO tbl_PokemonToFast (pokemonID,moveID) VALUES (161,39);</v>
      </c>
    </row>
    <row r="315" spans="1:5" x14ac:dyDescent="0.25">
      <c r="A315" s="12" t="s">
        <v>179</v>
      </c>
      <c r="B315" s="3">
        <f>VLOOKUP(A315,Pokemon!$A$1:$B$251,2,FALSE)</f>
        <v>162</v>
      </c>
      <c r="C315" s="3" t="s">
        <v>543</v>
      </c>
      <c r="D315" s="3">
        <f>IF(ISBLANK(C315),"",VLOOKUP(C315,Moves!$A$2:$B$60,2,TRUE))</f>
        <v>39</v>
      </c>
      <c r="E315" s="3" t="str">
        <f t="shared" si="4"/>
        <v>INSERT INTO tbl_PokemonToFast (pokemonID,moveID) VALUES (162,39);</v>
      </c>
    </row>
    <row r="316" spans="1:5" x14ac:dyDescent="0.25">
      <c r="A316" s="12" t="s">
        <v>179</v>
      </c>
      <c r="B316" s="3">
        <f>VLOOKUP(A316,Pokemon!$A$1:$B$251,2,FALSE)</f>
        <v>162</v>
      </c>
      <c r="C316" s="3" t="s">
        <v>601</v>
      </c>
      <c r="D316" s="3">
        <f>IF(ISBLANK(C316),"",VLOOKUP(C316,Moves!$A$2:$B$60,2,TRUE))</f>
        <v>50</v>
      </c>
      <c r="E316" s="3" t="str">
        <f t="shared" si="4"/>
        <v>INSERT INTO tbl_PokemonToFast (pokemonID,moveID) VALUES (162,50);</v>
      </c>
    </row>
    <row r="317" spans="1:5" x14ac:dyDescent="0.25">
      <c r="A317" s="12" t="s">
        <v>180</v>
      </c>
      <c r="B317" s="3">
        <f>VLOOKUP(A317,Pokemon!$A$1:$B$251,2,FALSE)</f>
        <v>163</v>
      </c>
      <c r="C317" s="3" t="s">
        <v>589</v>
      </c>
      <c r="D317" s="3">
        <f>IF(ISBLANK(C317),"",VLOOKUP(C317,Moves!$A$2:$B$60,2,TRUE))</f>
        <v>17</v>
      </c>
      <c r="E317" s="3" t="str">
        <f t="shared" si="4"/>
        <v>INSERT INTO tbl_PokemonToFast (pokemonID,moveID) VALUES (163,17);</v>
      </c>
    </row>
    <row r="318" spans="1:5" x14ac:dyDescent="0.25">
      <c r="A318" s="12" t="s">
        <v>180</v>
      </c>
      <c r="B318" s="3">
        <f>VLOOKUP(A318,Pokemon!$A$1:$B$251,2,FALSE)</f>
        <v>163</v>
      </c>
      <c r="C318" s="3" t="s">
        <v>554</v>
      </c>
      <c r="D318" s="3">
        <f>IF(ISBLANK(C318),"",VLOOKUP(C318,Moves!$A$2:$B$60,2,TRUE))</f>
        <v>33</v>
      </c>
      <c r="E318" s="3" t="str">
        <f t="shared" si="4"/>
        <v>INSERT INTO tbl_PokemonToFast (pokemonID,moveID) VALUES (163,33);</v>
      </c>
    </row>
    <row r="319" spans="1:5" x14ac:dyDescent="0.25">
      <c r="A319" s="12" t="s">
        <v>181</v>
      </c>
      <c r="B319" s="3">
        <f>VLOOKUP(A319,Pokemon!$A$1:$B$251,2,FALSE)</f>
        <v>164</v>
      </c>
      <c r="C319" s="3" t="s">
        <v>546</v>
      </c>
      <c r="D319" s="3">
        <f>IF(ISBLANK(C319),"",VLOOKUP(C319,Moves!$A$2:$B$60,2,TRUE))</f>
        <v>58</v>
      </c>
      <c r="E319" s="3" t="str">
        <f t="shared" si="4"/>
        <v>INSERT INTO tbl_PokemonToFast (pokemonID,moveID) VALUES (164,58);</v>
      </c>
    </row>
    <row r="320" spans="1:5" x14ac:dyDescent="0.25">
      <c r="A320" s="12" t="s">
        <v>181</v>
      </c>
      <c r="B320" s="3">
        <f>VLOOKUP(A320,Pokemon!$A$1:$B$251,2,FALSE)</f>
        <v>164</v>
      </c>
      <c r="C320" s="3" t="s">
        <v>648</v>
      </c>
      <c r="D320" s="3">
        <f>IF(ISBLANK(C320),"",VLOOKUP(C320,Moves!$A$2:$B$60,2,TRUE))</f>
        <v>16</v>
      </c>
      <c r="E320" s="3" t="str">
        <f t="shared" si="4"/>
        <v>INSERT INTO tbl_PokemonToFast (pokemonID,moveID) VALUES (164,16);</v>
      </c>
    </row>
    <row r="321" spans="1:5" x14ac:dyDescent="0.25">
      <c r="A321" s="12" t="s">
        <v>182</v>
      </c>
      <c r="B321" s="3">
        <f>VLOOKUP(A321,Pokemon!$A$1:$B$251,2,FALSE)</f>
        <v>165</v>
      </c>
      <c r="C321" s="3" t="s">
        <v>504</v>
      </c>
      <c r="D321" s="3">
        <f>IF(ISBLANK(C321),"",VLOOKUP(C321,Moves!$A$2:$B$60,2,TRUE))</f>
        <v>51</v>
      </c>
      <c r="E321" s="3" t="str">
        <f t="shared" si="4"/>
        <v>INSERT INTO tbl_PokemonToFast (pokemonID,moveID) VALUES (165,51);</v>
      </c>
    </row>
    <row r="322" spans="1:5" x14ac:dyDescent="0.25">
      <c r="A322" s="12" t="s">
        <v>182</v>
      </c>
      <c r="B322" s="3">
        <f>VLOOKUP(A322,Pokemon!$A$1:$B$251,2,FALSE)</f>
        <v>165</v>
      </c>
      <c r="C322" s="3" t="s">
        <v>533</v>
      </c>
      <c r="D322" s="3">
        <f>IF(ISBLANK(C322),"",VLOOKUP(C322,Moves!$A$2:$B$60,2,TRUE))</f>
        <v>6</v>
      </c>
      <c r="E322" s="3" t="str">
        <f t="shared" ref="E322:E385" si="5">IF(ISBLANK(D322),"",CONCATENATE("INSERT INTO tbl_PokemonToFast (pokemonID,moveID) VALUES (",B322,",",D322,");"))</f>
        <v>INSERT INTO tbl_PokemonToFast (pokemonID,moveID) VALUES (165,6);</v>
      </c>
    </row>
    <row r="323" spans="1:5" x14ac:dyDescent="0.25">
      <c r="A323" s="12" t="s">
        <v>183</v>
      </c>
      <c r="B323" s="3">
        <f>VLOOKUP(A323,Pokemon!$A$1:$B$251,2,FALSE)</f>
        <v>166</v>
      </c>
      <c r="C323" s="3" t="s">
        <v>535</v>
      </c>
      <c r="D323" s="3">
        <f>IF(ISBLANK(C323),"",VLOOKUP(C323,Moves!$A$2:$B$60,2,TRUE))</f>
        <v>49</v>
      </c>
      <c r="E323" s="3" t="str">
        <f t="shared" si="5"/>
        <v>INSERT INTO tbl_PokemonToFast (pokemonID,moveID) VALUES (166,49);</v>
      </c>
    </row>
    <row r="324" spans="1:5" x14ac:dyDescent="0.25">
      <c r="A324" s="12" t="s">
        <v>183</v>
      </c>
      <c r="B324" s="3">
        <f>VLOOKUP(A324,Pokemon!$A$1:$B$251,2,FALSE)</f>
        <v>166</v>
      </c>
      <c r="C324" s="3" t="s">
        <v>533</v>
      </c>
      <c r="D324" s="3">
        <f>IF(ISBLANK(C324),"",VLOOKUP(C324,Moves!$A$2:$B$60,2,TRUE))</f>
        <v>6</v>
      </c>
      <c r="E324" s="3" t="str">
        <f t="shared" si="5"/>
        <v>INSERT INTO tbl_PokemonToFast (pokemonID,moveID) VALUES (166,6);</v>
      </c>
    </row>
    <row r="325" spans="1:5" x14ac:dyDescent="0.25">
      <c r="A325" s="12" t="s">
        <v>184</v>
      </c>
      <c r="B325" s="3">
        <f>VLOOKUP(A325,Pokemon!$A$1:$B$251,2,FALSE)</f>
        <v>167</v>
      </c>
      <c r="C325" s="3" t="s">
        <v>539</v>
      </c>
      <c r="D325" s="3">
        <f>IF(ISBLANK(C325),"",VLOOKUP(C325,Moves!$A$2:$B$60,2,TRUE))</f>
        <v>35</v>
      </c>
      <c r="E325" s="3" t="str">
        <f t="shared" si="5"/>
        <v>INSERT INTO tbl_PokemonToFast (pokemonID,moveID) VALUES (167,35);</v>
      </c>
    </row>
    <row r="326" spans="1:5" x14ac:dyDescent="0.25">
      <c r="A326" s="12" t="s">
        <v>184</v>
      </c>
      <c r="B326" s="3">
        <f>VLOOKUP(A326,Pokemon!$A$1:$B$251,2,FALSE)</f>
        <v>167</v>
      </c>
      <c r="C326" s="3" t="s">
        <v>533</v>
      </c>
      <c r="D326" s="3">
        <f>IF(ISBLANK(C326),"",VLOOKUP(C326,Moves!$A$2:$B$60,2,TRUE))</f>
        <v>6</v>
      </c>
      <c r="E326" s="3" t="str">
        <f t="shared" si="5"/>
        <v>INSERT INTO tbl_PokemonToFast (pokemonID,moveID) VALUES (167,6);</v>
      </c>
    </row>
    <row r="327" spans="1:5" x14ac:dyDescent="0.25">
      <c r="A327" s="12" t="s">
        <v>185</v>
      </c>
      <c r="B327" s="3">
        <f>VLOOKUP(A327,Pokemon!$A$1:$B$251,2,FALSE)</f>
        <v>168</v>
      </c>
      <c r="C327" s="3" t="s">
        <v>539</v>
      </c>
      <c r="D327" s="3">
        <f>IF(ISBLANK(C327),"",VLOOKUP(C327,Moves!$A$2:$B$60,2,TRUE))</f>
        <v>35</v>
      </c>
      <c r="E327" s="3" t="str">
        <f t="shared" si="5"/>
        <v>INSERT INTO tbl_PokemonToFast (pokemonID,moveID) VALUES (168,35);</v>
      </c>
    </row>
    <row r="328" spans="1:5" x14ac:dyDescent="0.25">
      <c r="A328" s="12" t="s">
        <v>185</v>
      </c>
      <c r="B328" s="3">
        <f>VLOOKUP(A328,Pokemon!$A$1:$B$251,2,FALSE)</f>
        <v>168</v>
      </c>
      <c r="C328" s="3" t="s">
        <v>540</v>
      </c>
      <c r="D328" s="3">
        <f>IF(ISBLANK(C328),"",VLOOKUP(C328,Moves!$A$2:$B$60,2,TRUE))</f>
        <v>25</v>
      </c>
      <c r="E328" s="3" t="str">
        <f t="shared" si="5"/>
        <v>INSERT INTO tbl_PokemonToFast (pokemonID,moveID) VALUES (168,25);</v>
      </c>
    </row>
    <row r="329" spans="1:5" x14ac:dyDescent="0.25">
      <c r="A329" s="12" t="s">
        <v>186</v>
      </c>
      <c r="B329" s="3">
        <f>VLOOKUP(A329,Pokemon!$A$1:$B$251,2,FALSE)</f>
        <v>169</v>
      </c>
      <c r="C329" s="3" t="s">
        <v>520</v>
      </c>
      <c r="D329" s="3">
        <f>IF(ISBLANK(C329),"",VLOOKUP(C329,Moves!$A$2:$B$60,2,TRUE))</f>
        <v>2</v>
      </c>
      <c r="E329" s="3" t="str">
        <f t="shared" si="5"/>
        <v>INSERT INTO tbl_PokemonToFast (pokemonID,moveID) VALUES (169,2);</v>
      </c>
    </row>
    <row r="330" spans="1:5" x14ac:dyDescent="0.25">
      <c r="A330" s="12" t="s">
        <v>186</v>
      </c>
      <c r="B330" s="3">
        <f>VLOOKUP(A330,Pokemon!$A$1:$B$251,2,FALSE)</f>
        <v>169</v>
      </c>
      <c r="C330" s="3" t="s">
        <v>528</v>
      </c>
      <c r="D330" s="3">
        <f>IF(ISBLANK(C330),"",VLOOKUP(C330,Moves!$A$2:$B$60,2,TRUE))</f>
        <v>4</v>
      </c>
      <c r="E330" s="3" t="str">
        <f t="shared" si="5"/>
        <v>INSERT INTO tbl_PokemonToFast (pokemonID,moveID) VALUES (169,4);</v>
      </c>
    </row>
    <row r="331" spans="1:5" x14ac:dyDescent="0.25">
      <c r="A331" s="12" t="s">
        <v>187</v>
      </c>
      <c r="B331" s="3">
        <f>VLOOKUP(A331,Pokemon!$A$1:$B$251,2,FALSE)</f>
        <v>170</v>
      </c>
      <c r="C331" s="3" t="s">
        <v>524</v>
      </c>
      <c r="D331" s="3">
        <f>IF(ISBLANK(C331),"",VLOOKUP(C331,Moves!$A$2:$B$60,2,TRUE))</f>
        <v>5</v>
      </c>
      <c r="E331" s="3" t="str">
        <f t="shared" si="5"/>
        <v>INSERT INTO tbl_PokemonToFast (pokemonID,moveID) VALUES (170,5);</v>
      </c>
    </row>
    <row r="332" spans="1:5" x14ac:dyDescent="0.25">
      <c r="A332" s="12" t="s">
        <v>187</v>
      </c>
      <c r="B332" s="3">
        <f>VLOOKUP(A332,Pokemon!$A$1:$B$251,2,FALSE)</f>
        <v>170</v>
      </c>
      <c r="C332" s="3" t="s">
        <v>569</v>
      </c>
      <c r="D332" s="3">
        <f>IF(ISBLANK(C332),"",VLOOKUP(C332,Moves!$A$2:$B$60,2,TRUE))</f>
        <v>46</v>
      </c>
      <c r="E332" s="3" t="str">
        <f t="shared" si="5"/>
        <v>INSERT INTO tbl_PokemonToFast (pokemonID,moveID) VALUES (170,46);</v>
      </c>
    </row>
    <row r="333" spans="1:5" x14ac:dyDescent="0.25">
      <c r="A333" s="12" t="s">
        <v>188</v>
      </c>
      <c r="B333" s="3">
        <f>VLOOKUP(A333,Pokemon!$A$1:$B$251,2,FALSE)</f>
        <v>171</v>
      </c>
      <c r="C333" s="3" t="s">
        <v>529</v>
      </c>
      <c r="D333" s="3">
        <f>IF(ISBLANK(C333),"",VLOOKUP(C333,Moves!$A$2:$B$60,2,TRUE))</f>
        <v>56</v>
      </c>
      <c r="E333" s="3" t="str">
        <f t="shared" si="5"/>
        <v>INSERT INTO tbl_PokemonToFast (pokemonID,moveID) VALUES (171,56);</v>
      </c>
    </row>
    <row r="334" spans="1:5" x14ac:dyDescent="0.25">
      <c r="A334" s="12" t="s">
        <v>188</v>
      </c>
      <c r="B334" s="3">
        <f>VLOOKUP(A334,Pokemon!$A$1:$B$251,2,FALSE)</f>
        <v>171</v>
      </c>
      <c r="C334" s="3" t="s">
        <v>587</v>
      </c>
      <c r="D334" s="3">
        <f>IF(ISBLANK(C334),"",VLOOKUP(C334,Moves!$A$2:$B$60,2,TRUE))</f>
        <v>9</v>
      </c>
      <c r="E334" s="3" t="str">
        <f t="shared" si="5"/>
        <v>INSERT INTO tbl_PokemonToFast (pokemonID,moveID) VALUES (171,9);</v>
      </c>
    </row>
    <row r="335" spans="1:5" x14ac:dyDescent="0.25">
      <c r="A335" s="12" t="s">
        <v>189</v>
      </c>
      <c r="B335" s="3">
        <f>VLOOKUP(A335,Pokemon!$A$1:$B$251,2,FALSE)</f>
        <v>172</v>
      </c>
      <c r="C335" s="3" t="s">
        <v>564</v>
      </c>
      <c r="D335" s="3">
        <f>IF(ISBLANK(C335),"",VLOOKUP(C335,Moves!$A$2:$B$60,2,TRUE))</f>
        <v>52</v>
      </c>
      <c r="E335" s="3" t="str">
        <f t="shared" si="5"/>
        <v>INSERT INTO tbl_PokemonToFast (pokemonID,moveID) VALUES (172,52);</v>
      </c>
    </row>
    <row r="336" spans="1:5" x14ac:dyDescent="0.25">
      <c r="A336" s="12" t="s">
        <v>190</v>
      </c>
      <c r="B336" s="3">
        <f>VLOOKUP(A336,Pokemon!$A$1:$B$251,2,FALSE)</f>
        <v>173</v>
      </c>
      <c r="C336" s="3" t="s">
        <v>583</v>
      </c>
      <c r="D336" s="3">
        <f>IF(ISBLANK(C336),"",VLOOKUP(C336,Moves!$A$2:$B$60,2,TRUE))</f>
        <v>36</v>
      </c>
      <c r="E336" s="3" t="str">
        <f t="shared" si="5"/>
        <v>INSERT INTO tbl_PokemonToFast (pokemonID,moveID) VALUES (173,36);</v>
      </c>
    </row>
    <row r="337" spans="1:5" x14ac:dyDescent="0.25">
      <c r="A337" s="12" t="s">
        <v>190</v>
      </c>
      <c r="B337" s="3">
        <f>VLOOKUP(A337,Pokemon!$A$1:$B$251,2,FALSE)</f>
        <v>173</v>
      </c>
      <c r="C337" s="3" t="s">
        <v>584</v>
      </c>
      <c r="D337" s="3">
        <f>IF(ISBLANK(C337),"",VLOOKUP(C337,Moves!$A$2:$B$60,2,TRUE))</f>
        <v>59</v>
      </c>
      <c r="E337" s="3" t="str">
        <f t="shared" si="5"/>
        <v>INSERT INTO tbl_PokemonToFast (pokemonID,moveID) VALUES (173,59);</v>
      </c>
    </row>
    <row r="338" spans="1:5" x14ac:dyDescent="0.25">
      <c r="A338" s="12" t="s">
        <v>191</v>
      </c>
      <c r="B338" s="3">
        <f>VLOOKUP(A338,Pokemon!$A$1:$B$251,2,FALSE)</f>
        <v>174</v>
      </c>
      <c r="C338" s="3" t="s">
        <v>583</v>
      </c>
      <c r="D338" s="3">
        <f>IF(ISBLANK(C338),"",VLOOKUP(C338,Moves!$A$2:$B$60,2,TRUE))</f>
        <v>36</v>
      </c>
      <c r="E338" s="3" t="str">
        <f t="shared" si="5"/>
        <v>INSERT INTO tbl_PokemonToFast (pokemonID,moveID) VALUES (174,36);</v>
      </c>
    </row>
    <row r="339" spans="1:5" x14ac:dyDescent="0.25">
      <c r="A339" s="12" t="s">
        <v>191</v>
      </c>
      <c r="B339" s="3">
        <f>VLOOKUP(A339,Pokemon!$A$1:$B$251,2,FALSE)</f>
        <v>174</v>
      </c>
      <c r="C339" s="3" t="s">
        <v>589</v>
      </c>
      <c r="D339" s="3">
        <f>IF(ISBLANK(C339),"",VLOOKUP(C339,Moves!$A$2:$B$60,2,TRUE))</f>
        <v>17</v>
      </c>
      <c r="E339" s="3" t="str">
        <f t="shared" si="5"/>
        <v>INSERT INTO tbl_PokemonToFast (pokemonID,moveID) VALUES (174,17);</v>
      </c>
    </row>
    <row r="340" spans="1:5" x14ac:dyDescent="0.25">
      <c r="A340" s="12" t="s">
        <v>192</v>
      </c>
      <c r="B340" s="3">
        <f>VLOOKUP(A340,Pokemon!$A$1:$B$251,2,FALSE)</f>
        <v>175</v>
      </c>
      <c r="C340" s="3" t="s">
        <v>654</v>
      </c>
      <c r="D340" s="3">
        <f>IF(ISBLANK(C340),"",VLOOKUP(C340,Moves!$A$2:$B$60,2,TRUE))</f>
        <v>23</v>
      </c>
      <c r="E340" s="3" t="str">
        <f t="shared" si="5"/>
        <v>INSERT INTO tbl_PokemonToFast (pokemonID,moveID) VALUES (175,23);</v>
      </c>
    </row>
    <row r="341" spans="1:5" x14ac:dyDescent="0.25">
      <c r="A341" s="12" t="s">
        <v>192</v>
      </c>
      <c r="B341" s="3">
        <f>VLOOKUP(A341,Pokemon!$A$1:$B$251,2,FALSE)</f>
        <v>175</v>
      </c>
      <c r="C341" s="3" t="s">
        <v>554</v>
      </c>
      <c r="D341" s="3">
        <f>IF(ISBLANK(C341),"",VLOOKUP(C341,Moves!$A$2:$B$60,2,TRUE))</f>
        <v>33</v>
      </c>
      <c r="E341" s="3" t="str">
        <f t="shared" si="5"/>
        <v>INSERT INTO tbl_PokemonToFast (pokemonID,moveID) VALUES (175,33);</v>
      </c>
    </row>
    <row r="342" spans="1:5" x14ac:dyDescent="0.25">
      <c r="A342" s="12" t="s">
        <v>193</v>
      </c>
      <c r="B342" s="3">
        <f>VLOOKUP(A342,Pokemon!$A$1:$B$251,2,FALSE)</f>
        <v>176</v>
      </c>
      <c r="C342" s="3" t="s">
        <v>648</v>
      </c>
      <c r="D342" s="3">
        <f>IF(ISBLANK(C342),"",VLOOKUP(C342,Moves!$A$2:$B$60,2,TRUE))</f>
        <v>16</v>
      </c>
      <c r="E342" s="3" t="str">
        <f t="shared" si="5"/>
        <v>INSERT INTO tbl_PokemonToFast (pokemonID,moveID) VALUES (176,16);</v>
      </c>
    </row>
    <row r="343" spans="1:5" x14ac:dyDescent="0.25">
      <c r="A343" s="12" t="s">
        <v>193</v>
      </c>
      <c r="B343" s="3">
        <f>VLOOKUP(A343,Pokemon!$A$1:$B$251,2,FALSE)</f>
        <v>176</v>
      </c>
      <c r="C343" s="3" t="s">
        <v>654</v>
      </c>
      <c r="D343" s="3">
        <f>IF(ISBLANK(C343),"",VLOOKUP(C343,Moves!$A$2:$B$60,2,TRUE))</f>
        <v>23</v>
      </c>
      <c r="E343" s="3" t="str">
        <f t="shared" si="5"/>
        <v>INSERT INTO tbl_PokemonToFast (pokemonID,moveID) VALUES (176,23);</v>
      </c>
    </row>
    <row r="344" spans="1:5" x14ac:dyDescent="0.25">
      <c r="A344" s="12" t="s">
        <v>194</v>
      </c>
      <c r="B344" s="3">
        <f>VLOOKUP(A344,Pokemon!$A$1:$B$251,2,FALSE)</f>
        <v>177</v>
      </c>
      <c r="C344" s="3" t="s">
        <v>554</v>
      </c>
      <c r="D344" s="3">
        <f>IF(ISBLANK(C344),"",VLOOKUP(C344,Moves!$A$2:$B$60,2,TRUE))</f>
        <v>33</v>
      </c>
      <c r="E344" s="3" t="str">
        <f t="shared" si="5"/>
        <v>INSERT INTO tbl_PokemonToFast (pokemonID,moveID) VALUES (177,33);</v>
      </c>
    </row>
    <row r="345" spans="1:5" x14ac:dyDescent="0.25">
      <c r="A345" s="12" t="s">
        <v>194</v>
      </c>
      <c r="B345" s="3">
        <f>VLOOKUP(A345,Pokemon!$A$1:$B$251,2,FALSE)</f>
        <v>177</v>
      </c>
      <c r="C345" s="3" t="s">
        <v>543</v>
      </c>
      <c r="D345" s="3">
        <f>IF(ISBLANK(C345),"",VLOOKUP(C345,Moves!$A$2:$B$60,2,TRUE))</f>
        <v>39</v>
      </c>
      <c r="E345" s="3" t="str">
        <f t="shared" si="5"/>
        <v>INSERT INTO tbl_PokemonToFast (pokemonID,moveID) VALUES (177,39);</v>
      </c>
    </row>
    <row r="346" spans="1:5" x14ac:dyDescent="0.25">
      <c r="A346" s="12" t="s">
        <v>195</v>
      </c>
      <c r="B346" s="3">
        <f>VLOOKUP(A346,Pokemon!$A$1:$B$251,2,FALSE)</f>
        <v>178</v>
      </c>
      <c r="C346" s="3" t="s">
        <v>520</v>
      </c>
      <c r="D346" s="3">
        <f>IF(ISBLANK(C346),"",VLOOKUP(C346,Moves!$A$2:$B$60,2,TRUE))</f>
        <v>2</v>
      </c>
      <c r="E346" s="3" t="str">
        <f t="shared" si="5"/>
        <v>INSERT INTO tbl_PokemonToFast (pokemonID,moveID) VALUES (178,2);</v>
      </c>
    </row>
    <row r="347" spans="1:5" x14ac:dyDescent="0.25">
      <c r="A347" s="12" t="s">
        <v>195</v>
      </c>
      <c r="B347" s="3">
        <f>VLOOKUP(A347,Pokemon!$A$1:$B$251,2,FALSE)</f>
        <v>178</v>
      </c>
      <c r="C347" s="3" t="s">
        <v>589</v>
      </c>
      <c r="D347" s="3">
        <f>IF(ISBLANK(C347),"",VLOOKUP(C347,Moves!$A$2:$B$60,2,TRUE))</f>
        <v>17</v>
      </c>
      <c r="E347" s="3" t="str">
        <f t="shared" si="5"/>
        <v>INSERT INTO tbl_PokemonToFast (pokemonID,moveID) VALUES (178,17);</v>
      </c>
    </row>
    <row r="348" spans="1:5" x14ac:dyDescent="0.25">
      <c r="A348" s="12" t="s">
        <v>196</v>
      </c>
      <c r="B348" s="3">
        <f>VLOOKUP(A348,Pokemon!$A$1:$B$251,2,FALSE)</f>
        <v>179</v>
      </c>
      <c r="C348" s="3" t="s">
        <v>504</v>
      </c>
      <c r="D348" s="3">
        <f>IF(ISBLANK(C348),"",VLOOKUP(C348,Moves!$A$2:$B$60,2,TRUE))</f>
        <v>51</v>
      </c>
      <c r="E348" s="3" t="str">
        <f t="shared" si="5"/>
        <v>INSERT INTO tbl_PokemonToFast (pokemonID,moveID) VALUES (179,51);</v>
      </c>
    </row>
    <row r="349" spans="1:5" x14ac:dyDescent="0.25">
      <c r="A349" s="12" t="s">
        <v>196</v>
      </c>
      <c r="B349" s="3">
        <f>VLOOKUP(A349,Pokemon!$A$1:$B$251,2,FALSE)</f>
        <v>179</v>
      </c>
      <c r="C349" s="3" t="s">
        <v>564</v>
      </c>
      <c r="D349" s="3">
        <f>IF(ISBLANK(C349),"",VLOOKUP(C349,Moves!$A$2:$B$60,2,TRUE))</f>
        <v>52</v>
      </c>
      <c r="E349" s="3" t="str">
        <f t="shared" si="5"/>
        <v>INSERT INTO tbl_PokemonToFast (pokemonID,moveID) VALUES (179,52);</v>
      </c>
    </row>
    <row r="350" spans="1:5" x14ac:dyDescent="0.25">
      <c r="A350" s="12" t="s">
        <v>197</v>
      </c>
      <c r="B350" s="3">
        <f>VLOOKUP(A350,Pokemon!$A$1:$B$251,2,FALSE)</f>
        <v>180</v>
      </c>
      <c r="C350" s="3" t="s">
        <v>504</v>
      </c>
      <c r="D350" s="3">
        <f>IF(ISBLANK(C350),"",VLOOKUP(C350,Moves!$A$2:$B$60,2,TRUE))</f>
        <v>51</v>
      </c>
      <c r="E350" s="3" t="str">
        <f t="shared" si="5"/>
        <v>INSERT INTO tbl_PokemonToFast (pokemonID,moveID) VALUES (180,51);</v>
      </c>
    </row>
    <row r="351" spans="1:5" x14ac:dyDescent="0.25">
      <c r="A351" s="12" t="s">
        <v>197</v>
      </c>
      <c r="B351" s="3">
        <f>VLOOKUP(A351,Pokemon!$A$1:$B$251,2,FALSE)</f>
        <v>180</v>
      </c>
      <c r="C351" s="3" t="s">
        <v>587</v>
      </c>
      <c r="D351" s="3">
        <f>IF(ISBLANK(C351),"",VLOOKUP(C351,Moves!$A$2:$B$60,2,TRUE))</f>
        <v>9</v>
      </c>
      <c r="E351" s="3" t="str">
        <f t="shared" si="5"/>
        <v>INSERT INTO tbl_PokemonToFast (pokemonID,moveID) VALUES (180,9);</v>
      </c>
    </row>
    <row r="352" spans="1:5" x14ac:dyDescent="0.25">
      <c r="A352" s="12" t="s">
        <v>198</v>
      </c>
      <c r="B352" s="3">
        <f>VLOOKUP(A352,Pokemon!$A$1:$B$251,2,FALSE)</f>
        <v>181</v>
      </c>
      <c r="C352" s="3" t="s">
        <v>587</v>
      </c>
      <c r="D352" s="3">
        <f>IF(ISBLANK(C352),"",VLOOKUP(C352,Moves!$A$2:$B$60,2,TRUE))</f>
        <v>9</v>
      </c>
      <c r="E352" s="3" t="str">
        <f t="shared" si="5"/>
        <v>INSERT INTO tbl_PokemonToFast (pokemonID,moveID) VALUES (181,9);</v>
      </c>
    </row>
    <row r="353" spans="1:5" x14ac:dyDescent="0.25">
      <c r="A353" s="12" t="s">
        <v>198</v>
      </c>
      <c r="B353" s="3">
        <f>VLOOKUP(A353,Pokemon!$A$1:$B$251,2,FALSE)</f>
        <v>181</v>
      </c>
      <c r="C353" s="3" t="s">
        <v>568</v>
      </c>
      <c r="D353" s="3">
        <f>IF(ISBLANK(C353),"",VLOOKUP(C353,Moves!$A$2:$B$60,2,TRUE))</f>
        <v>55</v>
      </c>
      <c r="E353" s="3" t="str">
        <f t="shared" si="5"/>
        <v>INSERT INTO tbl_PokemonToFast (pokemonID,moveID) VALUES (181,55);</v>
      </c>
    </row>
    <row r="354" spans="1:5" x14ac:dyDescent="0.25">
      <c r="A354" s="12" t="s">
        <v>199</v>
      </c>
      <c r="B354" s="3">
        <f>VLOOKUP(A354,Pokemon!$A$1:$B$251,2,FALSE)</f>
        <v>182</v>
      </c>
      <c r="C354" s="3" t="s">
        <v>509</v>
      </c>
      <c r="D354" s="3">
        <f>IF(ISBLANK(C354),"",VLOOKUP(C354,Moves!$A$2:$B$60,2,TRUE))</f>
        <v>40</v>
      </c>
      <c r="E354" s="3" t="str">
        <f t="shared" si="5"/>
        <v>INSERT INTO tbl_PokemonToFast (pokemonID,moveID) VALUES (182,40);</v>
      </c>
    </row>
    <row r="355" spans="1:5" x14ac:dyDescent="0.25">
      <c r="A355" s="12" t="s">
        <v>199</v>
      </c>
      <c r="B355" s="3">
        <f>VLOOKUP(A355,Pokemon!$A$1:$B$251,2,FALSE)</f>
        <v>182</v>
      </c>
      <c r="C355" s="3" t="s">
        <v>558</v>
      </c>
      <c r="D355" s="3">
        <f>IF(ISBLANK(C355),"",VLOOKUP(C355,Moves!$A$2:$B$60,2,TRUE))</f>
        <v>1</v>
      </c>
      <c r="E355" s="3" t="str">
        <f t="shared" si="5"/>
        <v>INSERT INTO tbl_PokemonToFast (pokemonID,moveID) VALUES (182,1);</v>
      </c>
    </row>
    <row r="356" spans="1:5" x14ac:dyDescent="0.25">
      <c r="A356" s="12" t="s">
        <v>200</v>
      </c>
      <c r="B356" s="3">
        <f>VLOOKUP(A356,Pokemon!$A$1:$B$251,2,FALSE)</f>
        <v>183</v>
      </c>
      <c r="C356" s="3" t="s">
        <v>504</v>
      </c>
      <c r="D356" s="3">
        <f>IF(ISBLANK(C356),"",VLOOKUP(C356,Moves!$A$2:$B$60,2,TRUE))</f>
        <v>51</v>
      </c>
      <c r="E356" s="3" t="str">
        <f t="shared" si="5"/>
        <v>INSERT INTO tbl_PokemonToFast (pokemonID,moveID) VALUES (183,51);</v>
      </c>
    </row>
    <row r="357" spans="1:5" x14ac:dyDescent="0.25">
      <c r="A357" s="12" t="s">
        <v>200</v>
      </c>
      <c r="B357" s="3">
        <f>VLOOKUP(A357,Pokemon!$A$1:$B$251,2,FALSE)</f>
        <v>183</v>
      </c>
      <c r="C357" s="3" t="s">
        <v>524</v>
      </c>
      <c r="D357" s="3">
        <f>IF(ISBLANK(C357),"",VLOOKUP(C357,Moves!$A$2:$B$60,2,TRUE))</f>
        <v>5</v>
      </c>
      <c r="E357" s="3" t="str">
        <f t="shared" si="5"/>
        <v>INSERT INTO tbl_PokemonToFast (pokemonID,moveID) VALUES (183,5);</v>
      </c>
    </row>
    <row r="358" spans="1:5" x14ac:dyDescent="0.25">
      <c r="A358" s="12" t="s">
        <v>201</v>
      </c>
      <c r="B358" s="3">
        <f>VLOOKUP(A358,Pokemon!$A$1:$B$251,2,FALSE)</f>
        <v>184</v>
      </c>
      <c r="C358" s="3" t="s">
        <v>615</v>
      </c>
      <c r="D358" s="3">
        <f>IF(ISBLANK(C358),"",VLOOKUP(C358,Moves!$A$2:$B$60,2,TRUE))</f>
        <v>41</v>
      </c>
      <c r="E358" s="3" t="str">
        <f t="shared" si="5"/>
        <v>INSERT INTO tbl_PokemonToFast (pokemonID,moveID) VALUES (184,41);</v>
      </c>
    </row>
    <row r="359" spans="1:5" x14ac:dyDescent="0.25">
      <c r="A359" s="12" t="s">
        <v>201</v>
      </c>
      <c r="B359" s="3">
        <f>VLOOKUP(A359,Pokemon!$A$1:$B$251,2,FALSE)</f>
        <v>184</v>
      </c>
      <c r="C359" s="3" t="s">
        <v>524</v>
      </c>
      <c r="D359" s="3">
        <f>IF(ISBLANK(C359),"",VLOOKUP(C359,Moves!$A$2:$B$60,2,TRUE))</f>
        <v>5</v>
      </c>
      <c r="E359" s="3" t="str">
        <f t="shared" si="5"/>
        <v>INSERT INTO tbl_PokemonToFast (pokemonID,moveID) VALUES (184,5);</v>
      </c>
    </row>
    <row r="360" spans="1:5" x14ac:dyDescent="0.25">
      <c r="A360" s="12" t="s">
        <v>202</v>
      </c>
      <c r="B360" s="3">
        <f>VLOOKUP(A360,Pokemon!$A$1:$B$251,2,FALSE)</f>
        <v>185</v>
      </c>
      <c r="C360" s="3" t="s">
        <v>628</v>
      </c>
      <c r="D360" s="3">
        <f>IF(ISBLANK(C360),"",VLOOKUP(C360,Moves!$A$2:$B$60,2,TRUE))</f>
        <v>42</v>
      </c>
      <c r="E360" s="3" t="str">
        <f t="shared" si="5"/>
        <v>INSERT INTO tbl_PokemonToFast (pokemonID,moveID) VALUES (185,42);</v>
      </c>
    </row>
    <row r="361" spans="1:5" x14ac:dyDescent="0.25">
      <c r="A361" s="12" t="s">
        <v>202</v>
      </c>
      <c r="B361" s="3">
        <f>VLOOKUP(A361,Pokemon!$A$1:$B$251,2,FALSE)</f>
        <v>185</v>
      </c>
      <c r="C361" s="3" t="s">
        <v>609</v>
      </c>
      <c r="D361" s="3">
        <f>IF(ISBLANK(C361),"",VLOOKUP(C361,Moves!$A$2:$B$60,2,TRUE))</f>
        <v>11</v>
      </c>
      <c r="E361" s="3" t="str">
        <f t="shared" si="5"/>
        <v>INSERT INTO tbl_PokemonToFast (pokemonID,moveID) VALUES (185,11);</v>
      </c>
    </row>
    <row r="362" spans="1:5" x14ac:dyDescent="0.25">
      <c r="A362" s="12" t="s">
        <v>203</v>
      </c>
      <c r="B362" s="3">
        <f>VLOOKUP(A362,Pokemon!$A$1:$B$251,2,FALSE)</f>
        <v>186</v>
      </c>
      <c r="C362" s="3" t="s">
        <v>572</v>
      </c>
      <c r="D362" s="3">
        <f>IF(ISBLANK(C362),"",VLOOKUP(C362,Moves!$A$2:$B$60,2,TRUE))</f>
        <v>31</v>
      </c>
      <c r="E362" s="3" t="str">
        <f t="shared" si="5"/>
        <v>INSERT INTO tbl_PokemonToFast (pokemonID,moveID) VALUES (186,31);</v>
      </c>
    </row>
    <row r="363" spans="1:5" x14ac:dyDescent="0.25">
      <c r="A363" s="12" t="s">
        <v>203</v>
      </c>
      <c r="B363" s="3">
        <f>VLOOKUP(A363,Pokemon!$A$1:$B$251,2,FALSE)</f>
        <v>186</v>
      </c>
      <c r="C363" s="3" t="s">
        <v>524</v>
      </c>
      <c r="D363" s="3">
        <f>IF(ISBLANK(C363),"",VLOOKUP(C363,Moves!$A$2:$B$60,2,TRUE))</f>
        <v>5</v>
      </c>
      <c r="E363" s="3" t="str">
        <f t="shared" si="5"/>
        <v>INSERT INTO tbl_PokemonToFast (pokemonID,moveID) VALUES (186,5);</v>
      </c>
    </row>
    <row r="364" spans="1:5" x14ac:dyDescent="0.25">
      <c r="A364" s="12" t="s">
        <v>204</v>
      </c>
      <c r="B364" s="3">
        <f>VLOOKUP(A364,Pokemon!$A$1:$B$251,2,FALSE)</f>
        <v>187</v>
      </c>
      <c r="C364" s="3" t="s">
        <v>504</v>
      </c>
      <c r="D364" s="3">
        <f>IF(ISBLANK(C364),"",VLOOKUP(C364,Moves!$A$2:$B$60,2,TRUE))</f>
        <v>51</v>
      </c>
      <c r="E364" s="3" t="str">
        <f t="shared" si="5"/>
        <v>INSERT INTO tbl_PokemonToFast (pokemonID,moveID) VALUES (187,51);</v>
      </c>
    </row>
    <row r="365" spans="1:5" x14ac:dyDescent="0.25">
      <c r="A365" s="12" t="s">
        <v>204</v>
      </c>
      <c r="B365" s="3">
        <f>VLOOKUP(A365,Pokemon!$A$1:$B$251,2,FALSE)</f>
        <v>187</v>
      </c>
      <c r="C365" s="3" t="s">
        <v>625</v>
      </c>
      <c r="D365" s="3">
        <f>IF(ISBLANK(C365),"",VLOOKUP(C365,Moves!$A$2:$B$60,2,TRUE))</f>
        <v>8</v>
      </c>
      <c r="E365" s="3" t="str">
        <f t="shared" si="5"/>
        <v>INSERT INTO tbl_PokemonToFast (pokemonID,moveID) VALUES (187,8);</v>
      </c>
    </row>
    <row r="366" spans="1:5" x14ac:dyDescent="0.25">
      <c r="A366" s="12" t="s">
        <v>205</v>
      </c>
      <c r="B366" s="3">
        <f>VLOOKUP(A366,Pokemon!$A$1:$B$251,2,FALSE)</f>
        <v>188</v>
      </c>
      <c r="C366" s="3" t="s">
        <v>504</v>
      </c>
      <c r="D366" s="3">
        <f>IF(ISBLANK(C366),"",VLOOKUP(C366,Moves!$A$2:$B$60,2,TRUE))</f>
        <v>51</v>
      </c>
      <c r="E366" s="3" t="str">
        <f t="shared" si="5"/>
        <v>INSERT INTO tbl_PokemonToFast (pokemonID,moveID) VALUES (188,51);</v>
      </c>
    </row>
    <row r="367" spans="1:5" x14ac:dyDescent="0.25">
      <c r="A367" s="12" t="s">
        <v>205</v>
      </c>
      <c r="B367" s="3">
        <f>VLOOKUP(A367,Pokemon!$A$1:$B$251,2,FALSE)</f>
        <v>188</v>
      </c>
      <c r="C367" s="3" t="s">
        <v>625</v>
      </c>
      <c r="D367" s="3">
        <f>IF(ISBLANK(C367),"",VLOOKUP(C367,Moves!$A$2:$B$60,2,TRUE))</f>
        <v>8</v>
      </c>
      <c r="E367" s="3" t="str">
        <f t="shared" si="5"/>
        <v>INSERT INTO tbl_PokemonToFast (pokemonID,moveID) VALUES (188,8);</v>
      </c>
    </row>
    <row r="368" spans="1:5" x14ac:dyDescent="0.25">
      <c r="A368" s="12" t="s">
        <v>206</v>
      </c>
      <c r="B368" s="3">
        <f>VLOOKUP(A368,Pokemon!$A$1:$B$251,2,FALSE)</f>
        <v>189</v>
      </c>
      <c r="C368" s="3" t="s">
        <v>540</v>
      </c>
      <c r="D368" s="3">
        <f>IF(ISBLANK(C368),"",VLOOKUP(C368,Moves!$A$2:$B$60,2,TRUE))</f>
        <v>25</v>
      </c>
      <c r="E368" s="3" t="str">
        <f t="shared" si="5"/>
        <v>INSERT INTO tbl_PokemonToFast (pokemonID,moveID) VALUES (189,25);</v>
      </c>
    </row>
    <row r="369" spans="1:5" x14ac:dyDescent="0.25">
      <c r="A369" s="12" t="s">
        <v>206</v>
      </c>
      <c r="B369" s="3">
        <f>VLOOKUP(A369,Pokemon!$A$1:$B$251,2,FALSE)</f>
        <v>189</v>
      </c>
      <c r="C369" s="3" t="s">
        <v>625</v>
      </c>
      <c r="D369" s="3">
        <f>IF(ISBLANK(C369),"",VLOOKUP(C369,Moves!$A$2:$B$60,2,TRUE))</f>
        <v>8</v>
      </c>
      <c r="E369" s="3" t="str">
        <f t="shared" si="5"/>
        <v>INSERT INTO tbl_PokemonToFast (pokemonID,moveID) VALUES (189,8);</v>
      </c>
    </row>
    <row r="370" spans="1:5" x14ac:dyDescent="0.25">
      <c r="A370" s="12" t="s">
        <v>207</v>
      </c>
      <c r="B370" s="3">
        <f>VLOOKUP(A370,Pokemon!$A$1:$B$251,2,FALSE)</f>
        <v>190</v>
      </c>
      <c r="C370" s="3" t="s">
        <v>513</v>
      </c>
      <c r="D370" s="3">
        <f>IF(ISBLANK(C370),"",VLOOKUP(C370,Moves!$A$2:$B$60,2,TRUE))</f>
        <v>43</v>
      </c>
      <c r="E370" s="3" t="str">
        <f t="shared" si="5"/>
        <v>INSERT INTO tbl_PokemonToFast (pokemonID,moveID) VALUES (190,43);</v>
      </c>
    </row>
    <row r="371" spans="1:5" x14ac:dyDescent="0.25">
      <c r="A371" s="12" t="s">
        <v>207</v>
      </c>
      <c r="B371" s="3">
        <f>VLOOKUP(A371,Pokemon!$A$1:$B$251,2,FALSE)</f>
        <v>190</v>
      </c>
      <c r="C371" s="3" t="s">
        <v>641</v>
      </c>
      <c r="D371" s="3">
        <f>IF(ISBLANK(C371),"",VLOOKUP(C371,Moves!$A$2:$B$60,2,TRUE))</f>
        <v>3</v>
      </c>
      <c r="E371" s="3" t="str">
        <f t="shared" si="5"/>
        <v>INSERT INTO tbl_PokemonToFast (pokemonID,moveID) VALUES (190,3);</v>
      </c>
    </row>
    <row r="372" spans="1:5" x14ac:dyDescent="0.25">
      <c r="A372" s="12" t="s">
        <v>208</v>
      </c>
      <c r="B372" s="3">
        <f>VLOOKUP(A372,Pokemon!$A$1:$B$251,2,FALSE)</f>
        <v>191</v>
      </c>
      <c r="C372" s="3" t="s">
        <v>509</v>
      </c>
      <c r="D372" s="3">
        <f>IF(ISBLANK(C372),"",VLOOKUP(C372,Moves!$A$2:$B$60,2,TRUE))</f>
        <v>40</v>
      </c>
      <c r="E372" s="3" t="str">
        <f t="shared" si="5"/>
        <v>INSERT INTO tbl_PokemonToFast (pokemonID,moveID) VALUES (191,40);</v>
      </c>
    </row>
    <row r="373" spans="1:5" x14ac:dyDescent="0.25">
      <c r="A373" s="12" t="s">
        <v>208</v>
      </c>
      <c r="B373" s="3">
        <f>VLOOKUP(A373,Pokemon!$A$1:$B$251,2,FALSE)</f>
        <v>191</v>
      </c>
      <c r="C373" s="3" t="s">
        <v>668</v>
      </c>
      <c r="D373" s="3">
        <f>IF(ISBLANK(C373),"",VLOOKUP(C373,Moves!$A$2:$B$60,2,TRUE))</f>
        <v>12</v>
      </c>
      <c r="E373" s="3" t="str">
        <f t="shared" si="5"/>
        <v>INSERT INTO tbl_PokemonToFast (pokemonID,moveID) VALUES (191,12);</v>
      </c>
    </row>
    <row r="374" spans="1:5" x14ac:dyDescent="0.25">
      <c r="A374" s="12" t="s">
        <v>209</v>
      </c>
      <c r="B374" s="3">
        <f>VLOOKUP(A374,Pokemon!$A$1:$B$251,2,FALSE)</f>
        <v>192</v>
      </c>
      <c r="C374" s="3" t="s">
        <v>509</v>
      </c>
      <c r="D374" s="3">
        <f>IF(ISBLANK(C374),"",VLOOKUP(C374,Moves!$A$2:$B$60,2,TRUE))</f>
        <v>40</v>
      </c>
      <c r="E374" s="3" t="str">
        <f t="shared" si="5"/>
        <v>INSERT INTO tbl_PokemonToFast (pokemonID,moveID) VALUES (192,40);</v>
      </c>
    </row>
    <row r="375" spans="1:5" x14ac:dyDescent="0.25">
      <c r="A375" s="12" t="s">
        <v>209</v>
      </c>
      <c r="B375" s="3">
        <f>VLOOKUP(A375,Pokemon!$A$1:$B$251,2,FALSE)</f>
        <v>192</v>
      </c>
      <c r="C375" s="3" t="s">
        <v>625</v>
      </c>
      <c r="D375" s="3">
        <f>IF(ISBLANK(C375),"",VLOOKUP(C375,Moves!$A$2:$B$60,2,TRUE))</f>
        <v>8</v>
      </c>
      <c r="E375" s="3" t="str">
        <f t="shared" si="5"/>
        <v>INSERT INTO tbl_PokemonToFast (pokemonID,moveID) VALUES (192,8);</v>
      </c>
    </row>
    <row r="376" spans="1:5" x14ac:dyDescent="0.25">
      <c r="A376" s="12" t="s">
        <v>210</v>
      </c>
      <c r="B376" s="3">
        <f>VLOOKUP(A376,Pokemon!$A$1:$B$251,2,FALSE)</f>
        <v>193</v>
      </c>
      <c r="C376" s="3" t="s">
        <v>543</v>
      </c>
      <c r="D376" s="3">
        <f>IF(ISBLANK(C376),"",VLOOKUP(C376,Moves!$A$2:$B$60,2,TRUE))</f>
        <v>39</v>
      </c>
      <c r="E376" s="3" t="str">
        <f t="shared" si="5"/>
        <v>INSERT INTO tbl_PokemonToFast (pokemonID,moveID) VALUES (193,39);</v>
      </c>
    </row>
    <row r="377" spans="1:5" x14ac:dyDescent="0.25">
      <c r="A377" s="12" t="s">
        <v>210</v>
      </c>
      <c r="B377" s="3">
        <f>VLOOKUP(A377,Pokemon!$A$1:$B$251,2,FALSE)</f>
        <v>193</v>
      </c>
      <c r="C377" s="3" t="s">
        <v>546</v>
      </c>
      <c r="D377" s="3">
        <f>IF(ISBLANK(C377),"",VLOOKUP(C377,Moves!$A$2:$B$60,2,TRUE))</f>
        <v>58</v>
      </c>
      <c r="E377" s="3" t="str">
        <f t="shared" si="5"/>
        <v>INSERT INTO tbl_PokemonToFast (pokemonID,moveID) VALUES (193,58);</v>
      </c>
    </row>
    <row r="378" spans="1:5" x14ac:dyDescent="0.25">
      <c r="A378" s="12" t="s">
        <v>211</v>
      </c>
      <c r="B378" s="3">
        <f>VLOOKUP(A378,Pokemon!$A$1:$B$251,2,FALSE)</f>
        <v>194</v>
      </c>
      <c r="C378" s="3" t="s">
        <v>529</v>
      </c>
      <c r="D378" s="3">
        <f>IF(ISBLANK(C378),"",VLOOKUP(C378,Moves!$A$2:$B$60,2,TRUE))</f>
        <v>56</v>
      </c>
      <c r="E378" s="3" t="str">
        <f t="shared" si="5"/>
        <v>INSERT INTO tbl_PokemonToFast (pokemonID,moveID) VALUES (194,56);</v>
      </c>
    </row>
    <row r="379" spans="1:5" x14ac:dyDescent="0.25">
      <c r="A379" s="12" t="s">
        <v>211</v>
      </c>
      <c r="B379" s="3">
        <f>VLOOKUP(A379,Pokemon!$A$1:$B$251,2,FALSE)</f>
        <v>194</v>
      </c>
      <c r="C379" s="3" t="s">
        <v>572</v>
      </c>
      <c r="D379" s="3">
        <f>IF(ISBLANK(C379),"",VLOOKUP(C379,Moves!$A$2:$B$60,2,TRUE))</f>
        <v>31</v>
      </c>
      <c r="E379" s="3" t="str">
        <f t="shared" si="5"/>
        <v>INSERT INTO tbl_PokemonToFast (pokemonID,moveID) VALUES (194,31);</v>
      </c>
    </row>
    <row r="380" spans="1:5" x14ac:dyDescent="0.25">
      <c r="A380" s="12" t="s">
        <v>212</v>
      </c>
      <c r="B380" s="3">
        <f>VLOOKUP(A380,Pokemon!$A$1:$B$251,2,FALSE)</f>
        <v>195</v>
      </c>
      <c r="C380" s="3" t="s">
        <v>529</v>
      </c>
      <c r="D380" s="3">
        <f>IF(ISBLANK(C380),"",VLOOKUP(C380,Moves!$A$2:$B$60,2,TRUE))</f>
        <v>56</v>
      </c>
      <c r="E380" s="3" t="str">
        <f t="shared" si="5"/>
        <v>INSERT INTO tbl_PokemonToFast (pokemonID,moveID) VALUES (195,56);</v>
      </c>
    </row>
    <row r="381" spans="1:5" x14ac:dyDescent="0.25">
      <c r="A381" s="12" t="s">
        <v>212</v>
      </c>
      <c r="B381" s="3">
        <f>VLOOKUP(A381,Pokemon!$A$1:$B$251,2,FALSE)</f>
        <v>195</v>
      </c>
      <c r="C381" s="3" t="s">
        <v>572</v>
      </c>
      <c r="D381" s="3">
        <f>IF(ISBLANK(C381),"",VLOOKUP(C381,Moves!$A$2:$B$60,2,TRUE))</f>
        <v>31</v>
      </c>
      <c r="E381" s="3" t="str">
        <f t="shared" si="5"/>
        <v>INSERT INTO tbl_PokemonToFast (pokemonID,moveID) VALUES (195,31);</v>
      </c>
    </row>
    <row r="382" spans="1:5" x14ac:dyDescent="0.25">
      <c r="A382" s="12" t="s">
        <v>213</v>
      </c>
      <c r="B382" s="3">
        <f>VLOOKUP(A382,Pokemon!$A$1:$B$251,2,FALSE)</f>
        <v>196</v>
      </c>
      <c r="C382" s="3" t="s">
        <v>536</v>
      </c>
      <c r="D382" s="3">
        <f>IF(ISBLANK(C382),"",VLOOKUP(C382,Moves!$A$2:$B$60,2,TRUE))</f>
        <v>10</v>
      </c>
      <c r="E382" s="3" t="str">
        <f t="shared" si="5"/>
        <v>INSERT INTO tbl_PokemonToFast (pokemonID,moveID) VALUES (196,10);</v>
      </c>
    </row>
    <row r="383" spans="1:5" x14ac:dyDescent="0.25">
      <c r="A383" s="12" t="s">
        <v>213</v>
      </c>
      <c r="B383" s="3">
        <f>VLOOKUP(A383,Pokemon!$A$1:$B$251,2,FALSE)</f>
        <v>196</v>
      </c>
      <c r="C383" s="3" t="s">
        <v>584</v>
      </c>
      <c r="D383" s="3">
        <f>IF(ISBLANK(C383),"",VLOOKUP(C383,Moves!$A$2:$B$60,2,TRUE))</f>
        <v>59</v>
      </c>
      <c r="E383" s="3" t="str">
        <f t="shared" si="5"/>
        <v>INSERT INTO tbl_PokemonToFast (pokemonID,moveID) VALUES (196,59);</v>
      </c>
    </row>
    <row r="384" spans="1:5" x14ac:dyDescent="0.25">
      <c r="A384" s="12" t="s">
        <v>214</v>
      </c>
      <c r="B384" s="3">
        <f>VLOOKUP(A384,Pokemon!$A$1:$B$251,2,FALSE)</f>
        <v>197</v>
      </c>
      <c r="C384" s="3" t="s">
        <v>589</v>
      </c>
      <c r="D384" s="3">
        <f>IF(ISBLANK(C384),"",VLOOKUP(C384,Moves!$A$2:$B$60,2,TRUE))</f>
        <v>17</v>
      </c>
      <c r="E384" s="3" t="str">
        <f t="shared" si="5"/>
        <v>INSERT INTO tbl_PokemonToFast (pokemonID,moveID) VALUES (197,17);</v>
      </c>
    </row>
    <row r="385" spans="1:5" x14ac:dyDescent="0.25">
      <c r="A385" s="12" t="s">
        <v>214</v>
      </c>
      <c r="B385" s="3">
        <f>VLOOKUP(A385,Pokemon!$A$1:$B$251,2,FALSE)</f>
        <v>197</v>
      </c>
      <c r="C385" s="3" t="s">
        <v>612</v>
      </c>
      <c r="D385" s="3">
        <f>IF(ISBLANK(C385),"",VLOOKUP(C385,Moves!$A$2:$B$60,2,TRUE))</f>
        <v>45</v>
      </c>
      <c r="E385" s="3" t="str">
        <f t="shared" si="5"/>
        <v>INSERT INTO tbl_PokemonToFast (pokemonID,moveID) VALUES (197,45);</v>
      </c>
    </row>
    <row r="386" spans="1:5" x14ac:dyDescent="0.25">
      <c r="A386" s="12" t="s">
        <v>215</v>
      </c>
      <c r="B386" s="3">
        <f>VLOOKUP(A386,Pokemon!$A$1:$B$251,2,FALSE)</f>
        <v>198</v>
      </c>
      <c r="C386" s="3" t="s">
        <v>554</v>
      </c>
      <c r="D386" s="3">
        <f>IF(ISBLANK(C386),"",VLOOKUP(C386,Moves!$A$2:$B$60,2,TRUE))</f>
        <v>33</v>
      </c>
      <c r="E386" s="3" t="str">
        <f t="shared" ref="E386:E449" si="6">IF(ISBLANK(D386),"",CONCATENATE("INSERT INTO tbl_PokemonToFast (pokemonID,moveID) VALUES (",B386,",",D386,");"))</f>
        <v>INSERT INTO tbl_PokemonToFast (pokemonID,moveID) VALUES (198,33);</v>
      </c>
    </row>
    <row r="387" spans="1:5" x14ac:dyDescent="0.25">
      <c r="A387" s="12" t="s">
        <v>215</v>
      </c>
      <c r="B387" s="3">
        <f>VLOOKUP(A387,Pokemon!$A$1:$B$251,2,FALSE)</f>
        <v>198</v>
      </c>
      <c r="C387" s="3" t="s">
        <v>589</v>
      </c>
      <c r="D387" s="3">
        <f>IF(ISBLANK(C387),"",VLOOKUP(C387,Moves!$A$2:$B$60,2,TRUE))</f>
        <v>17</v>
      </c>
      <c r="E387" s="3" t="str">
        <f t="shared" si="6"/>
        <v>INSERT INTO tbl_PokemonToFast (pokemonID,moveID) VALUES (198,17);</v>
      </c>
    </row>
    <row r="388" spans="1:5" x14ac:dyDescent="0.25">
      <c r="A388" s="12" t="s">
        <v>216</v>
      </c>
      <c r="B388" s="3">
        <f>VLOOKUP(A388,Pokemon!$A$1:$B$251,2,FALSE)</f>
        <v>199</v>
      </c>
      <c r="C388" s="3" t="s">
        <v>529</v>
      </c>
      <c r="D388" s="3">
        <f>IF(ISBLANK(C388),"",VLOOKUP(C388,Moves!$A$2:$B$60,2,TRUE))</f>
        <v>56</v>
      </c>
      <c r="E388" s="3" t="str">
        <f t="shared" si="6"/>
        <v>INSERT INTO tbl_PokemonToFast (pokemonID,moveID) VALUES (199,56);</v>
      </c>
    </row>
    <row r="389" spans="1:5" x14ac:dyDescent="0.25">
      <c r="A389" s="12" t="s">
        <v>216</v>
      </c>
      <c r="B389" s="3">
        <f>VLOOKUP(A389,Pokemon!$A$1:$B$251,2,FALSE)</f>
        <v>199</v>
      </c>
      <c r="C389" s="3" t="s">
        <v>536</v>
      </c>
      <c r="D389" s="3">
        <f>IF(ISBLANK(C389),"",VLOOKUP(C389,Moves!$A$2:$B$60,2,TRUE))</f>
        <v>10</v>
      </c>
      <c r="E389" s="3" t="str">
        <f t="shared" si="6"/>
        <v>INSERT INTO tbl_PokemonToFast (pokemonID,moveID) VALUES (199,10);</v>
      </c>
    </row>
    <row r="390" spans="1:5" x14ac:dyDescent="0.25">
      <c r="A390" s="12" t="s">
        <v>217</v>
      </c>
      <c r="B390" s="3">
        <f>VLOOKUP(A390,Pokemon!$A$1:$B$251,2,FALSE)</f>
        <v>200</v>
      </c>
      <c r="C390" s="3" t="s">
        <v>641</v>
      </c>
      <c r="D390" s="3">
        <f>IF(ISBLANK(C390),"",VLOOKUP(C390,Moves!$A$2:$B$60,2,TRUE))</f>
        <v>3</v>
      </c>
      <c r="E390" s="3" t="str">
        <f t="shared" si="6"/>
        <v>INSERT INTO tbl_PokemonToFast (pokemonID,moveID) VALUES (200,3);</v>
      </c>
    </row>
    <row r="391" spans="1:5" x14ac:dyDescent="0.25">
      <c r="A391" s="12" t="s">
        <v>217</v>
      </c>
      <c r="B391" s="3">
        <f>VLOOKUP(A391,Pokemon!$A$1:$B$251,2,FALSE)</f>
        <v>200</v>
      </c>
      <c r="C391" s="3" t="s">
        <v>645</v>
      </c>
      <c r="D391" s="3">
        <f>IF(ISBLANK(C391),"",VLOOKUP(C391,Moves!$A$2:$B$60,2,TRUE))</f>
        <v>22</v>
      </c>
      <c r="E391" s="3" t="str">
        <f t="shared" si="6"/>
        <v>INSERT INTO tbl_PokemonToFast (pokemonID,moveID) VALUES (200,22);</v>
      </c>
    </row>
    <row r="392" spans="1:5" x14ac:dyDescent="0.25">
      <c r="A392" s="3" t="s">
        <v>218</v>
      </c>
      <c r="B392" s="3">
        <f>VLOOKUP(A392,Pokemon!$A$1:$B$251,2,FALSE)</f>
        <v>201</v>
      </c>
      <c r="C392" s="3" t="s">
        <v>654</v>
      </c>
      <c r="D392" s="3">
        <f>IF(ISBLANK(C392),"",VLOOKUP(C392,Moves!$A$2:$B$60,2,TRUE))</f>
        <v>23</v>
      </c>
      <c r="E392" s="3" t="str">
        <f t="shared" si="6"/>
        <v>INSERT INTO tbl_PokemonToFast (pokemonID,moveID) VALUES (201,23);</v>
      </c>
    </row>
    <row r="393" spans="1:5" x14ac:dyDescent="0.25">
      <c r="A393" s="3" t="s">
        <v>218</v>
      </c>
      <c r="B393" s="3">
        <f>VLOOKUP(A393,Pokemon!$A$1:$B$251,2,FALSE)</f>
        <v>201</v>
      </c>
      <c r="C393" s="3" t="s">
        <v>534</v>
      </c>
      <c r="D393" s="3">
        <f>IF(ISBLANK(C393),"",VLOOKUP(C393,Moves!$A$2:$B$60,2,TRUE))</f>
        <v>48</v>
      </c>
      <c r="E393" s="3" t="str">
        <f t="shared" si="6"/>
        <v>INSERT INTO tbl_PokemonToFast (pokemonID,moveID) VALUES (201,48);</v>
      </c>
    </row>
    <row r="394" spans="1:5" x14ac:dyDescent="0.25">
      <c r="A394" s="12" t="s">
        <v>219</v>
      </c>
      <c r="B394" s="3">
        <f>VLOOKUP(A394,Pokemon!$A$1:$B$251,2,FALSE)</f>
        <v>202</v>
      </c>
      <c r="C394" s="3" t="s">
        <v>609</v>
      </c>
      <c r="D394" s="3">
        <f>IF(ISBLANK(C394),"",VLOOKUP(C394,Moves!$A$2:$B$60,2,TRUE))</f>
        <v>11</v>
      </c>
      <c r="E394" s="3" t="str">
        <f t="shared" si="6"/>
        <v>INSERT INTO tbl_PokemonToFast (pokemonID,moveID) VALUES (202,11);</v>
      </c>
    </row>
    <row r="395" spans="1:5" x14ac:dyDescent="0.25">
      <c r="A395" s="12" t="s">
        <v>219</v>
      </c>
      <c r="B395" s="3">
        <f>VLOOKUP(A395,Pokemon!$A$1:$B$251,2,FALSE)</f>
        <v>202</v>
      </c>
      <c r="C395" s="3" t="s">
        <v>660</v>
      </c>
      <c r="D395" s="3">
        <f>IF(ISBLANK(C395),"",VLOOKUP(C395,Moves!$A$2:$B$60,2,TRUE))</f>
        <v>47</v>
      </c>
      <c r="E395" s="3" t="str">
        <f t="shared" si="6"/>
        <v>INSERT INTO tbl_PokemonToFast (pokemonID,moveID) VALUES (202,47);</v>
      </c>
    </row>
    <row r="396" spans="1:5" x14ac:dyDescent="0.25">
      <c r="A396" s="12" t="s">
        <v>220</v>
      </c>
      <c r="B396" s="3">
        <f>VLOOKUP(A396,Pokemon!$A$1:$B$251,2,FALSE)</f>
        <v>203</v>
      </c>
      <c r="C396" s="3" t="s">
        <v>504</v>
      </c>
      <c r="D396" s="3">
        <f>IF(ISBLANK(C396),"",VLOOKUP(C396,Moves!$A$2:$B$60,2,TRUE))</f>
        <v>51</v>
      </c>
      <c r="E396" s="3" t="str">
        <f t="shared" si="6"/>
        <v>INSERT INTO tbl_PokemonToFast (pokemonID,moveID) VALUES (203,51);</v>
      </c>
    </row>
    <row r="397" spans="1:5" x14ac:dyDescent="0.25">
      <c r="A397" s="12" t="s">
        <v>220</v>
      </c>
      <c r="B397" s="3">
        <f>VLOOKUP(A397,Pokemon!$A$1:$B$251,2,FALSE)</f>
        <v>203</v>
      </c>
      <c r="C397" s="3" t="s">
        <v>536</v>
      </c>
      <c r="D397" s="3">
        <f>IF(ISBLANK(C397),"",VLOOKUP(C397,Moves!$A$2:$B$60,2,TRUE))</f>
        <v>10</v>
      </c>
      <c r="E397" s="3" t="str">
        <f t="shared" si="6"/>
        <v>INSERT INTO tbl_PokemonToFast (pokemonID,moveID) VALUES (203,10);</v>
      </c>
    </row>
    <row r="398" spans="1:5" x14ac:dyDescent="0.25">
      <c r="A398" s="12" t="s">
        <v>221</v>
      </c>
      <c r="B398" s="3">
        <f>VLOOKUP(A398,Pokemon!$A$1:$B$251,2,FALSE)</f>
        <v>204</v>
      </c>
      <c r="C398" s="3" t="s">
        <v>504</v>
      </c>
      <c r="D398" s="3">
        <f>IF(ISBLANK(C398),"",VLOOKUP(C398,Moves!$A$2:$B$60,2,TRUE))</f>
        <v>51</v>
      </c>
      <c r="E398" s="3" t="str">
        <f t="shared" si="6"/>
        <v>INSERT INTO tbl_PokemonToFast (pokemonID,moveID) VALUES (204,51);</v>
      </c>
    </row>
    <row r="399" spans="1:5" x14ac:dyDescent="0.25">
      <c r="A399" s="12" t="s">
        <v>221</v>
      </c>
      <c r="B399" s="3">
        <f>VLOOKUP(A399,Pokemon!$A$1:$B$251,2,FALSE)</f>
        <v>204</v>
      </c>
      <c r="C399" s="3" t="s">
        <v>533</v>
      </c>
      <c r="D399" s="3">
        <f>IF(ISBLANK(C399),"",VLOOKUP(C399,Moves!$A$2:$B$60,2,TRUE))</f>
        <v>6</v>
      </c>
      <c r="E399" s="3" t="str">
        <f t="shared" si="6"/>
        <v>INSERT INTO tbl_PokemonToFast (pokemonID,moveID) VALUES (204,6);</v>
      </c>
    </row>
    <row r="400" spans="1:5" x14ac:dyDescent="0.25">
      <c r="A400" s="12" t="s">
        <v>222</v>
      </c>
      <c r="B400" s="3">
        <f>VLOOKUP(A400,Pokemon!$A$1:$B$251,2,FALSE)</f>
        <v>205</v>
      </c>
      <c r="C400" s="3" t="s">
        <v>533</v>
      </c>
      <c r="D400" s="3">
        <f>IF(ISBLANK(C400),"",VLOOKUP(C400,Moves!$A$2:$B$60,2,TRUE))</f>
        <v>6</v>
      </c>
      <c r="E400" s="3" t="str">
        <f t="shared" si="6"/>
        <v>INSERT INTO tbl_PokemonToFast (pokemonID,moveID) VALUES (205,6);</v>
      </c>
    </row>
    <row r="401" spans="1:5" x14ac:dyDescent="0.25">
      <c r="A401" s="12" t="s">
        <v>222</v>
      </c>
      <c r="B401" s="3">
        <f>VLOOKUP(A401,Pokemon!$A$1:$B$251,2,FALSE)</f>
        <v>205</v>
      </c>
      <c r="C401" s="3" t="s">
        <v>535</v>
      </c>
      <c r="D401" s="3">
        <f>IF(ISBLANK(C401),"",VLOOKUP(C401,Moves!$A$2:$B$60,2,TRUE))</f>
        <v>49</v>
      </c>
      <c r="E401" s="3" t="str">
        <f t="shared" si="6"/>
        <v>INSERT INTO tbl_PokemonToFast (pokemonID,moveID) VALUES (205,49);</v>
      </c>
    </row>
    <row r="402" spans="1:5" x14ac:dyDescent="0.25">
      <c r="A402" s="12" t="s">
        <v>223</v>
      </c>
      <c r="B402" s="3">
        <f>VLOOKUP(A402,Pokemon!$A$1:$B$251,2,FALSE)</f>
        <v>206</v>
      </c>
      <c r="C402" s="3" t="s">
        <v>528</v>
      </c>
      <c r="D402" s="3">
        <f>IF(ISBLANK(C402),"",VLOOKUP(C402,Moves!$A$2:$B$60,2,TRUE))</f>
        <v>4</v>
      </c>
      <c r="E402" s="3" t="str">
        <f t="shared" si="6"/>
        <v>INSERT INTO tbl_PokemonToFast (pokemonID,moveID) VALUES (206,4);</v>
      </c>
    </row>
    <row r="403" spans="1:5" x14ac:dyDescent="0.25">
      <c r="A403" s="12" t="s">
        <v>223</v>
      </c>
      <c r="B403" s="3">
        <f>VLOOKUP(A403,Pokemon!$A$1:$B$251,2,FALSE)</f>
        <v>206</v>
      </c>
      <c r="C403" s="3" t="s">
        <v>641</v>
      </c>
      <c r="D403" s="3">
        <f>IF(ISBLANK(C403),"",VLOOKUP(C403,Moves!$A$2:$B$60,2,TRUE))</f>
        <v>3</v>
      </c>
      <c r="E403" s="3" t="str">
        <f t="shared" si="6"/>
        <v>INSERT INTO tbl_PokemonToFast (pokemonID,moveID) VALUES (206,3);</v>
      </c>
    </row>
    <row r="404" spans="1:5" x14ac:dyDescent="0.25">
      <c r="A404" s="12" t="s">
        <v>224</v>
      </c>
      <c r="B404" s="3">
        <f>VLOOKUP(A404,Pokemon!$A$1:$B$251,2,FALSE)</f>
        <v>207</v>
      </c>
      <c r="C404" s="3" t="s">
        <v>633</v>
      </c>
      <c r="D404" s="3">
        <f>IF(ISBLANK(C404),"",VLOOKUP(C404,Moves!$A$2:$B$60,2,TRUE))</f>
        <v>21</v>
      </c>
      <c r="E404" s="3" t="str">
        <f t="shared" si="6"/>
        <v>INSERT INTO tbl_PokemonToFast (pokemonID,moveID) VALUES (207,21);</v>
      </c>
    </row>
    <row r="405" spans="1:5" x14ac:dyDescent="0.25">
      <c r="A405" s="12" t="s">
        <v>224</v>
      </c>
      <c r="B405" s="3">
        <f>VLOOKUP(A405,Pokemon!$A$1:$B$251,2,FALSE)</f>
        <v>207</v>
      </c>
      <c r="C405" s="3" t="s">
        <v>546</v>
      </c>
      <c r="D405" s="3">
        <f>IF(ISBLANK(C405),"",VLOOKUP(C405,Moves!$A$2:$B$60,2,TRUE))</f>
        <v>58</v>
      </c>
      <c r="E405" s="3" t="str">
        <f t="shared" si="6"/>
        <v>INSERT INTO tbl_PokemonToFast (pokemonID,moveID) VALUES (207,58);</v>
      </c>
    </row>
    <row r="406" spans="1:5" x14ac:dyDescent="0.25">
      <c r="A406" s="12" t="s">
        <v>225</v>
      </c>
      <c r="B406" s="3">
        <f>VLOOKUP(A406,Pokemon!$A$1:$B$251,2,FALSE)</f>
        <v>208</v>
      </c>
      <c r="C406" s="3" t="s">
        <v>581</v>
      </c>
      <c r="D406" s="3">
        <f>IF(ISBLANK(C406),"",VLOOKUP(C406,Moves!$A$2:$B$60,2,TRUE))</f>
        <v>26</v>
      </c>
      <c r="E406" s="3" t="str">
        <f t="shared" si="6"/>
        <v>INSERT INTO tbl_PokemonToFast (pokemonID,moveID) VALUES (208,26);</v>
      </c>
    </row>
    <row r="407" spans="1:5" x14ac:dyDescent="0.25">
      <c r="A407" s="12" t="s">
        <v>225</v>
      </c>
      <c r="B407" s="3">
        <f>VLOOKUP(A407,Pokemon!$A$1:$B$251,2,FALSE)</f>
        <v>208</v>
      </c>
      <c r="C407" s="3" t="s">
        <v>661</v>
      </c>
      <c r="D407" s="3">
        <f>IF(ISBLANK(C407),"",VLOOKUP(C407,Moves!$A$2:$B$60,2,TRUE))</f>
        <v>14</v>
      </c>
      <c r="E407" s="3" t="str">
        <f t="shared" si="6"/>
        <v>INSERT INTO tbl_PokemonToFast (pokemonID,moveID) VALUES (208,14);</v>
      </c>
    </row>
    <row r="408" spans="1:5" x14ac:dyDescent="0.25">
      <c r="A408" s="12" t="s">
        <v>226</v>
      </c>
      <c r="B408" s="3">
        <f>VLOOKUP(A408,Pokemon!$A$1:$B$251,2,FALSE)</f>
        <v>209</v>
      </c>
      <c r="C408" s="3" t="s">
        <v>504</v>
      </c>
      <c r="D408" s="3">
        <f>IF(ISBLANK(C408),"",VLOOKUP(C408,Moves!$A$2:$B$60,2,TRUE))</f>
        <v>51</v>
      </c>
      <c r="E408" s="3" t="str">
        <f t="shared" si="6"/>
        <v>INSERT INTO tbl_PokemonToFast (pokemonID,moveID) VALUES (209,51);</v>
      </c>
    </row>
    <row r="409" spans="1:5" x14ac:dyDescent="0.25">
      <c r="A409" s="12" t="s">
        <v>226</v>
      </c>
      <c r="B409" s="3">
        <f>VLOOKUP(A409,Pokemon!$A$1:$B$251,2,FALSE)</f>
        <v>209</v>
      </c>
      <c r="C409" s="3" t="s">
        <v>528</v>
      </c>
      <c r="D409" s="3">
        <f>IF(ISBLANK(C409),"",VLOOKUP(C409,Moves!$A$2:$B$60,2,TRUE))</f>
        <v>4</v>
      </c>
      <c r="E409" s="3" t="str">
        <f t="shared" si="6"/>
        <v>INSERT INTO tbl_PokemonToFast (pokemonID,moveID) VALUES (209,4);</v>
      </c>
    </row>
    <row r="410" spans="1:5" x14ac:dyDescent="0.25">
      <c r="A410" s="12" t="s">
        <v>227</v>
      </c>
      <c r="B410" s="3">
        <f>VLOOKUP(A410,Pokemon!$A$1:$B$251,2,FALSE)</f>
        <v>210</v>
      </c>
      <c r="C410" s="3" t="s">
        <v>528</v>
      </c>
      <c r="D410" s="3">
        <f>IF(ISBLANK(C410),"",VLOOKUP(C410,Moves!$A$2:$B$60,2,TRUE))</f>
        <v>4</v>
      </c>
      <c r="E410" s="3" t="str">
        <f t="shared" si="6"/>
        <v>INSERT INTO tbl_PokemonToFast (pokemonID,moveID) VALUES (210,4);</v>
      </c>
    </row>
    <row r="411" spans="1:5" x14ac:dyDescent="0.25">
      <c r="A411" s="12" t="s">
        <v>227</v>
      </c>
      <c r="B411" s="3">
        <f>VLOOKUP(A411,Pokemon!$A$1:$B$251,2,FALSE)</f>
        <v>210</v>
      </c>
      <c r="C411" s="3" t="s">
        <v>612</v>
      </c>
      <c r="D411" s="3">
        <f>IF(ISBLANK(C411),"",VLOOKUP(C411,Moves!$A$2:$B$60,2,TRUE))</f>
        <v>45</v>
      </c>
      <c r="E411" s="3" t="str">
        <f t="shared" si="6"/>
        <v>INSERT INTO tbl_PokemonToFast (pokemonID,moveID) VALUES (210,45);</v>
      </c>
    </row>
    <row r="412" spans="1:5" x14ac:dyDescent="0.25">
      <c r="A412" s="12" t="s">
        <v>228</v>
      </c>
      <c r="B412" s="3">
        <f>VLOOKUP(A412,Pokemon!$A$1:$B$251,2,FALSE)</f>
        <v>211</v>
      </c>
      <c r="C412" s="3" t="s">
        <v>539</v>
      </c>
      <c r="D412" s="3">
        <f>IF(ISBLANK(C412),"",VLOOKUP(C412,Moves!$A$2:$B$60,2,TRUE))</f>
        <v>35</v>
      </c>
      <c r="E412" s="3" t="str">
        <f t="shared" si="6"/>
        <v>INSERT INTO tbl_PokemonToFast (pokemonID,moveID) VALUES (211,35);</v>
      </c>
    </row>
    <row r="413" spans="1:5" x14ac:dyDescent="0.25">
      <c r="A413" s="12" t="s">
        <v>228</v>
      </c>
      <c r="B413" s="3">
        <f>VLOOKUP(A413,Pokemon!$A$1:$B$251,2,FALSE)</f>
        <v>211</v>
      </c>
      <c r="C413" s="3" t="s">
        <v>529</v>
      </c>
      <c r="D413" s="3">
        <f>IF(ISBLANK(C413),"",VLOOKUP(C413,Moves!$A$2:$B$60,2,TRUE))</f>
        <v>56</v>
      </c>
      <c r="E413" s="3" t="str">
        <f t="shared" si="6"/>
        <v>INSERT INTO tbl_PokemonToFast (pokemonID,moveID) VALUES (211,56);</v>
      </c>
    </row>
    <row r="414" spans="1:5" x14ac:dyDescent="0.25">
      <c r="A414" s="12" t="s">
        <v>229</v>
      </c>
      <c r="B414" s="3">
        <f>VLOOKUP(A414,Pokemon!$A$1:$B$251,2,FALSE)</f>
        <v>212</v>
      </c>
      <c r="C414" s="3" t="s">
        <v>623</v>
      </c>
      <c r="D414" s="3">
        <f>IF(ISBLANK(C414),"",VLOOKUP(C414,Moves!$A$2:$B$60,2,TRUE))</f>
        <v>7</v>
      </c>
      <c r="E414" s="3" t="str">
        <f t="shared" si="6"/>
        <v>INSERT INTO tbl_PokemonToFast (pokemonID,moveID) VALUES (212,7);</v>
      </c>
    </row>
    <row r="415" spans="1:5" x14ac:dyDescent="0.25">
      <c r="A415" s="12" t="s">
        <v>229</v>
      </c>
      <c r="B415" s="3">
        <f>VLOOKUP(A415,Pokemon!$A$1:$B$251,2,FALSE)</f>
        <v>212</v>
      </c>
      <c r="C415" s="3" t="s">
        <v>633</v>
      </c>
      <c r="D415" s="3">
        <f>IF(ISBLANK(C415),"",VLOOKUP(C415,Moves!$A$2:$B$60,2,TRUE))</f>
        <v>21</v>
      </c>
      <c r="E415" s="3" t="str">
        <f t="shared" si="6"/>
        <v>INSERT INTO tbl_PokemonToFast (pokemonID,moveID) VALUES (212,21);</v>
      </c>
    </row>
    <row r="416" spans="1:5" x14ac:dyDescent="0.25">
      <c r="A416" s="12" t="s">
        <v>230</v>
      </c>
      <c r="B416" s="3">
        <f>VLOOKUP(A416,Pokemon!$A$1:$B$251,2,FALSE)</f>
        <v>213</v>
      </c>
      <c r="C416" s="3" t="s">
        <v>535</v>
      </c>
      <c r="D416" s="3">
        <f>IF(ISBLANK(C416),"",VLOOKUP(C416,Moves!$A$2:$B$60,2,TRUE))</f>
        <v>49</v>
      </c>
      <c r="E416" s="3" t="str">
        <f t="shared" si="6"/>
        <v>INSERT INTO tbl_PokemonToFast (pokemonID,moveID) VALUES (213,49);</v>
      </c>
    </row>
    <row r="417" spans="1:5" x14ac:dyDescent="0.25">
      <c r="A417" s="12" t="s">
        <v>230</v>
      </c>
      <c r="B417" s="3">
        <f>VLOOKUP(A417,Pokemon!$A$1:$B$251,2,FALSE)</f>
        <v>213</v>
      </c>
      <c r="C417" s="3" t="s">
        <v>628</v>
      </c>
      <c r="D417" s="3">
        <f>IF(ISBLANK(C417),"",VLOOKUP(C417,Moves!$A$2:$B$60,2,TRUE))</f>
        <v>42</v>
      </c>
      <c r="E417" s="3" t="str">
        <f t="shared" si="6"/>
        <v>INSERT INTO tbl_PokemonToFast (pokemonID,moveID) VALUES (213,42);</v>
      </c>
    </row>
    <row r="418" spans="1:5" x14ac:dyDescent="0.25">
      <c r="A418" s="12" t="s">
        <v>231</v>
      </c>
      <c r="B418" s="3">
        <f>VLOOKUP(A418,Pokemon!$A$1:$B$251,2,FALSE)</f>
        <v>214</v>
      </c>
      <c r="C418" s="3" t="s">
        <v>609</v>
      </c>
      <c r="D418" s="3">
        <f>IF(ISBLANK(C418),"",VLOOKUP(C418,Moves!$A$2:$B$60,2,TRUE))</f>
        <v>11</v>
      </c>
      <c r="E418" s="3" t="str">
        <f t="shared" si="6"/>
        <v>INSERT INTO tbl_PokemonToFast (pokemonID,moveID) VALUES (214,11);</v>
      </c>
    </row>
    <row r="419" spans="1:5" x14ac:dyDescent="0.25">
      <c r="A419" s="12" t="s">
        <v>231</v>
      </c>
      <c r="B419" s="3">
        <f>VLOOKUP(A419,Pokemon!$A$1:$B$251,2,FALSE)</f>
        <v>214</v>
      </c>
      <c r="C419" s="3" t="s">
        <v>535</v>
      </c>
      <c r="D419" s="3">
        <f>IF(ISBLANK(C419),"",VLOOKUP(C419,Moves!$A$2:$B$60,2,TRUE))</f>
        <v>49</v>
      </c>
      <c r="E419" s="3" t="str">
        <f t="shared" si="6"/>
        <v>INSERT INTO tbl_PokemonToFast (pokemonID,moveID) VALUES (214,49);</v>
      </c>
    </row>
    <row r="420" spans="1:5" x14ac:dyDescent="0.25">
      <c r="A420" s="12" t="s">
        <v>232</v>
      </c>
      <c r="B420" s="3">
        <f>VLOOKUP(A420,Pokemon!$A$1:$B$251,2,FALSE)</f>
        <v>215</v>
      </c>
      <c r="C420" s="3" t="s">
        <v>634</v>
      </c>
      <c r="D420" s="3">
        <f>IF(ISBLANK(C420),"",VLOOKUP(C420,Moves!$A$2:$B$60,2,TRUE))</f>
        <v>24</v>
      </c>
      <c r="E420" s="3" t="str">
        <f t="shared" si="6"/>
        <v>INSERT INTO tbl_PokemonToFast (pokemonID,moveID) VALUES (215,24);</v>
      </c>
    </row>
    <row r="421" spans="1:5" x14ac:dyDescent="0.25">
      <c r="A421" s="12" t="s">
        <v>232</v>
      </c>
      <c r="B421" s="3">
        <f>VLOOKUP(A421,Pokemon!$A$1:$B$251,2,FALSE)</f>
        <v>215</v>
      </c>
      <c r="C421" s="3" t="s">
        <v>589</v>
      </c>
      <c r="D421" s="3">
        <f>IF(ISBLANK(C421),"",VLOOKUP(C421,Moves!$A$2:$B$60,2,TRUE))</f>
        <v>17</v>
      </c>
      <c r="E421" s="3" t="str">
        <f t="shared" si="6"/>
        <v>INSERT INTO tbl_PokemonToFast (pokemonID,moveID) VALUES (215,17);</v>
      </c>
    </row>
    <row r="422" spans="1:5" x14ac:dyDescent="0.25">
      <c r="A422" s="12" t="s">
        <v>233</v>
      </c>
      <c r="B422" s="3">
        <f>VLOOKUP(A422,Pokemon!$A$1:$B$251,2,FALSE)</f>
        <v>216</v>
      </c>
      <c r="C422" s="3" t="s">
        <v>513</v>
      </c>
      <c r="D422" s="3">
        <f>IF(ISBLANK(C422),"",VLOOKUP(C422,Moves!$A$2:$B$60,2,TRUE))</f>
        <v>43</v>
      </c>
      <c r="E422" s="3" t="str">
        <f t="shared" si="6"/>
        <v>INSERT INTO tbl_PokemonToFast (pokemonID,moveID) VALUES (216,43);</v>
      </c>
    </row>
    <row r="423" spans="1:5" x14ac:dyDescent="0.25">
      <c r="A423" s="12" t="s">
        <v>233</v>
      </c>
      <c r="B423" s="3">
        <f>VLOOKUP(A423,Pokemon!$A$1:$B$251,2,FALSE)</f>
        <v>216</v>
      </c>
      <c r="C423" s="3" t="s">
        <v>635</v>
      </c>
      <c r="D423" s="3">
        <f>IF(ISBLANK(C423),"",VLOOKUP(C423,Moves!$A$2:$B$60,2,TRUE))</f>
        <v>28</v>
      </c>
      <c r="E423" s="3" t="str">
        <f t="shared" si="6"/>
        <v>INSERT INTO tbl_PokemonToFast (pokemonID,moveID) VALUES (216,28);</v>
      </c>
    </row>
    <row r="424" spans="1:5" x14ac:dyDescent="0.25">
      <c r="A424" s="12" t="s">
        <v>234</v>
      </c>
      <c r="B424" s="3">
        <f>VLOOKUP(A424,Pokemon!$A$1:$B$251,2,FALSE)</f>
        <v>217</v>
      </c>
      <c r="C424" s="3" t="s">
        <v>575</v>
      </c>
      <c r="D424" s="3">
        <f>IF(ISBLANK(C424),"",VLOOKUP(C424,Moves!$A$2:$B$60,2,TRUE))</f>
        <v>30</v>
      </c>
      <c r="E424" s="3" t="str">
        <f t="shared" si="6"/>
        <v>INSERT INTO tbl_PokemonToFast (pokemonID,moveID) VALUES (217,30);</v>
      </c>
    </row>
    <row r="425" spans="1:5" x14ac:dyDescent="0.25">
      <c r="A425" s="12" t="s">
        <v>234</v>
      </c>
      <c r="B425" s="3">
        <f>VLOOKUP(A425,Pokemon!$A$1:$B$251,2,FALSE)</f>
        <v>217</v>
      </c>
      <c r="C425" s="3" t="s">
        <v>609</v>
      </c>
      <c r="D425" s="3">
        <f>IF(ISBLANK(C425),"",VLOOKUP(C425,Moves!$A$2:$B$60,2,TRUE))</f>
        <v>11</v>
      </c>
      <c r="E425" s="3" t="str">
        <f t="shared" si="6"/>
        <v>INSERT INTO tbl_PokemonToFast (pokemonID,moveID) VALUES (217,11);</v>
      </c>
    </row>
    <row r="426" spans="1:5" x14ac:dyDescent="0.25">
      <c r="A426" s="12" t="s">
        <v>235</v>
      </c>
      <c r="B426" s="3">
        <f>VLOOKUP(A426,Pokemon!$A$1:$B$251,2,FALSE)</f>
        <v>218</v>
      </c>
      <c r="C426" s="3" t="s">
        <v>512</v>
      </c>
      <c r="D426" s="3">
        <f>IF(ISBLANK(C426),"",VLOOKUP(C426,Moves!$A$2:$B$60,2,TRUE))</f>
        <v>15</v>
      </c>
      <c r="E426" s="3" t="str">
        <f t="shared" si="6"/>
        <v>INSERT INTO tbl_PokemonToFast (pokemonID,moveID) VALUES (218,15);</v>
      </c>
    </row>
    <row r="427" spans="1:5" x14ac:dyDescent="0.25">
      <c r="A427" s="12" t="s">
        <v>235</v>
      </c>
      <c r="B427" s="3">
        <f>VLOOKUP(A427,Pokemon!$A$1:$B$251,2,FALSE)</f>
        <v>218</v>
      </c>
      <c r="C427" s="3" t="s">
        <v>628</v>
      </c>
      <c r="D427" s="3">
        <f>IF(ISBLANK(C427),"",VLOOKUP(C427,Moves!$A$2:$B$60,2,TRUE))</f>
        <v>42</v>
      </c>
      <c r="E427" s="3" t="str">
        <f t="shared" si="6"/>
        <v>INSERT INTO tbl_PokemonToFast (pokemonID,moveID) VALUES (218,42);</v>
      </c>
    </row>
    <row r="428" spans="1:5" x14ac:dyDescent="0.25">
      <c r="A428" s="12" t="s">
        <v>236</v>
      </c>
      <c r="B428" s="3">
        <f>VLOOKUP(A428,Pokemon!$A$1:$B$251,2,FALSE)</f>
        <v>219</v>
      </c>
      <c r="C428" s="3" t="s">
        <v>512</v>
      </c>
      <c r="D428" s="3">
        <f>IF(ISBLANK(C428),"",VLOOKUP(C428,Moves!$A$2:$B$60,2,TRUE))</f>
        <v>15</v>
      </c>
      <c r="E428" s="3" t="str">
        <f t="shared" si="6"/>
        <v>INSERT INTO tbl_PokemonToFast (pokemonID,moveID) VALUES (219,15);</v>
      </c>
    </row>
    <row r="429" spans="1:5" x14ac:dyDescent="0.25">
      <c r="A429" s="12" t="s">
        <v>236</v>
      </c>
      <c r="B429" s="3">
        <f>VLOOKUP(A429,Pokemon!$A$1:$B$251,2,FALSE)</f>
        <v>219</v>
      </c>
      <c r="C429" s="3" t="s">
        <v>628</v>
      </c>
      <c r="D429" s="3">
        <f>IF(ISBLANK(C429),"",VLOOKUP(C429,Moves!$A$2:$B$60,2,TRUE))</f>
        <v>42</v>
      </c>
      <c r="E429" s="3" t="str">
        <f t="shared" si="6"/>
        <v>INSERT INTO tbl_PokemonToFast (pokemonID,moveID) VALUES (219,42);</v>
      </c>
    </row>
    <row r="430" spans="1:5" x14ac:dyDescent="0.25">
      <c r="A430" s="12" t="s">
        <v>237</v>
      </c>
      <c r="B430" s="3">
        <f>VLOOKUP(A430,Pokemon!$A$1:$B$251,2,FALSE)</f>
        <v>220</v>
      </c>
      <c r="C430" s="3" t="s">
        <v>504</v>
      </c>
      <c r="D430" s="3">
        <f>IF(ISBLANK(C430),"",VLOOKUP(C430,Moves!$A$2:$B$60,2,TRUE))</f>
        <v>51</v>
      </c>
      <c r="E430" s="3" t="str">
        <f t="shared" si="6"/>
        <v>INSERT INTO tbl_PokemonToFast (pokemonID,moveID) VALUES (220,51);</v>
      </c>
    </row>
    <row r="431" spans="1:5" x14ac:dyDescent="0.25">
      <c r="A431" s="12" t="s">
        <v>237</v>
      </c>
      <c r="B431" s="3">
        <f>VLOOKUP(A431,Pokemon!$A$1:$B$251,2,FALSE)</f>
        <v>220</v>
      </c>
      <c r="C431" s="3" t="s">
        <v>671</v>
      </c>
      <c r="D431" s="3">
        <f>IF(ISBLANK(C431),"",VLOOKUP(C431,Moves!$A$2:$B$60,2,TRUE))</f>
        <v>37</v>
      </c>
      <c r="E431" s="3" t="str">
        <f t="shared" si="6"/>
        <v>INSERT INTO tbl_PokemonToFast (pokemonID,moveID) VALUES (220,37);</v>
      </c>
    </row>
    <row r="432" spans="1:5" x14ac:dyDescent="0.25">
      <c r="A432" s="12" t="s">
        <v>238</v>
      </c>
      <c r="B432" s="3">
        <f>VLOOKUP(A432,Pokemon!$A$1:$B$251,2,FALSE)</f>
        <v>221</v>
      </c>
      <c r="C432" s="3" t="s">
        <v>634</v>
      </c>
      <c r="D432" s="3">
        <f>IF(ISBLANK(C432),"",VLOOKUP(C432,Moves!$A$2:$B$60,2,TRUE))</f>
        <v>24</v>
      </c>
      <c r="E432" s="3" t="str">
        <f t="shared" si="6"/>
        <v>INSERT INTO tbl_PokemonToFast (pokemonID,moveID) VALUES (221,24);</v>
      </c>
    </row>
    <row r="433" spans="1:5" x14ac:dyDescent="0.25">
      <c r="A433" s="12" t="s">
        <v>238</v>
      </c>
      <c r="B433" s="3">
        <f>VLOOKUP(A433,Pokemon!$A$1:$B$251,2,FALSE)</f>
        <v>221</v>
      </c>
      <c r="C433" s="3" t="s">
        <v>671</v>
      </c>
      <c r="D433" s="3">
        <f>IF(ISBLANK(C433),"",VLOOKUP(C433,Moves!$A$2:$B$60,2,TRUE))</f>
        <v>37</v>
      </c>
      <c r="E433" s="3" t="str">
        <f t="shared" si="6"/>
        <v>INSERT INTO tbl_PokemonToFast (pokemonID,moveID) VALUES (221,37);</v>
      </c>
    </row>
    <row r="434" spans="1:5" x14ac:dyDescent="0.25">
      <c r="A434" s="12" t="s">
        <v>239</v>
      </c>
      <c r="B434" s="3">
        <f>VLOOKUP(A434,Pokemon!$A$1:$B$251,2,FALSE)</f>
        <v>222</v>
      </c>
      <c r="C434" s="3" t="s">
        <v>504</v>
      </c>
      <c r="D434" s="3">
        <f>IF(ISBLANK(C434),"",VLOOKUP(C434,Moves!$A$2:$B$60,2,TRUE))</f>
        <v>51</v>
      </c>
      <c r="E434" s="3" t="str">
        <f t="shared" si="6"/>
        <v>INSERT INTO tbl_PokemonToFast (pokemonID,moveID) VALUES (222,51);</v>
      </c>
    </row>
    <row r="435" spans="1:5" x14ac:dyDescent="0.25">
      <c r="A435" s="12" t="s">
        <v>239</v>
      </c>
      <c r="B435" s="3">
        <f>VLOOKUP(A435,Pokemon!$A$1:$B$251,2,FALSE)</f>
        <v>222</v>
      </c>
      <c r="C435" s="3" t="s">
        <v>524</v>
      </c>
      <c r="D435" s="3">
        <f>IF(ISBLANK(C435),"",VLOOKUP(C435,Moves!$A$2:$B$60,2,TRUE))</f>
        <v>5</v>
      </c>
      <c r="E435" s="3" t="str">
        <f t="shared" si="6"/>
        <v>INSERT INTO tbl_PokemonToFast (pokemonID,moveID) VALUES (222,5);</v>
      </c>
    </row>
    <row r="436" spans="1:5" x14ac:dyDescent="0.25">
      <c r="A436" s="12" t="s">
        <v>240</v>
      </c>
      <c r="B436" s="3">
        <f>VLOOKUP(A436,Pokemon!$A$1:$B$251,2,FALSE)</f>
        <v>223</v>
      </c>
      <c r="C436" s="3" t="s">
        <v>529</v>
      </c>
      <c r="D436" s="3">
        <f>IF(ISBLANK(C436),"",VLOOKUP(C436,Moves!$A$2:$B$60,2,TRUE))</f>
        <v>56</v>
      </c>
      <c r="E436" s="3" t="str">
        <f t="shared" si="6"/>
        <v>INSERT INTO tbl_PokemonToFast (pokemonID,moveID) VALUES (223,56);</v>
      </c>
    </row>
    <row r="437" spans="1:5" x14ac:dyDescent="0.25">
      <c r="A437" s="12" t="s">
        <v>240</v>
      </c>
      <c r="B437" s="3">
        <f>VLOOKUP(A437,Pokemon!$A$1:$B$251,2,FALSE)</f>
        <v>223</v>
      </c>
      <c r="C437" s="3" t="s">
        <v>572</v>
      </c>
      <c r="D437" s="3">
        <f>IF(ISBLANK(C437),"",VLOOKUP(C437,Moves!$A$2:$B$60,2,TRUE))</f>
        <v>31</v>
      </c>
      <c r="E437" s="3" t="str">
        <f t="shared" si="6"/>
        <v>INSERT INTO tbl_PokemonToFast (pokemonID,moveID) VALUES (223,31);</v>
      </c>
    </row>
    <row r="438" spans="1:5" x14ac:dyDescent="0.25">
      <c r="A438" s="12" t="s">
        <v>241</v>
      </c>
      <c r="B438" s="3">
        <f>VLOOKUP(A438,Pokemon!$A$1:$B$251,2,FALSE)</f>
        <v>224</v>
      </c>
      <c r="C438" s="3" t="s">
        <v>529</v>
      </c>
      <c r="D438" s="3">
        <f>IF(ISBLANK(C438),"",VLOOKUP(C438,Moves!$A$2:$B$60,2,TRUE))</f>
        <v>56</v>
      </c>
      <c r="E438" s="3" t="str">
        <f t="shared" si="6"/>
        <v>INSERT INTO tbl_PokemonToFast (pokemonID,moveID) VALUES (224,56);</v>
      </c>
    </row>
    <row r="439" spans="1:5" x14ac:dyDescent="0.25">
      <c r="A439" s="12" t="s">
        <v>241</v>
      </c>
      <c r="B439" s="3">
        <f>VLOOKUP(A439,Pokemon!$A$1:$B$251,2,FALSE)</f>
        <v>224</v>
      </c>
      <c r="C439" s="3" t="s">
        <v>572</v>
      </c>
      <c r="D439" s="3">
        <f>IF(ISBLANK(C439),"",VLOOKUP(C439,Moves!$A$2:$B$60,2,TRUE))</f>
        <v>31</v>
      </c>
      <c r="E439" s="3" t="str">
        <f t="shared" si="6"/>
        <v>INSERT INTO tbl_PokemonToFast (pokemonID,moveID) VALUES (224,31);</v>
      </c>
    </row>
    <row r="440" spans="1:5" x14ac:dyDescent="0.25">
      <c r="A440" s="12" t="s">
        <v>242</v>
      </c>
      <c r="B440" s="3">
        <f>VLOOKUP(A440,Pokemon!$A$1:$B$251,2,FALSE)</f>
        <v>225</v>
      </c>
      <c r="C440" s="3" t="s">
        <v>634</v>
      </c>
      <c r="D440" s="3">
        <f>IF(ISBLANK(C440),"",VLOOKUP(C440,Moves!$A$2:$B$60,2,TRUE))</f>
        <v>24</v>
      </c>
      <c r="E440" s="3" t="str">
        <f t="shared" si="6"/>
        <v>INSERT INTO tbl_PokemonToFast (pokemonID,moveID) VALUES (225,24);</v>
      </c>
    </row>
    <row r="441" spans="1:5" x14ac:dyDescent="0.25">
      <c r="A441" s="12" t="s">
        <v>242</v>
      </c>
      <c r="B441" s="3">
        <f>VLOOKUP(A441,Pokemon!$A$1:$B$251,2,FALSE)</f>
        <v>225</v>
      </c>
      <c r="C441" s="3" t="s">
        <v>543</v>
      </c>
      <c r="D441" s="3">
        <f>IF(ISBLANK(C441),"",VLOOKUP(C441,Moves!$A$2:$B$60,2,TRUE))</f>
        <v>39</v>
      </c>
      <c r="E441" s="3" t="str">
        <f t="shared" si="6"/>
        <v>INSERT INTO tbl_PokemonToFast (pokemonID,moveID) VALUES (225,39);</v>
      </c>
    </row>
    <row r="442" spans="1:5" x14ac:dyDescent="0.25">
      <c r="A442" s="12" t="s">
        <v>243</v>
      </c>
      <c r="B442" s="3">
        <f>VLOOKUP(A442,Pokemon!$A$1:$B$251,2,FALSE)</f>
        <v>226</v>
      </c>
      <c r="C442" s="3" t="s">
        <v>524</v>
      </c>
      <c r="D442" s="3">
        <f>IF(ISBLANK(C442),"",VLOOKUP(C442,Moves!$A$2:$B$60,2,TRUE))</f>
        <v>5</v>
      </c>
      <c r="E442" s="3" t="str">
        <f t="shared" si="6"/>
        <v>INSERT INTO tbl_PokemonToFast (pokemonID,moveID) VALUES (226,5);</v>
      </c>
    </row>
    <row r="443" spans="1:5" x14ac:dyDescent="0.25">
      <c r="A443" s="12" t="s">
        <v>243</v>
      </c>
      <c r="B443" s="3">
        <f>VLOOKUP(A443,Pokemon!$A$1:$B$251,2,FALSE)</f>
        <v>226</v>
      </c>
      <c r="C443" s="3" t="s">
        <v>546</v>
      </c>
      <c r="D443" s="3">
        <f>IF(ISBLANK(C443),"",VLOOKUP(C443,Moves!$A$2:$B$60,2,TRUE))</f>
        <v>58</v>
      </c>
      <c r="E443" s="3" t="str">
        <f t="shared" si="6"/>
        <v>INSERT INTO tbl_PokemonToFast (pokemonID,moveID) VALUES (226,58);</v>
      </c>
    </row>
    <row r="444" spans="1:5" x14ac:dyDescent="0.25">
      <c r="A444" s="12" t="s">
        <v>244</v>
      </c>
      <c r="B444" s="3">
        <f>VLOOKUP(A444,Pokemon!$A$1:$B$251,2,FALSE)</f>
        <v>227</v>
      </c>
      <c r="C444" s="3" t="s">
        <v>547</v>
      </c>
      <c r="D444" s="3">
        <f>IF(ISBLANK(C444),"",VLOOKUP(C444,Moves!$A$2:$B$60,2,TRUE))</f>
        <v>48</v>
      </c>
      <c r="E444" s="3" t="str">
        <f t="shared" si="6"/>
        <v>INSERT INTO tbl_PokemonToFast (pokemonID,moveID) VALUES (227,48);</v>
      </c>
    </row>
    <row r="445" spans="1:5" x14ac:dyDescent="0.25">
      <c r="A445" s="12" t="s">
        <v>244</v>
      </c>
      <c r="B445" s="3">
        <f>VLOOKUP(A445,Pokemon!$A$1:$B$251,2,FALSE)</f>
        <v>227</v>
      </c>
      <c r="C445" s="3" t="s">
        <v>520</v>
      </c>
      <c r="D445" s="3">
        <f>IF(ISBLANK(C445),"",VLOOKUP(C445,Moves!$A$2:$B$60,2,TRUE))</f>
        <v>2</v>
      </c>
      <c r="E445" s="3" t="str">
        <f t="shared" si="6"/>
        <v>INSERT INTO tbl_PokemonToFast (pokemonID,moveID) VALUES (227,2);</v>
      </c>
    </row>
    <row r="446" spans="1:5" x14ac:dyDescent="0.25">
      <c r="A446" s="12" t="s">
        <v>245</v>
      </c>
      <c r="B446" s="3">
        <f>VLOOKUP(A446,Pokemon!$A$1:$B$251,2,FALSE)</f>
        <v>228</v>
      </c>
      <c r="C446" s="3" t="s">
        <v>589</v>
      </c>
      <c r="D446" s="3">
        <f>IF(ISBLANK(C446),"",VLOOKUP(C446,Moves!$A$2:$B$60,2,TRUE))</f>
        <v>17</v>
      </c>
      <c r="E446" s="3" t="str">
        <f t="shared" si="6"/>
        <v>INSERT INTO tbl_PokemonToFast (pokemonID,moveID) VALUES (228,17);</v>
      </c>
    </row>
    <row r="447" spans="1:5" x14ac:dyDescent="0.25">
      <c r="A447" s="12" t="s">
        <v>245</v>
      </c>
      <c r="B447" s="3">
        <f>VLOOKUP(A447,Pokemon!$A$1:$B$251,2,FALSE)</f>
        <v>228</v>
      </c>
      <c r="C447" s="3" t="s">
        <v>512</v>
      </c>
      <c r="D447" s="3">
        <f>IF(ISBLANK(C447),"",VLOOKUP(C447,Moves!$A$2:$B$60,2,TRUE))</f>
        <v>15</v>
      </c>
      <c r="E447" s="3" t="str">
        <f t="shared" si="6"/>
        <v>INSERT INTO tbl_PokemonToFast (pokemonID,moveID) VALUES (228,15);</v>
      </c>
    </row>
    <row r="448" spans="1:5" x14ac:dyDescent="0.25">
      <c r="A448" s="12" t="s">
        <v>246</v>
      </c>
      <c r="B448" s="3">
        <f>VLOOKUP(A448,Pokemon!$A$1:$B$251,2,FALSE)</f>
        <v>229</v>
      </c>
      <c r="C448" s="3" t="s">
        <v>612</v>
      </c>
      <c r="D448" s="3">
        <f>IF(ISBLANK(C448),"",VLOOKUP(C448,Moves!$A$2:$B$60,2,TRUE))</f>
        <v>45</v>
      </c>
      <c r="E448" s="3" t="str">
        <f t="shared" si="6"/>
        <v>INSERT INTO tbl_PokemonToFast (pokemonID,moveID) VALUES (229,45);</v>
      </c>
    </row>
    <row r="449" spans="1:5" x14ac:dyDescent="0.25">
      <c r="A449" s="12" t="s">
        <v>246</v>
      </c>
      <c r="B449" s="3">
        <f>VLOOKUP(A449,Pokemon!$A$1:$B$251,2,FALSE)</f>
        <v>229</v>
      </c>
      <c r="C449" s="3" t="s">
        <v>517</v>
      </c>
      <c r="D449" s="3">
        <f>IF(ISBLANK(C449),"",VLOOKUP(C449,Moves!$A$2:$B$60,2,TRUE))</f>
        <v>18</v>
      </c>
      <c r="E449" s="3" t="str">
        <f t="shared" si="6"/>
        <v>INSERT INTO tbl_PokemonToFast (pokemonID,moveID) VALUES (229,18);</v>
      </c>
    </row>
    <row r="450" spans="1:5" x14ac:dyDescent="0.25">
      <c r="A450" s="12" t="s">
        <v>247</v>
      </c>
      <c r="B450" s="3">
        <f>VLOOKUP(A450,Pokemon!$A$1:$B$251,2,FALSE)</f>
        <v>230</v>
      </c>
      <c r="C450" s="3" t="s">
        <v>529</v>
      </c>
      <c r="D450" s="3">
        <f>IF(ISBLANK(C450),"",VLOOKUP(C450,Moves!$A$2:$B$60,2,TRUE))</f>
        <v>56</v>
      </c>
      <c r="E450" s="3" t="str">
        <f t="shared" ref="E450:E513" si="7">IF(ISBLANK(D450),"",CONCATENATE("INSERT INTO tbl_PokemonToFast (pokemonID,moveID) VALUES (",B450,",",D450,");"))</f>
        <v>INSERT INTO tbl_PokemonToFast (pokemonID,moveID) VALUES (230,56);</v>
      </c>
    </row>
    <row r="451" spans="1:5" x14ac:dyDescent="0.25">
      <c r="A451" s="12" t="s">
        <v>247</v>
      </c>
      <c r="B451" s="3">
        <f>VLOOKUP(A451,Pokemon!$A$1:$B$251,2,FALSE)</f>
        <v>230</v>
      </c>
      <c r="C451" s="3" t="s">
        <v>653</v>
      </c>
      <c r="D451" s="3">
        <f>IF(ISBLANK(C451),"",VLOOKUP(C451,Moves!$A$2:$B$60,2,TRUE))</f>
        <v>13</v>
      </c>
      <c r="E451" s="3" t="str">
        <f t="shared" si="7"/>
        <v>INSERT INTO tbl_PokemonToFast (pokemonID,moveID) VALUES (230,13);</v>
      </c>
    </row>
    <row r="452" spans="1:5" x14ac:dyDescent="0.25">
      <c r="A452" s="12" t="s">
        <v>248</v>
      </c>
      <c r="B452" s="3">
        <f>VLOOKUP(A452,Pokemon!$A$1:$B$251,2,FALSE)</f>
        <v>231</v>
      </c>
      <c r="C452" s="3" t="s">
        <v>504</v>
      </c>
      <c r="D452" s="3">
        <f>IF(ISBLANK(C452),"",VLOOKUP(C452,Moves!$A$2:$B$60,2,TRUE))</f>
        <v>51</v>
      </c>
      <c r="E452" s="3" t="str">
        <f t="shared" si="7"/>
        <v>INSERT INTO tbl_PokemonToFast (pokemonID,moveID) VALUES (231,51);</v>
      </c>
    </row>
    <row r="453" spans="1:5" x14ac:dyDescent="0.25">
      <c r="A453" s="12" t="s">
        <v>248</v>
      </c>
      <c r="B453" s="3">
        <f>VLOOKUP(A453,Pokemon!$A$1:$B$251,2,FALSE)</f>
        <v>231</v>
      </c>
      <c r="C453" s="3" t="s">
        <v>615</v>
      </c>
      <c r="D453" s="3">
        <f>IF(ISBLANK(C453),"",VLOOKUP(C453,Moves!$A$2:$B$60,2,TRUE))</f>
        <v>41</v>
      </c>
      <c r="E453" s="3" t="str">
        <f t="shared" si="7"/>
        <v>INSERT INTO tbl_PokemonToFast (pokemonID,moveID) VALUES (231,41);</v>
      </c>
    </row>
    <row r="454" spans="1:5" x14ac:dyDescent="0.25">
      <c r="A454" s="12" t="s">
        <v>249</v>
      </c>
      <c r="B454" s="3">
        <f>VLOOKUP(A454,Pokemon!$A$1:$B$251,2,FALSE)</f>
        <v>232</v>
      </c>
      <c r="C454" s="3" t="s">
        <v>504</v>
      </c>
      <c r="D454" s="3">
        <f>IF(ISBLANK(C454),"",VLOOKUP(C454,Moves!$A$2:$B$60,2,TRUE))</f>
        <v>51</v>
      </c>
      <c r="E454" s="3" t="str">
        <f t="shared" si="7"/>
        <v>INSERT INTO tbl_PokemonToFast (pokemonID,moveID) VALUES (232,51);</v>
      </c>
    </row>
    <row r="455" spans="1:5" x14ac:dyDescent="0.25">
      <c r="A455" s="12" t="s">
        <v>249</v>
      </c>
      <c r="B455" s="3">
        <f>VLOOKUP(A455,Pokemon!$A$1:$B$251,2,FALSE)</f>
        <v>232</v>
      </c>
      <c r="C455" s="3" t="s">
        <v>609</v>
      </c>
      <c r="D455" s="3">
        <f>IF(ISBLANK(C455),"",VLOOKUP(C455,Moves!$A$2:$B$60,2,TRUE))</f>
        <v>11</v>
      </c>
      <c r="E455" s="3" t="str">
        <f t="shared" si="7"/>
        <v>INSERT INTO tbl_PokemonToFast (pokemonID,moveID) VALUES (232,11);</v>
      </c>
    </row>
    <row r="456" spans="1:5" x14ac:dyDescent="0.25">
      <c r="A456" s="12" t="s">
        <v>250</v>
      </c>
      <c r="B456" s="3">
        <f>VLOOKUP(A456,Pokemon!$A$1:$B$251,2,FALSE)</f>
        <v>233</v>
      </c>
      <c r="C456" s="3" t="s">
        <v>654</v>
      </c>
      <c r="D456" s="3">
        <f>IF(ISBLANK(C456),"",VLOOKUP(C456,Moves!$A$2:$B$60,2,TRUE))</f>
        <v>23</v>
      </c>
      <c r="E456" s="3" t="str">
        <f t="shared" si="7"/>
        <v>INSERT INTO tbl_PokemonToFast (pokemonID,moveID) VALUES (233,23);</v>
      </c>
    </row>
    <row r="457" spans="1:5" x14ac:dyDescent="0.25">
      <c r="A457" s="12" t="s">
        <v>250</v>
      </c>
      <c r="B457" s="3">
        <f>VLOOKUP(A457,Pokemon!$A$1:$B$251,2,FALSE)</f>
        <v>233</v>
      </c>
      <c r="C457" s="3" t="s">
        <v>587</v>
      </c>
      <c r="D457" s="3">
        <f>IF(ISBLANK(C457),"",VLOOKUP(C457,Moves!$A$2:$B$60,2,TRUE))</f>
        <v>9</v>
      </c>
      <c r="E457" s="3" t="str">
        <f t="shared" si="7"/>
        <v>INSERT INTO tbl_PokemonToFast (pokemonID,moveID) VALUES (233,9);</v>
      </c>
    </row>
    <row r="458" spans="1:5" x14ac:dyDescent="0.25">
      <c r="A458" s="12" t="s">
        <v>251</v>
      </c>
      <c r="B458" s="3">
        <f>VLOOKUP(A458,Pokemon!$A$1:$B$251,2,FALSE)</f>
        <v>234</v>
      </c>
      <c r="C458" s="3" t="s">
        <v>504</v>
      </c>
      <c r="D458" s="3">
        <f>IF(ISBLANK(C458),"",VLOOKUP(C458,Moves!$A$2:$B$60,2,TRUE))</f>
        <v>51</v>
      </c>
      <c r="E458" s="3" t="str">
        <f t="shared" si="7"/>
        <v>INSERT INTO tbl_PokemonToFast (pokemonID,moveID) VALUES (234,51);</v>
      </c>
    </row>
    <row r="459" spans="1:5" x14ac:dyDescent="0.25">
      <c r="A459" s="12" t="s">
        <v>251</v>
      </c>
      <c r="B459" s="3">
        <f>VLOOKUP(A459,Pokemon!$A$1:$B$251,2,FALSE)</f>
        <v>234</v>
      </c>
      <c r="C459" s="3" t="s">
        <v>584</v>
      </c>
      <c r="D459" s="3">
        <f>IF(ISBLANK(C459),"",VLOOKUP(C459,Moves!$A$2:$B$60,2,TRUE))</f>
        <v>59</v>
      </c>
      <c r="E459" s="3" t="str">
        <f t="shared" si="7"/>
        <v>INSERT INTO tbl_PokemonToFast (pokemonID,moveID) VALUES (234,59);</v>
      </c>
    </row>
    <row r="460" spans="1:5" x14ac:dyDescent="0.25">
      <c r="A460" s="12" t="s">
        <v>252</v>
      </c>
      <c r="B460" s="3">
        <f>VLOOKUP(A460,Pokemon!$A$1:$B$251,2,FALSE)</f>
        <v>235</v>
      </c>
      <c r="C460" s="3" t="s">
        <v>504</v>
      </c>
      <c r="D460" s="3">
        <f>IF(ISBLANK(C460),"",VLOOKUP(C460,Moves!$A$2:$B$60,2,TRUE))</f>
        <v>51</v>
      </c>
      <c r="E460" s="3" t="str">
        <f t="shared" si="7"/>
        <v>INSERT INTO tbl_PokemonToFast (pokemonID,moveID) VALUES (235,51);</v>
      </c>
    </row>
    <row r="461" spans="1:5" x14ac:dyDescent="0.25">
      <c r="A461" s="12" t="s">
        <v>252</v>
      </c>
      <c r="B461" s="3">
        <f>VLOOKUP(A461,Pokemon!$A$1:$B$251,2,FALSE)</f>
        <v>235</v>
      </c>
      <c r="C461" s="3" t="s">
        <v>534</v>
      </c>
      <c r="D461" s="3">
        <f>IF(ISBLANK(C461),"",VLOOKUP(C461,Moves!$A$2:$B$60,2,TRUE))</f>
        <v>48</v>
      </c>
      <c r="E461" s="3" t="str">
        <f t="shared" si="7"/>
        <v>INSERT INTO tbl_PokemonToFast (pokemonID,moveID) VALUES (235,48);</v>
      </c>
    </row>
    <row r="462" spans="1:5" x14ac:dyDescent="0.25">
      <c r="A462" s="12" t="s">
        <v>253</v>
      </c>
      <c r="B462" s="3">
        <f>VLOOKUP(A462,Pokemon!$A$1:$B$251,2,FALSE)</f>
        <v>236</v>
      </c>
      <c r="C462" s="3" t="s">
        <v>615</v>
      </c>
      <c r="D462" s="3">
        <f>IF(ISBLANK(C462),"",VLOOKUP(C462,Moves!$A$2:$B$60,2,TRUE))</f>
        <v>41</v>
      </c>
      <c r="E462" s="3" t="str">
        <f t="shared" si="7"/>
        <v>INSERT INTO tbl_PokemonToFast (pokemonID,moveID) VALUES (236,41);</v>
      </c>
    </row>
    <row r="463" spans="1:5" x14ac:dyDescent="0.25">
      <c r="A463" s="12" t="s">
        <v>253</v>
      </c>
      <c r="B463" s="3">
        <f>VLOOKUP(A463,Pokemon!$A$1:$B$251,2,FALSE)</f>
        <v>236</v>
      </c>
      <c r="C463" s="3" t="s">
        <v>504</v>
      </c>
      <c r="D463" s="3">
        <f>IF(ISBLANK(C463),"",VLOOKUP(C463,Moves!$A$2:$B$60,2,TRUE))</f>
        <v>51</v>
      </c>
      <c r="E463" s="3" t="str">
        <f t="shared" si="7"/>
        <v>INSERT INTO tbl_PokemonToFast (pokemonID,moveID) VALUES (236,51);</v>
      </c>
    </row>
    <row r="464" spans="1:5" x14ac:dyDescent="0.25">
      <c r="A464" s="12" t="s">
        <v>254</v>
      </c>
      <c r="B464" s="3">
        <f>VLOOKUP(A464,Pokemon!$A$1:$B$251,2,FALSE)</f>
        <v>237</v>
      </c>
      <c r="C464" s="3" t="s">
        <v>615</v>
      </c>
      <c r="D464" s="3">
        <f>IF(ISBLANK(C464),"",VLOOKUP(C464,Moves!$A$2:$B$60,2,TRUE))</f>
        <v>41</v>
      </c>
      <c r="E464" s="3" t="str">
        <f t="shared" si="7"/>
        <v>INSERT INTO tbl_PokemonToFast (pokemonID,moveID) VALUES (237,41);</v>
      </c>
    </row>
    <row r="465" spans="1:5" x14ac:dyDescent="0.25">
      <c r="A465" s="12" t="s">
        <v>254</v>
      </c>
      <c r="B465" s="3">
        <f>VLOOKUP(A465,Pokemon!$A$1:$B$251,2,FALSE)</f>
        <v>237</v>
      </c>
      <c r="C465" s="3" t="s">
        <v>609</v>
      </c>
      <c r="D465" s="3">
        <f>IF(ISBLANK(C465),"",VLOOKUP(C465,Moves!$A$2:$B$60,2,TRUE))</f>
        <v>11</v>
      </c>
      <c r="E465" s="3" t="str">
        <f t="shared" si="7"/>
        <v>INSERT INTO tbl_PokemonToFast (pokemonID,moveID) VALUES (237,11);</v>
      </c>
    </row>
    <row r="466" spans="1:5" x14ac:dyDescent="0.25">
      <c r="A466" s="12" t="s">
        <v>255</v>
      </c>
      <c r="B466" s="3">
        <f>VLOOKUP(A466,Pokemon!$A$1:$B$251,2,FALSE)</f>
        <v>238</v>
      </c>
      <c r="C466" s="3" t="s">
        <v>671</v>
      </c>
      <c r="D466" s="3">
        <f>IF(ISBLANK(C466),"",VLOOKUP(C466,Moves!$A$2:$B$60,2,TRUE))</f>
        <v>37</v>
      </c>
      <c r="E466" s="3" t="str">
        <f t="shared" si="7"/>
        <v>INSERT INTO tbl_PokemonToFast (pokemonID,moveID) VALUES (238,37);</v>
      </c>
    </row>
    <row r="467" spans="1:5" x14ac:dyDescent="0.25">
      <c r="A467" s="12" t="s">
        <v>255</v>
      </c>
      <c r="B467" s="3">
        <f>VLOOKUP(A467,Pokemon!$A$1:$B$251,2,FALSE)</f>
        <v>238</v>
      </c>
      <c r="C467" s="3" t="s">
        <v>583</v>
      </c>
      <c r="D467" s="3">
        <f>IF(ISBLANK(C467),"",VLOOKUP(C467,Moves!$A$2:$B$60,2,TRUE))</f>
        <v>36</v>
      </c>
      <c r="E467" s="3" t="str">
        <f t="shared" si="7"/>
        <v>INSERT INTO tbl_PokemonToFast (pokemonID,moveID) VALUES (238,36);</v>
      </c>
    </row>
    <row r="468" spans="1:5" x14ac:dyDescent="0.25">
      <c r="A468" s="12" t="s">
        <v>256</v>
      </c>
      <c r="B468" s="3">
        <f>VLOOKUP(A468,Pokemon!$A$1:$B$251,2,FALSE)</f>
        <v>239</v>
      </c>
      <c r="C468" s="3" t="s">
        <v>564</v>
      </c>
      <c r="D468" s="3">
        <f>IF(ISBLANK(C468),"",VLOOKUP(C468,Moves!$A$2:$B$60,2,TRUE))</f>
        <v>52</v>
      </c>
      <c r="E468" s="3" t="str">
        <f t="shared" si="7"/>
        <v>INSERT INTO tbl_PokemonToFast (pokemonID,moveID) VALUES (239,52);</v>
      </c>
    </row>
    <row r="469" spans="1:5" x14ac:dyDescent="0.25">
      <c r="A469" s="12" t="s">
        <v>256</v>
      </c>
      <c r="B469" s="3">
        <f>VLOOKUP(A469,Pokemon!$A$1:$B$251,2,FALSE)</f>
        <v>239</v>
      </c>
      <c r="C469" s="3" t="s">
        <v>608</v>
      </c>
      <c r="D469" s="3">
        <f>IF(ISBLANK(C469),"",VLOOKUP(C469,Moves!$A$2:$B$60,2,TRUE))</f>
        <v>29</v>
      </c>
      <c r="E469" s="3" t="str">
        <f t="shared" si="7"/>
        <v>INSERT INTO tbl_PokemonToFast (pokemonID,moveID) VALUES (239,29);</v>
      </c>
    </row>
    <row r="470" spans="1:5" x14ac:dyDescent="0.25">
      <c r="A470" s="12" t="s">
        <v>257</v>
      </c>
      <c r="B470" s="3">
        <f>VLOOKUP(A470,Pokemon!$A$1:$B$251,2,FALSE)</f>
        <v>240</v>
      </c>
      <c r="C470" s="3" t="s">
        <v>512</v>
      </c>
      <c r="D470" s="3">
        <f>IF(ISBLANK(C470),"",VLOOKUP(C470,Moves!$A$2:$B$60,2,TRUE))</f>
        <v>15</v>
      </c>
      <c r="E470" s="3" t="str">
        <f t="shared" si="7"/>
        <v>INSERT INTO tbl_PokemonToFast (pokemonID,moveID) VALUES (240,15);</v>
      </c>
    </row>
    <row r="471" spans="1:5" x14ac:dyDescent="0.25">
      <c r="A471" s="12" t="s">
        <v>257</v>
      </c>
      <c r="B471" s="3">
        <f>VLOOKUP(A471,Pokemon!$A$1:$B$251,2,FALSE)</f>
        <v>240</v>
      </c>
      <c r="C471" s="3" t="s">
        <v>606</v>
      </c>
      <c r="D471" s="3">
        <f>IF(ISBLANK(C471),"",VLOOKUP(C471,Moves!$A$2:$B$60,2,TRUE))</f>
        <v>27</v>
      </c>
      <c r="E471" s="3" t="str">
        <f t="shared" si="7"/>
        <v>INSERT INTO tbl_PokemonToFast (pokemonID,moveID) VALUES (240,27);</v>
      </c>
    </row>
    <row r="472" spans="1:5" x14ac:dyDescent="0.25">
      <c r="A472" s="12" t="s">
        <v>258</v>
      </c>
      <c r="B472" s="3">
        <f>VLOOKUP(A472,Pokemon!$A$1:$B$251,2,FALSE)</f>
        <v>241</v>
      </c>
      <c r="C472" s="3" t="s">
        <v>504</v>
      </c>
      <c r="D472" s="3">
        <f>IF(ISBLANK(C472),"",VLOOKUP(C472,Moves!$A$2:$B$60,2,TRUE))</f>
        <v>51</v>
      </c>
      <c r="E472" s="3" t="str">
        <f t="shared" si="7"/>
        <v>INSERT INTO tbl_PokemonToFast (pokemonID,moveID) VALUES (241,51);</v>
      </c>
    </row>
    <row r="473" spans="1:5" x14ac:dyDescent="0.25">
      <c r="A473" s="12" t="s">
        <v>258</v>
      </c>
      <c r="B473" s="3">
        <f>VLOOKUP(A473,Pokemon!$A$1:$B$251,2,FALSE)</f>
        <v>241</v>
      </c>
      <c r="C473" s="3" t="s">
        <v>584</v>
      </c>
      <c r="D473" s="3">
        <f>IF(ISBLANK(C473),"",VLOOKUP(C473,Moves!$A$2:$B$60,2,TRUE))</f>
        <v>59</v>
      </c>
      <c r="E473" s="3" t="str">
        <f t="shared" si="7"/>
        <v>INSERT INTO tbl_PokemonToFast (pokemonID,moveID) VALUES (241,59);</v>
      </c>
    </row>
    <row r="474" spans="1:5" x14ac:dyDescent="0.25">
      <c r="A474" s="12" t="s">
        <v>259</v>
      </c>
      <c r="B474" s="3">
        <f>VLOOKUP(A474,Pokemon!$A$1:$B$251,2,FALSE)</f>
        <v>242</v>
      </c>
      <c r="C474" s="3" t="s">
        <v>583</v>
      </c>
      <c r="D474" s="3">
        <f>IF(ISBLANK(C474),"",VLOOKUP(C474,Moves!$A$2:$B$60,2,TRUE))</f>
        <v>36</v>
      </c>
      <c r="E474" s="3" t="str">
        <f t="shared" si="7"/>
        <v>INSERT INTO tbl_PokemonToFast (pokemonID,moveID) VALUES (242,36);</v>
      </c>
    </row>
    <row r="475" spans="1:5" x14ac:dyDescent="0.25">
      <c r="A475" s="12" t="s">
        <v>259</v>
      </c>
      <c r="B475" s="3">
        <f>VLOOKUP(A475,Pokemon!$A$1:$B$251,2,FALSE)</f>
        <v>242</v>
      </c>
      <c r="C475" s="3" t="s">
        <v>584</v>
      </c>
      <c r="D475" s="3">
        <f>IF(ISBLANK(C475),"",VLOOKUP(C475,Moves!$A$2:$B$60,2,TRUE))</f>
        <v>59</v>
      </c>
      <c r="E475" s="3" t="str">
        <f t="shared" si="7"/>
        <v>INSERT INTO tbl_PokemonToFast (pokemonID,moveID) VALUES (242,59);</v>
      </c>
    </row>
    <row r="476" spans="1:5" x14ac:dyDescent="0.25">
      <c r="A476" s="12" t="s">
        <v>260</v>
      </c>
      <c r="B476" s="3">
        <f>VLOOKUP(A476,Pokemon!$A$1:$B$251,2,FALSE)</f>
        <v>243</v>
      </c>
      <c r="C476" s="3" t="s">
        <v>564</v>
      </c>
      <c r="D476" s="3">
        <f>IF(ISBLANK(C476),"",VLOOKUP(C476,Moves!$A$2:$B$60,2,TRUE))</f>
        <v>52</v>
      </c>
      <c r="E476" s="3" t="str">
        <f t="shared" si="7"/>
        <v>INSERT INTO tbl_PokemonToFast (pokemonID,moveID) VALUES (243,52);</v>
      </c>
    </row>
    <row r="477" spans="1:5" x14ac:dyDescent="0.25">
      <c r="A477" s="12" t="s">
        <v>260</v>
      </c>
      <c r="B477" s="3">
        <f>VLOOKUP(A477,Pokemon!$A$1:$B$251,2,FALSE)</f>
        <v>243</v>
      </c>
      <c r="C477" s="3" t="s">
        <v>568</v>
      </c>
      <c r="D477" s="3">
        <f>IF(ISBLANK(C477),"",VLOOKUP(C477,Moves!$A$2:$B$60,2,TRUE))</f>
        <v>55</v>
      </c>
      <c r="E477" s="3" t="str">
        <f t="shared" si="7"/>
        <v>INSERT INTO tbl_PokemonToFast (pokemonID,moveID) VALUES (243,55);</v>
      </c>
    </row>
    <row r="478" spans="1:5" x14ac:dyDescent="0.25">
      <c r="A478" s="12" t="s">
        <v>261</v>
      </c>
      <c r="B478" s="3">
        <f>VLOOKUP(A478,Pokemon!$A$1:$B$251,2,FALSE)</f>
        <v>244</v>
      </c>
      <c r="C478" s="3" t="s">
        <v>519</v>
      </c>
      <c r="D478" s="3">
        <f>IF(ISBLANK(C478),"",VLOOKUP(C478,Moves!$A$2:$B$60,2,TRUE))</f>
        <v>19</v>
      </c>
      <c r="E478" s="3" t="str">
        <f t="shared" si="7"/>
        <v>INSERT INTO tbl_PokemonToFast (pokemonID,moveID) VALUES (244,19);</v>
      </c>
    </row>
    <row r="479" spans="1:5" x14ac:dyDescent="0.25">
      <c r="A479" s="12" t="s">
        <v>261</v>
      </c>
      <c r="B479" s="3">
        <f>VLOOKUP(A479,Pokemon!$A$1:$B$251,2,FALSE)</f>
        <v>244</v>
      </c>
      <c r="C479" s="3" t="s">
        <v>517</v>
      </c>
      <c r="D479" s="3">
        <f>IF(ISBLANK(C479),"",VLOOKUP(C479,Moves!$A$2:$B$60,2,TRUE))</f>
        <v>18</v>
      </c>
      <c r="E479" s="3" t="str">
        <f t="shared" si="7"/>
        <v>INSERT INTO tbl_PokemonToFast (pokemonID,moveID) VALUES (244,18);</v>
      </c>
    </row>
    <row r="480" spans="1:5" x14ac:dyDescent="0.25">
      <c r="A480" s="12" t="s">
        <v>262</v>
      </c>
      <c r="B480" s="3">
        <f>VLOOKUP(A480,Pokemon!$A$1:$B$251,2,FALSE)</f>
        <v>245</v>
      </c>
      <c r="C480" s="3" t="s">
        <v>648</v>
      </c>
      <c r="D480" s="3">
        <f>IF(ISBLANK(C480),"",VLOOKUP(C480,Moves!$A$2:$B$60,2,TRUE))</f>
        <v>16</v>
      </c>
      <c r="E480" s="3" t="str">
        <f t="shared" si="7"/>
        <v>INSERT INTO tbl_PokemonToFast (pokemonID,moveID) VALUES (245,16);</v>
      </c>
    </row>
    <row r="481" spans="1:5" x14ac:dyDescent="0.25">
      <c r="A481" s="12" t="s">
        <v>262</v>
      </c>
      <c r="B481" s="3">
        <f>VLOOKUP(A481,Pokemon!$A$1:$B$251,2,FALSE)</f>
        <v>245</v>
      </c>
      <c r="C481" s="3" t="s">
        <v>612</v>
      </c>
      <c r="D481" s="3">
        <f>IF(ISBLANK(C481),"",VLOOKUP(C481,Moves!$A$2:$B$60,2,TRUE))</f>
        <v>45</v>
      </c>
      <c r="E481" s="3" t="str">
        <f t="shared" si="7"/>
        <v>INSERT INTO tbl_PokemonToFast (pokemonID,moveID) VALUES (245,45);</v>
      </c>
    </row>
    <row r="482" spans="1:5" x14ac:dyDescent="0.25">
      <c r="A482" s="12" t="s">
        <v>263</v>
      </c>
      <c r="B482" s="3">
        <f>VLOOKUP(A482,Pokemon!$A$1:$B$251,2,FALSE)</f>
        <v>246</v>
      </c>
      <c r="C482" s="3" t="s">
        <v>528</v>
      </c>
      <c r="D482" s="3">
        <f>IF(ISBLANK(C482),"",VLOOKUP(C482,Moves!$A$2:$B$60,2,TRUE))</f>
        <v>4</v>
      </c>
      <c r="E482" s="3" t="str">
        <f t="shared" si="7"/>
        <v>INSERT INTO tbl_PokemonToFast (pokemonID,moveID) VALUES (246,4);</v>
      </c>
    </row>
    <row r="483" spans="1:5" x14ac:dyDescent="0.25">
      <c r="A483" s="12" t="s">
        <v>263</v>
      </c>
      <c r="B483" s="3">
        <f>VLOOKUP(A483,Pokemon!$A$1:$B$251,2,FALSE)</f>
        <v>246</v>
      </c>
      <c r="C483" s="3" t="s">
        <v>615</v>
      </c>
      <c r="D483" s="3">
        <f>IF(ISBLANK(C483),"",VLOOKUP(C483,Moves!$A$2:$B$60,2,TRUE))</f>
        <v>41</v>
      </c>
      <c r="E483" s="3" t="str">
        <f t="shared" si="7"/>
        <v>INSERT INTO tbl_PokemonToFast (pokemonID,moveID) VALUES (246,41);</v>
      </c>
    </row>
    <row r="484" spans="1:5" x14ac:dyDescent="0.25">
      <c r="A484" s="12" t="s">
        <v>264</v>
      </c>
      <c r="B484" s="3">
        <f>VLOOKUP(A484,Pokemon!$A$1:$B$251,2,FALSE)</f>
        <v>247</v>
      </c>
      <c r="C484" s="3" t="s">
        <v>528</v>
      </c>
      <c r="D484" s="3">
        <f>IF(ISBLANK(C484),"",VLOOKUP(C484,Moves!$A$2:$B$60,2,TRUE))</f>
        <v>4</v>
      </c>
      <c r="E484" s="3" t="str">
        <f t="shared" si="7"/>
        <v>INSERT INTO tbl_PokemonToFast (pokemonID,moveID) VALUES (247,4);</v>
      </c>
    </row>
    <row r="485" spans="1:5" x14ac:dyDescent="0.25">
      <c r="A485" s="12" t="s">
        <v>264</v>
      </c>
      <c r="B485" s="3">
        <f>VLOOKUP(A485,Pokemon!$A$1:$B$251,2,FALSE)</f>
        <v>247</v>
      </c>
      <c r="C485" s="3" t="s">
        <v>615</v>
      </c>
      <c r="D485" s="3">
        <f>IF(ISBLANK(C485),"",VLOOKUP(C485,Moves!$A$2:$B$60,2,TRUE))</f>
        <v>41</v>
      </c>
      <c r="E485" s="3" t="str">
        <f t="shared" si="7"/>
        <v>INSERT INTO tbl_PokemonToFast (pokemonID,moveID) VALUES (247,41);</v>
      </c>
    </row>
    <row r="486" spans="1:5" x14ac:dyDescent="0.25">
      <c r="A486" s="12" t="s">
        <v>265</v>
      </c>
      <c r="B486" s="3">
        <f>VLOOKUP(A486,Pokemon!$A$1:$B$251,2,FALSE)</f>
        <v>248</v>
      </c>
      <c r="C486" s="3" t="s">
        <v>528</v>
      </c>
      <c r="D486" s="3">
        <f>IF(ISBLANK(C486),"",VLOOKUP(C486,Moves!$A$2:$B$60,2,TRUE))</f>
        <v>4</v>
      </c>
      <c r="E486" s="3" t="str">
        <f t="shared" si="7"/>
        <v>INSERT INTO tbl_PokemonToFast (pokemonID,moveID) VALUES (248,4);</v>
      </c>
    </row>
    <row r="487" spans="1:5" x14ac:dyDescent="0.25">
      <c r="A487" s="12" t="s">
        <v>265</v>
      </c>
      <c r="B487" s="3">
        <f>VLOOKUP(A487,Pokemon!$A$1:$B$251,2,FALSE)</f>
        <v>248</v>
      </c>
      <c r="C487" s="3" t="s">
        <v>581</v>
      </c>
      <c r="D487" s="3">
        <f>IF(ISBLANK(C487),"",VLOOKUP(C487,Moves!$A$2:$B$60,2,TRUE))</f>
        <v>26</v>
      </c>
      <c r="E487" s="3" t="str">
        <f t="shared" si="7"/>
        <v>INSERT INTO tbl_PokemonToFast (pokemonID,moveID) VALUES (248,26);</v>
      </c>
    </row>
    <row r="488" spans="1:5" x14ac:dyDescent="0.25">
      <c r="A488" s="12" t="s">
        <v>266</v>
      </c>
      <c r="B488" s="3">
        <f>VLOOKUP(A488,Pokemon!$A$1:$B$251,2,FALSE)</f>
        <v>249</v>
      </c>
      <c r="C488" s="3" t="s">
        <v>648</v>
      </c>
      <c r="D488" s="3">
        <f>IF(ISBLANK(C488),"",VLOOKUP(C488,Moves!$A$2:$B$60,2,TRUE))</f>
        <v>16</v>
      </c>
      <c r="E488" s="3" t="str">
        <f t="shared" si="7"/>
        <v>INSERT INTO tbl_PokemonToFast (pokemonID,moveID) VALUES (249,16);</v>
      </c>
    </row>
    <row r="489" spans="1:5" x14ac:dyDescent="0.25">
      <c r="A489" s="12" t="s">
        <v>266</v>
      </c>
      <c r="B489" s="3">
        <f>VLOOKUP(A489,Pokemon!$A$1:$B$251,2,FALSE)</f>
        <v>249</v>
      </c>
      <c r="C489" s="3" t="s">
        <v>661</v>
      </c>
      <c r="D489" s="3">
        <f>IF(ISBLANK(C489),"",VLOOKUP(C489,Moves!$A$2:$B$60,2,TRUE))</f>
        <v>14</v>
      </c>
      <c r="E489" s="3" t="str">
        <f t="shared" si="7"/>
        <v>INSERT INTO tbl_PokemonToFast (pokemonID,moveID) VALUES (249,14);</v>
      </c>
    </row>
    <row r="490" spans="1:5" x14ac:dyDescent="0.25">
      <c r="A490" s="12" t="s">
        <v>267</v>
      </c>
      <c r="B490" s="3">
        <f>VLOOKUP(A490,Pokemon!$A$1:$B$251,2,FALSE)</f>
        <v>250</v>
      </c>
      <c r="C490" s="3" t="s">
        <v>648</v>
      </c>
      <c r="D490" s="3">
        <f>IF(ISBLANK(C490),"",VLOOKUP(C490,Moves!$A$2:$B$60,2,TRUE))</f>
        <v>16</v>
      </c>
      <c r="E490" s="3" t="str">
        <f t="shared" si="7"/>
        <v>INSERT INTO tbl_PokemonToFast (pokemonID,moveID) VALUES (250,16);</v>
      </c>
    </row>
    <row r="491" spans="1:5" x14ac:dyDescent="0.25">
      <c r="A491" s="12" t="s">
        <v>267</v>
      </c>
      <c r="B491" s="3">
        <f>VLOOKUP(A491,Pokemon!$A$1:$B$251,2,FALSE)</f>
        <v>250</v>
      </c>
      <c r="C491" s="3" t="s">
        <v>547</v>
      </c>
      <c r="D491" s="3">
        <f>IF(ISBLANK(C491),"",VLOOKUP(C491,Moves!$A$2:$B$60,2,TRUE))</f>
        <v>48</v>
      </c>
      <c r="E491" s="3" t="str">
        <f t="shared" si="7"/>
        <v>INSERT INTO tbl_PokemonToFast (pokemonID,moveID) VALUES (250,48);</v>
      </c>
    </row>
    <row r="492" spans="1:5" x14ac:dyDescent="0.25">
      <c r="A492" s="12" t="s">
        <v>268</v>
      </c>
      <c r="B492" s="3">
        <f>VLOOKUP(A492,Pokemon!$A$1:$B$251,2,FALSE)</f>
        <v>251</v>
      </c>
      <c r="C492" s="3" t="s">
        <v>536</v>
      </c>
      <c r="D492" s="3">
        <f>IF(ISBLANK(C492),"",VLOOKUP(C492,Moves!$A$2:$B$60,2,TRUE))</f>
        <v>10</v>
      </c>
      <c r="E492" s="3" t="str">
        <f t="shared" si="7"/>
        <v>INSERT INTO tbl_PokemonToFast (pokemonID,moveID) VALUES (251,10);</v>
      </c>
    </row>
    <row r="493" spans="1:5" x14ac:dyDescent="0.25">
      <c r="A493" s="12" t="s">
        <v>268</v>
      </c>
      <c r="B493" s="3">
        <f>VLOOKUP(A493,Pokemon!$A$1:$B$251,2,FALSE)</f>
        <v>251</v>
      </c>
      <c r="C493" s="3" t="s">
        <v>587</v>
      </c>
      <c r="D493" s="3">
        <f>IF(ISBLANK(C493),"",VLOOKUP(C493,Moves!$A$2:$B$60,2,TRUE))</f>
        <v>9</v>
      </c>
      <c r="E493" s="3" t="str">
        <f t="shared" si="7"/>
        <v>INSERT INTO tbl_PokemonToFast (pokemonID,moveID) VALUES (251,9);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2"/>
  <sheetViews>
    <sheetView topLeftCell="A691" workbookViewId="0">
      <selection activeCell="E2" sqref="E2:E732"/>
    </sheetView>
  </sheetViews>
  <sheetFormatPr baseColWidth="10" defaultRowHeight="16" x14ac:dyDescent="0.2"/>
  <cols>
    <col min="3" max="3" width="27.6640625" bestFit="1" customWidth="1"/>
  </cols>
  <sheetData>
    <row r="1" spans="1:5" x14ac:dyDescent="0.2">
      <c r="A1" s="7" t="s">
        <v>499</v>
      </c>
      <c r="C1" s="7" t="s">
        <v>503</v>
      </c>
    </row>
    <row r="2" spans="1:5" x14ac:dyDescent="0.2">
      <c r="A2" s="10" t="s">
        <v>18</v>
      </c>
      <c r="B2" s="9">
        <f>VLOOKUP(A2,Pokemon!$A$1:$B$251,2,FALSE)</f>
        <v>1</v>
      </c>
      <c r="C2" s="9" t="s">
        <v>506</v>
      </c>
      <c r="D2" s="9">
        <f>IF(ISBLANK(C2),"",VLOOKUP(C2,Moves!$A$65:$B$180,2,TRUE))</f>
        <v>98</v>
      </c>
      <c r="E2" t="str">
        <f t="shared" ref="E2:E65" si="0">IF(ISBLANK(D2),"",CONCATENATE("INSERT INTO tbl_PokemonToCharged (pokemonID,moveID) VALUES (",B2,",",D2,");"))</f>
        <v>INSERT INTO tbl_PokemonToCharged (pokemonID,moveID) VALUES (1,98);</v>
      </c>
    </row>
    <row r="3" spans="1:5" x14ac:dyDescent="0.2">
      <c r="A3" s="10" t="s">
        <v>18</v>
      </c>
      <c r="B3" s="9">
        <f>VLOOKUP(A3,Pokemon!$A$1:$B$251,2,FALSE)</f>
        <v>1</v>
      </c>
      <c r="C3" s="9" t="s">
        <v>507</v>
      </c>
      <c r="D3" s="9">
        <f>IF(ISBLANK(C3),"",VLOOKUP(C3,Moves!$A$65:$B$180,2,TRUE))</f>
        <v>90</v>
      </c>
      <c r="E3" t="str">
        <f t="shared" si="0"/>
        <v>INSERT INTO tbl_PokemonToCharged (pokemonID,moveID) VALUES (1,90);</v>
      </c>
    </row>
    <row r="4" spans="1:5" x14ac:dyDescent="0.2">
      <c r="A4" s="10" t="s">
        <v>18</v>
      </c>
      <c r="B4" s="9">
        <f>VLOOKUP(A4,Pokemon!$A$1:$B$251,2,FALSE)</f>
        <v>1</v>
      </c>
      <c r="C4" s="9" t="s">
        <v>508</v>
      </c>
      <c r="D4" s="9">
        <f>IF(ISBLANK(C4),"",VLOOKUP(C4,Moves!$A$65:$B$180,2,TRUE))</f>
        <v>78</v>
      </c>
      <c r="E4" t="str">
        <f t="shared" si="0"/>
        <v>INSERT INTO tbl_PokemonToCharged (pokemonID,moveID) VALUES (1,78);</v>
      </c>
    </row>
    <row r="5" spans="1:5" x14ac:dyDescent="0.2">
      <c r="A5" s="10" t="s">
        <v>19</v>
      </c>
      <c r="B5" s="9">
        <f>VLOOKUP(A5,Pokemon!$A$1:$B$251,2,FALSE)</f>
        <v>2</v>
      </c>
      <c r="C5" s="9" t="s">
        <v>506</v>
      </c>
      <c r="D5" s="9">
        <f>IF(ISBLANK(C5),"",VLOOKUP(C5,Moves!$A$65:$B$180,2,TRUE))</f>
        <v>98</v>
      </c>
      <c r="E5" t="str">
        <f t="shared" si="0"/>
        <v>INSERT INTO tbl_PokemonToCharged (pokemonID,moveID) VALUES (2,98);</v>
      </c>
    </row>
    <row r="6" spans="1:5" x14ac:dyDescent="0.2">
      <c r="A6" s="10" t="s">
        <v>19</v>
      </c>
      <c r="B6" s="9">
        <f>VLOOKUP(A6,Pokemon!$A$1:$B$251,2,FALSE)</f>
        <v>2</v>
      </c>
      <c r="C6" s="9" t="s">
        <v>510</v>
      </c>
      <c r="D6" s="9">
        <f>IF(ISBLANK(C6),"",VLOOKUP(C6,Moves!$A$65:$B$180,2,TRUE))</f>
        <v>100</v>
      </c>
      <c r="E6" t="str">
        <f t="shared" si="0"/>
        <v>INSERT INTO tbl_PokemonToCharged (pokemonID,moveID) VALUES (2,100);</v>
      </c>
    </row>
    <row r="7" spans="1:5" x14ac:dyDescent="0.2">
      <c r="A7" s="10" t="s">
        <v>19</v>
      </c>
      <c r="B7" s="9">
        <f>VLOOKUP(A7,Pokemon!$A$1:$B$251,2,FALSE)</f>
        <v>2</v>
      </c>
      <c r="C7" s="9" t="s">
        <v>508</v>
      </c>
      <c r="D7" s="9">
        <f>IF(ISBLANK(C7),"",VLOOKUP(C7,Moves!$A$65:$B$180,2,TRUE))</f>
        <v>78</v>
      </c>
      <c r="E7" t="str">
        <f t="shared" si="0"/>
        <v>INSERT INTO tbl_PokemonToCharged (pokemonID,moveID) VALUES (2,78);</v>
      </c>
    </row>
    <row r="8" spans="1:5" x14ac:dyDescent="0.2">
      <c r="A8" s="10" t="s">
        <v>20</v>
      </c>
      <c r="B8" s="9">
        <f>VLOOKUP(A8,Pokemon!$A$1:$B$251,2,FALSE)</f>
        <v>3</v>
      </c>
      <c r="C8" s="9" t="s">
        <v>506</v>
      </c>
      <c r="D8" s="9">
        <f>IF(ISBLANK(C8),"",VLOOKUP(C8,Moves!$A$65:$B$180,2,TRUE))</f>
        <v>98</v>
      </c>
      <c r="E8" t="str">
        <f t="shared" si="0"/>
        <v>INSERT INTO tbl_PokemonToCharged (pokemonID,moveID) VALUES (3,98);</v>
      </c>
    </row>
    <row r="9" spans="1:5" x14ac:dyDescent="0.2">
      <c r="A9" s="10" t="s">
        <v>20</v>
      </c>
      <c r="B9" s="9">
        <f>VLOOKUP(A9,Pokemon!$A$1:$B$251,2,FALSE)</f>
        <v>3</v>
      </c>
      <c r="C9" s="9" t="s">
        <v>510</v>
      </c>
      <c r="D9" s="9">
        <f>IF(ISBLANK(C9),"",VLOOKUP(C9,Moves!$A$65:$B$180,2,TRUE))</f>
        <v>100</v>
      </c>
      <c r="E9" t="str">
        <f t="shared" si="0"/>
        <v>INSERT INTO tbl_PokemonToCharged (pokemonID,moveID) VALUES (3,100);</v>
      </c>
    </row>
    <row r="10" spans="1:5" x14ac:dyDescent="0.2">
      <c r="A10" s="10" t="s">
        <v>20</v>
      </c>
      <c r="B10" s="9">
        <f>VLOOKUP(A10,Pokemon!$A$1:$B$251,2,FALSE)</f>
        <v>3</v>
      </c>
      <c r="C10" s="9" t="s">
        <v>511</v>
      </c>
      <c r="D10" s="9">
        <f>IF(ISBLANK(C10),"",VLOOKUP(C10,Moves!$A$65:$B$180,2,TRUE))</f>
        <v>74</v>
      </c>
      <c r="E10" t="str">
        <f t="shared" si="0"/>
        <v>INSERT INTO tbl_PokemonToCharged (pokemonID,moveID) VALUES (3,74);</v>
      </c>
    </row>
    <row r="11" spans="1:5" x14ac:dyDescent="0.2">
      <c r="A11" s="10" t="s">
        <v>21</v>
      </c>
      <c r="B11" s="9">
        <f>VLOOKUP(A11,Pokemon!$A$1:$B$251,2,FALSE)</f>
        <v>4</v>
      </c>
      <c r="C11" s="9" t="s">
        <v>514</v>
      </c>
      <c r="D11" s="9">
        <f>IF(ISBLANK(C11),"",VLOOKUP(C11,Moves!$A$65:$B$180,2,TRUE))</f>
        <v>36</v>
      </c>
      <c r="E11" t="str">
        <f t="shared" si="0"/>
        <v>INSERT INTO tbl_PokemonToCharged (pokemonID,moveID) VALUES (4,36);</v>
      </c>
    </row>
    <row r="12" spans="1:5" x14ac:dyDescent="0.2">
      <c r="A12" s="10" t="s">
        <v>21</v>
      </c>
      <c r="B12" s="9">
        <f>VLOOKUP(A12,Pokemon!$A$1:$B$251,2,FALSE)</f>
        <v>4</v>
      </c>
      <c r="C12" s="9" t="s">
        <v>515</v>
      </c>
      <c r="D12" s="9">
        <f>IF(ISBLANK(C12),"",VLOOKUP(C12,Moves!$A$65:$B$180,2,TRUE))</f>
        <v>39</v>
      </c>
      <c r="E12" t="str">
        <f t="shared" si="0"/>
        <v>INSERT INTO tbl_PokemonToCharged (pokemonID,moveID) VALUES (4,39);</v>
      </c>
    </row>
    <row r="13" spans="1:5" x14ac:dyDescent="0.2">
      <c r="A13" s="10" t="s">
        <v>21</v>
      </c>
      <c r="B13" s="9">
        <f>VLOOKUP(A13,Pokemon!$A$1:$B$251,2,FALSE)</f>
        <v>4</v>
      </c>
      <c r="C13" s="9" t="s">
        <v>516</v>
      </c>
      <c r="D13" s="9">
        <f>IF(ISBLANK(C13),"",VLOOKUP(C13,Moves!$A$65:$B$180,2,TRUE))</f>
        <v>37</v>
      </c>
      <c r="E13" t="str">
        <f t="shared" si="0"/>
        <v>INSERT INTO tbl_PokemonToCharged (pokemonID,moveID) VALUES (4,37);</v>
      </c>
    </row>
    <row r="14" spans="1:5" x14ac:dyDescent="0.2">
      <c r="A14" s="10" t="s">
        <v>22</v>
      </c>
      <c r="B14" s="9">
        <f>VLOOKUP(A14,Pokemon!$A$1:$B$251,2,FALSE)</f>
        <v>5</v>
      </c>
      <c r="C14" s="9" t="s">
        <v>514</v>
      </c>
      <c r="D14" s="9">
        <f>IF(ISBLANK(C14),"",VLOOKUP(C14,Moves!$A$65:$B$180,2,TRUE))</f>
        <v>36</v>
      </c>
      <c r="E14" t="str">
        <f t="shared" si="0"/>
        <v>INSERT INTO tbl_PokemonToCharged (pokemonID,moveID) VALUES (5,36);</v>
      </c>
    </row>
    <row r="15" spans="1:5" x14ac:dyDescent="0.2">
      <c r="A15" s="10" t="s">
        <v>22</v>
      </c>
      <c r="B15" s="9">
        <f>VLOOKUP(A15,Pokemon!$A$1:$B$251,2,FALSE)</f>
        <v>5</v>
      </c>
      <c r="C15" s="9" t="s">
        <v>515</v>
      </c>
      <c r="D15" s="9">
        <f>IF(ISBLANK(C15),"",VLOOKUP(C15,Moves!$A$65:$B$180,2,TRUE))</f>
        <v>39</v>
      </c>
      <c r="E15" t="str">
        <f t="shared" si="0"/>
        <v>INSERT INTO tbl_PokemonToCharged (pokemonID,moveID) VALUES (5,39);</v>
      </c>
    </row>
    <row r="16" spans="1:5" x14ac:dyDescent="0.2">
      <c r="A16" s="10" t="s">
        <v>22</v>
      </c>
      <c r="B16" s="9">
        <f>VLOOKUP(A16,Pokemon!$A$1:$B$251,2,FALSE)</f>
        <v>5</v>
      </c>
      <c r="C16" s="9" t="s">
        <v>518</v>
      </c>
      <c r="D16" s="9">
        <f>IF(ISBLANK(C16),"",VLOOKUP(C16,Moves!$A$65:$B$180,2,TRUE))</f>
        <v>35</v>
      </c>
      <c r="E16" t="str">
        <f t="shared" si="0"/>
        <v>INSERT INTO tbl_PokemonToCharged (pokemonID,moveID) VALUES (5,35);</v>
      </c>
    </row>
    <row r="17" spans="1:5" x14ac:dyDescent="0.2">
      <c r="A17" s="10" t="s">
        <v>23</v>
      </c>
      <c r="B17" s="9">
        <f>VLOOKUP(A17,Pokemon!$A$1:$B$251,2,FALSE)</f>
        <v>6</v>
      </c>
      <c r="C17" s="9" t="s">
        <v>521</v>
      </c>
      <c r="D17" s="9">
        <f>IF(ISBLANK(C17),"",VLOOKUP(C17,Moves!$A$65:$B$180,2,TRUE))</f>
        <v>34</v>
      </c>
      <c r="E17" t="str">
        <f t="shared" si="0"/>
        <v>INSERT INTO tbl_PokemonToCharged (pokemonID,moveID) VALUES (6,34);</v>
      </c>
    </row>
    <row r="18" spans="1:5" x14ac:dyDescent="0.2">
      <c r="A18" s="10" t="s">
        <v>23</v>
      </c>
      <c r="B18" s="9">
        <f>VLOOKUP(A18,Pokemon!$A$1:$B$251,2,FALSE)</f>
        <v>6</v>
      </c>
      <c r="C18" s="9" t="s">
        <v>522</v>
      </c>
      <c r="D18" s="9">
        <f>IF(ISBLANK(C18),"",VLOOKUP(C18,Moves!$A$65:$B$180,2,TRUE))</f>
        <v>26</v>
      </c>
      <c r="E18" t="str">
        <f t="shared" si="0"/>
        <v>INSERT INTO tbl_PokemonToCharged (pokemonID,moveID) VALUES (6,26);</v>
      </c>
    </row>
    <row r="19" spans="1:5" x14ac:dyDescent="0.2">
      <c r="A19" s="10" t="s">
        <v>23</v>
      </c>
      <c r="B19" s="9">
        <f>VLOOKUP(A19,Pokemon!$A$1:$B$251,2,FALSE)</f>
        <v>6</v>
      </c>
      <c r="C19" s="9" t="s">
        <v>523</v>
      </c>
      <c r="D19" s="9">
        <f>IF(ISBLANK(C19),"",VLOOKUP(C19,Moves!$A$65:$B$180,2,TRUE))</f>
        <v>72</v>
      </c>
      <c r="E19" t="str">
        <f t="shared" si="0"/>
        <v>INSERT INTO tbl_PokemonToCharged (pokemonID,moveID) VALUES (6,72);</v>
      </c>
    </row>
    <row r="20" spans="1:5" x14ac:dyDescent="0.2">
      <c r="A20" s="10" t="s">
        <v>24</v>
      </c>
      <c r="B20" s="9">
        <f>VLOOKUP(A20,Pokemon!$A$1:$B$251,2,FALSE)</f>
        <v>7</v>
      </c>
      <c r="C20" s="9" t="s">
        <v>525</v>
      </c>
      <c r="D20" s="9">
        <f>IF(ISBLANK(C20),"",VLOOKUP(C20,Moves!$A$65:$B$180,2,TRUE))</f>
        <v>4</v>
      </c>
      <c r="E20" t="str">
        <f t="shared" si="0"/>
        <v>INSERT INTO tbl_PokemonToCharged (pokemonID,moveID) VALUES (7,4);</v>
      </c>
    </row>
    <row r="21" spans="1:5" x14ac:dyDescent="0.2">
      <c r="A21" s="10" t="s">
        <v>24</v>
      </c>
      <c r="B21" s="9">
        <f>VLOOKUP(A21,Pokemon!$A$1:$B$251,2,FALSE)</f>
        <v>7</v>
      </c>
      <c r="C21" s="9" t="s">
        <v>526</v>
      </c>
      <c r="D21" s="9">
        <f>IF(ISBLANK(C21),"",VLOOKUP(C21,Moves!$A$65:$B$180,2,TRUE))</f>
        <v>5</v>
      </c>
      <c r="E21" t="str">
        <f t="shared" si="0"/>
        <v>INSERT INTO tbl_PokemonToCharged (pokemonID,moveID) VALUES (7,5);</v>
      </c>
    </row>
    <row r="22" spans="1:5" x14ac:dyDescent="0.2">
      <c r="A22" s="10" t="s">
        <v>24</v>
      </c>
      <c r="B22" s="9">
        <f>VLOOKUP(A22,Pokemon!$A$1:$B$251,2,FALSE)</f>
        <v>7</v>
      </c>
      <c r="C22" s="9" t="s">
        <v>527</v>
      </c>
      <c r="D22" s="9">
        <f>IF(ISBLANK(C22),"",VLOOKUP(C22,Moves!$A$65:$B$180,2,TRUE))</f>
        <v>111</v>
      </c>
      <c r="E22" t="str">
        <f t="shared" si="0"/>
        <v>INSERT INTO tbl_PokemonToCharged (pokemonID,moveID) VALUES (7,111);</v>
      </c>
    </row>
    <row r="23" spans="1:5" x14ac:dyDescent="0.2">
      <c r="A23" s="10" t="s">
        <v>25</v>
      </c>
      <c r="B23" s="9">
        <f>VLOOKUP(A23,Pokemon!$A$1:$B$251,2,FALSE)</f>
        <v>8</v>
      </c>
      <c r="C23" s="9" t="s">
        <v>525</v>
      </c>
      <c r="D23" s="9">
        <f>IF(ISBLANK(C23),"",VLOOKUP(C23,Moves!$A$65:$B$180,2,TRUE))</f>
        <v>4</v>
      </c>
      <c r="E23" t="str">
        <f t="shared" si="0"/>
        <v>INSERT INTO tbl_PokemonToCharged (pokemonID,moveID) VALUES (8,4);</v>
      </c>
    </row>
    <row r="24" spans="1:5" x14ac:dyDescent="0.2">
      <c r="A24" s="10" t="s">
        <v>25</v>
      </c>
      <c r="B24" s="9">
        <f>VLOOKUP(A24,Pokemon!$A$1:$B$251,2,FALSE)</f>
        <v>8</v>
      </c>
      <c r="C24" s="9" t="s">
        <v>530</v>
      </c>
      <c r="D24" s="9">
        <f>IF(ISBLANK(C24),"",VLOOKUP(C24,Moves!$A$65:$B$180,2,TRUE))</f>
        <v>52</v>
      </c>
      <c r="E24" t="str">
        <f t="shared" si="0"/>
        <v>INSERT INTO tbl_PokemonToCharged (pokemonID,moveID) VALUES (8,52);</v>
      </c>
    </row>
    <row r="25" spans="1:5" x14ac:dyDescent="0.2">
      <c r="A25" s="10" t="s">
        <v>25</v>
      </c>
      <c r="B25" s="9">
        <f>VLOOKUP(A25,Pokemon!$A$1:$B$251,2,FALSE)</f>
        <v>8</v>
      </c>
      <c r="C25" s="9" t="s">
        <v>531</v>
      </c>
      <c r="D25" s="9">
        <f>IF(ISBLANK(C25),"",VLOOKUP(C25,Moves!$A$65:$B$180,2,TRUE))</f>
        <v>56</v>
      </c>
      <c r="E25" t="str">
        <f t="shared" si="0"/>
        <v>INSERT INTO tbl_PokemonToCharged (pokemonID,moveID) VALUES (8,56);</v>
      </c>
    </row>
    <row r="26" spans="1:5" x14ac:dyDescent="0.2">
      <c r="A26" s="10" t="s">
        <v>26</v>
      </c>
      <c r="B26" s="9">
        <f>VLOOKUP(A26,Pokemon!$A$1:$B$251,2,FALSE)</f>
        <v>9</v>
      </c>
      <c r="C26" s="9" t="s">
        <v>531</v>
      </c>
      <c r="D26" s="9">
        <f>IF(ISBLANK(C26),"",VLOOKUP(C26,Moves!$A$65:$B$180,2,TRUE))</f>
        <v>56</v>
      </c>
      <c r="E26" t="str">
        <f t="shared" si="0"/>
        <v>INSERT INTO tbl_PokemonToCharged (pokemonID,moveID) VALUES (9,56);</v>
      </c>
    </row>
    <row r="27" spans="1:5" x14ac:dyDescent="0.2">
      <c r="A27" s="10" t="s">
        <v>26</v>
      </c>
      <c r="B27" s="9">
        <f>VLOOKUP(A27,Pokemon!$A$1:$B$251,2,FALSE)</f>
        <v>9</v>
      </c>
      <c r="C27" s="9" t="s">
        <v>530</v>
      </c>
      <c r="D27" s="9">
        <f>IF(ISBLANK(C27),"",VLOOKUP(C27,Moves!$A$65:$B$180,2,TRUE))</f>
        <v>52</v>
      </c>
      <c r="E27" t="str">
        <f t="shared" si="0"/>
        <v>INSERT INTO tbl_PokemonToCharged (pokemonID,moveID) VALUES (9,52);</v>
      </c>
    </row>
    <row r="28" spans="1:5" x14ac:dyDescent="0.2">
      <c r="A28" s="10" t="s">
        <v>26</v>
      </c>
      <c r="B28" s="9">
        <f>VLOOKUP(A28,Pokemon!$A$1:$B$251,2,FALSE)</f>
        <v>9</v>
      </c>
      <c r="C28" s="9" t="s">
        <v>532</v>
      </c>
      <c r="D28" s="9">
        <f>IF(ISBLANK(C28),"",VLOOKUP(C28,Moves!$A$65:$B$180,2,TRUE))</f>
        <v>40</v>
      </c>
      <c r="E28" t="str">
        <f t="shared" si="0"/>
        <v>INSERT INTO tbl_PokemonToCharged (pokemonID,moveID) VALUES (9,40);</v>
      </c>
    </row>
    <row r="29" spans="1:5" x14ac:dyDescent="0.2">
      <c r="A29" s="10" t="s">
        <v>27</v>
      </c>
      <c r="B29" s="9">
        <f>VLOOKUP(A29,Pokemon!$A$1:$B$251,2,FALSE)</f>
        <v>10</v>
      </c>
      <c r="C29" s="10" t="s">
        <v>534</v>
      </c>
      <c r="D29" s="9">
        <f>IF(ISBLANK(C29),"",VLOOKUP(C29,Moves!$A$65:$B$180,2,TRUE))</f>
        <v>103</v>
      </c>
      <c r="E29" t="str">
        <f t="shared" si="0"/>
        <v>INSERT INTO tbl_PokemonToCharged (pokemonID,moveID) VALUES (10,103);</v>
      </c>
    </row>
    <row r="30" spans="1:5" x14ac:dyDescent="0.2">
      <c r="A30" s="10" t="s">
        <v>28</v>
      </c>
      <c r="B30" s="9">
        <f>VLOOKUP(A30,Pokemon!$A$1:$B$251,2,FALSE)</f>
        <v>11</v>
      </c>
      <c r="C30" s="10" t="s">
        <v>534</v>
      </c>
      <c r="D30" s="9">
        <f>IF(ISBLANK(C30),"",VLOOKUP(C30,Moves!$A$65:$B$180,2,TRUE))</f>
        <v>103</v>
      </c>
      <c r="E30" t="str">
        <f t="shared" si="0"/>
        <v>INSERT INTO tbl_PokemonToCharged (pokemonID,moveID) VALUES (11,103);</v>
      </c>
    </row>
    <row r="31" spans="1:5" x14ac:dyDescent="0.2">
      <c r="A31" s="10" t="s">
        <v>29</v>
      </c>
      <c r="B31" s="9">
        <f>VLOOKUP(A31,Pokemon!$A$1:$B$251,2,FALSE)</f>
        <v>12</v>
      </c>
      <c r="C31" s="9" t="s">
        <v>500</v>
      </c>
      <c r="D31" s="9">
        <f>IF(ISBLANK(C31),"",VLOOKUP(C31,Moves!$A$65:$B$180,2,TRUE))</f>
        <v>80</v>
      </c>
      <c r="E31" t="str">
        <f t="shared" si="0"/>
        <v>INSERT INTO tbl_PokemonToCharged (pokemonID,moveID) VALUES (12,80);</v>
      </c>
    </row>
    <row r="32" spans="1:5" x14ac:dyDescent="0.2">
      <c r="A32" s="10" t="s">
        <v>29</v>
      </c>
      <c r="B32" s="9">
        <f>VLOOKUP(A32,Pokemon!$A$1:$B$251,2,FALSE)</f>
        <v>12</v>
      </c>
      <c r="C32" s="9" t="s">
        <v>537</v>
      </c>
      <c r="D32" s="9">
        <f>IF(ISBLANK(C32),"",VLOOKUP(C32,Moves!$A$65:$B$180,2,TRUE))</f>
        <v>15</v>
      </c>
      <c r="E32" t="str">
        <f t="shared" si="0"/>
        <v>INSERT INTO tbl_PokemonToCharged (pokemonID,moveID) VALUES (12,15);</v>
      </c>
    </row>
    <row r="33" spans="1:5" x14ac:dyDescent="0.2">
      <c r="A33" s="10" t="s">
        <v>29</v>
      </c>
      <c r="B33" s="9">
        <f>VLOOKUP(A33,Pokemon!$A$1:$B$251,2,FALSE)</f>
        <v>12</v>
      </c>
      <c r="C33" s="9" t="s">
        <v>538</v>
      </c>
      <c r="D33" s="9">
        <f>IF(ISBLANK(C33),"",VLOOKUP(C33,Moves!$A$65:$B$180,2,TRUE))</f>
        <v>94</v>
      </c>
      <c r="E33" t="str">
        <f t="shared" si="0"/>
        <v>INSERT INTO tbl_PokemonToCharged (pokemonID,moveID) VALUES (12,94);</v>
      </c>
    </row>
    <row r="34" spans="1:5" x14ac:dyDescent="0.2">
      <c r="A34" s="10" t="s">
        <v>30</v>
      </c>
      <c r="B34" s="9">
        <f>VLOOKUP(A34,Pokemon!$A$1:$B$251,2,FALSE)</f>
        <v>13</v>
      </c>
      <c r="C34" s="10" t="s">
        <v>534</v>
      </c>
      <c r="D34" s="9">
        <f>IF(ISBLANK(C34),"",VLOOKUP(C34,Moves!$A$65:$B$180,2,TRUE))</f>
        <v>103</v>
      </c>
      <c r="E34" t="str">
        <f t="shared" si="0"/>
        <v>INSERT INTO tbl_PokemonToCharged (pokemonID,moveID) VALUES (13,103);</v>
      </c>
    </row>
    <row r="35" spans="1:5" x14ac:dyDescent="0.2">
      <c r="A35" s="10" t="s">
        <v>31</v>
      </c>
      <c r="B35" s="9">
        <f>VLOOKUP(A35,Pokemon!$A$1:$B$251,2,FALSE)</f>
        <v>14</v>
      </c>
      <c r="C35" s="10" t="s">
        <v>534</v>
      </c>
      <c r="D35" s="9">
        <f>IF(ISBLANK(C35),"",VLOOKUP(C35,Moves!$A$65:$B$180,2,TRUE))</f>
        <v>103</v>
      </c>
      <c r="E35" t="str">
        <f t="shared" si="0"/>
        <v>INSERT INTO tbl_PokemonToCharged (pokemonID,moveID) VALUES (14,103);</v>
      </c>
    </row>
    <row r="36" spans="1:5" x14ac:dyDescent="0.2">
      <c r="A36" s="10" t="s">
        <v>32</v>
      </c>
      <c r="B36" s="9">
        <f>VLOOKUP(A36,Pokemon!$A$1:$B$251,2,FALSE)</f>
        <v>15</v>
      </c>
      <c r="C36" s="9" t="s">
        <v>542</v>
      </c>
      <c r="D36" s="9">
        <f>IF(ISBLANK(C36),"",VLOOKUP(C36,Moves!$A$65:$B$180,2,TRUE))</f>
        <v>1</v>
      </c>
      <c r="E36" t="str">
        <f t="shared" si="0"/>
        <v>INSERT INTO tbl_PokemonToCharged (pokemonID,moveID) VALUES (15,1);</v>
      </c>
    </row>
    <row r="37" spans="1:5" x14ac:dyDescent="0.2">
      <c r="A37" s="10" t="s">
        <v>32</v>
      </c>
      <c r="B37" s="9">
        <f>VLOOKUP(A37,Pokemon!$A$1:$B$251,2,FALSE)</f>
        <v>15</v>
      </c>
      <c r="C37" s="9" t="s">
        <v>506</v>
      </c>
      <c r="D37" s="9">
        <f>IF(ISBLANK(C37),"",VLOOKUP(C37,Moves!$A$65:$B$180,2,TRUE))</f>
        <v>98</v>
      </c>
      <c r="E37" t="str">
        <f t="shared" si="0"/>
        <v>INSERT INTO tbl_PokemonToCharged (pokemonID,moveID) VALUES (15,98);</v>
      </c>
    </row>
    <row r="38" spans="1:5" x14ac:dyDescent="0.2">
      <c r="A38" s="10" t="s">
        <v>32</v>
      </c>
      <c r="B38" s="9">
        <f>VLOOKUP(A38,Pokemon!$A$1:$B$251,2,FALSE)</f>
        <v>15</v>
      </c>
      <c r="C38" s="9" t="s">
        <v>451</v>
      </c>
      <c r="D38" s="9">
        <f>IF(ISBLANK(C38),"",VLOOKUP(C38,Moves!$A$65:$B$180,2,TRUE))</f>
        <v>115</v>
      </c>
      <c r="E38" t="str">
        <f t="shared" si="0"/>
        <v>INSERT INTO tbl_PokemonToCharged (pokemonID,moveID) VALUES (15,115);</v>
      </c>
    </row>
    <row r="39" spans="1:5" x14ac:dyDescent="0.2">
      <c r="A39" s="10" t="s">
        <v>33</v>
      </c>
      <c r="B39" s="9">
        <f>VLOOKUP(A39,Pokemon!$A$1:$B$251,2,FALSE)</f>
        <v>16</v>
      </c>
      <c r="C39" s="9" t="s">
        <v>544</v>
      </c>
      <c r="D39" s="9">
        <f>IF(ISBLANK(C39),"",VLOOKUP(C39,Moves!$A$65:$B$180,2,TRUE))</f>
        <v>109</v>
      </c>
      <c r="E39" t="str">
        <f t="shared" si="0"/>
        <v>INSERT INTO tbl_PokemonToCharged (pokemonID,moveID) VALUES (16,109);</v>
      </c>
    </row>
    <row r="40" spans="1:5" x14ac:dyDescent="0.2">
      <c r="A40" s="10" t="s">
        <v>33</v>
      </c>
      <c r="B40" s="9">
        <f>VLOOKUP(A40,Pokemon!$A$1:$B$251,2,FALSE)</f>
        <v>16</v>
      </c>
      <c r="C40" s="9" t="s">
        <v>542</v>
      </c>
      <c r="D40" s="9">
        <f>IF(ISBLANK(C40),"",VLOOKUP(C40,Moves!$A$65:$B$180,2,TRUE))</f>
        <v>1</v>
      </c>
      <c r="E40" t="str">
        <f t="shared" si="0"/>
        <v>INSERT INTO tbl_PokemonToCharged (pokemonID,moveID) VALUES (16,1);</v>
      </c>
    </row>
    <row r="41" spans="1:5" x14ac:dyDescent="0.2">
      <c r="A41" s="10" t="s">
        <v>33</v>
      </c>
      <c r="B41" s="9">
        <f>VLOOKUP(A41,Pokemon!$A$1:$B$251,2,FALSE)</f>
        <v>16</v>
      </c>
      <c r="C41" s="9" t="s">
        <v>545</v>
      </c>
      <c r="D41" s="9">
        <f>IF(ISBLANK(C41),"",VLOOKUP(C41,Moves!$A$65:$B$180,2,TRUE))</f>
        <v>2</v>
      </c>
      <c r="E41" t="str">
        <f t="shared" si="0"/>
        <v>INSERT INTO tbl_PokemonToCharged (pokemonID,moveID) VALUES (16,2);</v>
      </c>
    </row>
    <row r="42" spans="1:5" x14ac:dyDescent="0.2">
      <c r="A42" s="10" t="s">
        <v>34</v>
      </c>
      <c r="B42" s="9">
        <f>VLOOKUP(A42,Pokemon!$A$1:$B$251,2,FALSE)</f>
        <v>17</v>
      </c>
      <c r="C42" s="9" t="s">
        <v>544</v>
      </c>
      <c r="D42" s="9">
        <f>IF(ISBLANK(C42),"",VLOOKUP(C42,Moves!$A$65:$B$180,2,TRUE))</f>
        <v>109</v>
      </c>
      <c r="E42" t="str">
        <f t="shared" si="0"/>
        <v>INSERT INTO tbl_PokemonToCharged (pokemonID,moveID) VALUES (17,109);</v>
      </c>
    </row>
    <row r="43" spans="1:5" x14ac:dyDescent="0.2">
      <c r="A43" s="10" t="s">
        <v>34</v>
      </c>
      <c r="B43" s="9">
        <f>VLOOKUP(A43,Pokemon!$A$1:$B$251,2,FALSE)</f>
        <v>17</v>
      </c>
      <c r="C43" s="9" t="s">
        <v>542</v>
      </c>
      <c r="D43" s="9">
        <f>IF(ISBLANK(C43),"",VLOOKUP(C43,Moves!$A$65:$B$180,2,TRUE))</f>
        <v>1</v>
      </c>
      <c r="E43" t="str">
        <f t="shared" si="0"/>
        <v>INSERT INTO tbl_PokemonToCharged (pokemonID,moveID) VALUES (17,1);</v>
      </c>
    </row>
    <row r="44" spans="1:5" x14ac:dyDescent="0.2">
      <c r="A44" s="10" t="s">
        <v>34</v>
      </c>
      <c r="B44" s="9">
        <f>VLOOKUP(A44,Pokemon!$A$1:$B$251,2,FALSE)</f>
        <v>17</v>
      </c>
      <c r="C44" s="9" t="s">
        <v>545</v>
      </c>
      <c r="D44" s="9">
        <f>IF(ISBLANK(C44),"",VLOOKUP(C44,Moves!$A$65:$B$180,2,TRUE))</f>
        <v>2</v>
      </c>
      <c r="E44" t="str">
        <f t="shared" si="0"/>
        <v>INSERT INTO tbl_PokemonToCharged (pokemonID,moveID) VALUES (17,2);</v>
      </c>
    </row>
    <row r="45" spans="1:5" x14ac:dyDescent="0.2">
      <c r="A45" s="10" t="s">
        <v>35</v>
      </c>
      <c r="B45" s="9">
        <f>VLOOKUP(A45,Pokemon!$A$1:$B$251,2,FALSE)</f>
        <v>18</v>
      </c>
      <c r="C45" s="9" t="s">
        <v>548</v>
      </c>
      <c r="D45" s="9">
        <f>IF(ISBLANK(C45),"",VLOOKUP(C45,Moves!$A$65:$B$180,2,TRUE))</f>
        <v>51</v>
      </c>
      <c r="E45" t="str">
        <f t="shared" si="0"/>
        <v>INSERT INTO tbl_PokemonToCharged (pokemonID,moveID) VALUES (18,51);</v>
      </c>
    </row>
    <row r="46" spans="1:5" x14ac:dyDescent="0.2">
      <c r="A46" s="10" t="s">
        <v>35</v>
      </c>
      <c r="B46" s="9">
        <f>VLOOKUP(A46,Pokemon!$A$1:$B$251,2,FALSE)</f>
        <v>18</v>
      </c>
      <c r="C46" s="9" t="s">
        <v>542</v>
      </c>
      <c r="D46" s="9">
        <f>IF(ISBLANK(C46),"",VLOOKUP(C46,Moves!$A$65:$B$180,2,TRUE))</f>
        <v>1</v>
      </c>
      <c r="E46" t="str">
        <f t="shared" si="0"/>
        <v>INSERT INTO tbl_PokemonToCharged (pokemonID,moveID) VALUES (18,1);</v>
      </c>
    </row>
    <row r="47" spans="1:5" x14ac:dyDescent="0.2">
      <c r="A47" s="10" t="s">
        <v>35</v>
      </c>
      <c r="B47" s="9">
        <f>VLOOKUP(A47,Pokemon!$A$1:$B$251,2,FALSE)</f>
        <v>18</v>
      </c>
      <c r="C47" s="9" t="s">
        <v>549</v>
      </c>
      <c r="D47" s="9">
        <f>IF(ISBLANK(C47),"",VLOOKUP(C47,Moves!$A$65:$B$180,2,TRUE))</f>
        <v>11</v>
      </c>
      <c r="E47" t="str">
        <f t="shared" si="0"/>
        <v>INSERT INTO tbl_PokemonToCharged (pokemonID,moveID) VALUES (18,11);</v>
      </c>
    </row>
    <row r="48" spans="1:5" x14ac:dyDescent="0.2">
      <c r="A48" s="10" t="s">
        <v>36</v>
      </c>
      <c r="B48" s="9">
        <f>VLOOKUP(A48,Pokemon!$A$1:$B$251,2,FALSE)</f>
        <v>19</v>
      </c>
      <c r="C48" s="9" t="s">
        <v>550</v>
      </c>
      <c r="D48" s="9">
        <f>IF(ISBLANK(C48),"",VLOOKUP(C48,Moves!$A$65:$B$180,2,TRUE))</f>
        <v>23</v>
      </c>
      <c r="E48" t="str">
        <f t="shared" si="0"/>
        <v>INSERT INTO tbl_PokemonToCharged (pokemonID,moveID) VALUES (19,23);</v>
      </c>
    </row>
    <row r="49" spans="1:5" x14ac:dyDescent="0.2">
      <c r="A49" s="10" t="s">
        <v>36</v>
      </c>
      <c r="B49" s="9">
        <f>VLOOKUP(A49,Pokemon!$A$1:$B$251,2,FALSE)</f>
        <v>19</v>
      </c>
      <c r="C49" s="9" t="s">
        <v>551</v>
      </c>
      <c r="D49" s="9">
        <f>IF(ISBLANK(C49),"",VLOOKUP(C49,Moves!$A$65:$B$180,2,TRUE))</f>
        <v>55</v>
      </c>
      <c r="E49" t="str">
        <f t="shared" si="0"/>
        <v>INSERT INTO tbl_PokemonToCharged (pokemonID,moveID) VALUES (19,55);</v>
      </c>
    </row>
    <row r="50" spans="1:5" x14ac:dyDescent="0.2">
      <c r="A50" s="10" t="s">
        <v>36</v>
      </c>
      <c r="B50" s="9">
        <f>VLOOKUP(A50,Pokemon!$A$1:$B$251,2,FALSE)</f>
        <v>19</v>
      </c>
      <c r="C50" s="9" t="s">
        <v>552</v>
      </c>
      <c r="D50" s="9">
        <f>IF(ISBLANK(C50),"",VLOOKUP(C50,Moves!$A$65:$B$180,2,TRUE))</f>
        <v>9</v>
      </c>
      <c r="E50" t="str">
        <f t="shared" si="0"/>
        <v>INSERT INTO tbl_PokemonToCharged (pokemonID,moveID) VALUES (19,9);</v>
      </c>
    </row>
    <row r="51" spans="1:5" x14ac:dyDescent="0.2">
      <c r="A51" s="10" t="s">
        <v>37</v>
      </c>
      <c r="B51" s="9">
        <f>VLOOKUP(A51,Pokemon!$A$1:$B$251,2,FALSE)</f>
        <v>20</v>
      </c>
      <c r="C51" s="9" t="s">
        <v>550</v>
      </c>
      <c r="D51" s="9">
        <f>IF(ISBLANK(C51),"",VLOOKUP(C51,Moves!$A$65:$B$180,2,TRUE))</f>
        <v>23</v>
      </c>
      <c r="E51" t="str">
        <f t="shared" si="0"/>
        <v>INSERT INTO tbl_PokemonToCharged (pokemonID,moveID) VALUES (20,23);</v>
      </c>
    </row>
    <row r="52" spans="1:5" x14ac:dyDescent="0.2">
      <c r="A52" s="10" t="s">
        <v>37</v>
      </c>
      <c r="B52" s="9">
        <f>VLOOKUP(A52,Pokemon!$A$1:$B$251,2,FALSE)</f>
        <v>20</v>
      </c>
      <c r="C52" s="9" t="s">
        <v>551</v>
      </c>
      <c r="D52" s="9">
        <f>IF(ISBLANK(C52),"",VLOOKUP(C52,Moves!$A$65:$B$180,2,TRUE))</f>
        <v>55</v>
      </c>
      <c r="E52" t="str">
        <f t="shared" si="0"/>
        <v>INSERT INTO tbl_PokemonToCharged (pokemonID,moveID) VALUES (20,55);</v>
      </c>
    </row>
    <row r="53" spans="1:5" x14ac:dyDescent="0.2">
      <c r="A53" s="10" t="s">
        <v>37</v>
      </c>
      <c r="B53" s="9">
        <f>VLOOKUP(A53,Pokemon!$A$1:$B$251,2,FALSE)</f>
        <v>20</v>
      </c>
      <c r="C53" s="9" t="s">
        <v>553</v>
      </c>
      <c r="D53" s="9">
        <f>IF(ISBLANK(C53),"",VLOOKUP(C53,Moves!$A$65:$B$180,2,TRUE))</f>
        <v>54</v>
      </c>
      <c r="E53" t="str">
        <f t="shared" si="0"/>
        <v>INSERT INTO tbl_PokemonToCharged (pokemonID,moveID) VALUES (20,54);</v>
      </c>
    </row>
    <row r="54" spans="1:5" x14ac:dyDescent="0.2">
      <c r="A54" s="10" t="s">
        <v>38</v>
      </c>
      <c r="B54" s="9">
        <f>VLOOKUP(A54,Pokemon!$A$1:$B$251,2,FALSE)</f>
        <v>21</v>
      </c>
      <c r="C54" s="9" t="s">
        <v>542</v>
      </c>
      <c r="D54" s="9">
        <f>IF(ISBLANK(C54),"",VLOOKUP(C54,Moves!$A$65:$B$180,2,TRUE))</f>
        <v>1</v>
      </c>
      <c r="E54" t="str">
        <f t="shared" si="0"/>
        <v>INSERT INTO tbl_PokemonToCharged (pokemonID,moveID) VALUES (21,1);</v>
      </c>
    </row>
    <row r="55" spans="1:5" x14ac:dyDescent="0.2">
      <c r="A55" s="10" t="s">
        <v>38</v>
      </c>
      <c r="B55" s="9">
        <f>VLOOKUP(A55,Pokemon!$A$1:$B$251,2,FALSE)</f>
        <v>21</v>
      </c>
      <c r="C55" s="9" t="s">
        <v>555</v>
      </c>
      <c r="D55" s="9">
        <f>IF(ISBLANK(C55),"",VLOOKUP(C55,Moves!$A$65:$B$180,2,TRUE))</f>
        <v>29</v>
      </c>
      <c r="E55" t="str">
        <f t="shared" si="0"/>
        <v>INSERT INTO tbl_PokemonToCharged (pokemonID,moveID) VALUES (21,29);</v>
      </c>
    </row>
    <row r="56" spans="1:5" x14ac:dyDescent="0.2">
      <c r="A56" s="10" t="s">
        <v>38</v>
      </c>
      <c r="B56" s="9">
        <f>VLOOKUP(A56,Pokemon!$A$1:$B$251,2,FALSE)</f>
        <v>21</v>
      </c>
      <c r="C56" s="9" t="s">
        <v>556</v>
      </c>
      <c r="D56" s="9">
        <f>IF(ISBLANK(C56),"",VLOOKUP(C56,Moves!$A$65:$B$180,2,TRUE))</f>
        <v>96</v>
      </c>
      <c r="E56" t="str">
        <f t="shared" si="0"/>
        <v>INSERT INTO tbl_PokemonToCharged (pokemonID,moveID) VALUES (21,96);</v>
      </c>
    </row>
    <row r="57" spans="1:5" x14ac:dyDescent="0.2">
      <c r="A57" s="10" t="s">
        <v>39</v>
      </c>
      <c r="B57" s="9">
        <f>VLOOKUP(A57,Pokemon!$A$1:$B$251,2,FALSE)</f>
        <v>22</v>
      </c>
      <c r="C57" s="9" t="s">
        <v>542</v>
      </c>
      <c r="D57" s="9">
        <f>IF(ISBLANK(C57),"",VLOOKUP(C57,Moves!$A$65:$B$180,2,TRUE))</f>
        <v>1</v>
      </c>
      <c r="E57" t="str">
        <f t="shared" si="0"/>
        <v>INSERT INTO tbl_PokemonToCharged (pokemonID,moveID) VALUES (22,1);</v>
      </c>
    </row>
    <row r="58" spans="1:5" x14ac:dyDescent="0.2">
      <c r="A58" s="10" t="s">
        <v>39</v>
      </c>
      <c r="B58" s="9">
        <f>VLOOKUP(A58,Pokemon!$A$1:$B$251,2,FALSE)</f>
        <v>22</v>
      </c>
      <c r="C58" s="9" t="s">
        <v>557</v>
      </c>
      <c r="D58" s="9">
        <f>IF(ISBLANK(C58),"",VLOOKUP(C58,Moves!$A$65:$B$180,2,TRUE))</f>
        <v>30</v>
      </c>
      <c r="E58" t="str">
        <f t="shared" si="0"/>
        <v>INSERT INTO tbl_PokemonToCharged (pokemonID,moveID) VALUES (22,30);</v>
      </c>
    </row>
    <row r="59" spans="1:5" x14ac:dyDescent="0.2">
      <c r="A59" s="10" t="s">
        <v>39</v>
      </c>
      <c r="B59" s="9">
        <f>VLOOKUP(A59,Pokemon!$A$1:$B$251,2,FALSE)</f>
        <v>22</v>
      </c>
      <c r="C59" s="9" t="s">
        <v>556</v>
      </c>
      <c r="D59" s="9">
        <f>IF(ISBLANK(C59),"",VLOOKUP(C59,Moves!$A$65:$B$180,2,TRUE))</f>
        <v>96</v>
      </c>
      <c r="E59" t="str">
        <f t="shared" si="0"/>
        <v>INSERT INTO tbl_PokemonToCharged (pokemonID,moveID) VALUES (22,96);</v>
      </c>
    </row>
    <row r="60" spans="1:5" x14ac:dyDescent="0.2">
      <c r="A60" s="10" t="s">
        <v>40</v>
      </c>
      <c r="B60" s="9">
        <f>VLOOKUP(A60,Pokemon!$A$1:$B$251,2,FALSE)</f>
        <v>23</v>
      </c>
      <c r="C60" s="9" t="s">
        <v>559</v>
      </c>
      <c r="D60" s="9">
        <f>IF(ISBLANK(C60),"",VLOOKUP(C60,Moves!$A$65:$B$180,2,TRUE))</f>
        <v>113</v>
      </c>
      <c r="E60" t="str">
        <f t="shared" si="0"/>
        <v>INSERT INTO tbl_PokemonToCharged (pokemonID,moveID) VALUES (23,113);</v>
      </c>
    </row>
    <row r="61" spans="1:5" x14ac:dyDescent="0.2">
      <c r="A61" s="10" t="s">
        <v>40</v>
      </c>
      <c r="B61" s="9">
        <f>VLOOKUP(A61,Pokemon!$A$1:$B$251,2,FALSE)</f>
        <v>23</v>
      </c>
      <c r="C61" s="9" t="s">
        <v>560</v>
      </c>
      <c r="D61" s="9">
        <f>IF(ISBLANK(C61),"",VLOOKUP(C61,Moves!$A$65:$B$180,2,TRUE))</f>
        <v>76</v>
      </c>
      <c r="E61" t="str">
        <f t="shared" si="0"/>
        <v>INSERT INTO tbl_PokemonToCharged (pokemonID,moveID) VALUES (23,76);</v>
      </c>
    </row>
    <row r="62" spans="1:5" x14ac:dyDescent="0.2">
      <c r="A62" s="10" t="s">
        <v>40</v>
      </c>
      <c r="B62" s="9">
        <f>VLOOKUP(A62,Pokemon!$A$1:$B$251,2,FALSE)</f>
        <v>23</v>
      </c>
      <c r="C62" s="9" t="s">
        <v>506</v>
      </c>
      <c r="D62" s="9">
        <f>IF(ISBLANK(C62),"",VLOOKUP(C62,Moves!$A$65:$B$180,2,TRUE))</f>
        <v>98</v>
      </c>
      <c r="E62" t="str">
        <f t="shared" si="0"/>
        <v>INSERT INTO tbl_PokemonToCharged (pokemonID,moveID) VALUES (23,98);</v>
      </c>
    </row>
    <row r="63" spans="1:5" x14ac:dyDescent="0.2">
      <c r="A63" s="10" t="s">
        <v>41</v>
      </c>
      <c r="B63" s="9">
        <f>VLOOKUP(A63,Pokemon!$A$1:$B$251,2,FALSE)</f>
        <v>24</v>
      </c>
      <c r="C63" s="9" t="s">
        <v>561</v>
      </c>
      <c r="D63" s="9">
        <f>IF(ISBLANK(C63),"",VLOOKUP(C63,Moves!$A$65:$B$180,2,TRUE))</f>
        <v>21</v>
      </c>
      <c r="E63" t="str">
        <f t="shared" si="0"/>
        <v>INSERT INTO tbl_PokemonToCharged (pokemonID,moveID) VALUES (24,21);</v>
      </c>
    </row>
    <row r="64" spans="1:5" x14ac:dyDescent="0.2">
      <c r="A64" s="10" t="s">
        <v>41</v>
      </c>
      <c r="B64" s="9">
        <f>VLOOKUP(A64,Pokemon!$A$1:$B$251,2,FALSE)</f>
        <v>24</v>
      </c>
      <c r="C64" s="9" t="s">
        <v>562</v>
      </c>
      <c r="D64" s="9">
        <f>IF(ISBLANK(C64),"",VLOOKUP(C64,Moves!$A$65:$B$180,2,TRUE))</f>
        <v>99</v>
      </c>
      <c r="E64" t="str">
        <f t="shared" si="0"/>
        <v>INSERT INTO tbl_PokemonToCharged (pokemonID,moveID) VALUES (24,99);</v>
      </c>
    </row>
    <row r="65" spans="1:5" x14ac:dyDescent="0.2">
      <c r="A65" s="10" t="s">
        <v>41</v>
      </c>
      <c r="B65" s="9">
        <f>VLOOKUP(A65,Pokemon!$A$1:$B$251,2,FALSE)</f>
        <v>24</v>
      </c>
      <c r="C65" s="9" t="s">
        <v>563</v>
      </c>
      <c r="D65" s="9">
        <f>IF(ISBLANK(C65),"",VLOOKUP(C65,Moves!$A$65:$B$180,2,TRUE))</f>
        <v>45</v>
      </c>
      <c r="E65" t="str">
        <f t="shared" si="0"/>
        <v>INSERT INTO tbl_PokemonToCharged (pokemonID,moveID) VALUES (24,45);</v>
      </c>
    </row>
    <row r="66" spans="1:5" x14ac:dyDescent="0.2">
      <c r="A66" s="10" t="s">
        <v>42</v>
      </c>
      <c r="B66" s="9">
        <f>VLOOKUP(A66,Pokemon!$A$1:$B$251,2,FALSE)</f>
        <v>25</v>
      </c>
      <c r="C66" s="9" t="s">
        <v>565</v>
      </c>
      <c r="D66" s="9">
        <f>IF(ISBLANK(C66),"",VLOOKUP(C66,Moves!$A$65:$B$180,2,TRUE))</f>
        <v>25</v>
      </c>
      <c r="E66" t="str">
        <f t="shared" ref="E66:E129" si="1">IF(ISBLANK(D66),"",CONCATENATE("INSERT INTO tbl_PokemonToCharged (pokemonID,moveID) VALUES (",B66,",",D66,");"))</f>
        <v>INSERT INTO tbl_PokemonToCharged (pokemonID,moveID) VALUES (25,25);</v>
      </c>
    </row>
    <row r="67" spans="1:5" x14ac:dyDescent="0.2">
      <c r="A67" s="10" t="s">
        <v>42</v>
      </c>
      <c r="B67" s="9">
        <f>VLOOKUP(A67,Pokemon!$A$1:$B$251,2,FALSE)</f>
        <v>25</v>
      </c>
      <c r="C67" s="9" t="s">
        <v>566</v>
      </c>
      <c r="D67" s="9">
        <f>IF(ISBLANK(C67),"",VLOOKUP(C67,Moves!$A$65:$B$180,2,TRUE))</f>
        <v>108</v>
      </c>
      <c r="E67" t="str">
        <f t="shared" si="1"/>
        <v>INSERT INTO tbl_PokemonToCharged (pokemonID,moveID) VALUES (25,108);</v>
      </c>
    </row>
    <row r="68" spans="1:5" x14ac:dyDescent="0.2">
      <c r="A68" s="10" t="s">
        <v>42</v>
      </c>
      <c r="B68" s="9">
        <f>VLOOKUP(A68,Pokemon!$A$1:$B$251,2,FALSE)</f>
        <v>25</v>
      </c>
      <c r="C68" s="9" t="s">
        <v>567</v>
      </c>
      <c r="D68" s="9">
        <f>IF(ISBLANK(C68),"",VLOOKUP(C68,Moves!$A$65:$B$180,2,TRUE))</f>
        <v>112</v>
      </c>
      <c r="E68" t="str">
        <f t="shared" si="1"/>
        <v>INSERT INTO tbl_PokemonToCharged (pokemonID,moveID) VALUES (25,112);</v>
      </c>
    </row>
    <row r="69" spans="1:5" x14ac:dyDescent="0.2">
      <c r="A69" s="10" t="s">
        <v>43</v>
      </c>
      <c r="B69" s="9">
        <f>VLOOKUP(A69,Pokemon!$A$1:$B$251,2,FALSE)</f>
        <v>26</v>
      </c>
      <c r="C69" s="9" t="s">
        <v>570</v>
      </c>
      <c r="D69" s="9">
        <f>IF(ISBLANK(C69),"",VLOOKUP(C69,Moves!$A$65:$B$180,2,TRUE))</f>
        <v>12</v>
      </c>
      <c r="E69" t="str">
        <f t="shared" si="1"/>
        <v>INSERT INTO tbl_PokemonToCharged (pokemonID,moveID) VALUES (26,12);</v>
      </c>
    </row>
    <row r="70" spans="1:5" x14ac:dyDescent="0.2">
      <c r="A70" s="10" t="s">
        <v>43</v>
      </c>
      <c r="B70" s="9">
        <f>VLOOKUP(A70,Pokemon!$A$1:$B$251,2,FALSE)</f>
        <v>26</v>
      </c>
      <c r="C70" s="9" t="s">
        <v>571</v>
      </c>
      <c r="D70" s="9">
        <f>IF(ISBLANK(C70),"",VLOOKUP(C70,Moves!$A$65:$B$180,2,TRUE))</f>
        <v>107</v>
      </c>
      <c r="E70" t="str">
        <f t="shared" si="1"/>
        <v>INSERT INTO tbl_PokemonToCharged (pokemonID,moveID) VALUES (26,107);</v>
      </c>
    </row>
    <row r="71" spans="1:5" x14ac:dyDescent="0.2">
      <c r="A71" s="10" t="s">
        <v>43</v>
      </c>
      <c r="B71" s="9">
        <f>VLOOKUP(A71,Pokemon!$A$1:$B$251,2,FALSE)</f>
        <v>26</v>
      </c>
      <c r="C71" s="9" t="s">
        <v>567</v>
      </c>
      <c r="D71" s="9">
        <f>IF(ISBLANK(C71),"",VLOOKUP(C71,Moves!$A$65:$B$180,2,TRUE))</f>
        <v>112</v>
      </c>
      <c r="E71" t="str">
        <f t="shared" si="1"/>
        <v>INSERT INTO tbl_PokemonToCharged (pokemonID,moveID) VALUES (26,112);</v>
      </c>
    </row>
    <row r="72" spans="1:5" x14ac:dyDescent="0.2">
      <c r="A72" s="10" t="s">
        <v>44</v>
      </c>
      <c r="B72" s="9">
        <f>VLOOKUP(A72,Pokemon!$A$1:$B$251,2,FALSE)</f>
        <v>27</v>
      </c>
      <c r="C72" s="9" t="s">
        <v>550</v>
      </c>
      <c r="D72" s="9">
        <f>IF(ISBLANK(C72),"",VLOOKUP(C72,Moves!$A$65:$B$180,2,TRUE))</f>
        <v>23</v>
      </c>
      <c r="E72" t="str">
        <f t="shared" si="1"/>
        <v>INSERT INTO tbl_PokemonToCharged (pokemonID,moveID) VALUES (27,23);</v>
      </c>
    </row>
    <row r="73" spans="1:5" x14ac:dyDescent="0.2">
      <c r="A73" s="10" t="s">
        <v>44</v>
      </c>
      <c r="B73" s="9">
        <f>VLOOKUP(A73,Pokemon!$A$1:$B$251,2,FALSE)</f>
        <v>27</v>
      </c>
      <c r="C73" s="9" t="s">
        <v>573</v>
      </c>
      <c r="D73" s="9">
        <f>IF(ISBLANK(C73),"",VLOOKUP(C73,Moves!$A$65:$B$180,2,TRUE))</f>
        <v>85</v>
      </c>
      <c r="E73" t="str">
        <f t="shared" si="1"/>
        <v>INSERT INTO tbl_PokemonToCharged (pokemonID,moveID) VALUES (27,85);</v>
      </c>
    </row>
    <row r="74" spans="1:5" x14ac:dyDescent="0.2">
      <c r="A74" s="10" t="s">
        <v>44</v>
      </c>
      <c r="B74" s="9">
        <f>VLOOKUP(A74,Pokemon!$A$1:$B$251,2,FALSE)</f>
        <v>27</v>
      </c>
      <c r="C74" s="9" t="s">
        <v>574</v>
      </c>
      <c r="D74" s="9">
        <f>IF(ISBLANK(C74),"",VLOOKUP(C74,Moves!$A$65:$B$180,2,TRUE))</f>
        <v>87</v>
      </c>
      <c r="E74" t="str">
        <f t="shared" si="1"/>
        <v>INSERT INTO tbl_PokemonToCharged (pokemonID,moveID) VALUES (27,87);</v>
      </c>
    </row>
    <row r="75" spans="1:5" x14ac:dyDescent="0.2">
      <c r="A75" s="10" t="s">
        <v>45</v>
      </c>
      <c r="B75" s="9">
        <f>VLOOKUP(A75,Pokemon!$A$1:$B$251,2,FALSE)</f>
        <v>28</v>
      </c>
      <c r="C75" s="9" t="s">
        <v>576</v>
      </c>
      <c r="D75" s="9">
        <f>IF(ISBLANK(C75),"",VLOOKUP(C75,Moves!$A$65:$B$180,2,TRUE))</f>
        <v>86</v>
      </c>
      <c r="E75" t="str">
        <f t="shared" si="1"/>
        <v>INSERT INTO tbl_PokemonToCharged (pokemonID,moveID) VALUES (28,86);</v>
      </c>
    </row>
    <row r="76" spans="1:5" x14ac:dyDescent="0.2">
      <c r="A76" s="10" t="s">
        <v>45</v>
      </c>
      <c r="B76" s="9">
        <f>VLOOKUP(A76,Pokemon!$A$1:$B$251,2,FALSE)</f>
        <v>28</v>
      </c>
      <c r="C76" s="9" t="s">
        <v>577</v>
      </c>
      <c r="D76" s="9">
        <f>IF(ISBLANK(C76),"",VLOOKUP(C76,Moves!$A$65:$B$180,2,TRUE))</f>
        <v>16</v>
      </c>
      <c r="E76" t="str">
        <f t="shared" si="1"/>
        <v>INSERT INTO tbl_PokemonToCharged (pokemonID,moveID) VALUES (28,16);</v>
      </c>
    </row>
    <row r="77" spans="1:5" x14ac:dyDescent="0.2">
      <c r="A77" s="10" t="s">
        <v>45</v>
      </c>
      <c r="B77" s="9">
        <f>VLOOKUP(A77,Pokemon!$A$1:$B$251,2,FALSE)</f>
        <v>28</v>
      </c>
      <c r="C77" s="9" t="s">
        <v>578</v>
      </c>
      <c r="D77" s="9">
        <f>IF(ISBLANK(C77),"",VLOOKUP(C77,Moves!$A$65:$B$180,2,TRUE))</f>
        <v>32</v>
      </c>
      <c r="E77" t="str">
        <f t="shared" si="1"/>
        <v>INSERT INTO tbl_PokemonToCharged (pokemonID,moveID) VALUES (28,32);</v>
      </c>
    </row>
    <row r="78" spans="1:5" x14ac:dyDescent="0.2">
      <c r="A78" s="10" t="s">
        <v>46</v>
      </c>
      <c r="B78" s="9">
        <f>VLOOKUP(A78,Pokemon!$A$1:$B$251,2,FALSE)</f>
        <v>29</v>
      </c>
      <c r="C78" s="9" t="s">
        <v>560</v>
      </c>
      <c r="D78" s="9">
        <f>IF(ISBLANK(C78),"",VLOOKUP(C78,Moves!$A$65:$B$180,2,TRUE))</f>
        <v>76</v>
      </c>
      <c r="E78" t="str">
        <f t="shared" si="1"/>
        <v>INSERT INTO tbl_PokemonToCharged (pokemonID,moveID) VALUES (29,76);</v>
      </c>
    </row>
    <row r="79" spans="1:5" x14ac:dyDescent="0.2">
      <c r="A79" s="10" t="s">
        <v>46</v>
      </c>
      <c r="B79" s="9">
        <f>VLOOKUP(A79,Pokemon!$A$1:$B$251,2,FALSE)</f>
        <v>29</v>
      </c>
      <c r="C79" s="9" t="s">
        <v>506</v>
      </c>
      <c r="D79" s="9">
        <f>IF(ISBLANK(C79),"",VLOOKUP(C79,Moves!$A$65:$B$180,2,TRUE))</f>
        <v>98</v>
      </c>
      <c r="E79" t="str">
        <f t="shared" si="1"/>
        <v>INSERT INTO tbl_PokemonToCharged (pokemonID,moveID) VALUES (29,98);</v>
      </c>
    </row>
    <row r="80" spans="1:5" x14ac:dyDescent="0.2">
      <c r="A80" s="10" t="s">
        <v>46</v>
      </c>
      <c r="B80" s="9">
        <f>VLOOKUP(A80,Pokemon!$A$1:$B$251,2,FALSE)</f>
        <v>29</v>
      </c>
      <c r="C80" s="9" t="s">
        <v>552</v>
      </c>
      <c r="D80" s="9">
        <f>IF(ISBLANK(C80),"",VLOOKUP(C80,Moves!$A$65:$B$180,2,TRUE))</f>
        <v>9</v>
      </c>
      <c r="E80" t="str">
        <f t="shared" si="1"/>
        <v>INSERT INTO tbl_PokemonToCharged (pokemonID,moveID) VALUES (29,9);</v>
      </c>
    </row>
    <row r="81" spans="1:5" x14ac:dyDescent="0.2">
      <c r="A81" s="10" t="s">
        <v>47</v>
      </c>
      <c r="B81" s="9">
        <f>VLOOKUP(A81,Pokemon!$A$1:$B$251,2,FALSE)</f>
        <v>30</v>
      </c>
      <c r="C81" s="9" t="s">
        <v>560</v>
      </c>
      <c r="D81" s="9">
        <f>IF(ISBLANK(C81),"",VLOOKUP(C81,Moves!$A$65:$B$180,2,TRUE))</f>
        <v>76</v>
      </c>
      <c r="E81" t="str">
        <f t="shared" si="1"/>
        <v>INSERT INTO tbl_PokemonToCharged (pokemonID,moveID) VALUES (30,76);</v>
      </c>
    </row>
    <row r="82" spans="1:5" x14ac:dyDescent="0.2">
      <c r="A82" s="10" t="s">
        <v>47</v>
      </c>
      <c r="B82" s="9">
        <f>VLOOKUP(A82,Pokemon!$A$1:$B$251,2,FALSE)</f>
        <v>30</v>
      </c>
      <c r="C82" s="9" t="s">
        <v>506</v>
      </c>
      <c r="D82" s="9">
        <f>IF(ISBLANK(C82),"",VLOOKUP(C82,Moves!$A$65:$B$180,2,TRUE))</f>
        <v>98</v>
      </c>
      <c r="E82" t="str">
        <f t="shared" si="1"/>
        <v>INSERT INTO tbl_PokemonToCharged (pokemonID,moveID) VALUES (30,98);</v>
      </c>
    </row>
    <row r="83" spans="1:5" x14ac:dyDescent="0.2">
      <c r="A83" s="10" t="s">
        <v>47</v>
      </c>
      <c r="B83" s="9">
        <f>VLOOKUP(A83,Pokemon!$A$1:$B$251,2,FALSE)</f>
        <v>30</v>
      </c>
      <c r="C83" s="9" t="s">
        <v>550</v>
      </c>
      <c r="D83" s="9">
        <f>IF(ISBLANK(C83),"",VLOOKUP(C83,Moves!$A$65:$B$180,2,TRUE))</f>
        <v>23</v>
      </c>
      <c r="E83" t="str">
        <f t="shared" si="1"/>
        <v>INSERT INTO tbl_PokemonToCharged (pokemonID,moveID) VALUES (30,23);</v>
      </c>
    </row>
    <row r="84" spans="1:5" x14ac:dyDescent="0.2">
      <c r="A84" s="10" t="s">
        <v>48</v>
      </c>
      <c r="B84" s="9">
        <f>VLOOKUP(A84,Pokemon!$A$1:$B$251,2,FALSE)</f>
        <v>31</v>
      </c>
      <c r="C84" s="9" t="s">
        <v>579</v>
      </c>
      <c r="D84" s="9">
        <f>IF(ISBLANK(C84),"",VLOOKUP(C84,Moves!$A$65:$B$180,2,TRUE))</f>
        <v>102</v>
      </c>
      <c r="E84" t="str">
        <f t="shared" si="1"/>
        <v>INSERT INTO tbl_PokemonToCharged (pokemonID,moveID) VALUES (31,102);</v>
      </c>
    </row>
    <row r="85" spans="1:5" x14ac:dyDescent="0.2">
      <c r="A85" s="10" t="s">
        <v>48</v>
      </c>
      <c r="B85" s="9">
        <f>VLOOKUP(A85,Pokemon!$A$1:$B$251,2,FALSE)</f>
        <v>31</v>
      </c>
      <c r="C85" s="9" t="s">
        <v>562</v>
      </c>
      <c r="D85" s="9">
        <f>IF(ISBLANK(C85),"",VLOOKUP(C85,Moves!$A$65:$B$180,2,TRUE))</f>
        <v>99</v>
      </c>
      <c r="E85" t="str">
        <f t="shared" si="1"/>
        <v>INSERT INTO tbl_PokemonToCharged (pokemonID,moveID) VALUES (31,99);</v>
      </c>
    </row>
    <row r="86" spans="1:5" x14ac:dyDescent="0.2">
      <c r="A86" s="10" t="s">
        <v>48</v>
      </c>
      <c r="B86" s="9">
        <f>VLOOKUP(A86,Pokemon!$A$1:$B$251,2,FALSE)</f>
        <v>31</v>
      </c>
      <c r="C86" s="9" t="s">
        <v>578</v>
      </c>
      <c r="D86" s="9">
        <f>IF(ISBLANK(C86),"",VLOOKUP(C86,Moves!$A$65:$B$180,2,TRUE))</f>
        <v>32</v>
      </c>
      <c r="E86" t="str">
        <f t="shared" si="1"/>
        <v>INSERT INTO tbl_PokemonToCharged (pokemonID,moveID) VALUES (31,32);</v>
      </c>
    </row>
    <row r="87" spans="1:5" x14ac:dyDescent="0.2">
      <c r="A87" s="10" t="s">
        <v>49</v>
      </c>
      <c r="B87" s="9">
        <f>VLOOKUP(A87,Pokemon!$A$1:$B$251,2,FALSE)</f>
        <v>32</v>
      </c>
      <c r="C87" s="9" t="s">
        <v>580</v>
      </c>
      <c r="D87" s="9">
        <f>IF(ISBLANK(C87),"",VLOOKUP(C87,Moves!$A$65:$B$180,2,TRUE))</f>
        <v>50</v>
      </c>
      <c r="E87" t="str">
        <f t="shared" si="1"/>
        <v>INSERT INTO tbl_PokemonToCharged (pokemonID,moveID) VALUES (32,50);</v>
      </c>
    </row>
    <row r="88" spans="1:5" x14ac:dyDescent="0.2">
      <c r="A88" s="10" t="s">
        <v>49</v>
      </c>
      <c r="B88" s="9">
        <f>VLOOKUP(A88,Pokemon!$A$1:$B$251,2,FALSE)</f>
        <v>32</v>
      </c>
      <c r="C88" s="9" t="s">
        <v>552</v>
      </c>
      <c r="D88" s="9">
        <f>IF(ISBLANK(C88),"",VLOOKUP(C88,Moves!$A$65:$B$180,2,TRUE))</f>
        <v>9</v>
      </c>
      <c r="E88" t="str">
        <f t="shared" si="1"/>
        <v>INSERT INTO tbl_PokemonToCharged (pokemonID,moveID) VALUES (32,9);</v>
      </c>
    </row>
    <row r="89" spans="1:5" x14ac:dyDescent="0.2">
      <c r="A89" s="10" t="s">
        <v>49</v>
      </c>
      <c r="B89" s="9">
        <f>VLOOKUP(A89,Pokemon!$A$1:$B$251,2,FALSE)</f>
        <v>32</v>
      </c>
      <c r="C89" s="9" t="s">
        <v>506</v>
      </c>
      <c r="D89" s="9">
        <f>IF(ISBLANK(C89),"",VLOOKUP(C89,Moves!$A$65:$B$180,2,TRUE))</f>
        <v>98</v>
      </c>
      <c r="E89" t="str">
        <f t="shared" si="1"/>
        <v>INSERT INTO tbl_PokemonToCharged (pokemonID,moveID) VALUES (32,98);</v>
      </c>
    </row>
    <row r="90" spans="1:5" x14ac:dyDescent="0.2">
      <c r="A90" s="10" t="s">
        <v>50</v>
      </c>
      <c r="B90" s="9">
        <f>VLOOKUP(A90,Pokemon!$A$1:$B$251,2,FALSE)</f>
        <v>33</v>
      </c>
      <c r="C90" s="9" t="s">
        <v>580</v>
      </c>
      <c r="D90" s="9">
        <f>IF(ISBLANK(C90),"",VLOOKUP(C90,Moves!$A$65:$B$180,2,TRUE))</f>
        <v>50</v>
      </c>
      <c r="E90" t="str">
        <f t="shared" si="1"/>
        <v>INSERT INTO tbl_PokemonToCharged (pokemonID,moveID) VALUES (33,50);</v>
      </c>
    </row>
    <row r="91" spans="1:5" x14ac:dyDescent="0.2">
      <c r="A91" s="10" t="s">
        <v>50</v>
      </c>
      <c r="B91" s="9">
        <f>VLOOKUP(A91,Pokemon!$A$1:$B$251,2,FALSE)</f>
        <v>33</v>
      </c>
      <c r="C91" s="9" t="s">
        <v>550</v>
      </c>
      <c r="D91" s="9">
        <f>IF(ISBLANK(C91),"",VLOOKUP(C91,Moves!$A$65:$B$180,2,TRUE))</f>
        <v>23</v>
      </c>
      <c r="E91" t="str">
        <f t="shared" si="1"/>
        <v>INSERT INTO tbl_PokemonToCharged (pokemonID,moveID) VALUES (33,23);</v>
      </c>
    </row>
    <row r="92" spans="1:5" x14ac:dyDescent="0.2">
      <c r="A92" s="10" t="s">
        <v>50</v>
      </c>
      <c r="B92" s="9">
        <f>VLOOKUP(A92,Pokemon!$A$1:$B$251,2,FALSE)</f>
        <v>33</v>
      </c>
      <c r="C92" s="9" t="s">
        <v>506</v>
      </c>
      <c r="D92" s="9">
        <f>IF(ISBLANK(C92),"",VLOOKUP(C92,Moves!$A$65:$B$180,2,TRUE))</f>
        <v>98</v>
      </c>
      <c r="E92" t="str">
        <f t="shared" si="1"/>
        <v>INSERT INTO tbl_PokemonToCharged (pokemonID,moveID) VALUES (33,98);</v>
      </c>
    </row>
    <row r="93" spans="1:5" x14ac:dyDescent="0.2">
      <c r="A93" s="10" t="s">
        <v>51</v>
      </c>
      <c r="B93" s="9">
        <f>VLOOKUP(A93,Pokemon!$A$1:$B$251,2,FALSE)</f>
        <v>34</v>
      </c>
      <c r="C93" s="9" t="s">
        <v>582</v>
      </c>
      <c r="D93" s="9">
        <f>IF(ISBLANK(C93),"",VLOOKUP(C93,Moves!$A$65:$B$180,2,TRUE))</f>
        <v>64</v>
      </c>
      <c r="E93" t="str">
        <f t="shared" si="1"/>
        <v>INSERT INTO tbl_PokemonToCharged (pokemonID,moveID) VALUES (34,64);</v>
      </c>
    </row>
    <row r="94" spans="1:5" x14ac:dyDescent="0.2">
      <c r="A94" s="10" t="s">
        <v>51</v>
      </c>
      <c r="B94" s="9">
        <f>VLOOKUP(A94,Pokemon!$A$1:$B$251,2,FALSE)</f>
        <v>34</v>
      </c>
      <c r="C94" s="9" t="s">
        <v>578</v>
      </c>
      <c r="D94" s="9">
        <f>IF(ISBLANK(C94),"",VLOOKUP(C94,Moves!$A$65:$B$180,2,TRUE))</f>
        <v>32</v>
      </c>
      <c r="E94" t="str">
        <f t="shared" si="1"/>
        <v>INSERT INTO tbl_PokemonToCharged (pokemonID,moveID) VALUES (34,32);</v>
      </c>
    </row>
    <row r="95" spans="1:5" x14ac:dyDescent="0.2">
      <c r="A95" s="10" t="s">
        <v>51</v>
      </c>
      <c r="B95" s="9">
        <f>VLOOKUP(A95,Pokemon!$A$1:$B$251,2,FALSE)</f>
        <v>34</v>
      </c>
      <c r="C95" s="9" t="s">
        <v>562</v>
      </c>
      <c r="D95" s="9">
        <f>IF(ISBLANK(C95),"",VLOOKUP(C95,Moves!$A$65:$B$180,2,TRUE))</f>
        <v>99</v>
      </c>
      <c r="E95" t="str">
        <f t="shared" si="1"/>
        <v>INSERT INTO tbl_PokemonToCharged (pokemonID,moveID) VALUES (34,99);</v>
      </c>
    </row>
    <row r="96" spans="1:5" x14ac:dyDescent="0.2">
      <c r="A96" s="10" t="s">
        <v>52</v>
      </c>
      <c r="B96" s="9">
        <f>VLOOKUP(A96,Pokemon!$A$1:$B$251,2,FALSE)</f>
        <v>35</v>
      </c>
      <c r="C96" s="9" t="s">
        <v>552</v>
      </c>
      <c r="D96" s="9">
        <f>IF(ISBLANK(C96),"",VLOOKUP(C96,Moves!$A$65:$B$180,2,TRUE))</f>
        <v>9</v>
      </c>
      <c r="E96" t="str">
        <f t="shared" si="1"/>
        <v>INSERT INTO tbl_PokemonToCharged (pokemonID,moveID) VALUES (35,9);</v>
      </c>
    </row>
    <row r="97" spans="1:5" x14ac:dyDescent="0.2">
      <c r="A97" s="10" t="s">
        <v>52</v>
      </c>
      <c r="B97" s="9">
        <f>VLOOKUP(A97,Pokemon!$A$1:$B$251,2,FALSE)</f>
        <v>35</v>
      </c>
      <c r="C97" s="9" t="s">
        <v>585</v>
      </c>
      <c r="D97" s="9">
        <f>IF(ISBLANK(C97),"",VLOOKUP(C97,Moves!$A$65:$B$180,2,TRUE))</f>
        <v>24</v>
      </c>
      <c r="E97" t="str">
        <f t="shared" si="1"/>
        <v>INSERT INTO tbl_PokemonToCharged (pokemonID,moveID) VALUES (35,24);</v>
      </c>
    </row>
    <row r="98" spans="1:5" x14ac:dyDescent="0.2">
      <c r="A98" s="10" t="s">
        <v>52</v>
      </c>
      <c r="B98" s="9">
        <f>VLOOKUP(A98,Pokemon!$A$1:$B$251,2,FALSE)</f>
        <v>35</v>
      </c>
      <c r="C98" s="9" t="s">
        <v>586</v>
      </c>
      <c r="D98" s="9">
        <f>IF(ISBLANK(C98),"",VLOOKUP(C98,Moves!$A$65:$B$180,2,TRUE))</f>
        <v>66</v>
      </c>
      <c r="E98" t="str">
        <f t="shared" si="1"/>
        <v>INSERT INTO tbl_PokemonToCharged (pokemonID,moveID) VALUES (35,66);</v>
      </c>
    </row>
    <row r="99" spans="1:5" x14ac:dyDescent="0.2">
      <c r="A99" s="10" t="s">
        <v>53</v>
      </c>
      <c r="B99" s="9">
        <f>VLOOKUP(A99,Pokemon!$A$1:$B$251,2,FALSE)</f>
        <v>36</v>
      </c>
      <c r="C99" s="9" t="s">
        <v>500</v>
      </c>
      <c r="D99" s="9">
        <f>IF(ISBLANK(C99),"",VLOOKUP(C99,Moves!$A$65:$B$180,2,TRUE))</f>
        <v>80</v>
      </c>
      <c r="E99" t="str">
        <f t="shared" si="1"/>
        <v>INSERT INTO tbl_PokemonToCharged (pokemonID,moveID) VALUES (36,80);</v>
      </c>
    </row>
    <row r="100" spans="1:5" x14ac:dyDescent="0.2">
      <c r="A100" s="10" t="s">
        <v>53</v>
      </c>
      <c r="B100" s="9">
        <f>VLOOKUP(A100,Pokemon!$A$1:$B$251,2,FALSE)</f>
        <v>36</v>
      </c>
      <c r="C100" s="9" t="s">
        <v>588</v>
      </c>
      <c r="D100" s="9">
        <f>IF(ISBLANK(C100),"",VLOOKUP(C100,Moves!$A$65:$B$180,2,TRUE))</f>
        <v>22</v>
      </c>
      <c r="E100" t="str">
        <f t="shared" si="1"/>
        <v>INSERT INTO tbl_PokemonToCharged (pokemonID,moveID) VALUES (36,22);</v>
      </c>
    </row>
    <row r="101" spans="1:5" x14ac:dyDescent="0.2">
      <c r="A101" s="10" t="s">
        <v>53</v>
      </c>
      <c r="B101" s="9">
        <f>VLOOKUP(A101,Pokemon!$A$1:$B$251,2,FALSE)</f>
        <v>36</v>
      </c>
      <c r="C101" s="9" t="s">
        <v>586</v>
      </c>
      <c r="D101" s="9">
        <f>IF(ISBLANK(C101),"",VLOOKUP(C101,Moves!$A$65:$B$180,2,TRUE))</f>
        <v>66</v>
      </c>
      <c r="E101" t="str">
        <f t="shared" si="1"/>
        <v>INSERT INTO tbl_PokemonToCharged (pokemonID,moveID) VALUES (36,66);</v>
      </c>
    </row>
    <row r="102" spans="1:5" x14ac:dyDescent="0.2">
      <c r="A102" s="10" t="s">
        <v>54</v>
      </c>
      <c r="B102" s="9">
        <f>VLOOKUP(A102,Pokemon!$A$1:$B$251,2,FALSE)</f>
        <v>37</v>
      </c>
      <c r="C102" s="9" t="s">
        <v>552</v>
      </c>
      <c r="D102" s="9">
        <f>IF(ISBLANK(C102),"",VLOOKUP(C102,Moves!$A$65:$B$180,2,TRUE))</f>
        <v>9</v>
      </c>
      <c r="E102" t="str">
        <f t="shared" si="1"/>
        <v>INSERT INTO tbl_PokemonToCharged (pokemonID,moveID) VALUES (37,9);</v>
      </c>
    </row>
    <row r="103" spans="1:5" x14ac:dyDescent="0.2">
      <c r="A103" s="10" t="s">
        <v>54</v>
      </c>
      <c r="B103" s="9">
        <f>VLOOKUP(A103,Pokemon!$A$1:$B$251,2,FALSE)</f>
        <v>37</v>
      </c>
      <c r="C103" s="9" t="s">
        <v>515</v>
      </c>
      <c r="D103" s="9">
        <f>IF(ISBLANK(C103),"",VLOOKUP(C103,Moves!$A$65:$B$180,2,TRUE))</f>
        <v>39</v>
      </c>
      <c r="E103" t="str">
        <f t="shared" si="1"/>
        <v>INSERT INTO tbl_PokemonToCharged (pokemonID,moveID) VALUES (37,39);</v>
      </c>
    </row>
    <row r="104" spans="1:5" x14ac:dyDescent="0.2">
      <c r="A104" s="10" t="s">
        <v>54</v>
      </c>
      <c r="B104" s="9">
        <f>VLOOKUP(A104,Pokemon!$A$1:$B$251,2,FALSE)</f>
        <v>37</v>
      </c>
      <c r="C104" s="9" t="s">
        <v>516</v>
      </c>
      <c r="D104" s="9">
        <f>IF(ISBLANK(C104),"",VLOOKUP(C104,Moves!$A$65:$B$180,2,TRUE))</f>
        <v>37</v>
      </c>
      <c r="E104" t="str">
        <f t="shared" si="1"/>
        <v>INSERT INTO tbl_PokemonToCharged (pokemonID,moveID) VALUES (37,37);</v>
      </c>
    </row>
    <row r="105" spans="1:5" x14ac:dyDescent="0.2">
      <c r="A105" s="10" t="s">
        <v>55</v>
      </c>
      <c r="B105" s="9">
        <f>VLOOKUP(A105,Pokemon!$A$1:$B$251,2,FALSE)</f>
        <v>38</v>
      </c>
      <c r="C105" s="9" t="s">
        <v>590</v>
      </c>
      <c r="D105" s="9">
        <f>IF(ISBLANK(C105),"",VLOOKUP(C105,Moves!$A$65:$B$180,2,TRUE))</f>
        <v>48</v>
      </c>
      <c r="E105" t="str">
        <f t="shared" si="1"/>
        <v>INSERT INTO tbl_PokemonToCharged (pokemonID,moveID) VALUES (38,48);</v>
      </c>
    </row>
    <row r="106" spans="1:5" x14ac:dyDescent="0.2">
      <c r="A106" s="10" t="s">
        <v>55</v>
      </c>
      <c r="B106" s="9">
        <f>VLOOKUP(A106,Pokemon!$A$1:$B$251,2,FALSE)</f>
        <v>38</v>
      </c>
      <c r="C106" s="9" t="s">
        <v>591</v>
      </c>
      <c r="D106" s="9">
        <f>IF(ISBLANK(C106),"",VLOOKUP(C106,Moves!$A$65:$B$180,2,TRUE))</f>
        <v>71</v>
      </c>
      <c r="E106" t="str">
        <f t="shared" si="1"/>
        <v>INSERT INTO tbl_PokemonToCharged (pokemonID,moveID) VALUES (38,71);</v>
      </c>
    </row>
    <row r="107" spans="1:5" x14ac:dyDescent="0.2">
      <c r="A107" s="10" t="s">
        <v>56</v>
      </c>
      <c r="B107" s="9">
        <f>VLOOKUP(A107,Pokemon!$A$1:$B$251,2,FALSE)</f>
        <v>39</v>
      </c>
      <c r="C107" s="9" t="s">
        <v>585</v>
      </c>
      <c r="D107" s="9">
        <f>IF(ISBLANK(C107),"",VLOOKUP(C107,Moves!$A$65:$B$180,2,TRUE))</f>
        <v>24</v>
      </c>
      <c r="E107" t="str">
        <f t="shared" si="1"/>
        <v>INSERT INTO tbl_PokemonToCharged (pokemonID,moveID) VALUES (39,24);</v>
      </c>
    </row>
    <row r="108" spans="1:5" x14ac:dyDescent="0.2">
      <c r="A108" s="10" t="s">
        <v>56</v>
      </c>
      <c r="B108" s="9">
        <f>VLOOKUP(A108,Pokemon!$A$1:$B$251,2,FALSE)</f>
        <v>39</v>
      </c>
      <c r="C108" s="9" t="s">
        <v>592</v>
      </c>
      <c r="D108" s="9">
        <f>IF(ISBLANK(C108),"",VLOOKUP(C108,Moves!$A$65:$B$180,2,TRUE))</f>
        <v>46</v>
      </c>
      <c r="E108" t="str">
        <f t="shared" si="1"/>
        <v>INSERT INTO tbl_PokemonToCharged (pokemonID,moveID) VALUES (39,46);</v>
      </c>
    </row>
    <row r="109" spans="1:5" x14ac:dyDescent="0.2">
      <c r="A109" s="10" t="s">
        <v>56</v>
      </c>
      <c r="B109" s="9">
        <f>VLOOKUP(A109,Pokemon!$A$1:$B$251,2,FALSE)</f>
        <v>39</v>
      </c>
      <c r="C109" s="9" t="s">
        <v>588</v>
      </c>
      <c r="D109" s="9">
        <f>IF(ISBLANK(C109),"",VLOOKUP(C109,Moves!$A$65:$B$180,2,TRUE))</f>
        <v>22</v>
      </c>
      <c r="E109" t="str">
        <f t="shared" si="1"/>
        <v>INSERT INTO tbl_PokemonToCharged (pokemonID,moveID) VALUES (39,22);</v>
      </c>
    </row>
    <row r="110" spans="1:5" x14ac:dyDescent="0.2">
      <c r="A110" s="10" t="s">
        <v>57</v>
      </c>
      <c r="B110" s="9">
        <f>VLOOKUP(A110,Pokemon!$A$1:$B$251,2,FALSE)</f>
        <v>40</v>
      </c>
      <c r="C110" s="9" t="s">
        <v>588</v>
      </c>
      <c r="D110" s="9">
        <f>IF(ISBLANK(C110),"",VLOOKUP(C110,Moves!$A$65:$B$180,2,TRUE))</f>
        <v>22</v>
      </c>
      <c r="E110" t="str">
        <f t="shared" si="1"/>
        <v>INSERT INTO tbl_PokemonToCharged (pokemonID,moveID) VALUES (40,22);</v>
      </c>
    </row>
    <row r="111" spans="1:5" x14ac:dyDescent="0.2">
      <c r="A111" s="10" t="s">
        <v>57</v>
      </c>
      <c r="B111" s="9">
        <f>VLOOKUP(A111,Pokemon!$A$1:$B$251,2,FALSE)</f>
        <v>40</v>
      </c>
      <c r="C111" s="9" t="s">
        <v>553</v>
      </c>
      <c r="D111" s="9">
        <f>IF(ISBLANK(C111),"",VLOOKUP(C111,Moves!$A$65:$B$180,2,TRUE))</f>
        <v>54</v>
      </c>
      <c r="E111" t="str">
        <f t="shared" si="1"/>
        <v>INSERT INTO tbl_PokemonToCharged (pokemonID,moveID) VALUES (40,54);</v>
      </c>
    </row>
    <row r="112" spans="1:5" x14ac:dyDescent="0.2">
      <c r="A112" s="10" t="s">
        <v>57</v>
      </c>
      <c r="B112" s="9">
        <f>VLOOKUP(A112,Pokemon!$A$1:$B$251,2,FALSE)</f>
        <v>40</v>
      </c>
      <c r="C112" s="9" t="s">
        <v>593</v>
      </c>
      <c r="D112" s="9">
        <f>IF(ISBLANK(C112),"",VLOOKUP(C112,Moves!$A$65:$B$180,2,TRUE))</f>
        <v>75</v>
      </c>
      <c r="E112" t="str">
        <f t="shared" si="1"/>
        <v>INSERT INTO tbl_PokemonToCharged (pokemonID,moveID) VALUES (40,75);</v>
      </c>
    </row>
    <row r="113" spans="1:5" x14ac:dyDescent="0.2">
      <c r="A113" s="10" t="s">
        <v>58</v>
      </c>
      <c r="B113" s="9">
        <f>VLOOKUP(A113,Pokemon!$A$1:$B$251,2,FALSE)</f>
        <v>41</v>
      </c>
      <c r="C113" s="9" t="s">
        <v>560</v>
      </c>
      <c r="D113" s="9">
        <f>IF(ISBLANK(C113),"",VLOOKUP(C113,Moves!$A$65:$B$180,2,TRUE))</f>
        <v>76</v>
      </c>
      <c r="E113" t="str">
        <f t="shared" si="1"/>
        <v>INSERT INTO tbl_PokemonToCharged (pokemonID,moveID) VALUES (41,76);</v>
      </c>
    </row>
    <row r="114" spans="1:5" x14ac:dyDescent="0.2">
      <c r="A114" s="10" t="s">
        <v>58</v>
      </c>
      <c r="B114" s="9">
        <f>VLOOKUP(A114,Pokemon!$A$1:$B$251,2,FALSE)</f>
        <v>41</v>
      </c>
      <c r="C114" s="9" t="s">
        <v>545</v>
      </c>
      <c r="D114" s="9">
        <f>IF(ISBLANK(C114),"",VLOOKUP(C114,Moves!$A$65:$B$180,2,TRUE))</f>
        <v>2</v>
      </c>
      <c r="E114" t="str">
        <f t="shared" si="1"/>
        <v>INSERT INTO tbl_PokemonToCharged (pokemonID,moveID) VALUES (41,2);</v>
      </c>
    </row>
    <row r="115" spans="1:5" x14ac:dyDescent="0.2">
      <c r="A115" s="10" t="s">
        <v>58</v>
      </c>
      <c r="B115" s="9">
        <f>VLOOKUP(A115,Pokemon!$A$1:$B$251,2,FALSE)</f>
        <v>41</v>
      </c>
      <c r="C115" s="9" t="s">
        <v>594</v>
      </c>
      <c r="D115" s="9">
        <f>IF(ISBLANK(C115),"",VLOOKUP(C115,Moves!$A$65:$B$180,2,TRUE))</f>
        <v>105</v>
      </c>
      <c r="E115" t="str">
        <f t="shared" si="1"/>
        <v>INSERT INTO tbl_PokemonToCharged (pokemonID,moveID) VALUES (41,105);</v>
      </c>
    </row>
    <row r="116" spans="1:5" x14ac:dyDescent="0.2">
      <c r="A116" s="10" t="s">
        <v>59</v>
      </c>
      <c r="B116" s="9">
        <f>VLOOKUP(A116,Pokemon!$A$1:$B$251,2,FALSE)</f>
        <v>42</v>
      </c>
      <c r="C116" s="9" t="s">
        <v>595</v>
      </c>
      <c r="D116" s="9">
        <f>IF(ISBLANK(C116),"",VLOOKUP(C116,Moves!$A$65:$B$180,2,TRUE))</f>
        <v>91</v>
      </c>
      <c r="E116" t="str">
        <f t="shared" si="1"/>
        <v>INSERT INTO tbl_PokemonToCharged (pokemonID,moveID) VALUES (42,91);</v>
      </c>
    </row>
    <row r="117" spans="1:5" x14ac:dyDescent="0.2">
      <c r="A117" s="10" t="s">
        <v>59</v>
      </c>
      <c r="B117" s="9">
        <f>VLOOKUP(A117,Pokemon!$A$1:$B$251,2,FALSE)</f>
        <v>42</v>
      </c>
      <c r="C117" s="9" t="s">
        <v>545</v>
      </c>
      <c r="D117" s="9">
        <f>IF(ISBLANK(C117),"",VLOOKUP(C117,Moves!$A$65:$B$180,2,TRUE))</f>
        <v>2</v>
      </c>
      <c r="E117" t="str">
        <f t="shared" si="1"/>
        <v>INSERT INTO tbl_PokemonToCharged (pokemonID,moveID) VALUES (42,2);</v>
      </c>
    </row>
    <row r="118" spans="1:5" x14ac:dyDescent="0.2">
      <c r="A118" s="10" t="s">
        <v>59</v>
      </c>
      <c r="B118" s="9">
        <f>VLOOKUP(A118,Pokemon!$A$1:$B$251,2,FALSE)</f>
        <v>42</v>
      </c>
      <c r="C118" s="9" t="s">
        <v>560</v>
      </c>
      <c r="D118" s="9">
        <f>IF(ISBLANK(C118),"",VLOOKUP(C118,Moves!$A$65:$B$180,2,TRUE))</f>
        <v>76</v>
      </c>
      <c r="E118" t="str">
        <f t="shared" si="1"/>
        <v>INSERT INTO tbl_PokemonToCharged (pokemonID,moveID) VALUES (42,76);</v>
      </c>
    </row>
    <row r="119" spans="1:5" x14ac:dyDescent="0.2">
      <c r="A119" s="10" t="s">
        <v>60</v>
      </c>
      <c r="B119" s="9">
        <f>VLOOKUP(A119,Pokemon!$A$1:$B$251,2,FALSE)</f>
        <v>43</v>
      </c>
      <c r="C119" s="9" t="s">
        <v>586</v>
      </c>
      <c r="D119" s="9">
        <f>IF(ISBLANK(C119),"",VLOOKUP(C119,Moves!$A$65:$B$180,2,TRUE))</f>
        <v>66</v>
      </c>
      <c r="E119" t="str">
        <f t="shared" si="1"/>
        <v>INSERT INTO tbl_PokemonToCharged (pokemonID,moveID) VALUES (43,66);</v>
      </c>
    </row>
    <row r="120" spans="1:5" x14ac:dyDescent="0.2">
      <c r="A120" s="10" t="s">
        <v>60</v>
      </c>
      <c r="B120" s="9">
        <f>VLOOKUP(A120,Pokemon!$A$1:$B$251,2,FALSE)</f>
        <v>43</v>
      </c>
      <c r="C120" s="9" t="s">
        <v>507</v>
      </c>
      <c r="D120" s="9">
        <f>IF(ISBLANK(C120),"",VLOOKUP(C120,Moves!$A$65:$B$180,2,TRUE))</f>
        <v>90</v>
      </c>
      <c r="E120" t="str">
        <f t="shared" si="1"/>
        <v>INSERT INTO tbl_PokemonToCharged (pokemonID,moveID) VALUES (43,90);</v>
      </c>
    </row>
    <row r="121" spans="1:5" x14ac:dyDescent="0.2">
      <c r="A121" s="10" t="s">
        <v>60</v>
      </c>
      <c r="B121" s="9">
        <f>VLOOKUP(A121,Pokemon!$A$1:$B$251,2,FALSE)</f>
        <v>43</v>
      </c>
      <c r="C121" s="9" t="s">
        <v>506</v>
      </c>
      <c r="D121" s="9">
        <f>IF(ISBLANK(C121),"",VLOOKUP(C121,Moves!$A$65:$B$180,2,TRUE))</f>
        <v>98</v>
      </c>
      <c r="E121" t="str">
        <f t="shared" si="1"/>
        <v>INSERT INTO tbl_PokemonToCharged (pokemonID,moveID) VALUES (43,98);</v>
      </c>
    </row>
    <row r="122" spans="1:5" x14ac:dyDescent="0.2">
      <c r="A122" s="10" t="s">
        <v>61</v>
      </c>
      <c r="B122" s="9">
        <f>VLOOKUP(A122,Pokemon!$A$1:$B$251,2,FALSE)</f>
        <v>44</v>
      </c>
      <c r="C122" s="9" t="s">
        <v>586</v>
      </c>
      <c r="D122" s="9">
        <f>IF(ISBLANK(C122),"",VLOOKUP(C122,Moves!$A$65:$B$180,2,TRUE))</f>
        <v>66</v>
      </c>
      <c r="E122" t="str">
        <f t="shared" si="1"/>
        <v>INSERT INTO tbl_PokemonToCharged (pokemonID,moveID) VALUES (44,66);</v>
      </c>
    </row>
    <row r="123" spans="1:5" x14ac:dyDescent="0.2">
      <c r="A123" s="10" t="s">
        <v>61</v>
      </c>
      <c r="B123" s="9">
        <f>VLOOKUP(A123,Pokemon!$A$1:$B$251,2,FALSE)</f>
        <v>44</v>
      </c>
      <c r="C123" s="9" t="s">
        <v>511</v>
      </c>
      <c r="D123" s="9">
        <f>IF(ISBLANK(C123),"",VLOOKUP(C123,Moves!$A$65:$B$180,2,TRUE))</f>
        <v>74</v>
      </c>
      <c r="E123" t="str">
        <f t="shared" si="1"/>
        <v>INSERT INTO tbl_PokemonToCharged (pokemonID,moveID) VALUES (44,74);</v>
      </c>
    </row>
    <row r="124" spans="1:5" x14ac:dyDescent="0.2">
      <c r="A124" s="10" t="s">
        <v>61</v>
      </c>
      <c r="B124" s="9">
        <f>VLOOKUP(A124,Pokemon!$A$1:$B$251,2,FALSE)</f>
        <v>44</v>
      </c>
      <c r="C124" s="9" t="s">
        <v>506</v>
      </c>
      <c r="D124" s="9">
        <f>IF(ISBLANK(C124),"",VLOOKUP(C124,Moves!$A$65:$B$180,2,TRUE))</f>
        <v>98</v>
      </c>
      <c r="E124" t="str">
        <f t="shared" si="1"/>
        <v>INSERT INTO tbl_PokemonToCharged (pokemonID,moveID) VALUES (44,98);</v>
      </c>
    </row>
    <row r="125" spans="1:5" x14ac:dyDescent="0.2">
      <c r="A125" s="10" t="s">
        <v>62</v>
      </c>
      <c r="B125" s="9">
        <f>VLOOKUP(A125,Pokemon!$A$1:$B$251,2,FALSE)</f>
        <v>45</v>
      </c>
      <c r="C125" s="9" t="s">
        <v>586</v>
      </c>
      <c r="D125" s="9">
        <f>IF(ISBLANK(C125),"",VLOOKUP(C125,Moves!$A$65:$B$180,2,TRUE))</f>
        <v>66</v>
      </c>
      <c r="E125" t="str">
        <f t="shared" si="1"/>
        <v>INSERT INTO tbl_PokemonToCharged (pokemonID,moveID) VALUES (45,66);</v>
      </c>
    </row>
    <row r="126" spans="1:5" x14ac:dyDescent="0.2">
      <c r="A126" s="10" t="s">
        <v>62</v>
      </c>
      <c r="B126" s="9">
        <f>VLOOKUP(A126,Pokemon!$A$1:$B$251,2,FALSE)</f>
        <v>45</v>
      </c>
      <c r="C126" s="9" t="s">
        <v>511</v>
      </c>
      <c r="D126" s="9">
        <f>IF(ISBLANK(C126),"",VLOOKUP(C126,Moves!$A$65:$B$180,2,TRUE))</f>
        <v>74</v>
      </c>
      <c r="E126" t="str">
        <f t="shared" si="1"/>
        <v>INSERT INTO tbl_PokemonToCharged (pokemonID,moveID) VALUES (45,74);</v>
      </c>
    </row>
    <row r="127" spans="1:5" x14ac:dyDescent="0.2">
      <c r="A127" s="10" t="s">
        <v>62</v>
      </c>
      <c r="B127" s="9">
        <f>VLOOKUP(A127,Pokemon!$A$1:$B$251,2,FALSE)</f>
        <v>45</v>
      </c>
      <c r="C127" s="9" t="s">
        <v>510</v>
      </c>
      <c r="D127" s="9">
        <f>IF(ISBLANK(C127),"",VLOOKUP(C127,Moves!$A$65:$B$180,2,TRUE))</f>
        <v>100</v>
      </c>
      <c r="E127" t="str">
        <f t="shared" si="1"/>
        <v>INSERT INTO tbl_PokemonToCharged (pokemonID,moveID) VALUES (45,100);</v>
      </c>
    </row>
    <row r="128" spans="1:5" x14ac:dyDescent="0.2">
      <c r="A128" s="10" t="s">
        <v>63</v>
      </c>
      <c r="B128" s="9">
        <f>VLOOKUP(A128,Pokemon!$A$1:$B$251,2,FALSE)</f>
        <v>46</v>
      </c>
      <c r="C128" s="9" t="s">
        <v>507</v>
      </c>
      <c r="D128" s="9">
        <f>IF(ISBLANK(C128),"",VLOOKUP(C128,Moves!$A$65:$B$180,2,TRUE))</f>
        <v>90</v>
      </c>
      <c r="E128" t="str">
        <f t="shared" si="1"/>
        <v>INSERT INTO tbl_PokemonToCharged (pokemonID,moveID) VALUES (46,90);</v>
      </c>
    </row>
    <row r="129" spans="1:5" x14ac:dyDescent="0.2">
      <c r="A129" s="10" t="s">
        <v>63</v>
      </c>
      <c r="B129" s="9">
        <f>VLOOKUP(A129,Pokemon!$A$1:$B$251,2,FALSE)</f>
        <v>46</v>
      </c>
      <c r="C129" s="9" t="s">
        <v>596</v>
      </c>
      <c r="D129" s="9">
        <f>IF(ISBLANK(C129),"",VLOOKUP(C129,Moves!$A$65:$B$180,2,TRUE))</f>
        <v>115</v>
      </c>
      <c r="E129" t="str">
        <f t="shared" si="1"/>
        <v>INSERT INTO tbl_PokemonToCharged (pokemonID,moveID) VALUES (46,115);</v>
      </c>
    </row>
    <row r="130" spans="1:5" x14ac:dyDescent="0.2">
      <c r="A130" s="10" t="s">
        <v>64</v>
      </c>
      <c r="B130" s="9">
        <f>VLOOKUP(A130,Pokemon!$A$1:$B$251,2,FALSE)</f>
        <v>47</v>
      </c>
      <c r="C130" s="9" t="s">
        <v>510</v>
      </c>
      <c r="D130" s="9">
        <f>IF(ISBLANK(C130),"",VLOOKUP(C130,Moves!$A$65:$B$180,2,TRUE))</f>
        <v>100</v>
      </c>
      <c r="E130" t="str">
        <f t="shared" ref="E130:E193" si="2">IF(ISBLANK(D130),"",CONCATENATE("INSERT INTO tbl_PokemonToCharged (pokemonID,moveID) VALUES (",B130,",",D130,");"))</f>
        <v>INSERT INTO tbl_PokemonToCharged (pokemonID,moveID) VALUES (47,100);</v>
      </c>
    </row>
    <row r="131" spans="1:5" x14ac:dyDescent="0.2">
      <c r="A131" s="10" t="s">
        <v>64</v>
      </c>
      <c r="B131" s="9">
        <f>VLOOKUP(A131,Pokemon!$A$1:$B$251,2,FALSE)</f>
        <v>47</v>
      </c>
      <c r="C131" s="9" t="s">
        <v>596</v>
      </c>
      <c r="D131" s="9">
        <f>IF(ISBLANK(C131),"",VLOOKUP(C131,Moves!$A$65:$B$180,2,TRUE))</f>
        <v>115</v>
      </c>
      <c r="E131" t="str">
        <f t="shared" si="2"/>
        <v>INSERT INTO tbl_PokemonToCharged (pokemonID,moveID) VALUES (47,115);</v>
      </c>
    </row>
    <row r="132" spans="1:5" x14ac:dyDescent="0.2">
      <c r="A132" s="10" t="s">
        <v>65</v>
      </c>
      <c r="B132" s="9">
        <f>VLOOKUP(A132,Pokemon!$A$1:$B$251,2,FALSE)</f>
        <v>48</v>
      </c>
      <c r="C132" s="9" t="s">
        <v>560</v>
      </c>
      <c r="D132" s="9">
        <f>IF(ISBLANK(C132),"",VLOOKUP(C132,Moves!$A$65:$B$180,2,TRUE))</f>
        <v>76</v>
      </c>
      <c r="E132" t="str">
        <f t="shared" si="2"/>
        <v>INSERT INTO tbl_PokemonToCharged (pokemonID,moveID) VALUES (48,76);</v>
      </c>
    </row>
    <row r="133" spans="1:5" x14ac:dyDescent="0.2">
      <c r="A133" s="10" t="s">
        <v>65</v>
      </c>
      <c r="B133" s="9">
        <f>VLOOKUP(A133,Pokemon!$A$1:$B$251,2,FALSE)</f>
        <v>48</v>
      </c>
      <c r="C133" s="9" t="s">
        <v>597</v>
      </c>
      <c r="D133" s="9">
        <f>IF(ISBLANK(C133),"",VLOOKUP(C133,Moves!$A$65:$B$180,2,TRUE))</f>
        <v>79</v>
      </c>
      <c r="E133" t="str">
        <f t="shared" si="2"/>
        <v>INSERT INTO tbl_PokemonToCharged (pokemonID,moveID) VALUES (48,79);</v>
      </c>
    </row>
    <row r="134" spans="1:5" x14ac:dyDescent="0.2">
      <c r="A134" s="10" t="s">
        <v>65</v>
      </c>
      <c r="B134" s="9">
        <f>VLOOKUP(A134,Pokemon!$A$1:$B$251,2,FALSE)</f>
        <v>48</v>
      </c>
      <c r="C134" s="9" t="s">
        <v>538</v>
      </c>
      <c r="D134" s="9">
        <f>IF(ISBLANK(C134),"",VLOOKUP(C134,Moves!$A$65:$B$180,2,TRUE))</f>
        <v>94</v>
      </c>
      <c r="E134" t="str">
        <f t="shared" si="2"/>
        <v>INSERT INTO tbl_PokemonToCharged (pokemonID,moveID) VALUES (48,94);</v>
      </c>
    </row>
    <row r="135" spans="1:5" x14ac:dyDescent="0.2">
      <c r="A135" s="10" t="s">
        <v>66</v>
      </c>
      <c r="B135" s="9">
        <f>VLOOKUP(A135,Pokemon!$A$1:$B$251,2,FALSE)</f>
        <v>49</v>
      </c>
      <c r="C135" s="9" t="s">
        <v>598</v>
      </c>
      <c r="D135" s="9">
        <f>IF(ISBLANK(C135),"",VLOOKUP(C135,Moves!$A$65:$B$180,2,TRUE))</f>
        <v>95</v>
      </c>
      <c r="E135" t="str">
        <f t="shared" si="2"/>
        <v>INSERT INTO tbl_PokemonToCharged (pokemonID,moveID) VALUES (49,95);</v>
      </c>
    </row>
    <row r="136" spans="1:5" x14ac:dyDescent="0.2">
      <c r="A136" s="10" t="s">
        <v>66</v>
      </c>
      <c r="B136" s="9">
        <f>VLOOKUP(A136,Pokemon!$A$1:$B$251,2,FALSE)</f>
        <v>49</v>
      </c>
      <c r="C136" s="9" t="s">
        <v>500</v>
      </c>
      <c r="D136" s="9">
        <f>IF(ISBLANK(C136),"",VLOOKUP(C136,Moves!$A$65:$B$180,2,TRUE))</f>
        <v>80</v>
      </c>
      <c r="E136" t="str">
        <f t="shared" si="2"/>
        <v>INSERT INTO tbl_PokemonToCharged (pokemonID,moveID) VALUES (49,80);</v>
      </c>
    </row>
    <row r="137" spans="1:5" x14ac:dyDescent="0.2">
      <c r="A137" s="10" t="s">
        <v>66</v>
      </c>
      <c r="B137" s="9">
        <f>VLOOKUP(A137,Pokemon!$A$1:$B$251,2,FALSE)</f>
        <v>49</v>
      </c>
      <c r="C137" s="9" t="s">
        <v>537</v>
      </c>
      <c r="D137" s="9">
        <f>IF(ISBLANK(C137),"",VLOOKUP(C137,Moves!$A$65:$B$180,2,TRUE))</f>
        <v>15</v>
      </c>
      <c r="E137" t="str">
        <f t="shared" si="2"/>
        <v>INSERT INTO tbl_PokemonToCharged (pokemonID,moveID) VALUES (49,15);</v>
      </c>
    </row>
    <row r="138" spans="1:5" x14ac:dyDescent="0.2">
      <c r="A138" s="10" t="s">
        <v>67</v>
      </c>
      <c r="B138" s="9">
        <f>VLOOKUP(A138,Pokemon!$A$1:$B$251,2,FALSE)</f>
        <v>50</v>
      </c>
      <c r="C138" s="9" t="s">
        <v>576</v>
      </c>
      <c r="D138" s="9">
        <f>IF(ISBLANK(C138),"",VLOOKUP(C138,Moves!$A$65:$B$180,2,TRUE))</f>
        <v>86</v>
      </c>
      <c r="E138" t="str">
        <f t="shared" si="2"/>
        <v>INSERT INTO tbl_PokemonToCharged (pokemonID,moveID) VALUES (50,86);</v>
      </c>
    </row>
    <row r="139" spans="1:5" x14ac:dyDescent="0.2">
      <c r="A139" s="10" t="s">
        <v>67</v>
      </c>
      <c r="B139" s="9">
        <f>VLOOKUP(A139,Pokemon!$A$1:$B$251,2,FALSE)</f>
        <v>50</v>
      </c>
      <c r="C139" s="9" t="s">
        <v>550</v>
      </c>
      <c r="D139" s="9">
        <f>IF(ISBLANK(C139),"",VLOOKUP(C139,Moves!$A$65:$B$180,2,TRUE))</f>
        <v>23</v>
      </c>
      <c r="E139" t="str">
        <f t="shared" si="2"/>
        <v>INSERT INTO tbl_PokemonToCharged (pokemonID,moveID) VALUES (50,23);</v>
      </c>
    </row>
    <row r="140" spans="1:5" x14ac:dyDescent="0.2">
      <c r="A140" s="10" t="s">
        <v>67</v>
      </c>
      <c r="B140" s="9">
        <f>VLOOKUP(A140,Pokemon!$A$1:$B$251,2,FALSE)</f>
        <v>50</v>
      </c>
      <c r="C140" s="9" t="s">
        <v>600</v>
      </c>
      <c r="D140" s="9">
        <f>IF(ISBLANK(C140),"",VLOOKUP(C140,Moves!$A$65:$B$180,2,TRUE))</f>
        <v>67</v>
      </c>
      <c r="E140" t="str">
        <f t="shared" si="2"/>
        <v>INSERT INTO tbl_PokemonToCharged (pokemonID,moveID) VALUES (50,67);</v>
      </c>
    </row>
    <row r="141" spans="1:5" x14ac:dyDescent="0.2">
      <c r="A141" s="10" t="s">
        <v>68</v>
      </c>
      <c r="B141" s="9">
        <f>VLOOKUP(A141,Pokemon!$A$1:$B$251,2,FALSE)</f>
        <v>51</v>
      </c>
      <c r="C141" s="9" t="s">
        <v>579</v>
      </c>
      <c r="D141" s="9">
        <f>IF(ISBLANK(C141),"",VLOOKUP(C141,Moves!$A$65:$B$180,2,TRUE))</f>
        <v>102</v>
      </c>
      <c r="E141" t="str">
        <f t="shared" si="2"/>
        <v>INSERT INTO tbl_PokemonToCharged (pokemonID,moveID) VALUES (51,102);</v>
      </c>
    </row>
    <row r="142" spans="1:5" x14ac:dyDescent="0.2">
      <c r="A142" s="10" t="s">
        <v>68</v>
      </c>
      <c r="B142" s="9">
        <f>VLOOKUP(A142,Pokemon!$A$1:$B$251,2,FALSE)</f>
        <v>51</v>
      </c>
      <c r="C142" s="9" t="s">
        <v>578</v>
      </c>
      <c r="D142" s="9">
        <f>IF(ISBLANK(C142),"",VLOOKUP(C142,Moves!$A$65:$B$180,2,TRUE))</f>
        <v>32</v>
      </c>
      <c r="E142" t="str">
        <f t="shared" si="2"/>
        <v>INSERT INTO tbl_PokemonToCharged (pokemonID,moveID) VALUES (51,32);</v>
      </c>
    </row>
    <row r="143" spans="1:5" x14ac:dyDescent="0.2">
      <c r="A143" s="10" t="s">
        <v>68</v>
      </c>
      <c r="B143" s="9">
        <f>VLOOKUP(A143,Pokemon!$A$1:$B$251,2,FALSE)</f>
        <v>51</v>
      </c>
      <c r="C143" s="9" t="s">
        <v>600</v>
      </c>
      <c r="D143" s="9">
        <f>IF(ISBLANK(C143),"",VLOOKUP(C143,Moves!$A$65:$B$180,2,TRUE))</f>
        <v>67</v>
      </c>
      <c r="E143" t="str">
        <f t="shared" si="2"/>
        <v>INSERT INTO tbl_PokemonToCharged (pokemonID,moveID) VALUES (51,67);</v>
      </c>
    </row>
    <row r="144" spans="1:5" x14ac:dyDescent="0.2">
      <c r="A144" s="10" t="s">
        <v>69</v>
      </c>
      <c r="B144" s="9">
        <f>VLOOKUP(A144,Pokemon!$A$1:$B$251,2,FALSE)</f>
        <v>52</v>
      </c>
      <c r="C144" s="9" t="s">
        <v>602</v>
      </c>
      <c r="D144" s="9">
        <f>IF(ISBLANK(C144),"",VLOOKUP(C144,Moves!$A$65:$B$180,2,TRUE))</f>
        <v>69</v>
      </c>
      <c r="E144" t="str">
        <f t="shared" si="2"/>
        <v>INSERT INTO tbl_PokemonToCharged (pokemonID,moveID) VALUES (52,69);</v>
      </c>
    </row>
    <row r="145" spans="1:5" x14ac:dyDescent="0.2">
      <c r="A145" s="10" t="s">
        <v>69</v>
      </c>
      <c r="B145" s="9">
        <f>VLOOKUP(A145,Pokemon!$A$1:$B$251,2,FALSE)</f>
        <v>52</v>
      </c>
      <c r="C145" s="9" t="s">
        <v>561</v>
      </c>
      <c r="D145" s="9">
        <f>IF(ISBLANK(C145),"",VLOOKUP(C145,Moves!$A$65:$B$180,2,TRUE))</f>
        <v>21</v>
      </c>
      <c r="E145" t="str">
        <f t="shared" si="2"/>
        <v>INSERT INTO tbl_PokemonToCharged (pokemonID,moveID) VALUES (52,21);</v>
      </c>
    </row>
    <row r="146" spans="1:5" x14ac:dyDescent="0.2">
      <c r="A146" s="10" t="s">
        <v>69</v>
      </c>
      <c r="B146" s="9">
        <f>VLOOKUP(A146,Pokemon!$A$1:$B$251,2,FALSE)</f>
        <v>52</v>
      </c>
      <c r="C146" s="9" t="s">
        <v>603</v>
      </c>
      <c r="D146" s="9">
        <f>IF(ISBLANK(C146),"",VLOOKUP(C146,Moves!$A$65:$B$180,2,TRUE))</f>
        <v>42</v>
      </c>
      <c r="E146" t="str">
        <f t="shared" si="2"/>
        <v>INSERT INTO tbl_PokemonToCharged (pokemonID,moveID) VALUES (52,42);</v>
      </c>
    </row>
    <row r="147" spans="1:5" x14ac:dyDescent="0.2">
      <c r="A147" s="10" t="s">
        <v>70</v>
      </c>
      <c r="B147" s="9">
        <f>VLOOKUP(A147,Pokemon!$A$1:$B$251,2,FALSE)</f>
        <v>53</v>
      </c>
      <c r="C147" s="9" t="s">
        <v>603</v>
      </c>
      <c r="D147" s="9">
        <f>IF(ISBLANK(C147),"",VLOOKUP(C147,Moves!$A$65:$B$180,2,TRUE))</f>
        <v>42</v>
      </c>
      <c r="E147" t="str">
        <f t="shared" si="2"/>
        <v>INSERT INTO tbl_PokemonToCharged (pokemonID,moveID) VALUES (53,42);</v>
      </c>
    </row>
    <row r="148" spans="1:5" x14ac:dyDescent="0.2">
      <c r="A148" s="10" t="s">
        <v>70</v>
      </c>
      <c r="B148" s="9">
        <f>VLOOKUP(A148,Pokemon!$A$1:$B$251,2,FALSE)</f>
        <v>53</v>
      </c>
      <c r="C148" s="9" t="s">
        <v>604</v>
      </c>
      <c r="D148" s="9">
        <f>IF(ISBLANK(C148),"",VLOOKUP(C148,Moves!$A$65:$B$180,2,TRUE))</f>
        <v>77</v>
      </c>
      <c r="E148" t="str">
        <f t="shared" si="2"/>
        <v>INSERT INTO tbl_PokemonToCharged (pokemonID,moveID) VALUES (53,77);</v>
      </c>
    </row>
    <row r="149" spans="1:5" x14ac:dyDescent="0.2">
      <c r="A149" s="10" t="s">
        <v>70</v>
      </c>
      <c r="B149" s="9">
        <f>VLOOKUP(A149,Pokemon!$A$1:$B$251,2,FALSE)</f>
        <v>53</v>
      </c>
      <c r="C149" s="9" t="s">
        <v>593</v>
      </c>
      <c r="D149" s="9">
        <f>IF(ISBLANK(C149),"",VLOOKUP(C149,Moves!$A$65:$B$180,2,TRUE))</f>
        <v>75</v>
      </c>
      <c r="E149" t="str">
        <f t="shared" si="2"/>
        <v>INSERT INTO tbl_PokemonToCharged (pokemonID,moveID) VALUES (53,75);</v>
      </c>
    </row>
    <row r="150" spans="1:5" x14ac:dyDescent="0.2">
      <c r="A150" s="10" t="s">
        <v>71</v>
      </c>
      <c r="B150" s="9">
        <f>VLOOKUP(A150,Pokemon!$A$1:$B$251,2,FALSE)</f>
        <v>54</v>
      </c>
      <c r="C150" s="9" t="s">
        <v>526</v>
      </c>
      <c r="D150" s="9">
        <f>IF(ISBLANK(C150),"",VLOOKUP(C150,Moves!$A$65:$B$180,2,TRUE))</f>
        <v>5</v>
      </c>
      <c r="E150" t="str">
        <f t="shared" si="2"/>
        <v>INSERT INTO tbl_PokemonToCharged (pokemonID,moveID) VALUES (54,5);</v>
      </c>
    </row>
    <row r="151" spans="1:5" x14ac:dyDescent="0.2">
      <c r="A151" s="10" t="s">
        <v>71</v>
      </c>
      <c r="B151" s="9">
        <f>VLOOKUP(A151,Pokemon!$A$1:$B$251,2,FALSE)</f>
        <v>54</v>
      </c>
      <c r="C151" s="9" t="s">
        <v>605</v>
      </c>
      <c r="D151" s="9">
        <f>IF(ISBLANK(C151),"",VLOOKUP(C151,Moves!$A$65:$B$180,2,TRUE))</f>
        <v>18</v>
      </c>
      <c r="E151" t="str">
        <f t="shared" si="2"/>
        <v>INSERT INTO tbl_PokemonToCharged (pokemonID,moveID) VALUES (54,18);</v>
      </c>
    </row>
    <row r="152" spans="1:5" x14ac:dyDescent="0.2">
      <c r="A152" s="10" t="s">
        <v>71</v>
      </c>
      <c r="B152" s="9">
        <f>VLOOKUP(A152,Pokemon!$A$1:$B$251,2,FALSE)</f>
        <v>54</v>
      </c>
      <c r="C152" s="9" t="s">
        <v>597</v>
      </c>
      <c r="D152" s="9">
        <f>IF(ISBLANK(C152),"",VLOOKUP(C152,Moves!$A$65:$B$180,2,TRUE))</f>
        <v>79</v>
      </c>
      <c r="E152" t="str">
        <f t="shared" si="2"/>
        <v>INSERT INTO tbl_PokemonToCharged (pokemonID,moveID) VALUES (54,79);</v>
      </c>
    </row>
    <row r="153" spans="1:5" x14ac:dyDescent="0.2">
      <c r="A153" s="10" t="s">
        <v>72</v>
      </c>
      <c r="B153" s="9">
        <f>VLOOKUP(A153,Pokemon!$A$1:$B$251,2,FALSE)</f>
        <v>55</v>
      </c>
      <c r="C153" s="9" t="s">
        <v>530</v>
      </c>
      <c r="D153" s="9">
        <f>IF(ISBLANK(C153),"",VLOOKUP(C153,Moves!$A$65:$B$180,2,TRUE))</f>
        <v>52</v>
      </c>
      <c r="E153" t="str">
        <f t="shared" si="2"/>
        <v>INSERT INTO tbl_PokemonToCharged (pokemonID,moveID) VALUES (55,52);</v>
      </c>
    </row>
    <row r="154" spans="1:5" x14ac:dyDescent="0.2">
      <c r="A154" s="10" t="s">
        <v>72</v>
      </c>
      <c r="B154" s="9">
        <f>VLOOKUP(A154,Pokemon!$A$1:$B$251,2,FALSE)</f>
        <v>55</v>
      </c>
      <c r="C154" s="9" t="s">
        <v>531</v>
      </c>
      <c r="D154" s="9">
        <f>IF(ISBLANK(C154),"",VLOOKUP(C154,Moves!$A$65:$B$180,2,TRUE))</f>
        <v>56</v>
      </c>
      <c r="E154" t="str">
        <f t="shared" si="2"/>
        <v>INSERT INTO tbl_PokemonToCharged (pokemonID,moveID) VALUES (55,56);</v>
      </c>
    </row>
    <row r="155" spans="1:5" x14ac:dyDescent="0.2">
      <c r="A155" s="10" t="s">
        <v>72</v>
      </c>
      <c r="B155" s="9">
        <f>VLOOKUP(A155,Pokemon!$A$1:$B$251,2,FALSE)</f>
        <v>55</v>
      </c>
      <c r="C155" s="9" t="s">
        <v>500</v>
      </c>
      <c r="D155" s="9">
        <f>IF(ISBLANK(C155),"",VLOOKUP(C155,Moves!$A$65:$B$180,2,TRUE))</f>
        <v>80</v>
      </c>
      <c r="E155" t="str">
        <f t="shared" si="2"/>
        <v>INSERT INTO tbl_PokemonToCharged (pokemonID,moveID) VALUES (55,80);</v>
      </c>
    </row>
    <row r="156" spans="1:5" x14ac:dyDescent="0.2">
      <c r="A156" s="10" t="s">
        <v>73</v>
      </c>
      <c r="B156" s="9">
        <f>VLOOKUP(A156,Pokemon!$A$1:$B$251,2,FALSE)</f>
        <v>56</v>
      </c>
      <c r="C156" s="9" t="s">
        <v>605</v>
      </c>
      <c r="D156" s="9">
        <f>IF(ISBLANK(C156),"",VLOOKUP(C156,Moves!$A$65:$B$180,2,TRUE))</f>
        <v>18</v>
      </c>
      <c r="E156" t="str">
        <f t="shared" si="2"/>
        <v>INSERT INTO tbl_PokemonToCharged (pokemonID,moveID) VALUES (56,18);</v>
      </c>
    </row>
    <row r="157" spans="1:5" x14ac:dyDescent="0.2">
      <c r="A157" s="10" t="s">
        <v>73</v>
      </c>
      <c r="B157" s="9">
        <f>VLOOKUP(A157,Pokemon!$A$1:$B$251,2,FALSE)</f>
        <v>56</v>
      </c>
      <c r="C157" s="9" t="s">
        <v>607</v>
      </c>
      <c r="D157" s="9">
        <f>IF(ISBLANK(C157),"",VLOOKUP(C157,Moves!$A$65:$B$180,2,TRUE))</f>
        <v>61</v>
      </c>
      <c r="E157" t="str">
        <f t="shared" si="2"/>
        <v>INSERT INTO tbl_PokemonToCharged (pokemonID,moveID) VALUES (56,61);</v>
      </c>
    </row>
    <row r="158" spans="1:5" x14ac:dyDescent="0.2">
      <c r="A158" s="10" t="s">
        <v>73</v>
      </c>
      <c r="B158" s="9">
        <f>VLOOKUP(A158,Pokemon!$A$1:$B$251,2,FALSE)</f>
        <v>56</v>
      </c>
      <c r="C158" s="9" t="s">
        <v>570</v>
      </c>
      <c r="D158" s="9">
        <f>IF(ISBLANK(C158),"",VLOOKUP(C158,Moves!$A$65:$B$180,2,TRUE))</f>
        <v>12</v>
      </c>
      <c r="E158" t="str">
        <f t="shared" si="2"/>
        <v>INSERT INTO tbl_PokemonToCharged (pokemonID,moveID) VALUES (56,12);</v>
      </c>
    </row>
    <row r="159" spans="1:5" x14ac:dyDescent="0.2">
      <c r="A159" s="10" t="s">
        <v>74</v>
      </c>
      <c r="B159" s="9">
        <f>VLOOKUP(A159,Pokemon!$A$1:$B$251,2,FALSE)</f>
        <v>57</v>
      </c>
      <c r="C159" s="9" t="s">
        <v>610</v>
      </c>
      <c r="D159" s="9">
        <f>IF(ISBLANK(C159),"",VLOOKUP(C159,Moves!$A$65:$B$180,2,TRUE))</f>
        <v>17</v>
      </c>
      <c r="E159" t="str">
        <f t="shared" si="2"/>
        <v>INSERT INTO tbl_PokemonToCharged (pokemonID,moveID) VALUES (57,17);</v>
      </c>
    </row>
    <row r="160" spans="1:5" x14ac:dyDescent="0.2">
      <c r="A160" s="10" t="s">
        <v>74</v>
      </c>
      <c r="B160" s="9">
        <f>VLOOKUP(A160,Pokemon!$A$1:$B$251,2,FALSE)</f>
        <v>57</v>
      </c>
      <c r="C160" s="9" t="s">
        <v>607</v>
      </c>
      <c r="D160" s="9">
        <f>IF(ISBLANK(C160),"",VLOOKUP(C160,Moves!$A$65:$B$180,2,TRUE))</f>
        <v>61</v>
      </c>
      <c r="E160" t="str">
        <f t="shared" si="2"/>
        <v>INSERT INTO tbl_PokemonToCharged (pokemonID,moveID) VALUES (57,61);</v>
      </c>
    </row>
    <row r="161" spans="1:5" x14ac:dyDescent="0.2">
      <c r="A161" s="10" t="s">
        <v>74</v>
      </c>
      <c r="B161" s="9">
        <f>VLOOKUP(A161,Pokemon!$A$1:$B$251,2,FALSE)</f>
        <v>57</v>
      </c>
      <c r="C161" s="9" t="s">
        <v>602</v>
      </c>
      <c r="D161" s="9">
        <f>IF(ISBLANK(C161),"",VLOOKUP(C161,Moves!$A$65:$B$180,2,TRUE))</f>
        <v>69</v>
      </c>
      <c r="E161" t="str">
        <f t="shared" si="2"/>
        <v>INSERT INTO tbl_PokemonToCharged (pokemonID,moveID) VALUES (57,69);</v>
      </c>
    </row>
    <row r="162" spans="1:5" x14ac:dyDescent="0.2">
      <c r="A162" s="10" t="s">
        <v>75</v>
      </c>
      <c r="B162" s="9">
        <f>VLOOKUP(A162,Pokemon!$A$1:$B$251,2,FALSE)</f>
        <v>58</v>
      </c>
      <c r="C162" s="9" t="s">
        <v>611</v>
      </c>
      <c r="D162" s="9">
        <f>IF(ISBLANK(C162),"",VLOOKUP(C162,Moves!$A$65:$B$180,2,TRUE))</f>
        <v>38</v>
      </c>
      <c r="E162" t="str">
        <f t="shared" si="2"/>
        <v>INSERT INTO tbl_PokemonToCharged (pokemonID,moveID) VALUES (58,38);</v>
      </c>
    </row>
    <row r="163" spans="1:5" x14ac:dyDescent="0.2">
      <c r="A163" s="10" t="s">
        <v>75</v>
      </c>
      <c r="B163" s="9">
        <f>VLOOKUP(A163,Pokemon!$A$1:$B$251,2,FALSE)</f>
        <v>58</v>
      </c>
      <c r="C163" s="9" t="s">
        <v>552</v>
      </c>
      <c r="D163" s="9">
        <f>IF(ISBLANK(C163),"",VLOOKUP(C163,Moves!$A$65:$B$180,2,TRUE))</f>
        <v>9</v>
      </c>
      <c r="E163" t="str">
        <f t="shared" si="2"/>
        <v>INSERT INTO tbl_PokemonToCharged (pokemonID,moveID) VALUES (58,9);</v>
      </c>
    </row>
    <row r="164" spans="1:5" x14ac:dyDescent="0.2">
      <c r="A164" s="10" t="s">
        <v>75</v>
      </c>
      <c r="B164" s="9">
        <f>VLOOKUP(A164,Pokemon!$A$1:$B$251,2,FALSE)</f>
        <v>58</v>
      </c>
      <c r="C164" s="9" t="s">
        <v>515</v>
      </c>
      <c r="D164" s="9">
        <f>IF(ISBLANK(C164),"",VLOOKUP(C164,Moves!$A$65:$B$180,2,TRUE))</f>
        <v>39</v>
      </c>
      <c r="E164" t="str">
        <f t="shared" si="2"/>
        <v>INSERT INTO tbl_PokemonToCharged (pokemonID,moveID) VALUES (58,39);</v>
      </c>
    </row>
    <row r="165" spans="1:5" x14ac:dyDescent="0.2">
      <c r="A165" s="10" t="s">
        <v>76</v>
      </c>
      <c r="B165" s="9">
        <f>VLOOKUP(A165,Pokemon!$A$1:$B$251,2,FALSE)</f>
        <v>59</v>
      </c>
      <c r="C165" s="9" t="s">
        <v>521</v>
      </c>
      <c r="D165" s="9">
        <f>IF(ISBLANK(C165),"",VLOOKUP(C165,Moves!$A$65:$B$180,2,TRUE))</f>
        <v>34</v>
      </c>
      <c r="E165" t="str">
        <f t="shared" si="2"/>
        <v>INSERT INTO tbl_PokemonToCharged (pokemonID,moveID) VALUES (59,34);</v>
      </c>
    </row>
    <row r="166" spans="1:5" x14ac:dyDescent="0.2">
      <c r="A166" s="10" t="s">
        <v>76</v>
      </c>
      <c r="B166" s="9">
        <f>VLOOKUP(A166,Pokemon!$A$1:$B$251,2,FALSE)</f>
        <v>59</v>
      </c>
      <c r="C166" s="9" t="s">
        <v>567</v>
      </c>
      <c r="D166" s="9">
        <f>IF(ISBLANK(C166),"",VLOOKUP(C166,Moves!$A$65:$B$180,2,TRUE))</f>
        <v>112</v>
      </c>
      <c r="E166" t="str">
        <f t="shared" si="2"/>
        <v>INSERT INTO tbl_PokemonToCharged (pokemonID,moveID) VALUES (59,112);</v>
      </c>
    </row>
    <row r="167" spans="1:5" x14ac:dyDescent="0.2">
      <c r="A167" s="10" t="s">
        <v>76</v>
      </c>
      <c r="B167" s="9">
        <f>VLOOKUP(A167,Pokemon!$A$1:$B$251,2,FALSE)</f>
        <v>59</v>
      </c>
      <c r="C167" s="9" t="s">
        <v>613</v>
      </c>
      <c r="D167" s="9">
        <f>IF(ISBLANK(C167),"",VLOOKUP(C167,Moves!$A$65:$B$180,2,TRUE))</f>
        <v>20</v>
      </c>
      <c r="E167" t="str">
        <f t="shared" si="2"/>
        <v>INSERT INTO tbl_PokemonToCharged (pokemonID,moveID) VALUES (59,20);</v>
      </c>
    </row>
    <row r="168" spans="1:5" x14ac:dyDescent="0.2">
      <c r="A168" s="10" t="s">
        <v>77</v>
      </c>
      <c r="B168" s="9">
        <f>VLOOKUP(A168,Pokemon!$A$1:$B$251,2,FALSE)</f>
        <v>60</v>
      </c>
      <c r="C168" s="9" t="s">
        <v>614</v>
      </c>
      <c r="D168" s="9">
        <f>IF(ISBLANK(C168),"",VLOOKUP(C168,Moves!$A$65:$B$180,2,TRUE))</f>
        <v>14</v>
      </c>
      <c r="E168" t="str">
        <f t="shared" si="2"/>
        <v>INSERT INTO tbl_PokemonToCharged (pokemonID,moveID) VALUES (60,14);</v>
      </c>
    </row>
    <row r="169" spans="1:5" x14ac:dyDescent="0.2">
      <c r="A169" s="10" t="s">
        <v>77</v>
      </c>
      <c r="B169" s="9">
        <f>VLOOKUP(A169,Pokemon!$A$1:$B$251,2,FALSE)</f>
        <v>60</v>
      </c>
      <c r="C169" s="9" t="s">
        <v>600</v>
      </c>
      <c r="D169" s="9">
        <f>IF(ISBLANK(C169),"",VLOOKUP(C169,Moves!$A$65:$B$180,2,TRUE))</f>
        <v>67</v>
      </c>
      <c r="E169" t="str">
        <f t="shared" si="2"/>
        <v>INSERT INTO tbl_PokemonToCharged (pokemonID,moveID) VALUES (60,67);</v>
      </c>
    </row>
    <row r="170" spans="1:5" x14ac:dyDescent="0.2">
      <c r="A170" s="10" t="s">
        <v>77</v>
      </c>
      <c r="B170" s="9">
        <f>VLOOKUP(A170,Pokemon!$A$1:$B$251,2,FALSE)</f>
        <v>60</v>
      </c>
      <c r="C170" s="9" t="s">
        <v>552</v>
      </c>
      <c r="D170" s="9">
        <f>IF(ISBLANK(C170),"",VLOOKUP(C170,Moves!$A$65:$B$180,2,TRUE))</f>
        <v>9</v>
      </c>
      <c r="E170" t="str">
        <f t="shared" si="2"/>
        <v>INSERT INTO tbl_PokemonToCharged (pokemonID,moveID) VALUES (60,9);</v>
      </c>
    </row>
    <row r="171" spans="1:5" x14ac:dyDescent="0.2">
      <c r="A171" s="10" t="s">
        <v>78</v>
      </c>
      <c r="B171" s="9">
        <f>VLOOKUP(A171,Pokemon!$A$1:$B$251,2,FALSE)</f>
        <v>61</v>
      </c>
      <c r="C171" s="9" t="s">
        <v>527</v>
      </c>
      <c r="D171" s="9">
        <f>IF(ISBLANK(C171),"",VLOOKUP(C171,Moves!$A$65:$B$180,2,TRUE))</f>
        <v>111</v>
      </c>
      <c r="E171" t="str">
        <f t="shared" si="2"/>
        <v>INSERT INTO tbl_PokemonToCharged (pokemonID,moveID) VALUES (61,111);</v>
      </c>
    </row>
    <row r="172" spans="1:5" x14ac:dyDescent="0.2">
      <c r="A172" s="10" t="s">
        <v>78</v>
      </c>
      <c r="B172" s="9">
        <f>VLOOKUP(A172,Pokemon!$A$1:$B$251,2,FALSE)</f>
        <v>61</v>
      </c>
      <c r="C172" s="9" t="s">
        <v>600</v>
      </c>
      <c r="D172" s="9">
        <f>IF(ISBLANK(C172),"",VLOOKUP(C172,Moves!$A$65:$B$180,2,TRUE))</f>
        <v>67</v>
      </c>
      <c r="E172" t="str">
        <f t="shared" si="2"/>
        <v>INSERT INTO tbl_PokemonToCharged (pokemonID,moveID) VALUES (61,67);</v>
      </c>
    </row>
    <row r="173" spans="1:5" x14ac:dyDescent="0.2">
      <c r="A173" s="10" t="s">
        <v>78</v>
      </c>
      <c r="B173" s="9">
        <f>VLOOKUP(A173,Pokemon!$A$1:$B$251,2,FALSE)</f>
        <v>61</v>
      </c>
      <c r="C173" s="9" t="s">
        <v>614</v>
      </c>
      <c r="D173" s="9">
        <f>IF(ISBLANK(C173),"",VLOOKUP(C173,Moves!$A$65:$B$180,2,TRUE))</f>
        <v>14</v>
      </c>
      <c r="E173" t="str">
        <f t="shared" si="2"/>
        <v>INSERT INTO tbl_PokemonToCharged (pokemonID,moveID) VALUES (61,14);</v>
      </c>
    </row>
    <row r="174" spans="1:5" x14ac:dyDescent="0.2">
      <c r="A174" s="10" t="s">
        <v>79</v>
      </c>
      <c r="B174" s="9">
        <f>VLOOKUP(A174,Pokemon!$A$1:$B$251,2,FALSE)</f>
        <v>62</v>
      </c>
      <c r="C174" s="9" t="s">
        <v>530</v>
      </c>
      <c r="D174" s="9">
        <f>IF(ISBLANK(C174),"",VLOOKUP(C174,Moves!$A$65:$B$180,2,TRUE))</f>
        <v>52</v>
      </c>
      <c r="E174" t="str">
        <f t="shared" si="2"/>
        <v>INSERT INTO tbl_PokemonToCharged (pokemonID,moveID) VALUES (62,52);</v>
      </c>
    </row>
    <row r="175" spans="1:5" x14ac:dyDescent="0.2">
      <c r="A175" s="10" t="s">
        <v>79</v>
      </c>
      <c r="B175" s="9">
        <f>VLOOKUP(A175,Pokemon!$A$1:$B$251,2,FALSE)</f>
        <v>62</v>
      </c>
      <c r="C175" s="9" t="s">
        <v>616</v>
      </c>
      <c r="D175" s="9">
        <f>IF(ISBLANK(C175),"",VLOOKUP(C175,Moves!$A$65:$B$180,2,TRUE))</f>
        <v>31</v>
      </c>
      <c r="E175" t="str">
        <f t="shared" si="2"/>
        <v>INSERT INTO tbl_PokemonToCharged (pokemonID,moveID) VALUES (62,31);</v>
      </c>
    </row>
    <row r="176" spans="1:5" x14ac:dyDescent="0.2">
      <c r="A176" s="10" t="s">
        <v>79</v>
      </c>
      <c r="B176" s="9">
        <f>VLOOKUP(A176,Pokemon!$A$1:$B$251,2,FALSE)</f>
        <v>62</v>
      </c>
      <c r="C176" s="9" t="s">
        <v>617</v>
      </c>
      <c r="D176" s="9">
        <f>IF(ISBLANK(C176),"",VLOOKUP(C176,Moves!$A$65:$B$180,2,TRUE))</f>
        <v>57</v>
      </c>
      <c r="E176" t="str">
        <f t="shared" si="2"/>
        <v>INSERT INTO tbl_PokemonToCharged (pokemonID,moveID) VALUES (62,57);</v>
      </c>
    </row>
    <row r="177" spans="1:5" x14ac:dyDescent="0.2">
      <c r="A177" s="10" t="s">
        <v>80</v>
      </c>
      <c r="B177" s="9">
        <f>VLOOKUP(A177,Pokemon!$A$1:$B$251,2,FALSE)</f>
        <v>63</v>
      </c>
      <c r="C177" s="9" t="s">
        <v>595</v>
      </c>
      <c r="D177" s="9">
        <f>IF(ISBLANK(C177),"",VLOOKUP(C177,Moves!$A$65:$B$180,2,TRUE))</f>
        <v>91</v>
      </c>
      <c r="E177" t="str">
        <f t="shared" si="2"/>
        <v>INSERT INTO tbl_PokemonToCharged (pokemonID,moveID) VALUES (63,91);</v>
      </c>
    </row>
    <row r="178" spans="1:5" x14ac:dyDescent="0.2">
      <c r="A178" s="10" t="s">
        <v>80</v>
      </c>
      <c r="B178" s="9">
        <f>VLOOKUP(A178,Pokemon!$A$1:$B$251,2,FALSE)</f>
        <v>63</v>
      </c>
      <c r="C178" s="9" t="s">
        <v>538</v>
      </c>
      <c r="D178" s="9">
        <f>IF(ISBLANK(C178),"",VLOOKUP(C178,Moves!$A$65:$B$180,2,TRUE))</f>
        <v>94</v>
      </c>
      <c r="E178" t="str">
        <f t="shared" si="2"/>
        <v>INSERT INTO tbl_PokemonToCharged (pokemonID,moveID) VALUES (63,94);</v>
      </c>
    </row>
    <row r="179" spans="1:5" x14ac:dyDescent="0.2">
      <c r="A179" s="10" t="s">
        <v>80</v>
      </c>
      <c r="B179" s="9">
        <f>VLOOKUP(A179,Pokemon!$A$1:$B$251,2,FALSE)</f>
        <v>63</v>
      </c>
      <c r="C179" s="9" t="s">
        <v>618</v>
      </c>
      <c r="D179" s="9">
        <f>IF(ISBLANK(C179),"",VLOOKUP(C179,Moves!$A$65:$B$180,2,TRUE))</f>
        <v>81</v>
      </c>
      <c r="E179" t="str">
        <f t="shared" si="2"/>
        <v>INSERT INTO tbl_PokemonToCharged (pokemonID,moveID) VALUES (63,81);</v>
      </c>
    </row>
    <row r="180" spans="1:5" x14ac:dyDescent="0.2">
      <c r="A180" s="10" t="s">
        <v>81</v>
      </c>
      <c r="B180" s="9">
        <f>VLOOKUP(A180,Pokemon!$A$1:$B$251,2,FALSE)</f>
        <v>64</v>
      </c>
      <c r="C180" s="9" t="s">
        <v>595</v>
      </c>
      <c r="D180" s="9">
        <f>IF(ISBLANK(C180),"",VLOOKUP(C180,Moves!$A$65:$B$180,2,TRUE))</f>
        <v>91</v>
      </c>
      <c r="E180" t="str">
        <f t="shared" si="2"/>
        <v>INSERT INTO tbl_PokemonToCharged (pokemonID,moveID) VALUES (64,91);</v>
      </c>
    </row>
    <row r="181" spans="1:5" x14ac:dyDescent="0.2">
      <c r="A181" s="10" t="s">
        <v>81</v>
      </c>
      <c r="B181" s="9">
        <f>VLOOKUP(A181,Pokemon!$A$1:$B$251,2,FALSE)</f>
        <v>64</v>
      </c>
      <c r="C181" s="9" t="s">
        <v>588</v>
      </c>
      <c r="D181" s="9">
        <f>IF(ISBLANK(C181),"",VLOOKUP(C181,Moves!$A$65:$B$180,2,TRUE))</f>
        <v>22</v>
      </c>
      <c r="E181" t="str">
        <f t="shared" si="2"/>
        <v>INSERT INTO tbl_PokemonToCharged (pokemonID,moveID) VALUES (64,22);</v>
      </c>
    </row>
    <row r="182" spans="1:5" x14ac:dyDescent="0.2">
      <c r="A182" s="10" t="s">
        <v>81</v>
      </c>
      <c r="B182" s="9">
        <f>VLOOKUP(A182,Pokemon!$A$1:$B$251,2,FALSE)</f>
        <v>64</v>
      </c>
      <c r="C182" s="9" t="s">
        <v>597</v>
      </c>
      <c r="D182" s="9">
        <f>IF(ISBLANK(C182),"",VLOOKUP(C182,Moves!$A$65:$B$180,2,TRUE))</f>
        <v>79</v>
      </c>
      <c r="E182" t="str">
        <f t="shared" si="2"/>
        <v>INSERT INTO tbl_PokemonToCharged (pokemonID,moveID) VALUES (64,79);</v>
      </c>
    </row>
    <row r="183" spans="1:5" x14ac:dyDescent="0.2">
      <c r="A183" s="10" t="s">
        <v>82</v>
      </c>
      <c r="B183" s="9">
        <f>VLOOKUP(A183,Pokemon!$A$1:$B$251,2,FALSE)</f>
        <v>65</v>
      </c>
      <c r="C183" s="9" t="s">
        <v>620</v>
      </c>
      <c r="D183" s="9">
        <f>IF(ISBLANK(C183),"",VLOOKUP(C183,Moves!$A$65:$B$180,2,TRUE))</f>
        <v>43</v>
      </c>
      <c r="E183" t="str">
        <f t="shared" si="2"/>
        <v>INSERT INTO tbl_PokemonToCharged (pokemonID,moveID) VALUES (65,43);</v>
      </c>
    </row>
    <row r="184" spans="1:5" x14ac:dyDescent="0.2">
      <c r="A184" s="10" t="s">
        <v>82</v>
      </c>
      <c r="B184" s="9">
        <f>VLOOKUP(A184,Pokemon!$A$1:$B$251,2,FALSE)</f>
        <v>65</v>
      </c>
      <c r="C184" s="9" t="s">
        <v>621</v>
      </c>
      <c r="D184" s="9">
        <f>IF(ISBLANK(C184),"",VLOOKUP(C184,Moves!$A$65:$B$180,2,TRUE))</f>
        <v>41</v>
      </c>
      <c r="E184" t="str">
        <f t="shared" si="2"/>
        <v>INSERT INTO tbl_PokemonToCharged (pokemonID,moveID) VALUES (65,41);</v>
      </c>
    </row>
    <row r="185" spans="1:5" x14ac:dyDescent="0.2">
      <c r="A185" s="10" t="s">
        <v>82</v>
      </c>
      <c r="B185" s="9">
        <f>VLOOKUP(A185,Pokemon!$A$1:$B$251,2,FALSE)</f>
        <v>65</v>
      </c>
      <c r="C185" s="9" t="s">
        <v>595</v>
      </c>
      <c r="D185" s="9">
        <f>IF(ISBLANK(C185),"",VLOOKUP(C185,Moves!$A$65:$B$180,2,TRUE))</f>
        <v>91</v>
      </c>
      <c r="E185" t="str">
        <f t="shared" si="2"/>
        <v>INSERT INTO tbl_PokemonToCharged (pokemonID,moveID) VALUES (65,91);</v>
      </c>
    </row>
    <row r="186" spans="1:5" x14ac:dyDescent="0.2">
      <c r="A186" s="10" t="s">
        <v>83</v>
      </c>
      <c r="B186" s="9">
        <f>VLOOKUP(A186,Pokemon!$A$1:$B$251,2,FALSE)</f>
        <v>66</v>
      </c>
      <c r="C186" s="9" t="s">
        <v>607</v>
      </c>
      <c r="D186" s="9">
        <f>IF(ISBLANK(C186),"",VLOOKUP(C186,Moves!$A$65:$B$180,2,TRUE))</f>
        <v>61</v>
      </c>
      <c r="E186" t="str">
        <f t="shared" si="2"/>
        <v>INSERT INTO tbl_PokemonToCharged (pokemonID,moveID) VALUES (66,61);</v>
      </c>
    </row>
    <row r="187" spans="1:5" x14ac:dyDescent="0.2">
      <c r="A187" s="10" t="s">
        <v>83</v>
      </c>
      <c r="B187" s="9">
        <f>VLOOKUP(A187,Pokemon!$A$1:$B$251,2,FALSE)</f>
        <v>66</v>
      </c>
      <c r="C187" s="9" t="s">
        <v>570</v>
      </c>
      <c r="D187" s="9">
        <f>IF(ISBLANK(C187),"",VLOOKUP(C187,Moves!$A$65:$B$180,2,TRUE))</f>
        <v>12</v>
      </c>
      <c r="E187" t="str">
        <f t="shared" si="2"/>
        <v>INSERT INTO tbl_PokemonToCharged (pokemonID,moveID) VALUES (66,12);</v>
      </c>
    </row>
    <row r="188" spans="1:5" x14ac:dyDescent="0.2">
      <c r="A188" s="10" t="s">
        <v>83</v>
      </c>
      <c r="B188" s="9">
        <f>VLOOKUP(A188,Pokemon!$A$1:$B$251,2,FALSE)</f>
        <v>66</v>
      </c>
      <c r="C188" s="9" t="s">
        <v>605</v>
      </c>
      <c r="D188" s="9">
        <f>IF(ISBLANK(C188),"",VLOOKUP(C188,Moves!$A$65:$B$180,2,TRUE))</f>
        <v>18</v>
      </c>
      <c r="E188" t="str">
        <f t="shared" si="2"/>
        <v>INSERT INTO tbl_PokemonToCharged (pokemonID,moveID) VALUES (66,18);</v>
      </c>
    </row>
    <row r="189" spans="1:5" x14ac:dyDescent="0.2">
      <c r="A189" s="10" t="s">
        <v>84</v>
      </c>
      <c r="B189" s="9">
        <f>VLOOKUP(A189,Pokemon!$A$1:$B$251,2,FALSE)</f>
        <v>67</v>
      </c>
      <c r="C189" s="9" t="s">
        <v>622</v>
      </c>
      <c r="D189" s="9">
        <f>IF(ISBLANK(C189),"",VLOOKUP(C189,Moves!$A$65:$B$180,2,TRUE))</f>
        <v>104</v>
      </c>
      <c r="E189" t="str">
        <f t="shared" si="2"/>
        <v>INSERT INTO tbl_PokemonToCharged (pokemonID,moveID) VALUES (67,104);</v>
      </c>
    </row>
    <row r="190" spans="1:5" x14ac:dyDescent="0.2">
      <c r="A190" s="10" t="s">
        <v>84</v>
      </c>
      <c r="B190" s="9">
        <f>VLOOKUP(A190,Pokemon!$A$1:$B$251,2,FALSE)</f>
        <v>67</v>
      </c>
      <c r="C190" s="9" t="s">
        <v>570</v>
      </c>
      <c r="D190" s="9">
        <f>IF(ISBLANK(C190),"",VLOOKUP(C190,Moves!$A$65:$B$180,2,TRUE))</f>
        <v>12</v>
      </c>
      <c r="E190" t="str">
        <f t="shared" si="2"/>
        <v>INSERT INTO tbl_PokemonToCharged (pokemonID,moveID) VALUES (67,12);</v>
      </c>
    </row>
    <row r="191" spans="1:5" x14ac:dyDescent="0.2">
      <c r="A191" s="10" t="s">
        <v>84</v>
      </c>
      <c r="B191" s="9">
        <f>VLOOKUP(A191,Pokemon!$A$1:$B$251,2,FALSE)</f>
        <v>67</v>
      </c>
      <c r="C191" s="9" t="s">
        <v>616</v>
      </c>
      <c r="D191" s="9">
        <f>IF(ISBLANK(C191),"",VLOOKUP(C191,Moves!$A$65:$B$180,2,TRUE))</f>
        <v>31</v>
      </c>
      <c r="E191" t="str">
        <f t="shared" si="2"/>
        <v>INSERT INTO tbl_PokemonToCharged (pokemonID,moveID) VALUES (67,31);</v>
      </c>
    </row>
    <row r="192" spans="1:5" x14ac:dyDescent="0.2">
      <c r="A192" s="10" t="s">
        <v>85</v>
      </c>
      <c r="B192" s="9">
        <f>VLOOKUP(A192,Pokemon!$A$1:$B$251,2,FALSE)</f>
        <v>68</v>
      </c>
      <c r="C192" s="9" t="s">
        <v>624</v>
      </c>
      <c r="D192" s="9">
        <f>IF(ISBLANK(C192),"",VLOOKUP(C192,Moves!$A$65:$B$180,2,TRUE))</f>
        <v>49</v>
      </c>
      <c r="E192" t="str">
        <f t="shared" si="2"/>
        <v>INSERT INTO tbl_PokemonToCharged (pokemonID,moveID) VALUES (68,49);</v>
      </c>
    </row>
    <row r="193" spans="1:5" x14ac:dyDescent="0.2">
      <c r="A193" s="10" t="s">
        <v>85</v>
      </c>
      <c r="B193" s="9">
        <f>VLOOKUP(A193,Pokemon!$A$1:$B$251,2,FALSE)</f>
        <v>68</v>
      </c>
      <c r="C193" s="9" t="s">
        <v>616</v>
      </c>
      <c r="D193" s="9">
        <f>IF(ISBLANK(C193),"",VLOOKUP(C193,Moves!$A$65:$B$180,2,TRUE))</f>
        <v>31</v>
      </c>
      <c r="E193" t="str">
        <f t="shared" si="2"/>
        <v>INSERT INTO tbl_PokemonToCharged (pokemonID,moveID) VALUES (68,31);</v>
      </c>
    </row>
    <row r="194" spans="1:5" x14ac:dyDescent="0.2">
      <c r="A194" s="10" t="s">
        <v>85</v>
      </c>
      <c r="B194" s="9">
        <f>VLOOKUP(A194,Pokemon!$A$1:$B$251,2,FALSE)</f>
        <v>68</v>
      </c>
      <c r="C194" s="9" t="s">
        <v>610</v>
      </c>
      <c r="D194" s="9">
        <f>IF(ISBLANK(C194),"",VLOOKUP(C194,Moves!$A$65:$B$180,2,TRUE))</f>
        <v>17</v>
      </c>
      <c r="E194" t="str">
        <f t="shared" ref="E194:E257" si="3">IF(ISBLANK(D194),"",CONCATENATE("INSERT INTO tbl_PokemonToCharged (pokemonID,moveID) VALUES (",B194,",",D194,");"))</f>
        <v>INSERT INTO tbl_PokemonToCharged (pokemonID,moveID) VALUES (68,17);</v>
      </c>
    </row>
    <row r="195" spans="1:5" x14ac:dyDescent="0.2">
      <c r="A195" s="10" t="s">
        <v>86</v>
      </c>
      <c r="B195" s="9">
        <f>VLOOKUP(A195,Pokemon!$A$1:$B$251,2,FALSE)</f>
        <v>69</v>
      </c>
      <c r="C195" s="9" t="s">
        <v>506</v>
      </c>
      <c r="D195" s="9">
        <f>IF(ISBLANK(C195),"",VLOOKUP(C195,Moves!$A$65:$B$180,2,TRUE))</f>
        <v>98</v>
      </c>
      <c r="E195" t="str">
        <f t="shared" si="3"/>
        <v>INSERT INTO tbl_PokemonToCharged (pokemonID,moveID) VALUES (69,98);</v>
      </c>
    </row>
    <row r="196" spans="1:5" x14ac:dyDescent="0.2">
      <c r="A196" s="10" t="s">
        <v>86</v>
      </c>
      <c r="B196" s="9">
        <f>VLOOKUP(A196,Pokemon!$A$1:$B$251,2,FALSE)</f>
        <v>69</v>
      </c>
      <c r="C196" s="9" t="s">
        <v>508</v>
      </c>
      <c r="D196" s="9">
        <f>IF(ISBLANK(C196),"",VLOOKUP(C196,Moves!$A$65:$B$180,2,TRUE))</f>
        <v>78</v>
      </c>
      <c r="E196" t="str">
        <f t="shared" si="3"/>
        <v>INSERT INTO tbl_PokemonToCharged (pokemonID,moveID) VALUES (69,78);</v>
      </c>
    </row>
    <row r="197" spans="1:5" x14ac:dyDescent="0.2">
      <c r="A197" s="10" t="s">
        <v>86</v>
      </c>
      <c r="B197" s="9">
        <f>VLOOKUP(A197,Pokemon!$A$1:$B$251,2,FALSE)</f>
        <v>69</v>
      </c>
      <c r="C197" s="9" t="s">
        <v>559</v>
      </c>
      <c r="D197" s="9">
        <f>IF(ISBLANK(C197),"",VLOOKUP(C197,Moves!$A$65:$B$180,2,TRUE))</f>
        <v>113</v>
      </c>
      <c r="E197" t="str">
        <f t="shared" si="3"/>
        <v>INSERT INTO tbl_PokemonToCharged (pokemonID,moveID) VALUES (69,113);</v>
      </c>
    </row>
    <row r="198" spans="1:5" x14ac:dyDescent="0.2">
      <c r="A198" s="10" t="s">
        <v>87</v>
      </c>
      <c r="B198" s="9">
        <f>VLOOKUP(A198,Pokemon!$A$1:$B$251,2,FALSE)</f>
        <v>70</v>
      </c>
      <c r="C198" s="9" t="s">
        <v>506</v>
      </c>
      <c r="D198" s="9">
        <f>IF(ISBLANK(C198),"",VLOOKUP(C198,Moves!$A$65:$B$180,2,TRUE))</f>
        <v>98</v>
      </c>
      <c r="E198" t="str">
        <f t="shared" si="3"/>
        <v>INSERT INTO tbl_PokemonToCharged (pokemonID,moveID) VALUES (70,98);</v>
      </c>
    </row>
    <row r="199" spans="1:5" x14ac:dyDescent="0.2">
      <c r="A199" s="10" t="s">
        <v>87</v>
      </c>
      <c r="B199" s="9">
        <f>VLOOKUP(A199,Pokemon!$A$1:$B$251,2,FALSE)</f>
        <v>70</v>
      </c>
      <c r="C199" s="9" t="s">
        <v>508</v>
      </c>
      <c r="D199" s="9">
        <f>IF(ISBLANK(C199),"",VLOOKUP(C199,Moves!$A$65:$B$180,2,TRUE))</f>
        <v>78</v>
      </c>
      <c r="E199" t="str">
        <f t="shared" si="3"/>
        <v>INSERT INTO tbl_PokemonToCharged (pokemonID,moveID) VALUES (70,78);</v>
      </c>
    </row>
    <row r="200" spans="1:5" x14ac:dyDescent="0.2">
      <c r="A200" s="10" t="s">
        <v>87</v>
      </c>
      <c r="B200" s="9">
        <f>VLOOKUP(A200,Pokemon!$A$1:$B$251,2,FALSE)</f>
        <v>70</v>
      </c>
      <c r="C200" s="9" t="s">
        <v>507</v>
      </c>
      <c r="D200" s="9">
        <f>IF(ISBLANK(C200),"",VLOOKUP(C200,Moves!$A$65:$B$180,2,TRUE))</f>
        <v>90</v>
      </c>
      <c r="E200" t="str">
        <f t="shared" si="3"/>
        <v>INSERT INTO tbl_PokemonToCharged (pokemonID,moveID) VALUES (70,90);</v>
      </c>
    </row>
    <row r="201" spans="1:5" x14ac:dyDescent="0.2">
      <c r="A201" s="10" t="s">
        <v>88</v>
      </c>
      <c r="B201" s="9">
        <f>VLOOKUP(A201,Pokemon!$A$1:$B$251,2,FALSE)</f>
        <v>71</v>
      </c>
      <c r="C201" s="9" t="s">
        <v>506</v>
      </c>
      <c r="D201" s="9">
        <f>IF(ISBLANK(C201),"",VLOOKUP(C201,Moves!$A$65:$B$180,2,TRUE))</f>
        <v>98</v>
      </c>
      <c r="E201" t="str">
        <f t="shared" si="3"/>
        <v>INSERT INTO tbl_PokemonToCharged (pokemonID,moveID) VALUES (71,98);</v>
      </c>
    </row>
    <row r="202" spans="1:5" x14ac:dyDescent="0.2">
      <c r="A202" s="10" t="s">
        <v>88</v>
      </c>
      <c r="B202" s="9">
        <f>VLOOKUP(A202,Pokemon!$A$1:$B$251,2,FALSE)</f>
        <v>71</v>
      </c>
      <c r="C202" s="9" t="s">
        <v>626</v>
      </c>
      <c r="D202" s="9">
        <f>IF(ISBLANK(C202),"",VLOOKUP(C202,Moves!$A$65:$B$180,2,TRUE))</f>
        <v>60</v>
      </c>
      <c r="E202" t="str">
        <f t="shared" si="3"/>
        <v>INSERT INTO tbl_PokemonToCharged (pokemonID,moveID) VALUES (71,60);</v>
      </c>
    </row>
    <row r="203" spans="1:5" x14ac:dyDescent="0.2">
      <c r="A203" s="10" t="s">
        <v>88</v>
      </c>
      <c r="B203" s="9">
        <f>VLOOKUP(A203,Pokemon!$A$1:$B$251,2,FALSE)</f>
        <v>71</v>
      </c>
      <c r="C203" s="9" t="s">
        <v>510</v>
      </c>
      <c r="D203" s="9">
        <f>IF(ISBLANK(C203),"",VLOOKUP(C203,Moves!$A$65:$B$180,2,TRUE))</f>
        <v>100</v>
      </c>
      <c r="E203" t="str">
        <f t="shared" si="3"/>
        <v>INSERT INTO tbl_PokemonToCharged (pokemonID,moveID) VALUES (71,100);</v>
      </c>
    </row>
    <row r="204" spans="1:5" x14ac:dyDescent="0.2">
      <c r="A204" s="10" t="s">
        <v>89</v>
      </c>
      <c r="B204" s="9">
        <f>VLOOKUP(A204,Pokemon!$A$1:$B$251,2,FALSE)</f>
        <v>72</v>
      </c>
      <c r="C204" s="9" t="s">
        <v>614</v>
      </c>
      <c r="D204" s="9">
        <f>IF(ISBLANK(C204),"",VLOOKUP(C204,Moves!$A$65:$B$180,2,TRUE))</f>
        <v>14</v>
      </c>
      <c r="E204" t="str">
        <f t="shared" si="3"/>
        <v>INSERT INTO tbl_PokemonToCharged (pokemonID,moveID) VALUES (72,14);</v>
      </c>
    </row>
    <row r="205" spans="1:5" x14ac:dyDescent="0.2">
      <c r="A205" s="10" t="s">
        <v>89</v>
      </c>
      <c r="B205" s="9">
        <f>VLOOKUP(A205,Pokemon!$A$1:$B$251,2,FALSE)</f>
        <v>72</v>
      </c>
      <c r="C205" s="9" t="s">
        <v>527</v>
      </c>
      <c r="D205" s="9">
        <f>IF(ISBLANK(C205),"",VLOOKUP(C205,Moves!$A$65:$B$180,2,TRUE))</f>
        <v>111</v>
      </c>
      <c r="E205" t="str">
        <f t="shared" si="3"/>
        <v>INSERT INTO tbl_PokemonToCharged (pokemonID,moveID) VALUES (72,111);</v>
      </c>
    </row>
    <row r="206" spans="1:5" x14ac:dyDescent="0.2">
      <c r="A206" s="10" t="s">
        <v>89</v>
      </c>
      <c r="B206" s="9">
        <f>VLOOKUP(A206,Pokemon!$A$1:$B$251,2,FALSE)</f>
        <v>72</v>
      </c>
      <c r="C206" s="9" t="s">
        <v>559</v>
      </c>
      <c r="D206" s="9">
        <f>IF(ISBLANK(C206),"",VLOOKUP(C206,Moves!$A$65:$B$180,2,TRUE))</f>
        <v>113</v>
      </c>
      <c r="E206" t="str">
        <f t="shared" si="3"/>
        <v>INSERT INTO tbl_PokemonToCharged (pokemonID,moveID) VALUES (72,113);</v>
      </c>
    </row>
    <row r="207" spans="1:5" x14ac:dyDescent="0.2">
      <c r="A207" s="10" t="s">
        <v>90</v>
      </c>
      <c r="B207" s="9">
        <f>VLOOKUP(A207,Pokemon!$A$1:$B$251,2,FALSE)</f>
        <v>73</v>
      </c>
      <c r="C207" s="9" t="s">
        <v>627</v>
      </c>
      <c r="D207" s="9">
        <f>IF(ISBLANK(C207),"",VLOOKUP(C207,Moves!$A$65:$B$180,2,TRUE))</f>
        <v>8</v>
      </c>
      <c r="E207" t="str">
        <f t="shared" si="3"/>
        <v>INSERT INTO tbl_PokemonToCharged (pokemonID,moveID) VALUES (73,8);</v>
      </c>
    </row>
    <row r="208" spans="1:5" x14ac:dyDescent="0.2">
      <c r="A208" s="10" t="s">
        <v>90</v>
      </c>
      <c r="B208" s="9">
        <f>VLOOKUP(A208,Pokemon!$A$1:$B$251,2,FALSE)</f>
        <v>73</v>
      </c>
      <c r="C208" s="9" t="s">
        <v>530</v>
      </c>
      <c r="D208" s="9">
        <f>IF(ISBLANK(C208),"",VLOOKUP(C208,Moves!$A$65:$B$180,2,TRUE))</f>
        <v>52</v>
      </c>
      <c r="E208" t="str">
        <f t="shared" si="3"/>
        <v>INSERT INTO tbl_PokemonToCharged (pokemonID,moveID) VALUES (73,52);</v>
      </c>
    </row>
    <row r="209" spans="1:5" x14ac:dyDescent="0.2">
      <c r="A209" s="10" t="s">
        <v>90</v>
      </c>
      <c r="B209" s="9">
        <f>VLOOKUP(A209,Pokemon!$A$1:$B$251,2,FALSE)</f>
        <v>73</v>
      </c>
      <c r="C209" s="9" t="s">
        <v>562</v>
      </c>
      <c r="D209" s="9">
        <f>IF(ISBLANK(C209),"",VLOOKUP(C209,Moves!$A$65:$B$180,2,TRUE))</f>
        <v>99</v>
      </c>
      <c r="E209" t="str">
        <f t="shared" si="3"/>
        <v>INSERT INTO tbl_PokemonToCharged (pokemonID,moveID) VALUES (73,99);</v>
      </c>
    </row>
    <row r="210" spans="1:5" x14ac:dyDescent="0.2">
      <c r="A210" s="10" t="s">
        <v>91</v>
      </c>
      <c r="B210" s="9">
        <f>VLOOKUP(A210,Pokemon!$A$1:$B$251,2,FALSE)</f>
        <v>74</v>
      </c>
      <c r="C210" s="9" t="s">
        <v>573</v>
      </c>
      <c r="D210" s="9">
        <f>IF(ISBLANK(C210),"",VLOOKUP(C210,Moves!$A$65:$B$180,2,TRUE))</f>
        <v>85</v>
      </c>
      <c r="E210" t="str">
        <f t="shared" si="3"/>
        <v>INSERT INTO tbl_PokemonToCharged (pokemonID,moveID) VALUES (74,85);</v>
      </c>
    </row>
    <row r="211" spans="1:5" x14ac:dyDescent="0.2">
      <c r="A211" s="10" t="s">
        <v>91</v>
      </c>
      <c r="B211" s="9">
        <f>VLOOKUP(A211,Pokemon!$A$1:$B$251,2,FALSE)</f>
        <v>74</v>
      </c>
      <c r="C211" s="9" t="s">
        <v>576</v>
      </c>
      <c r="D211" s="9">
        <f>IF(ISBLANK(C211),"",VLOOKUP(C211,Moves!$A$65:$B$180,2,TRUE))</f>
        <v>86</v>
      </c>
      <c r="E211" t="str">
        <f t="shared" si="3"/>
        <v>INSERT INTO tbl_PokemonToCharged (pokemonID,moveID) VALUES (74,86);</v>
      </c>
    </row>
    <row r="212" spans="1:5" x14ac:dyDescent="0.2">
      <c r="A212" s="10" t="s">
        <v>91</v>
      </c>
      <c r="B212" s="9">
        <f>VLOOKUP(A212,Pokemon!$A$1:$B$251,2,FALSE)</f>
        <v>74</v>
      </c>
      <c r="C212" s="9" t="s">
        <v>550</v>
      </c>
      <c r="D212" s="9">
        <f>IF(ISBLANK(C212),"",VLOOKUP(C212,Moves!$A$65:$B$180,2,TRUE))</f>
        <v>23</v>
      </c>
      <c r="E212" t="str">
        <f t="shared" si="3"/>
        <v>INSERT INTO tbl_PokemonToCharged (pokemonID,moveID) VALUES (74,23);</v>
      </c>
    </row>
    <row r="213" spans="1:5" x14ac:dyDescent="0.2">
      <c r="A213" s="10" t="s">
        <v>92</v>
      </c>
      <c r="B213" s="9">
        <f>VLOOKUP(A213,Pokemon!$A$1:$B$251,2,FALSE)</f>
        <v>75</v>
      </c>
      <c r="C213" s="9" t="s">
        <v>550</v>
      </c>
      <c r="D213" s="9">
        <f>IF(ISBLANK(C213),"",VLOOKUP(C213,Moves!$A$65:$B$180,2,TRUE))</f>
        <v>23</v>
      </c>
      <c r="E213" t="str">
        <f t="shared" si="3"/>
        <v>INSERT INTO tbl_PokemonToCharged (pokemonID,moveID) VALUES (75,23);</v>
      </c>
    </row>
    <row r="214" spans="1:5" x14ac:dyDescent="0.2">
      <c r="A214" s="10" t="s">
        <v>92</v>
      </c>
      <c r="B214" s="9">
        <f>VLOOKUP(A214,Pokemon!$A$1:$B$251,2,FALSE)</f>
        <v>75</v>
      </c>
      <c r="C214" s="9" t="s">
        <v>579</v>
      </c>
      <c r="D214" s="9">
        <f>IF(ISBLANK(C214),"",VLOOKUP(C214,Moves!$A$65:$B$180,2,TRUE))</f>
        <v>102</v>
      </c>
      <c r="E214" t="str">
        <f t="shared" si="3"/>
        <v>INSERT INTO tbl_PokemonToCharged (pokemonID,moveID) VALUES (75,102);</v>
      </c>
    </row>
    <row r="215" spans="1:5" x14ac:dyDescent="0.2">
      <c r="A215" s="10" t="s">
        <v>92</v>
      </c>
      <c r="B215" s="9">
        <f>VLOOKUP(A215,Pokemon!$A$1:$B$251,2,FALSE)</f>
        <v>75</v>
      </c>
      <c r="C215" s="9" t="s">
        <v>629</v>
      </c>
      <c r="D215" s="9">
        <f>IF(ISBLANK(C215),"",VLOOKUP(C215,Moves!$A$65:$B$180,2,TRUE))</f>
        <v>84</v>
      </c>
      <c r="E215" t="str">
        <f t="shared" si="3"/>
        <v>INSERT INTO tbl_PokemonToCharged (pokemonID,moveID) VALUES (75,84);</v>
      </c>
    </row>
    <row r="216" spans="1:5" x14ac:dyDescent="0.2">
      <c r="A216" s="10" t="s">
        <v>93</v>
      </c>
      <c r="B216" s="9">
        <f>VLOOKUP(A216,Pokemon!$A$1:$B$251,2,FALSE)</f>
        <v>76</v>
      </c>
      <c r="C216" s="9" t="s">
        <v>579</v>
      </c>
      <c r="D216" s="9">
        <f>IF(ISBLANK(C216),"",VLOOKUP(C216,Moves!$A$65:$B$180,2,TRUE))</f>
        <v>102</v>
      </c>
      <c r="E216" t="str">
        <f t="shared" si="3"/>
        <v>INSERT INTO tbl_PokemonToCharged (pokemonID,moveID) VALUES (76,102);</v>
      </c>
    </row>
    <row r="217" spans="1:5" x14ac:dyDescent="0.2">
      <c r="A217" s="10" t="s">
        <v>93</v>
      </c>
      <c r="B217" s="9">
        <f>VLOOKUP(A217,Pokemon!$A$1:$B$251,2,FALSE)</f>
        <v>76</v>
      </c>
      <c r="C217" s="9" t="s">
        <v>629</v>
      </c>
      <c r="D217" s="9">
        <f>IF(ISBLANK(C217),"",VLOOKUP(C217,Moves!$A$65:$B$180,2,TRUE))</f>
        <v>84</v>
      </c>
      <c r="E217" t="str">
        <f t="shared" si="3"/>
        <v>INSERT INTO tbl_PokemonToCharged (pokemonID,moveID) VALUES (76,84);</v>
      </c>
    </row>
    <row r="218" spans="1:5" x14ac:dyDescent="0.2">
      <c r="A218" s="10" t="s">
        <v>93</v>
      </c>
      <c r="B218" s="9">
        <f>VLOOKUP(A218,Pokemon!$A$1:$B$251,2,FALSE)</f>
        <v>76</v>
      </c>
      <c r="C218" s="9" t="s">
        <v>578</v>
      </c>
      <c r="D218" s="9">
        <f>IF(ISBLANK(C218),"",VLOOKUP(C218,Moves!$A$65:$B$180,2,TRUE))</f>
        <v>32</v>
      </c>
      <c r="E218" t="str">
        <f t="shared" si="3"/>
        <v>INSERT INTO tbl_PokemonToCharged (pokemonID,moveID) VALUES (76,32);</v>
      </c>
    </row>
    <row r="219" spans="1:5" x14ac:dyDescent="0.2">
      <c r="A219" s="10" t="s">
        <v>94</v>
      </c>
      <c r="B219" s="9">
        <f>VLOOKUP(A219,Pokemon!$A$1:$B$251,2,FALSE)</f>
        <v>77</v>
      </c>
      <c r="C219" s="9" t="s">
        <v>516</v>
      </c>
      <c r="D219" s="9">
        <f>IF(ISBLANK(C219),"",VLOOKUP(C219,Moves!$A$65:$B$180,2,TRUE))</f>
        <v>37</v>
      </c>
      <c r="E219" t="str">
        <f t="shared" si="3"/>
        <v>INSERT INTO tbl_PokemonToCharged (pokemonID,moveID) VALUES (77,37);</v>
      </c>
    </row>
    <row r="220" spans="1:5" x14ac:dyDescent="0.2">
      <c r="A220" s="10" t="s">
        <v>94</v>
      </c>
      <c r="B220" s="9">
        <f>VLOOKUP(A220,Pokemon!$A$1:$B$251,2,FALSE)</f>
        <v>77</v>
      </c>
      <c r="C220" s="9" t="s">
        <v>611</v>
      </c>
      <c r="D220" s="9">
        <f>IF(ISBLANK(C220),"",VLOOKUP(C220,Moves!$A$65:$B$180,2,TRUE))</f>
        <v>38</v>
      </c>
      <c r="E220" t="str">
        <f t="shared" si="3"/>
        <v>INSERT INTO tbl_PokemonToCharged (pokemonID,moveID) VALUES (77,38);</v>
      </c>
    </row>
    <row r="221" spans="1:5" x14ac:dyDescent="0.2">
      <c r="A221" s="10" t="s">
        <v>94</v>
      </c>
      <c r="B221" s="9">
        <f>VLOOKUP(A221,Pokemon!$A$1:$B$251,2,FALSE)</f>
        <v>77</v>
      </c>
      <c r="C221" s="9" t="s">
        <v>630</v>
      </c>
      <c r="D221" s="9">
        <f>IF(ISBLANK(C221),"",VLOOKUP(C221,Moves!$A$65:$B$180,2,TRUE))</f>
        <v>101</v>
      </c>
      <c r="E221" t="str">
        <f t="shared" si="3"/>
        <v>INSERT INTO tbl_PokemonToCharged (pokemonID,moveID) VALUES (77,101);</v>
      </c>
    </row>
    <row r="222" spans="1:5" x14ac:dyDescent="0.2">
      <c r="A222" s="10" t="s">
        <v>95</v>
      </c>
      <c r="B222" s="9">
        <f>VLOOKUP(A222,Pokemon!$A$1:$B$251,2,FALSE)</f>
        <v>78</v>
      </c>
      <c r="C222" s="9" t="s">
        <v>521</v>
      </c>
      <c r="D222" s="9">
        <f>IF(ISBLANK(C222),"",VLOOKUP(C222,Moves!$A$65:$B$180,2,TRUE))</f>
        <v>34</v>
      </c>
      <c r="E222" t="str">
        <f t="shared" si="3"/>
        <v>INSERT INTO tbl_PokemonToCharged (pokemonID,moveID) VALUES (78,34);</v>
      </c>
    </row>
    <row r="223" spans="1:5" x14ac:dyDescent="0.2">
      <c r="A223" s="10" t="s">
        <v>95</v>
      </c>
      <c r="B223" s="9">
        <f>VLOOKUP(A223,Pokemon!$A$1:$B$251,2,FALSE)</f>
        <v>78</v>
      </c>
      <c r="C223" s="9" t="s">
        <v>557</v>
      </c>
      <c r="D223" s="9">
        <f>IF(ISBLANK(C223),"",VLOOKUP(C223,Moves!$A$65:$B$180,2,TRUE))</f>
        <v>30</v>
      </c>
      <c r="E223" t="str">
        <f t="shared" si="3"/>
        <v>INSERT INTO tbl_PokemonToCharged (pokemonID,moveID) VALUES (78,30);</v>
      </c>
    </row>
    <row r="224" spans="1:5" x14ac:dyDescent="0.2">
      <c r="A224" s="10" t="s">
        <v>95</v>
      </c>
      <c r="B224" s="9">
        <f>VLOOKUP(A224,Pokemon!$A$1:$B$251,2,FALSE)</f>
        <v>78</v>
      </c>
      <c r="C224" s="9" t="s">
        <v>590</v>
      </c>
      <c r="D224" s="9">
        <f>IF(ISBLANK(C224),"",VLOOKUP(C224,Moves!$A$65:$B$180,2,TRUE))</f>
        <v>48</v>
      </c>
      <c r="E224" t="str">
        <f t="shared" si="3"/>
        <v>INSERT INTO tbl_PokemonToCharged (pokemonID,moveID) VALUES (78,48);</v>
      </c>
    </row>
    <row r="225" spans="1:5" x14ac:dyDescent="0.2">
      <c r="A225" s="10" t="s">
        <v>96</v>
      </c>
      <c r="B225" s="9">
        <f>VLOOKUP(A225,Pokemon!$A$1:$B$251,2,FALSE)</f>
        <v>79</v>
      </c>
      <c r="C225" s="9" t="s">
        <v>500</v>
      </c>
      <c r="D225" s="9">
        <f>IF(ISBLANK(C225),"",VLOOKUP(C225,Moves!$A$65:$B$180,2,TRUE))</f>
        <v>80</v>
      </c>
      <c r="E225" t="str">
        <f t="shared" si="3"/>
        <v>INSERT INTO tbl_PokemonToCharged (pokemonID,moveID) VALUES (79,80);</v>
      </c>
    </row>
    <row r="226" spans="1:5" x14ac:dyDescent="0.2">
      <c r="A226" s="10" t="s">
        <v>96</v>
      </c>
      <c r="B226" s="9">
        <f>VLOOKUP(A226,Pokemon!$A$1:$B$251,2,FALSE)</f>
        <v>79</v>
      </c>
      <c r="C226" s="9" t="s">
        <v>527</v>
      </c>
      <c r="D226" s="9">
        <f>IF(ISBLANK(C226),"",VLOOKUP(C226,Moves!$A$65:$B$180,2,TRUE))</f>
        <v>111</v>
      </c>
      <c r="E226" t="str">
        <f t="shared" si="3"/>
        <v>INSERT INTO tbl_PokemonToCharged (pokemonID,moveID) VALUES (79,111);</v>
      </c>
    </row>
    <row r="227" spans="1:5" x14ac:dyDescent="0.2">
      <c r="A227" s="10" t="s">
        <v>96</v>
      </c>
      <c r="B227" s="9">
        <f>VLOOKUP(A227,Pokemon!$A$1:$B$251,2,FALSE)</f>
        <v>79</v>
      </c>
      <c r="C227" s="9" t="s">
        <v>618</v>
      </c>
      <c r="D227" s="9">
        <f>IF(ISBLANK(C227),"",VLOOKUP(C227,Moves!$A$65:$B$180,2,TRUE))</f>
        <v>81</v>
      </c>
      <c r="E227" t="str">
        <f t="shared" si="3"/>
        <v>INSERT INTO tbl_PokemonToCharged (pokemonID,moveID) VALUES (79,81);</v>
      </c>
    </row>
    <row r="228" spans="1:5" x14ac:dyDescent="0.2">
      <c r="A228" s="10" t="s">
        <v>97</v>
      </c>
      <c r="B228" s="9">
        <f>VLOOKUP(A228,Pokemon!$A$1:$B$251,2,FALSE)</f>
        <v>80</v>
      </c>
      <c r="C228" s="9" t="s">
        <v>500</v>
      </c>
      <c r="D228" s="9">
        <f>IF(ISBLANK(C228),"",VLOOKUP(C228,Moves!$A$65:$B$180,2,TRUE))</f>
        <v>80</v>
      </c>
      <c r="E228" t="str">
        <f t="shared" si="3"/>
        <v>INSERT INTO tbl_PokemonToCharged (pokemonID,moveID) VALUES (80,80);</v>
      </c>
    </row>
    <row r="229" spans="1:5" x14ac:dyDescent="0.2">
      <c r="A229" s="10" t="s">
        <v>97</v>
      </c>
      <c r="B229" s="9">
        <f>VLOOKUP(A229,Pokemon!$A$1:$B$251,2,FALSE)</f>
        <v>80</v>
      </c>
      <c r="C229" s="9" t="s">
        <v>527</v>
      </c>
      <c r="D229" s="9">
        <f>IF(ISBLANK(C229),"",VLOOKUP(C229,Moves!$A$65:$B$180,2,TRUE))</f>
        <v>111</v>
      </c>
      <c r="E229" t="str">
        <f t="shared" si="3"/>
        <v>INSERT INTO tbl_PokemonToCharged (pokemonID,moveID) VALUES (80,111);</v>
      </c>
    </row>
    <row r="230" spans="1:5" x14ac:dyDescent="0.2">
      <c r="A230" s="10" t="s">
        <v>97</v>
      </c>
      <c r="B230" s="9">
        <f>VLOOKUP(A230,Pokemon!$A$1:$B$251,2,FALSE)</f>
        <v>80</v>
      </c>
      <c r="C230" s="9" t="s">
        <v>531</v>
      </c>
      <c r="D230" s="9">
        <f>IF(ISBLANK(C230),"",VLOOKUP(C230,Moves!$A$65:$B$180,2,TRUE))</f>
        <v>56</v>
      </c>
      <c r="E230" t="str">
        <f t="shared" si="3"/>
        <v>INSERT INTO tbl_PokemonToCharged (pokemonID,moveID) VALUES (80,56);</v>
      </c>
    </row>
    <row r="231" spans="1:5" x14ac:dyDescent="0.2">
      <c r="A231" s="10" t="s">
        <v>98</v>
      </c>
      <c r="B231" s="9">
        <f>VLOOKUP(A231,Pokemon!$A$1:$B$251,2,FALSE)</f>
        <v>81</v>
      </c>
      <c r="C231" s="9" t="s">
        <v>565</v>
      </c>
      <c r="D231" s="9">
        <f>IF(ISBLANK(C231),"",VLOOKUP(C231,Moves!$A$65:$B$180,2,TRUE))</f>
        <v>25</v>
      </c>
      <c r="E231" t="str">
        <f t="shared" si="3"/>
        <v>INSERT INTO tbl_PokemonToCharged (pokemonID,moveID) VALUES (81,25);</v>
      </c>
    </row>
    <row r="232" spans="1:5" x14ac:dyDescent="0.2">
      <c r="A232" s="10" t="s">
        <v>98</v>
      </c>
      <c r="B232" s="9">
        <f>VLOOKUP(A232,Pokemon!$A$1:$B$251,2,FALSE)</f>
        <v>81</v>
      </c>
      <c r="C232" s="9" t="s">
        <v>631</v>
      </c>
      <c r="D232" s="9">
        <f>IF(ISBLANK(C232),"",VLOOKUP(C232,Moves!$A$65:$B$180,2,TRUE))</f>
        <v>62</v>
      </c>
      <c r="E232" t="str">
        <f t="shared" si="3"/>
        <v>INSERT INTO tbl_PokemonToCharged (pokemonID,moveID) VALUES (81,62);</v>
      </c>
    </row>
    <row r="233" spans="1:5" x14ac:dyDescent="0.2">
      <c r="A233" s="10" t="s">
        <v>98</v>
      </c>
      <c r="B233" s="9">
        <f>VLOOKUP(A233,Pokemon!$A$1:$B$251,2,FALSE)</f>
        <v>81</v>
      </c>
      <c r="C233" s="9" t="s">
        <v>566</v>
      </c>
      <c r="D233" s="9">
        <f>IF(ISBLANK(C233),"",VLOOKUP(C233,Moves!$A$65:$B$180,2,TRUE))</f>
        <v>108</v>
      </c>
      <c r="E233" t="str">
        <f t="shared" si="3"/>
        <v>INSERT INTO tbl_PokemonToCharged (pokemonID,moveID) VALUES (81,108);</v>
      </c>
    </row>
    <row r="234" spans="1:5" x14ac:dyDescent="0.2">
      <c r="A234" s="10" t="s">
        <v>99</v>
      </c>
      <c r="B234" s="9">
        <f>VLOOKUP(A234,Pokemon!$A$1:$B$251,2,FALSE)</f>
        <v>82</v>
      </c>
      <c r="C234" s="9" t="s">
        <v>632</v>
      </c>
      <c r="D234" s="9">
        <f>IF(ISBLANK(C234),"",VLOOKUP(C234,Moves!$A$65:$B$180,2,TRUE))</f>
        <v>116</v>
      </c>
      <c r="E234" t="str">
        <f t="shared" si="3"/>
        <v>INSERT INTO tbl_PokemonToCharged (pokemonID,moveID) VALUES (82,116);</v>
      </c>
    </row>
    <row r="235" spans="1:5" x14ac:dyDescent="0.2">
      <c r="A235" s="10" t="s">
        <v>99</v>
      </c>
      <c r="B235" s="9">
        <f>VLOOKUP(A235,Pokemon!$A$1:$B$251,2,FALSE)</f>
        <v>82</v>
      </c>
      <c r="C235" s="9" t="s">
        <v>631</v>
      </c>
      <c r="D235" s="9">
        <f>IF(ISBLANK(C235),"",VLOOKUP(C235,Moves!$A$65:$B$180,2,TRUE))</f>
        <v>62</v>
      </c>
      <c r="E235" t="str">
        <f t="shared" si="3"/>
        <v>INSERT INTO tbl_PokemonToCharged (pokemonID,moveID) VALUES (82,62);</v>
      </c>
    </row>
    <row r="236" spans="1:5" x14ac:dyDescent="0.2">
      <c r="A236" s="10" t="s">
        <v>99</v>
      </c>
      <c r="B236" s="9">
        <f>VLOOKUP(A236,Pokemon!$A$1:$B$251,2,FALSE)</f>
        <v>82</v>
      </c>
      <c r="C236" s="9" t="s">
        <v>532</v>
      </c>
      <c r="D236" s="9">
        <f>IF(ISBLANK(C236),"",VLOOKUP(C236,Moves!$A$65:$B$180,2,TRUE))</f>
        <v>40</v>
      </c>
      <c r="E236" t="str">
        <f t="shared" si="3"/>
        <v>INSERT INTO tbl_PokemonToCharged (pokemonID,moveID) VALUES (82,40);</v>
      </c>
    </row>
    <row r="237" spans="1:5" x14ac:dyDescent="0.2">
      <c r="A237" s="10" t="s">
        <v>100</v>
      </c>
      <c r="B237" s="9">
        <f>VLOOKUP(A237,Pokemon!$A$1:$B$251,2,FALSE)</f>
        <v>83</v>
      </c>
      <c r="C237" s="9" t="s">
        <v>545</v>
      </c>
      <c r="D237" s="9">
        <f>IF(ISBLANK(C237),"",VLOOKUP(C237,Moves!$A$65:$B$180,2,TRUE))</f>
        <v>2</v>
      </c>
      <c r="E237" t="str">
        <f t="shared" si="3"/>
        <v>INSERT INTO tbl_PokemonToCharged (pokemonID,moveID) VALUES (83,2);</v>
      </c>
    </row>
    <row r="238" spans="1:5" x14ac:dyDescent="0.2">
      <c r="A238" s="10" t="s">
        <v>100</v>
      </c>
      <c r="B238" s="9">
        <f>VLOOKUP(A238,Pokemon!$A$1:$B$251,2,FALSE)</f>
        <v>83</v>
      </c>
      <c r="C238" s="9" t="s">
        <v>542</v>
      </c>
      <c r="D238" s="9">
        <f>IF(ISBLANK(C238),"",VLOOKUP(C238,Moves!$A$65:$B$180,2,TRUE))</f>
        <v>1</v>
      </c>
      <c r="E238" t="str">
        <f t="shared" si="3"/>
        <v>INSERT INTO tbl_PokemonToCharged (pokemonID,moveID) VALUES (83,1);</v>
      </c>
    </row>
    <row r="239" spans="1:5" x14ac:dyDescent="0.2">
      <c r="A239" s="10" t="s">
        <v>100</v>
      </c>
      <c r="B239" s="9">
        <f>VLOOKUP(A239,Pokemon!$A$1:$B$251,2,FALSE)</f>
        <v>83</v>
      </c>
      <c r="C239" s="9" t="s">
        <v>626</v>
      </c>
      <c r="D239" s="9">
        <f>IF(ISBLANK(C239),"",VLOOKUP(C239,Moves!$A$65:$B$180,2,TRUE))</f>
        <v>60</v>
      </c>
      <c r="E239" t="str">
        <f t="shared" si="3"/>
        <v>INSERT INTO tbl_PokemonToCharged (pokemonID,moveID) VALUES (83,60);</v>
      </c>
    </row>
    <row r="240" spans="1:5" x14ac:dyDescent="0.2">
      <c r="A240" s="10" t="s">
        <v>101</v>
      </c>
      <c r="B240" s="9">
        <f>VLOOKUP(A240,Pokemon!$A$1:$B$251,2,FALSE)</f>
        <v>84</v>
      </c>
      <c r="C240" s="9" t="s">
        <v>555</v>
      </c>
      <c r="D240" s="9">
        <f>IF(ISBLANK(C240),"",VLOOKUP(C240,Moves!$A$65:$B$180,2,TRUE))</f>
        <v>29</v>
      </c>
      <c r="E240" t="str">
        <f t="shared" si="3"/>
        <v>INSERT INTO tbl_PokemonToCharged (pokemonID,moveID) VALUES (84,29);</v>
      </c>
    </row>
    <row r="241" spans="1:5" x14ac:dyDescent="0.2">
      <c r="A241" s="10" t="s">
        <v>101</v>
      </c>
      <c r="B241" s="9">
        <f>VLOOKUP(A241,Pokemon!$A$1:$B$251,2,FALSE)</f>
        <v>84</v>
      </c>
      <c r="C241" s="9" t="s">
        <v>542</v>
      </c>
      <c r="D241" s="9">
        <f>IF(ISBLANK(C241),"",VLOOKUP(C241,Moves!$A$65:$B$180,2,TRUE))</f>
        <v>1</v>
      </c>
      <c r="E241" t="str">
        <f t="shared" si="3"/>
        <v>INSERT INTO tbl_PokemonToCharged (pokemonID,moveID) VALUES (84,1);</v>
      </c>
    </row>
    <row r="242" spans="1:5" x14ac:dyDescent="0.2">
      <c r="A242" s="10" t="s">
        <v>101</v>
      </c>
      <c r="B242" s="9">
        <f>VLOOKUP(A242,Pokemon!$A$1:$B$251,2,FALSE)</f>
        <v>84</v>
      </c>
      <c r="C242" s="9" t="s">
        <v>549</v>
      </c>
      <c r="D242" s="9">
        <f>IF(ISBLANK(C242),"",VLOOKUP(C242,Moves!$A$65:$B$180,2,TRUE))</f>
        <v>11</v>
      </c>
      <c r="E242" t="str">
        <f t="shared" si="3"/>
        <v>INSERT INTO tbl_PokemonToCharged (pokemonID,moveID) VALUES (84,11);</v>
      </c>
    </row>
    <row r="243" spans="1:5" x14ac:dyDescent="0.2">
      <c r="A243" s="10" t="s">
        <v>102</v>
      </c>
      <c r="B243" s="9">
        <f>VLOOKUP(A243,Pokemon!$A$1:$B$251,2,FALSE)</f>
        <v>85</v>
      </c>
      <c r="C243" s="9" t="s">
        <v>555</v>
      </c>
      <c r="D243" s="9">
        <f>IF(ISBLANK(C243),"",VLOOKUP(C243,Moves!$A$65:$B$180,2,TRUE))</f>
        <v>29</v>
      </c>
      <c r="E243" t="str">
        <f t="shared" si="3"/>
        <v>INSERT INTO tbl_PokemonToCharged (pokemonID,moveID) VALUES (85,29);</v>
      </c>
    </row>
    <row r="244" spans="1:5" x14ac:dyDescent="0.2">
      <c r="A244" s="10" t="s">
        <v>102</v>
      </c>
      <c r="B244" s="9">
        <f>VLOOKUP(A244,Pokemon!$A$1:$B$251,2,FALSE)</f>
        <v>85</v>
      </c>
      <c r="C244" s="9" t="s">
        <v>542</v>
      </c>
      <c r="D244" s="9">
        <f>IF(ISBLANK(C244),"",VLOOKUP(C244,Moves!$A$65:$B$180,2,TRUE))</f>
        <v>1</v>
      </c>
      <c r="E244" t="str">
        <f t="shared" si="3"/>
        <v>INSERT INTO tbl_PokemonToCharged (pokemonID,moveID) VALUES (85,1);</v>
      </c>
    </row>
    <row r="245" spans="1:5" x14ac:dyDescent="0.2">
      <c r="A245" s="10" t="s">
        <v>102</v>
      </c>
      <c r="B245" s="9">
        <f>VLOOKUP(A245,Pokemon!$A$1:$B$251,2,FALSE)</f>
        <v>85</v>
      </c>
      <c r="C245" s="9" t="s">
        <v>549</v>
      </c>
      <c r="D245" s="9">
        <f>IF(ISBLANK(C245),"",VLOOKUP(C245,Moves!$A$65:$B$180,2,TRUE))</f>
        <v>11</v>
      </c>
      <c r="E245" t="str">
        <f t="shared" si="3"/>
        <v>INSERT INTO tbl_PokemonToCharged (pokemonID,moveID) VALUES (85,11);</v>
      </c>
    </row>
    <row r="246" spans="1:5" x14ac:dyDescent="0.2">
      <c r="A246" s="10" t="s">
        <v>103</v>
      </c>
      <c r="B246" s="9">
        <f>VLOOKUP(A246,Pokemon!$A$1:$B$251,2,FALSE)</f>
        <v>86</v>
      </c>
      <c r="C246" s="9" t="s">
        <v>636</v>
      </c>
      <c r="D246" s="9">
        <f>IF(ISBLANK(C246),"",VLOOKUP(C246,Moves!$A$65:$B$180,2,TRUE))</f>
        <v>6</v>
      </c>
      <c r="E246" t="str">
        <f t="shared" si="3"/>
        <v>INSERT INTO tbl_PokemonToCharged (pokemonID,moveID) VALUES (86,6);</v>
      </c>
    </row>
    <row r="247" spans="1:5" x14ac:dyDescent="0.2">
      <c r="A247" s="10" t="s">
        <v>103</v>
      </c>
      <c r="B247" s="9">
        <f>VLOOKUP(A247,Pokemon!$A$1:$B$251,2,FALSE)</f>
        <v>86</v>
      </c>
      <c r="C247" s="9" t="s">
        <v>637</v>
      </c>
      <c r="D247" s="9">
        <f>IF(ISBLANK(C247),"",VLOOKUP(C247,Moves!$A$65:$B$180,2,TRUE))</f>
        <v>58</v>
      </c>
      <c r="E247" t="str">
        <f t="shared" si="3"/>
        <v>INSERT INTO tbl_PokemonToCharged (pokemonID,moveID) VALUES (86,58);</v>
      </c>
    </row>
    <row r="248" spans="1:5" x14ac:dyDescent="0.2">
      <c r="A248" s="10" t="s">
        <v>103</v>
      </c>
      <c r="B248" s="9">
        <f>VLOOKUP(A248,Pokemon!$A$1:$B$251,2,FALSE)</f>
        <v>86</v>
      </c>
      <c r="C248" s="9" t="s">
        <v>526</v>
      </c>
      <c r="D248" s="9">
        <f>IF(ISBLANK(C248),"",VLOOKUP(C248,Moves!$A$65:$B$180,2,TRUE))</f>
        <v>5</v>
      </c>
      <c r="E248" t="str">
        <f t="shared" si="3"/>
        <v>INSERT INTO tbl_PokemonToCharged (pokemonID,moveID) VALUES (86,5);</v>
      </c>
    </row>
    <row r="249" spans="1:5" x14ac:dyDescent="0.2">
      <c r="A249" s="10" t="s">
        <v>104</v>
      </c>
      <c r="B249" s="9">
        <f>VLOOKUP(A249,Pokemon!$A$1:$B$251,2,FALSE)</f>
        <v>87</v>
      </c>
      <c r="C249" s="9" t="s">
        <v>636</v>
      </c>
      <c r="D249" s="9">
        <f>IF(ISBLANK(C249),"",VLOOKUP(C249,Moves!$A$65:$B$180,2,TRUE))</f>
        <v>6</v>
      </c>
      <c r="E249" t="str">
        <f t="shared" si="3"/>
        <v>INSERT INTO tbl_PokemonToCharged (pokemonID,moveID) VALUES (87,6);</v>
      </c>
    </row>
    <row r="250" spans="1:5" x14ac:dyDescent="0.2">
      <c r="A250" s="10" t="s">
        <v>104</v>
      </c>
      <c r="B250" s="9">
        <f>VLOOKUP(A250,Pokemon!$A$1:$B$251,2,FALSE)</f>
        <v>87</v>
      </c>
      <c r="C250" s="9" t="s">
        <v>527</v>
      </c>
      <c r="D250" s="9">
        <f>IF(ISBLANK(C250),"",VLOOKUP(C250,Moves!$A$65:$B$180,2,TRUE))</f>
        <v>111</v>
      </c>
      <c r="E250" t="str">
        <f t="shared" si="3"/>
        <v>INSERT INTO tbl_PokemonToCharged (pokemonID,moveID) VALUES (87,111);</v>
      </c>
    </row>
    <row r="251" spans="1:5" x14ac:dyDescent="0.2">
      <c r="A251" s="10" t="s">
        <v>104</v>
      </c>
      <c r="B251" s="9">
        <f>VLOOKUP(A251,Pokemon!$A$1:$B$251,2,FALSE)</f>
        <v>87</v>
      </c>
      <c r="C251" s="9" t="s">
        <v>627</v>
      </c>
      <c r="D251" s="9">
        <f>IF(ISBLANK(C251),"",VLOOKUP(C251,Moves!$A$65:$B$180,2,TRUE))</f>
        <v>8</v>
      </c>
      <c r="E251" t="str">
        <f t="shared" si="3"/>
        <v>INSERT INTO tbl_PokemonToCharged (pokemonID,moveID) VALUES (87,8);</v>
      </c>
    </row>
    <row r="252" spans="1:5" x14ac:dyDescent="0.2">
      <c r="A252" s="10" t="s">
        <v>105</v>
      </c>
      <c r="B252" s="9">
        <f>VLOOKUP(A252,Pokemon!$A$1:$B$251,2,FALSE)</f>
        <v>88</v>
      </c>
      <c r="C252" s="9" t="s">
        <v>639</v>
      </c>
      <c r="D252" s="9">
        <f>IF(ISBLANK(C252),"",VLOOKUP(C252,Moves!$A$65:$B$180,2,TRUE))</f>
        <v>97</v>
      </c>
      <c r="E252" t="str">
        <f t="shared" si="3"/>
        <v>INSERT INTO tbl_PokemonToCharged (pokemonID,moveID) VALUES (88,97);</v>
      </c>
    </row>
    <row r="253" spans="1:5" x14ac:dyDescent="0.2">
      <c r="A253" s="10" t="s">
        <v>105</v>
      </c>
      <c r="B253" s="9">
        <f>VLOOKUP(A253,Pokemon!$A$1:$B$251,2,FALSE)</f>
        <v>88</v>
      </c>
      <c r="C253" s="9" t="s">
        <v>506</v>
      </c>
      <c r="D253" s="9">
        <f>IF(ISBLANK(C253),"",VLOOKUP(C253,Moves!$A$65:$B$180,2,TRUE))</f>
        <v>98</v>
      </c>
      <c r="E253" t="str">
        <f t="shared" si="3"/>
        <v>INSERT INTO tbl_PokemonToCharged (pokemonID,moveID) VALUES (88,98);</v>
      </c>
    </row>
    <row r="254" spans="1:5" x14ac:dyDescent="0.2">
      <c r="A254" s="10" t="s">
        <v>105</v>
      </c>
      <c r="B254" s="9">
        <f>VLOOKUP(A254,Pokemon!$A$1:$B$251,2,FALSE)</f>
        <v>88</v>
      </c>
      <c r="C254" s="9" t="s">
        <v>600</v>
      </c>
      <c r="D254" s="9">
        <f>IF(ISBLANK(C254),"",VLOOKUP(C254,Moves!$A$65:$B$180,2,TRUE))</f>
        <v>67</v>
      </c>
      <c r="E254" t="str">
        <f t="shared" si="3"/>
        <v>INSERT INTO tbl_PokemonToCharged (pokemonID,moveID) VALUES (88,67);</v>
      </c>
    </row>
    <row r="255" spans="1:5" x14ac:dyDescent="0.2">
      <c r="A255" s="10" t="s">
        <v>106</v>
      </c>
      <c r="B255" s="9">
        <f>VLOOKUP(A255,Pokemon!$A$1:$B$251,2,FALSE)</f>
        <v>89</v>
      </c>
      <c r="C255" s="9" t="s">
        <v>562</v>
      </c>
      <c r="D255" s="9">
        <f>IF(ISBLANK(C255),"",VLOOKUP(C255,Moves!$A$65:$B$180,2,TRUE))</f>
        <v>99</v>
      </c>
      <c r="E255" t="str">
        <f t="shared" si="3"/>
        <v>INSERT INTO tbl_PokemonToCharged (pokemonID,moveID) VALUES (89,99);</v>
      </c>
    </row>
    <row r="256" spans="1:5" x14ac:dyDescent="0.2">
      <c r="A256" s="10" t="s">
        <v>106</v>
      </c>
      <c r="B256" s="9">
        <f>VLOOKUP(A256,Pokemon!$A$1:$B$251,2,FALSE)</f>
        <v>89</v>
      </c>
      <c r="C256" s="9" t="s">
        <v>506</v>
      </c>
      <c r="D256" s="9">
        <f>IF(ISBLANK(C256),"",VLOOKUP(C256,Moves!$A$65:$B$180,2,TRUE))</f>
        <v>98</v>
      </c>
      <c r="E256" t="str">
        <f t="shared" si="3"/>
        <v>INSERT INTO tbl_PokemonToCharged (pokemonID,moveID) VALUES (89,98);</v>
      </c>
    </row>
    <row r="257" spans="1:5" x14ac:dyDescent="0.2">
      <c r="A257" s="10" t="s">
        <v>106</v>
      </c>
      <c r="B257" s="9">
        <f>VLOOKUP(A257,Pokemon!$A$1:$B$251,2,FALSE)</f>
        <v>89</v>
      </c>
      <c r="C257" s="9" t="s">
        <v>561</v>
      </c>
      <c r="D257" s="9">
        <f>IF(ISBLANK(C257),"",VLOOKUP(C257,Moves!$A$65:$B$180,2,TRUE))</f>
        <v>21</v>
      </c>
      <c r="E257" t="str">
        <f t="shared" si="3"/>
        <v>INSERT INTO tbl_PokemonToCharged (pokemonID,moveID) VALUES (89,21);</v>
      </c>
    </row>
    <row r="258" spans="1:5" x14ac:dyDescent="0.2">
      <c r="A258" s="10" t="s">
        <v>107</v>
      </c>
      <c r="B258" s="9">
        <f>VLOOKUP(A258,Pokemon!$A$1:$B$251,2,FALSE)</f>
        <v>90</v>
      </c>
      <c r="C258" s="9" t="s">
        <v>637</v>
      </c>
      <c r="D258" s="9">
        <f>IF(ISBLANK(C258),"",VLOOKUP(C258,Moves!$A$65:$B$180,2,TRUE))</f>
        <v>58</v>
      </c>
      <c r="E258" t="str">
        <f t="shared" ref="E258:E321" si="4">IF(ISBLANK(D258),"",CONCATENATE("INSERT INTO tbl_PokemonToCharged (pokemonID,moveID) VALUES (",B258,",",D258,");"))</f>
        <v>INSERT INTO tbl_PokemonToCharged (pokemonID,moveID) VALUES (90,58);</v>
      </c>
    </row>
    <row r="259" spans="1:5" x14ac:dyDescent="0.2">
      <c r="A259" s="10" t="s">
        <v>107</v>
      </c>
      <c r="B259" s="9">
        <f>VLOOKUP(A259,Pokemon!$A$1:$B$251,2,FALSE)</f>
        <v>90</v>
      </c>
      <c r="C259" s="9" t="s">
        <v>527</v>
      </c>
      <c r="D259" s="9">
        <f>IF(ISBLANK(C259),"",VLOOKUP(C259,Moves!$A$65:$B$180,2,TRUE))</f>
        <v>111</v>
      </c>
      <c r="E259" t="str">
        <f t="shared" si="4"/>
        <v>INSERT INTO tbl_PokemonToCharged (pokemonID,moveID) VALUES (90,111);</v>
      </c>
    </row>
    <row r="260" spans="1:5" x14ac:dyDescent="0.2">
      <c r="A260" s="10" t="s">
        <v>107</v>
      </c>
      <c r="B260" s="9">
        <f>VLOOKUP(A260,Pokemon!$A$1:$B$251,2,FALSE)</f>
        <v>90</v>
      </c>
      <c r="C260" s="9" t="s">
        <v>614</v>
      </c>
      <c r="D260" s="9">
        <f>IF(ISBLANK(C260),"",VLOOKUP(C260,Moves!$A$65:$B$180,2,TRUE))</f>
        <v>14</v>
      </c>
      <c r="E260" t="str">
        <f t="shared" si="4"/>
        <v>INSERT INTO tbl_PokemonToCharged (pokemonID,moveID) VALUES (90,14);</v>
      </c>
    </row>
    <row r="261" spans="1:5" x14ac:dyDescent="0.2">
      <c r="A261" s="10" t="s">
        <v>108</v>
      </c>
      <c r="B261" s="9">
        <f>VLOOKUP(A261,Pokemon!$A$1:$B$251,2,FALSE)</f>
        <v>91</v>
      </c>
      <c r="C261" s="9" t="s">
        <v>636</v>
      </c>
      <c r="D261" s="9">
        <f>IF(ISBLANK(C261),"",VLOOKUP(C261,Moves!$A$65:$B$180,2,TRUE))</f>
        <v>6</v>
      </c>
      <c r="E261" t="str">
        <f t="shared" si="4"/>
        <v>INSERT INTO tbl_PokemonToCharged (pokemonID,moveID) VALUES (91,6);</v>
      </c>
    </row>
    <row r="262" spans="1:5" x14ac:dyDescent="0.2">
      <c r="A262" s="10" t="s">
        <v>108</v>
      </c>
      <c r="B262" s="9">
        <f>VLOOKUP(A262,Pokemon!$A$1:$B$251,2,FALSE)</f>
        <v>91</v>
      </c>
      <c r="C262" s="9" t="s">
        <v>530</v>
      </c>
      <c r="D262" s="9">
        <f>IF(ISBLANK(C262),"",VLOOKUP(C262,Moves!$A$65:$B$180,2,TRUE))</f>
        <v>52</v>
      </c>
      <c r="E262" t="str">
        <f t="shared" si="4"/>
        <v>INSERT INTO tbl_PokemonToCharged (pokemonID,moveID) VALUES (91,52);</v>
      </c>
    </row>
    <row r="263" spans="1:5" x14ac:dyDescent="0.2">
      <c r="A263" s="10" t="s">
        <v>108</v>
      </c>
      <c r="B263" s="9">
        <f>VLOOKUP(A263,Pokemon!$A$1:$B$251,2,FALSE)</f>
        <v>91</v>
      </c>
      <c r="C263" s="9" t="s">
        <v>640</v>
      </c>
      <c r="D263" s="9">
        <f>IF(ISBLANK(C263),"",VLOOKUP(C263,Moves!$A$65:$B$180,2,TRUE))</f>
        <v>7</v>
      </c>
      <c r="E263" t="str">
        <f t="shared" si="4"/>
        <v>INSERT INTO tbl_PokemonToCharged (pokemonID,moveID) VALUES (91,7);</v>
      </c>
    </row>
    <row r="264" spans="1:5" x14ac:dyDescent="0.2">
      <c r="A264" s="10" t="s">
        <v>109</v>
      </c>
      <c r="B264" s="9">
        <f>VLOOKUP(A264,Pokemon!$A$1:$B$251,2,FALSE)</f>
        <v>92</v>
      </c>
      <c r="C264" s="9" t="s">
        <v>642</v>
      </c>
      <c r="D264" s="9">
        <f>IF(ISBLANK(C264),"",VLOOKUP(C264,Moves!$A$65:$B$180,2,TRUE))</f>
        <v>68</v>
      </c>
      <c r="E264" t="str">
        <f t="shared" si="4"/>
        <v>INSERT INTO tbl_PokemonToCharged (pokemonID,moveID) VALUES (92,68);</v>
      </c>
    </row>
    <row r="265" spans="1:5" x14ac:dyDescent="0.2">
      <c r="A265" s="10" t="s">
        <v>109</v>
      </c>
      <c r="B265" s="9">
        <f>VLOOKUP(A265,Pokemon!$A$1:$B$251,2,FALSE)</f>
        <v>92</v>
      </c>
      <c r="C265" s="9" t="s">
        <v>561</v>
      </c>
      <c r="D265" s="9">
        <f>IF(ISBLANK(C265),"",VLOOKUP(C265,Moves!$A$65:$B$180,2,TRUE))</f>
        <v>21</v>
      </c>
      <c r="E265" t="str">
        <f t="shared" si="4"/>
        <v>INSERT INTO tbl_PokemonToCharged (pokemonID,moveID) VALUES (92,21);</v>
      </c>
    </row>
    <row r="266" spans="1:5" x14ac:dyDescent="0.2">
      <c r="A266" s="10" t="s">
        <v>109</v>
      </c>
      <c r="B266" s="9">
        <f>VLOOKUP(A266,Pokemon!$A$1:$B$251,2,FALSE)</f>
        <v>92</v>
      </c>
      <c r="C266" s="9" t="s">
        <v>506</v>
      </c>
      <c r="D266" s="9">
        <f>IF(ISBLANK(C266),"",VLOOKUP(C266,Moves!$A$65:$B$180,2,TRUE))</f>
        <v>98</v>
      </c>
      <c r="E266" t="str">
        <f t="shared" si="4"/>
        <v>INSERT INTO tbl_PokemonToCharged (pokemonID,moveID) VALUES (92,98);</v>
      </c>
    </row>
    <row r="267" spans="1:5" x14ac:dyDescent="0.2">
      <c r="A267" s="10" t="s">
        <v>110</v>
      </c>
      <c r="B267" s="9">
        <f>VLOOKUP(A267,Pokemon!$A$1:$B$251,2,FALSE)</f>
        <v>93</v>
      </c>
      <c r="C267" s="9" t="s">
        <v>644</v>
      </c>
      <c r="D267" s="9">
        <f>IF(ISBLANK(C267),"",VLOOKUP(C267,Moves!$A$65:$B$180,2,TRUE))</f>
        <v>92</v>
      </c>
      <c r="E267" t="str">
        <f t="shared" si="4"/>
        <v>INSERT INTO tbl_PokemonToCharged (pokemonID,moveID) VALUES (93,92);</v>
      </c>
    </row>
    <row r="268" spans="1:5" x14ac:dyDescent="0.2">
      <c r="A268" s="10" t="s">
        <v>110</v>
      </c>
      <c r="B268" s="9">
        <f>VLOOKUP(A268,Pokemon!$A$1:$B$251,2,FALSE)</f>
        <v>93</v>
      </c>
      <c r="C268" s="9" t="s">
        <v>561</v>
      </c>
      <c r="D268" s="9">
        <f>IF(ISBLANK(C268),"",VLOOKUP(C268,Moves!$A$65:$B$180,2,TRUE))</f>
        <v>21</v>
      </c>
      <c r="E268" t="str">
        <f t="shared" si="4"/>
        <v>INSERT INTO tbl_PokemonToCharged (pokemonID,moveID) VALUES (93,21);</v>
      </c>
    </row>
    <row r="269" spans="1:5" x14ac:dyDescent="0.2">
      <c r="A269" s="10" t="s">
        <v>110</v>
      </c>
      <c r="B269" s="9">
        <f>VLOOKUP(A269,Pokemon!$A$1:$B$251,2,FALSE)</f>
        <v>93</v>
      </c>
      <c r="C269" s="9" t="s">
        <v>506</v>
      </c>
      <c r="D269" s="9">
        <f>IF(ISBLANK(C269),"",VLOOKUP(C269,Moves!$A$65:$B$180,2,TRUE))</f>
        <v>98</v>
      </c>
      <c r="E269" t="str">
        <f t="shared" si="4"/>
        <v>INSERT INTO tbl_PokemonToCharged (pokemonID,moveID) VALUES (93,98);</v>
      </c>
    </row>
    <row r="270" spans="1:5" x14ac:dyDescent="0.2">
      <c r="A270" s="10" t="s">
        <v>111</v>
      </c>
      <c r="B270" s="9">
        <f>VLOOKUP(A270,Pokemon!$A$1:$B$251,2,FALSE)</f>
        <v>94</v>
      </c>
      <c r="C270" s="9" t="s">
        <v>595</v>
      </c>
      <c r="D270" s="9">
        <f>IF(ISBLANK(C270),"",VLOOKUP(C270,Moves!$A$65:$B$180,2,TRUE))</f>
        <v>91</v>
      </c>
      <c r="E270" t="str">
        <f t="shared" si="4"/>
        <v>INSERT INTO tbl_PokemonToCharged (pokemonID,moveID) VALUES (94,91);</v>
      </c>
    </row>
    <row r="271" spans="1:5" x14ac:dyDescent="0.2">
      <c r="A271" s="10" t="s">
        <v>111</v>
      </c>
      <c r="B271" s="9">
        <f>VLOOKUP(A271,Pokemon!$A$1:$B$251,2,FALSE)</f>
        <v>94</v>
      </c>
      <c r="C271" s="9" t="s">
        <v>621</v>
      </c>
      <c r="D271" s="9">
        <f>IF(ISBLANK(C271),"",VLOOKUP(C271,Moves!$A$65:$B$180,2,TRUE))</f>
        <v>41</v>
      </c>
      <c r="E271" t="str">
        <f t="shared" si="4"/>
        <v>INSERT INTO tbl_PokemonToCharged (pokemonID,moveID) VALUES (94,41);</v>
      </c>
    </row>
    <row r="272" spans="1:5" x14ac:dyDescent="0.2">
      <c r="A272" s="10" t="s">
        <v>111</v>
      </c>
      <c r="B272" s="9">
        <f>VLOOKUP(A272,Pokemon!$A$1:$B$251,2,FALSE)</f>
        <v>94</v>
      </c>
      <c r="C272" s="9" t="s">
        <v>506</v>
      </c>
      <c r="D272" s="9">
        <f>IF(ISBLANK(C272),"",VLOOKUP(C272,Moves!$A$65:$B$180,2,TRUE))</f>
        <v>98</v>
      </c>
      <c r="E272" t="str">
        <f t="shared" si="4"/>
        <v>INSERT INTO tbl_PokemonToCharged (pokemonID,moveID) VALUES (94,98);</v>
      </c>
    </row>
    <row r="273" spans="1:5" x14ac:dyDescent="0.2">
      <c r="A273" s="10" t="s">
        <v>112</v>
      </c>
      <c r="B273" s="9">
        <f>VLOOKUP(A273,Pokemon!$A$1:$B$251,2,FALSE)</f>
        <v>95</v>
      </c>
      <c r="C273" s="9" t="s">
        <v>574</v>
      </c>
      <c r="D273" s="9">
        <f>IF(ISBLANK(C273),"",VLOOKUP(C273,Moves!$A$65:$B$180,2,TRUE))</f>
        <v>87</v>
      </c>
      <c r="E273" t="str">
        <f t="shared" si="4"/>
        <v>INSERT INTO tbl_PokemonToCharged (pokemonID,moveID) VALUES (95,87);</v>
      </c>
    </row>
    <row r="274" spans="1:5" x14ac:dyDescent="0.2">
      <c r="A274" s="10" t="s">
        <v>112</v>
      </c>
      <c r="B274" s="9">
        <f>VLOOKUP(A274,Pokemon!$A$1:$B$251,2,FALSE)</f>
        <v>95</v>
      </c>
      <c r="C274" s="9" t="s">
        <v>579</v>
      </c>
      <c r="D274" s="9">
        <f>IF(ISBLANK(C274),"",VLOOKUP(C274,Moves!$A$65:$B$180,2,TRUE))</f>
        <v>102</v>
      </c>
      <c r="E274" t="str">
        <f t="shared" si="4"/>
        <v>INSERT INTO tbl_PokemonToCharged (pokemonID,moveID) VALUES (95,102);</v>
      </c>
    </row>
    <row r="275" spans="1:5" x14ac:dyDescent="0.2">
      <c r="A275" s="10" t="s">
        <v>112</v>
      </c>
      <c r="B275" s="9">
        <f>VLOOKUP(A275,Pokemon!$A$1:$B$251,2,FALSE)</f>
        <v>95</v>
      </c>
      <c r="C275" s="9" t="s">
        <v>624</v>
      </c>
      <c r="D275" s="9">
        <f>IF(ISBLANK(C275),"",VLOOKUP(C275,Moves!$A$65:$B$180,2,TRUE))</f>
        <v>49</v>
      </c>
      <c r="E275" t="str">
        <f t="shared" si="4"/>
        <v>INSERT INTO tbl_PokemonToCharged (pokemonID,moveID) VALUES (95,49);</v>
      </c>
    </row>
    <row r="276" spans="1:5" x14ac:dyDescent="0.2">
      <c r="A276" s="10" t="s">
        <v>113</v>
      </c>
      <c r="B276" s="9">
        <f>VLOOKUP(A276,Pokemon!$A$1:$B$251,2,FALSE)</f>
        <v>96</v>
      </c>
      <c r="C276" s="9" t="s">
        <v>597</v>
      </c>
      <c r="D276" s="9">
        <f>IF(ISBLANK(C276),"",VLOOKUP(C276,Moves!$A$65:$B$180,2,TRUE))</f>
        <v>79</v>
      </c>
      <c r="E276" t="str">
        <f t="shared" si="4"/>
        <v>INSERT INTO tbl_PokemonToCharged (pokemonID,moveID) VALUES (96,79);</v>
      </c>
    </row>
    <row r="277" spans="1:5" x14ac:dyDescent="0.2">
      <c r="A277" s="10" t="s">
        <v>113</v>
      </c>
      <c r="B277" s="9">
        <f>VLOOKUP(A277,Pokemon!$A$1:$B$251,2,FALSE)</f>
        <v>96</v>
      </c>
      <c r="C277" s="9" t="s">
        <v>618</v>
      </c>
      <c r="D277" s="9">
        <f>IF(ISBLANK(C277),"",VLOOKUP(C277,Moves!$A$65:$B$180,2,TRUE))</f>
        <v>81</v>
      </c>
      <c r="E277" t="str">
        <f t="shared" si="4"/>
        <v>INSERT INTO tbl_PokemonToCharged (pokemonID,moveID) VALUES (96,81);</v>
      </c>
    </row>
    <row r="278" spans="1:5" x14ac:dyDescent="0.2">
      <c r="A278" s="10" t="s">
        <v>113</v>
      </c>
      <c r="B278" s="9">
        <f>VLOOKUP(A278,Pokemon!$A$1:$B$251,2,FALSE)</f>
        <v>96</v>
      </c>
      <c r="C278" s="9" t="s">
        <v>500</v>
      </c>
      <c r="D278" s="9">
        <f>IF(ISBLANK(C278),"",VLOOKUP(C278,Moves!$A$65:$B$180,2,TRUE))</f>
        <v>80</v>
      </c>
      <c r="E278" t="str">
        <f t="shared" si="4"/>
        <v>INSERT INTO tbl_PokemonToCharged (pokemonID,moveID) VALUES (96,80);</v>
      </c>
    </row>
    <row r="279" spans="1:5" x14ac:dyDescent="0.2">
      <c r="A279" s="10" t="s">
        <v>114</v>
      </c>
      <c r="B279" s="9">
        <f>VLOOKUP(A279,Pokemon!$A$1:$B$251,2,FALSE)</f>
        <v>97</v>
      </c>
      <c r="C279" s="9" t="s">
        <v>620</v>
      </c>
      <c r="D279" s="9">
        <f>IF(ISBLANK(C279),"",VLOOKUP(C279,Moves!$A$65:$B$180,2,TRUE))</f>
        <v>43</v>
      </c>
      <c r="E279" t="str">
        <f t="shared" si="4"/>
        <v>INSERT INTO tbl_PokemonToCharged (pokemonID,moveID) VALUES (97,43);</v>
      </c>
    </row>
    <row r="280" spans="1:5" x14ac:dyDescent="0.2">
      <c r="A280" s="10" t="s">
        <v>114</v>
      </c>
      <c r="B280" s="9">
        <f>VLOOKUP(A280,Pokemon!$A$1:$B$251,2,FALSE)</f>
        <v>97</v>
      </c>
      <c r="C280" s="9" t="s">
        <v>500</v>
      </c>
      <c r="D280" s="9">
        <f>IF(ISBLANK(C280),"",VLOOKUP(C280,Moves!$A$65:$B$180,2,TRUE))</f>
        <v>80</v>
      </c>
      <c r="E280" t="str">
        <f t="shared" si="4"/>
        <v>INSERT INTO tbl_PokemonToCharged (pokemonID,moveID) VALUES (97,80);</v>
      </c>
    </row>
    <row r="281" spans="1:5" x14ac:dyDescent="0.2">
      <c r="A281" s="10" t="s">
        <v>114</v>
      </c>
      <c r="B281" s="9">
        <f>VLOOKUP(A281,Pokemon!$A$1:$B$251,2,FALSE)</f>
        <v>97</v>
      </c>
      <c r="C281" s="9" t="s">
        <v>621</v>
      </c>
      <c r="D281" s="9">
        <f>IF(ISBLANK(C281),"",VLOOKUP(C281,Moves!$A$65:$B$180,2,TRUE))</f>
        <v>41</v>
      </c>
      <c r="E281" t="str">
        <f t="shared" si="4"/>
        <v>INSERT INTO tbl_PokemonToCharged (pokemonID,moveID) VALUES (97,41);</v>
      </c>
    </row>
    <row r="282" spans="1:5" x14ac:dyDescent="0.2">
      <c r="A282" s="10" t="s">
        <v>115</v>
      </c>
      <c r="B282" s="9">
        <f>VLOOKUP(A282,Pokemon!$A$1:$B$251,2,FALSE)</f>
        <v>98</v>
      </c>
      <c r="C282" s="9" t="s">
        <v>646</v>
      </c>
      <c r="D282" s="9">
        <f>IF(ISBLANK(C282),"",VLOOKUP(C282,Moves!$A$65:$B$180,2,TRUE))</f>
        <v>110</v>
      </c>
      <c r="E282" t="str">
        <f t="shared" si="4"/>
        <v>INSERT INTO tbl_PokemonToCharged (pokemonID,moveID) VALUES (98,110);</v>
      </c>
    </row>
    <row r="283" spans="1:5" x14ac:dyDescent="0.2">
      <c r="A283" s="10" t="s">
        <v>115</v>
      </c>
      <c r="B283" s="9">
        <f>VLOOKUP(A283,Pokemon!$A$1:$B$251,2,FALSE)</f>
        <v>98</v>
      </c>
      <c r="C283" s="9" t="s">
        <v>527</v>
      </c>
      <c r="D283" s="9">
        <f>IF(ISBLANK(C283),"",VLOOKUP(C283,Moves!$A$65:$B$180,2,TRUE))</f>
        <v>111</v>
      </c>
      <c r="E283" t="str">
        <f t="shared" si="4"/>
        <v>INSERT INTO tbl_PokemonToCharged (pokemonID,moveID) VALUES (98,111);</v>
      </c>
    </row>
    <row r="284" spans="1:5" x14ac:dyDescent="0.2">
      <c r="A284" s="10" t="s">
        <v>115</v>
      </c>
      <c r="B284" s="9">
        <f>VLOOKUP(A284,Pokemon!$A$1:$B$251,2,FALSE)</f>
        <v>98</v>
      </c>
      <c r="C284" s="9" t="s">
        <v>614</v>
      </c>
      <c r="D284" s="9">
        <f>IF(ISBLANK(C284),"",VLOOKUP(C284,Moves!$A$65:$B$180,2,TRUE))</f>
        <v>14</v>
      </c>
      <c r="E284" t="str">
        <f t="shared" si="4"/>
        <v>INSERT INTO tbl_PokemonToCharged (pokemonID,moveID) VALUES (98,14);</v>
      </c>
    </row>
    <row r="285" spans="1:5" x14ac:dyDescent="0.2">
      <c r="A285" s="10" t="s">
        <v>116</v>
      </c>
      <c r="B285" s="9">
        <f>VLOOKUP(A285,Pokemon!$A$1:$B$251,2,FALSE)</f>
        <v>99</v>
      </c>
      <c r="C285" s="9" t="s">
        <v>646</v>
      </c>
      <c r="D285" s="9">
        <f>IF(ISBLANK(C285),"",VLOOKUP(C285,Moves!$A$65:$B$180,2,TRUE))</f>
        <v>110</v>
      </c>
      <c r="E285" t="str">
        <f t="shared" si="4"/>
        <v>INSERT INTO tbl_PokemonToCharged (pokemonID,moveID) VALUES (99,110);</v>
      </c>
    </row>
    <row r="286" spans="1:5" x14ac:dyDescent="0.2">
      <c r="A286" s="10" t="s">
        <v>116</v>
      </c>
      <c r="B286" s="9">
        <f>VLOOKUP(A286,Pokemon!$A$1:$B$251,2,FALSE)</f>
        <v>99</v>
      </c>
      <c r="C286" s="9" t="s">
        <v>527</v>
      </c>
      <c r="D286" s="9">
        <f>IF(ISBLANK(C286),"",VLOOKUP(C286,Moves!$A$65:$B$180,2,TRUE))</f>
        <v>111</v>
      </c>
      <c r="E286" t="str">
        <f t="shared" si="4"/>
        <v>INSERT INTO tbl_PokemonToCharged (pokemonID,moveID) VALUES (99,111);</v>
      </c>
    </row>
    <row r="287" spans="1:5" x14ac:dyDescent="0.2">
      <c r="A287" s="10" t="s">
        <v>116</v>
      </c>
      <c r="B287" s="9">
        <f>VLOOKUP(A287,Pokemon!$A$1:$B$251,2,FALSE)</f>
        <v>99</v>
      </c>
      <c r="C287" s="9" t="s">
        <v>451</v>
      </c>
      <c r="D287" s="9">
        <f>IF(ISBLANK(C287),"",VLOOKUP(C287,Moves!$A$65:$B$180,2,TRUE))</f>
        <v>115</v>
      </c>
      <c r="E287" t="str">
        <f t="shared" si="4"/>
        <v>INSERT INTO tbl_PokemonToCharged (pokemonID,moveID) VALUES (99,115);</v>
      </c>
    </row>
    <row r="288" spans="1:5" x14ac:dyDescent="0.2">
      <c r="A288" s="10" t="s">
        <v>117</v>
      </c>
      <c r="B288" s="9">
        <f>VLOOKUP(A288,Pokemon!$A$1:$B$251,2,FALSE)</f>
        <v>100</v>
      </c>
      <c r="C288" s="9" t="s">
        <v>565</v>
      </c>
      <c r="D288" s="9">
        <f>IF(ISBLANK(C288),"",VLOOKUP(C288,Moves!$A$65:$B$180,2,TRUE))</f>
        <v>25</v>
      </c>
      <c r="E288" t="str">
        <f t="shared" si="4"/>
        <v>INSERT INTO tbl_PokemonToCharged (pokemonID,moveID) VALUES (100,25);</v>
      </c>
    </row>
    <row r="289" spans="1:5" x14ac:dyDescent="0.2">
      <c r="A289" s="10" t="s">
        <v>117</v>
      </c>
      <c r="B289" s="9">
        <f>VLOOKUP(A289,Pokemon!$A$1:$B$251,2,FALSE)</f>
        <v>100</v>
      </c>
      <c r="C289" s="9" t="s">
        <v>566</v>
      </c>
      <c r="D289" s="9">
        <f>IF(ISBLANK(C289),"",VLOOKUP(C289,Moves!$A$65:$B$180,2,TRUE))</f>
        <v>108</v>
      </c>
      <c r="E289" t="str">
        <f t="shared" si="4"/>
        <v>INSERT INTO tbl_PokemonToCharged (pokemonID,moveID) VALUES (100,108);</v>
      </c>
    </row>
    <row r="290" spans="1:5" x14ac:dyDescent="0.2">
      <c r="A290" s="10" t="s">
        <v>117</v>
      </c>
      <c r="B290" s="9">
        <f>VLOOKUP(A290,Pokemon!$A$1:$B$251,2,FALSE)</f>
        <v>100</v>
      </c>
      <c r="C290" s="9" t="s">
        <v>592</v>
      </c>
      <c r="D290" s="9">
        <f>IF(ISBLANK(C290),"",VLOOKUP(C290,Moves!$A$65:$B$180,2,TRUE))</f>
        <v>46</v>
      </c>
      <c r="E290" t="str">
        <f t="shared" si="4"/>
        <v>INSERT INTO tbl_PokemonToCharged (pokemonID,moveID) VALUES (100,46);</v>
      </c>
    </row>
    <row r="291" spans="1:5" x14ac:dyDescent="0.2">
      <c r="A291" s="10" t="s">
        <v>118</v>
      </c>
      <c r="B291" s="9">
        <f>VLOOKUP(A291,Pokemon!$A$1:$B$251,2,FALSE)</f>
        <v>101</v>
      </c>
      <c r="C291" s="9" t="s">
        <v>565</v>
      </c>
      <c r="D291" s="9">
        <f>IF(ISBLANK(C291),"",VLOOKUP(C291,Moves!$A$65:$B$180,2,TRUE))</f>
        <v>25</v>
      </c>
      <c r="E291" t="str">
        <f t="shared" si="4"/>
        <v>INSERT INTO tbl_PokemonToCharged (pokemonID,moveID) VALUES (101,25);</v>
      </c>
    </row>
    <row r="292" spans="1:5" x14ac:dyDescent="0.2">
      <c r="A292" s="10" t="s">
        <v>118</v>
      </c>
      <c r="B292" s="9">
        <f>VLOOKUP(A292,Pokemon!$A$1:$B$251,2,FALSE)</f>
        <v>101</v>
      </c>
      <c r="C292" s="9" t="s">
        <v>566</v>
      </c>
      <c r="D292" s="9">
        <f>IF(ISBLANK(C292),"",VLOOKUP(C292,Moves!$A$65:$B$180,2,TRUE))</f>
        <v>108</v>
      </c>
      <c r="E292" t="str">
        <f t="shared" si="4"/>
        <v>INSERT INTO tbl_PokemonToCharged (pokemonID,moveID) VALUES (101,108);</v>
      </c>
    </row>
    <row r="293" spans="1:5" x14ac:dyDescent="0.2">
      <c r="A293" s="10" t="s">
        <v>118</v>
      </c>
      <c r="B293" s="9">
        <f>VLOOKUP(A293,Pokemon!$A$1:$B$251,2,FALSE)</f>
        <v>101</v>
      </c>
      <c r="C293" s="9" t="s">
        <v>553</v>
      </c>
      <c r="D293" s="9">
        <f>IF(ISBLANK(C293),"",VLOOKUP(C293,Moves!$A$65:$B$180,2,TRUE))</f>
        <v>54</v>
      </c>
      <c r="E293" t="str">
        <f t="shared" si="4"/>
        <v>INSERT INTO tbl_PokemonToCharged (pokemonID,moveID) VALUES (101,54);</v>
      </c>
    </row>
    <row r="294" spans="1:5" x14ac:dyDescent="0.2">
      <c r="A294" s="10" t="s">
        <v>119</v>
      </c>
      <c r="B294" s="9">
        <f>VLOOKUP(A294,Pokemon!$A$1:$B$251,2,FALSE)</f>
        <v>102</v>
      </c>
      <c r="C294" s="9" t="s">
        <v>500</v>
      </c>
      <c r="D294" s="9">
        <f>IF(ISBLANK(C294),"",VLOOKUP(C294,Moves!$A$65:$B$180,2,TRUE))</f>
        <v>80</v>
      </c>
      <c r="E294" t="str">
        <f t="shared" si="4"/>
        <v>INSERT INTO tbl_PokemonToCharged (pokemonID,moveID) VALUES (102,80);</v>
      </c>
    </row>
    <row r="295" spans="1:5" x14ac:dyDescent="0.2">
      <c r="A295" s="10" t="s">
        <v>119</v>
      </c>
      <c r="B295" s="9">
        <f>VLOOKUP(A295,Pokemon!$A$1:$B$251,2,FALSE)</f>
        <v>102</v>
      </c>
      <c r="C295" s="9" t="s">
        <v>507</v>
      </c>
      <c r="D295" s="9">
        <f>IF(ISBLANK(C295),"",VLOOKUP(C295,Moves!$A$65:$B$180,2,TRUE))</f>
        <v>90</v>
      </c>
      <c r="E295" t="str">
        <f t="shared" si="4"/>
        <v>INSERT INTO tbl_PokemonToCharged (pokemonID,moveID) VALUES (102,90);</v>
      </c>
    </row>
    <row r="296" spans="1:5" x14ac:dyDescent="0.2">
      <c r="A296" s="10" t="s">
        <v>119</v>
      </c>
      <c r="B296" s="9">
        <f>VLOOKUP(A296,Pokemon!$A$1:$B$251,2,FALSE)</f>
        <v>102</v>
      </c>
      <c r="C296" s="9" t="s">
        <v>647</v>
      </c>
      <c r="D296" s="9">
        <f>IF(ISBLANK(C296),"",VLOOKUP(C296,Moves!$A$65:$B$180,2,TRUE))</f>
        <v>3</v>
      </c>
      <c r="E296" t="str">
        <f t="shared" si="4"/>
        <v>INSERT INTO tbl_PokemonToCharged (pokemonID,moveID) VALUES (102,3);</v>
      </c>
    </row>
    <row r="297" spans="1:5" x14ac:dyDescent="0.2">
      <c r="A297" s="10" t="s">
        <v>120</v>
      </c>
      <c r="B297" s="9">
        <f>VLOOKUP(A297,Pokemon!$A$1:$B$251,2,FALSE)</f>
        <v>103</v>
      </c>
      <c r="C297" s="9" t="s">
        <v>500</v>
      </c>
      <c r="D297" s="9">
        <f>IF(ISBLANK(C297),"",VLOOKUP(C297,Moves!$A$65:$B$180,2,TRUE))</f>
        <v>80</v>
      </c>
      <c r="E297" t="str">
        <f t="shared" si="4"/>
        <v>INSERT INTO tbl_PokemonToCharged (pokemonID,moveID) VALUES (103,80);</v>
      </c>
    </row>
    <row r="298" spans="1:5" x14ac:dyDescent="0.2">
      <c r="A298" s="10" t="s">
        <v>120</v>
      </c>
      <c r="B298" s="9">
        <f>VLOOKUP(A298,Pokemon!$A$1:$B$251,2,FALSE)</f>
        <v>103</v>
      </c>
      <c r="C298" s="9" t="s">
        <v>507</v>
      </c>
      <c r="D298" s="9">
        <f>IF(ISBLANK(C298),"",VLOOKUP(C298,Moves!$A$65:$B$180,2,TRUE))</f>
        <v>90</v>
      </c>
      <c r="E298" t="str">
        <f t="shared" si="4"/>
        <v>INSERT INTO tbl_PokemonToCharged (pokemonID,moveID) VALUES (103,90);</v>
      </c>
    </row>
    <row r="299" spans="1:5" x14ac:dyDescent="0.2">
      <c r="A299" s="10" t="s">
        <v>120</v>
      </c>
      <c r="B299" s="9">
        <f>VLOOKUP(A299,Pokemon!$A$1:$B$251,2,FALSE)</f>
        <v>103</v>
      </c>
      <c r="C299" s="9" t="s">
        <v>510</v>
      </c>
      <c r="D299" s="9">
        <f>IF(ISBLANK(C299),"",VLOOKUP(C299,Moves!$A$65:$B$180,2,TRUE))</f>
        <v>100</v>
      </c>
      <c r="E299" t="str">
        <f t="shared" si="4"/>
        <v>INSERT INTO tbl_PokemonToCharged (pokemonID,moveID) VALUES (103,100);</v>
      </c>
    </row>
    <row r="300" spans="1:5" x14ac:dyDescent="0.2">
      <c r="A300" s="10" t="s">
        <v>121</v>
      </c>
      <c r="B300" s="9">
        <f>VLOOKUP(A300,Pokemon!$A$1:$B$251,2,FALSE)</f>
        <v>104</v>
      </c>
      <c r="C300" s="9" t="s">
        <v>649</v>
      </c>
      <c r="D300" s="9">
        <f>IF(ISBLANK(C300),"",VLOOKUP(C300,Moves!$A$65:$B$180,2,TRUE))</f>
        <v>10</v>
      </c>
      <c r="E300" t="str">
        <f t="shared" si="4"/>
        <v>INSERT INTO tbl_PokemonToCharged (pokemonID,moveID) VALUES (104,10);</v>
      </c>
    </row>
    <row r="301" spans="1:5" x14ac:dyDescent="0.2">
      <c r="A301" s="10" t="s">
        <v>121</v>
      </c>
      <c r="B301" s="9">
        <f>VLOOKUP(A301,Pokemon!$A$1:$B$251,2,FALSE)</f>
        <v>104</v>
      </c>
      <c r="C301" s="9" t="s">
        <v>550</v>
      </c>
      <c r="D301" s="9">
        <f>IF(ISBLANK(C301),"",VLOOKUP(C301,Moves!$A$65:$B$180,2,TRUE))</f>
        <v>23</v>
      </c>
      <c r="E301" t="str">
        <f t="shared" si="4"/>
        <v>INSERT INTO tbl_PokemonToCharged (pokemonID,moveID) VALUES (104,23);</v>
      </c>
    </row>
    <row r="302" spans="1:5" x14ac:dyDescent="0.2">
      <c r="A302" s="10" t="s">
        <v>121</v>
      </c>
      <c r="B302" s="9">
        <f>VLOOKUP(A302,Pokemon!$A$1:$B$251,2,FALSE)</f>
        <v>104</v>
      </c>
      <c r="C302" s="9" t="s">
        <v>577</v>
      </c>
      <c r="D302" s="9">
        <f>IF(ISBLANK(C302),"",VLOOKUP(C302,Moves!$A$65:$B$180,2,TRUE))</f>
        <v>16</v>
      </c>
      <c r="E302" t="str">
        <f t="shared" si="4"/>
        <v>INSERT INTO tbl_PokemonToCharged (pokemonID,moveID) VALUES (104,16);</v>
      </c>
    </row>
    <row r="303" spans="1:5" x14ac:dyDescent="0.2">
      <c r="A303" s="10" t="s">
        <v>122</v>
      </c>
      <c r="B303" s="9">
        <f>VLOOKUP(A303,Pokemon!$A$1:$B$251,2,FALSE)</f>
        <v>105</v>
      </c>
      <c r="C303" s="9" t="s">
        <v>649</v>
      </c>
      <c r="D303" s="9">
        <f>IF(ISBLANK(C303),"",VLOOKUP(C303,Moves!$A$65:$B$180,2,TRUE))</f>
        <v>10</v>
      </c>
      <c r="E303" t="str">
        <f t="shared" si="4"/>
        <v>INSERT INTO tbl_PokemonToCharged (pokemonID,moveID) VALUES (105,10);</v>
      </c>
    </row>
    <row r="304" spans="1:5" x14ac:dyDescent="0.2">
      <c r="A304" s="10" t="s">
        <v>122</v>
      </c>
      <c r="B304" s="9">
        <f>VLOOKUP(A304,Pokemon!$A$1:$B$251,2,FALSE)</f>
        <v>105</v>
      </c>
      <c r="C304" s="9" t="s">
        <v>550</v>
      </c>
      <c r="D304" s="9">
        <f>IF(ISBLANK(C304),"",VLOOKUP(C304,Moves!$A$65:$B$180,2,TRUE))</f>
        <v>23</v>
      </c>
      <c r="E304" t="str">
        <f t="shared" si="4"/>
        <v>INSERT INTO tbl_PokemonToCharged (pokemonID,moveID) VALUES (105,23);</v>
      </c>
    </row>
    <row r="305" spans="1:5" x14ac:dyDescent="0.2">
      <c r="A305" s="10" t="s">
        <v>122</v>
      </c>
      <c r="B305" s="9">
        <f>VLOOKUP(A305,Pokemon!$A$1:$B$251,2,FALSE)</f>
        <v>105</v>
      </c>
      <c r="C305" s="9" t="s">
        <v>578</v>
      </c>
      <c r="D305" s="9">
        <f>IF(ISBLANK(C305),"",VLOOKUP(C305,Moves!$A$65:$B$180,2,TRUE))</f>
        <v>32</v>
      </c>
      <c r="E305" t="str">
        <f t="shared" si="4"/>
        <v>INSERT INTO tbl_PokemonToCharged (pokemonID,moveID) VALUES (105,32);</v>
      </c>
    </row>
    <row r="306" spans="1:5" x14ac:dyDescent="0.2">
      <c r="A306" s="10" t="s">
        <v>123</v>
      </c>
      <c r="B306" s="9">
        <f>VLOOKUP(A306,Pokemon!$A$1:$B$251,2,FALSE)</f>
        <v>106</v>
      </c>
      <c r="C306" s="9" t="s">
        <v>610</v>
      </c>
      <c r="D306" s="9">
        <f>IF(ISBLANK(C306),"",VLOOKUP(C306,Moves!$A$65:$B$180,2,TRUE))</f>
        <v>17</v>
      </c>
      <c r="E306" t="str">
        <f t="shared" si="4"/>
        <v>INSERT INTO tbl_PokemonToCharged (pokemonID,moveID) VALUES (106,17);</v>
      </c>
    </row>
    <row r="307" spans="1:5" x14ac:dyDescent="0.2">
      <c r="A307" s="10" t="s">
        <v>123</v>
      </c>
      <c r="B307" s="9">
        <f>VLOOKUP(A307,Pokemon!$A$1:$B$251,2,FALSE)</f>
        <v>106</v>
      </c>
      <c r="C307" s="9" t="s">
        <v>607</v>
      </c>
      <c r="D307" s="9">
        <f>IF(ISBLANK(C307),"",VLOOKUP(C307,Moves!$A$65:$B$180,2,TRUE))</f>
        <v>61</v>
      </c>
      <c r="E307" t="str">
        <f t="shared" si="4"/>
        <v>INSERT INTO tbl_PokemonToCharged (pokemonID,moveID) VALUES (106,61);</v>
      </c>
    </row>
    <row r="308" spans="1:5" x14ac:dyDescent="0.2">
      <c r="A308" s="10" t="s">
        <v>123</v>
      </c>
      <c r="B308" s="9">
        <f>VLOOKUP(A308,Pokemon!$A$1:$B$251,2,FALSE)</f>
        <v>106</v>
      </c>
      <c r="C308" s="9" t="s">
        <v>579</v>
      </c>
      <c r="D308" s="9">
        <f>IF(ISBLANK(C308),"",VLOOKUP(C308,Moves!$A$65:$B$180,2,TRUE))</f>
        <v>102</v>
      </c>
      <c r="E308" t="str">
        <f t="shared" si="4"/>
        <v>INSERT INTO tbl_PokemonToCharged (pokemonID,moveID) VALUES (106,102);</v>
      </c>
    </row>
    <row r="309" spans="1:5" x14ac:dyDescent="0.2">
      <c r="A309" s="10" t="s">
        <v>124</v>
      </c>
      <c r="B309" s="9">
        <f>VLOOKUP(A309,Pokemon!$A$1:$B$251,2,FALSE)</f>
        <v>107</v>
      </c>
      <c r="C309" s="9" t="s">
        <v>518</v>
      </c>
      <c r="D309" s="9">
        <f>IF(ISBLANK(C309),"",VLOOKUP(C309,Moves!$A$65:$B$180,2,TRUE))</f>
        <v>35</v>
      </c>
      <c r="E309" t="str">
        <f t="shared" si="4"/>
        <v>INSERT INTO tbl_PokemonToCharged (pokemonID,moveID) VALUES (107,35);</v>
      </c>
    </row>
    <row r="310" spans="1:5" x14ac:dyDescent="0.2">
      <c r="A310" s="10" t="s">
        <v>124</v>
      </c>
      <c r="B310" s="9">
        <f>VLOOKUP(A310,Pokemon!$A$1:$B$251,2,FALSE)</f>
        <v>107</v>
      </c>
      <c r="C310" s="9" t="s">
        <v>617</v>
      </c>
      <c r="D310" s="9">
        <f>IF(ISBLANK(C310),"",VLOOKUP(C310,Moves!$A$65:$B$180,2,TRUE))</f>
        <v>57</v>
      </c>
      <c r="E310" t="str">
        <f t="shared" si="4"/>
        <v>INSERT INTO tbl_PokemonToCharged (pokemonID,moveID) VALUES (107,57);</v>
      </c>
    </row>
    <row r="311" spans="1:5" x14ac:dyDescent="0.2">
      <c r="A311" s="10" t="s">
        <v>124</v>
      </c>
      <c r="B311" s="9">
        <f>VLOOKUP(A311,Pokemon!$A$1:$B$251,2,FALSE)</f>
        <v>107</v>
      </c>
      <c r="C311" s="9" t="s">
        <v>571</v>
      </c>
      <c r="D311" s="9">
        <f>IF(ISBLANK(C311),"",VLOOKUP(C311,Moves!$A$65:$B$180,2,TRUE))</f>
        <v>107</v>
      </c>
      <c r="E311" t="str">
        <f t="shared" si="4"/>
        <v>INSERT INTO tbl_PokemonToCharged (pokemonID,moveID) VALUES (107,107);</v>
      </c>
    </row>
    <row r="312" spans="1:5" x14ac:dyDescent="0.2">
      <c r="A312" s="10" t="s">
        <v>124</v>
      </c>
      <c r="B312" s="9">
        <f>VLOOKUP(A312,Pokemon!$A$1:$B$251,2,FALSE)</f>
        <v>107</v>
      </c>
      <c r="C312" s="9" t="s">
        <v>610</v>
      </c>
      <c r="D312" s="9">
        <f>IF(ISBLANK(C312),"",VLOOKUP(C312,Moves!$A$65:$B$180,2,TRUE))</f>
        <v>17</v>
      </c>
      <c r="E312" t="str">
        <f t="shared" si="4"/>
        <v>INSERT INTO tbl_PokemonToCharged (pokemonID,moveID) VALUES (107,17);</v>
      </c>
    </row>
    <row r="313" spans="1:5" x14ac:dyDescent="0.2">
      <c r="A313" s="10" t="s">
        <v>125</v>
      </c>
      <c r="B313" s="9">
        <f>VLOOKUP(A313,Pokemon!$A$1:$B$251,2,FALSE)</f>
        <v>108</v>
      </c>
      <c r="C313" s="9" t="s">
        <v>553</v>
      </c>
      <c r="D313" s="9">
        <f>IF(ISBLANK(C313),"",VLOOKUP(C313,Moves!$A$65:$B$180,2,TRUE))</f>
        <v>54</v>
      </c>
      <c r="E313" t="str">
        <f t="shared" si="4"/>
        <v>INSERT INTO tbl_PokemonToCharged (pokemonID,moveID) VALUES (108,54);</v>
      </c>
    </row>
    <row r="314" spans="1:5" x14ac:dyDescent="0.2">
      <c r="A314" s="10" t="s">
        <v>125</v>
      </c>
      <c r="B314" s="9">
        <f>VLOOKUP(A314,Pokemon!$A$1:$B$251,2,FALSE)</f>
        <v>108</v>
      </c>
      <c r="C314" s="9" t="s">
        <v>630</v>
      </c>
      <c r="D314" s="9">
        <f>IF(ISBLANK(C314),"",VLOOKUP(C314,Moves!$A$65:$B$180,2,TRUE))</f>
        <v>101</v>
      </c>
      <c r="E314" t="str">
        <f t="shared" si="4"/>
        <v>INSERT INTO tbl_PokemonToCharged (pokemonID,moveID) VALUES (108,101);</v>
      </c>
    </row>
    <row r="315" spans="1:5" x14ac:dyDescent="0.2">
      <c r="A315" s="10" t="s">
        <v>125</v>
      </c>
      <c r="B315" s="9">
        <f>VLOOKUP(A315,Pokemon!$A$1:$B$251,2,FALSE)</f>
        <v>108</v>
      </c>
      <c r="C315" s="9" t="s">
        <v>508</v>
      </c>
      <c r="D315" s="9">
        <f>IF(ISBLANK(C315),"",VLOOKUP(C315,Moves!$A$65:$B$180,2,TRUE))</f>
        <v>78</v>
      </c>
      <c r="E315" t="str">
        <f t="shared" si="4"/>
        <v>INSERT INTO tbl_PokemonToCharged (pokemonID,moveID) VALUES (108,78);</v>
      </c>
    </row>
    <row r="316" spans="1:5" x14ac:dyDescent="0.2">
      <c r="A316" s="10" t="s">
        <v>126</v>
      </c>
      <c r="B316" s="9">
        <f>VLOOKUP(A316,Pokemon!$A$1:$B$251,2,FALSE)</f>
        <v>109</v>
      </c>
      <c r="C316" s="9" t="s">
        <v>561</v>
      </c>
      <c r="D316" s="9">
        <f>IF(ISBLANK(C316),"",VLOOKUP(C316,Moves!$A$65:$B$180,2,TRUE))</f>
        <v>21</v>
      </c>
      <c r="E316" t="str">
        <f t="shared" si="4"/>
        <v>INSERT INTO tbl_PokemonToCharged (pokemonID,moveID) VALUES (109,21);</v>
      </c>
    </row>
    <row r="317" spans="1:5" x14ac:dyDescent="0.2">
      <c r="A317" s="10" t="s">
        <v>126</v>
      </c>
      <c r="B317" s="9">
        <f>VLOOKUP(A317,Pokemon!$A$1:$B$251,2,FALSE)</f>
        <v>109</v>
      </c>
      <c r="C317" s="9" t="s">
        <v>639</v>
      </c>
      <c r="D317" s="9">
        <f>IF(ISBLANK(C317),"",VLOOKUP(C317,Moves!$A$65:$B$180,2,TRUE))</f>
        <v>97</v>
      </c>
      <c r="E317" t="str">
        <f t="shared" si="4"/>
        <v>INSERT INTO tbl_PokemonToCharged (pokemonID,moveID) VALUES (109,97);</v>
      </c>
    </row>
    <row r="318" spans="1:5" x14ac:dyDescent="0.2">
      <c r="A318" s="10" t="s">
        <v>126</v>
      </c>
      <c r="B318" s="9">
        <f>VLOOKUP(A318,Pokemon!$A$1:$B$251,2,FALSE)</f>
        <v>109</v>
      </c>
      <c r="C318" s="9" t="s">
        <v>506</v>
      </c>
      <c r="D318" s="9">
        <f>IF(ISBLANK(C318),"",VLOOKUP(C318,Moves!$A$65:$B$180,2,TRUE))</f>
        <v>98</v>
      </c>
      <c r="E318" t="str">
        <f t="shared" si="4"/>
        <v>INSERT INTO tbl_PokemonToCharged (pokemonID,moveID) VALUES (109,98);</v>
      </c>
    </row>
    <row r="319" spans="1:5" x14ac:dyDescent="0.2">
      <c r="A319" s="10" t="s">
        <v>127</v>
      </c>
      <c r="B319" s="9">
        <f>VLOOKUP(A319,Pokemon!$A$1:$B$251,2,FALSE)</f>
        <v>110</v>
      </c>
      <c r="C319" s="9" t="s">
        <v>561</v>
      </c>
      <c r="D319" s="9">
        <f>IF(ISBLANK(C319),"",VLOOKUP(C319,Moves!$A$65:$B$180,2,TRUE))</f>
        <v>21</v>
      </c>
      <c r="E319" t="str">
        <f t="shared" si="4"/>
        <v>INSERT INTO tbl_PokemonToCharged (pokemonID,moveID) VALUES (110,21);</v>
      </c>
    </row>
    <row r="320" spans="1:5" x14ac:dyDescent="0.2">
      <c r="A320" s="10" t="s">
        <v>127</v>
      </c>
      <c r="B320" s="9">
        <f>VLOOKUP(A320,Pokemon!$A$1:$B$251,2,FALSE)</f>
        <v>110</v>
      </c>
      <c r="C320" s="9" t="s">
        <v>595</v>
      </c>
      <c r="D320" s="9">
        <f>IF(ISBLANK(C320),"",VLOOKUP(C320,Moves!$A$65:$B$180,2,TRUE))</f>
        <v>91</v>
      </c>
      <c r="E320" t="str">
        <f t="shared" si="4"/>
        <v>INSERT INTO tbl_PokemonToCharged (pokemonID,moveID) VALUES (110,91);</v>
      </c>
    </row>
    <row r="321" spans="1:5" x14ac:dyDescent="0.2">
      <c r="A321" s="10" t="s">
        <v>127</v>
      </c>
      <c r="B321" s="9">
        <f>VLOOKUP(A321,Pokemon!$A$1:$B$251,2,FALSE)</f>
        <v>110</v>
      </c>
      <c r="C321" s="9" t="s">
        <v>506</v>
      </c>
      <c r="D321" s="9">
        <f>IF(ISBLANK(C321),"",VLOOKUP(C321,Moves!$A$65:$B$180,2,TRUE))</f>
        <v>98</v>
      </c>
      <c r="E321" t="str">
        <f t="shared" si="4"/>
        <v>INSERT INTO tbl_PokemonToCharged (pokemonID,moveID) VALUES (110,98);</v>
      </c>
    </row>
    <row r="322" spans="1:5" x14ac:dyDescent="0.2">
      <c r="A322" s="10" t="s">
        <v>128</v>
      </c>
      <c r="B322" s="9">
        <f>VLOOKUP(A322,Pokemon!$A$1:$B$251,2,FALSE)</f>
        <v>111</v>
      </c>
      <c r="C322" s="9" t="s">
        <v>577</v>
      </c>
      <c r="D322" s="9">
        <f>IF(ISBLANK(C322),"",VLOOKUP(C322,Moves!$A$65:$B$180,2,TRUE))</f>
        <v>16</v>
      </c>
      <c r="E322" t="str">
        <f t="shared" ref="E322:E385" si="5">IF(ISBLANK(D322),"",CONCATENATE("INSERT INTO tbl_PokemonToCharged (pokemonID,moveID) VALUES (",B322,",",D322,");"))</f>
        <v>INSERT INTO tbl_PokemonToCharged (pokemonID,moveID) VALUES (111,16);</v>
      </c>
    </row>
    <row r="323" spans="1:5" x14ac:dyDescent="0.2">
      <c r="A323" s="10" t="s">
        <v>128</v>
      </c>
      <c r="B323" s="9">
        <f>VLOOKUP(A323,Pokemon!$A$1:$B$251,2,FALSE)</f>
        <v>111</v>
      </c>
      <c r="C323" s="9" t="s">
        <v>630</v>
      </c>
      <c r="D323" s="9">
        <f>IF(ISBLANK(C323),"",VLOOKUP(C323,Moves!$A$65:$B$180,2,TRUE))</f>
        <v>101</v>
      </c>
      <c r="E323" t="str">
        <f t="shared" si="5"/>
        <v>INSERT INTO tbl_PokemonToCharged (pokemonID,moveID) VALUES (111,101);</v>
      </c>
    </row>
    <row r="324" spans="1:5" x14ac:dyDescent="0.2">
      <c r="A324" s="10" t="s">
        <v>128</v>
      </c>
      <c r="B324" s="9">
        <f>VLOOKUP(A324,Pokemon!$A$1:$B$251,2,FALSE)</f>
        <v>111</v>
      </c>
      <c r="C324" s="9" t="s">
        <v>580</v>
      </c>
      <c r="D324" s="9">
        <f>IF(ISBLANK(C324),"",VLOOKUP(C324,Moves!$A$65:$B$180,2,TRUE))</f>
        <v>50</v>
      </c>
      <c r="E324" t="str">
        <f t="shared" si="5"/>
        <v>INSERT INTO tbl_PokemonToCharged (pokemonID,moveID) VALUES (111,50);</v>
      </c>
    </row>
    <row r="325" spans="1:5" x14ac:dyDescent="0.2">
      <c r="A325" s="10" t="s">
        <v>129</v>
      </c>
      <c r="B325" s="9">
        <f>VLOOKUP(A325,Pokemon!$A$1:$B$251,2,FALSE)</f>
        <v>112</v>
      </c>
      <c r="C325" s="9" t="s">
        <v>578</v>
      </c>
      <c r="D325" s="9">
        <f>IF(ISBLANK(C325),"",VLOOKUP(C325,Moves!$A$65:$B$180,2,TRUE))</f>
        <v>32</v>
      </c>
      <c r="E325" t="str">
        <f t="shared" si="5"/>
        <v>INSERT INTO tbl_PokemonToCharged (pokemonID,moveID) VALUES (112,32);</v>
      </c>
    </row>
    <row r="326" spans="1:5" x14ac:dyDescent="0.2">
      <c r="A326" s="10" t="s">
        <v>129</v>
      </c>
      <c r="B326" s="9">
        <f>VLOOKUP(A326,Pokemon!$A$1:$B$251,2,FALSE)</f>
        <v>112</v>
      </c>
      <c r="C326" s="9" t="s">
        <v>579</v>
      </c>
      <c r="D326" s="9">
        <f>IF(ISBLANK(C326),"",VLOOKUP(C326,Moves!$A$65:$B$180,2,TRUE))</f>
        <v>102</v>
      </c>
      <c r="E326" t="str">
        <f t="shared" si="5"/>
        <v>INSERT INTO tbl_PokemonToCharged (pokemonID,moveID) VALUES (112,102);</v>
      </c>
    </row>
    <row r="327" spans="1:5" x14ac:dyDescent="0.2">
      <c r="A327" s="10" t="s">
        <v>129</v>
      </c>
      <c r="B327" s="9">
        <f>VLOOKUP(A327,Pokemon!$A$1:$B$251,2,FALSE)</f>
        <v>112</v>
      </c>
      <c r="C327" s="9" t="s">
        <v>582</v>
      </c>
      <c r="D327" s="9">
        <f>IF(ISBLANK(C327),"",VLOOKUP(C327,Moves!$A$65:$B$180,2,TRUE))</f>
        <v>64</v>
      </c>
      <c r="E327" t="str">
        <f t="shared" si="5"/>
        <v>INSERT INTO tbl_PokemonToCharged (pokemonID,moveID) VALUES (112,64);</v>
      </c>
    </row>
    <row r="328" spans="1:5" x14ac:dyDescent="0.2">
      <c r="A328" s="10" t="s">
        <v>130</v>
      </c>
      <c r="B328" s="9">
        <f>VLOOKUP(A328,Pokemon!$A$1:$B$251,2,FALSE)</f>
        <v>113</v>
      </c>
      <c r="C328" s="9" t="s">
        <v>588</v>
      </c>
      <c r="D328" s="9">
        <f>IF(ISBLANK(C328),"",VLOOKUP(C328,Moves!$A$65:$B$180,2,TRUE))</f>
        <v>22</v>
      </c>
      <c r="E328" t="str">
        <f t="shared" si="5"/>
        <v>INSERT INTO tbl_PokemonToCharged (pokemonID,moveID) VALUES (113,22);</v>
      </c>
    </row>
    <row r="329" spans="1:5" x14ac:dyDescent="0.2">
      <c r="A329" s="10" t="s">
        <v>130</v>
      </c>
      <c r="B329" s="9">
        <f>VLOOKUP(A329,Pokemon!$A$1:$B$251,2,FALSE)</f>
        <v>113</v>
      </c>
      <c r="C329" s="9" t="s">
        <v>553</v>
      </c>
      <c r="D329" s="9">
        <f>IF(ISBLANK(C329),"",VLOOKUP(C329,Moves!$A$65:$B$180,2,TRUE))</f>
        <v>54</v>
      </c>
      <c r="E329" t="str">
        <f t="shared" si="5"/>
        <v>INSERT INTO tbl_PokemonToCharged (pokemonID,moveID) VALUES (113,54);</v>
      </c>
    </row>
    <row r="330" spans="1:5" x14ac:dyDescent="0.2">
      <c r="A330" s="10" t="s">
        <v>130</v>
      </c>
      <c r="B330" s="9">
        <f>VLOOKUP(A330,Pokemon!$A$1:$B$251,2,FALSE)</f>
        <v>113</v>
      </c>
      <c r="C330" s="9" t="s">
        <v>500</v>
      </c>
      <c r="D330" s="9">
        <f>IF(ISBLANK(C330),"",VLOOKUP(C330,Moves!$A$65:$B$180,2,TRUE))</f>
        <v>80</v>
      </c>
      <c r="E330" t="str">
        <f t="shared" si="5"/>
        <v>INSERT INTO tbl_PokemonToCharged (pokemonID,moveID) VALUES (113,80);</v>
      </c>
    </row>
    <row r="331" spans="1:5" x14ac:dyDescent="0.2">
      <c r="A331" s="10" t="s">
        <v>131</v>
      </c>
      <c r="B331" s="9">
        <f>VLOOKUP(A331,Pokemon!$A$1:$B$251,2,FALSE)</f>
        <v>114</v>
      </c>
      <c r="C331" s="9" t="s">
        <v>650</v>
      </c>
      <c r="D331" s="9">
        <f>IF(ISBLANK(C331),"",VLOOKUP(C331,Moves!$A$65:$B$180,2,TRUE))</f>
        <v>44</v>
      </c>
      <c r="E331" t="str">
        <f t="shared" si="5"/>
        <v>INSERT INTO tbl_PokemonToCharged (pokemonID,moveID) VALUES (114,44);</v>
      </c>
    </row>
    <row r="332" spans="1:5" x14ac:dyDescent="0.2">
      <c r="A332" s="10" t="s">
        <v>131</v>
      </c>
      <c r="B332" s="9">
        <f>VLOOKUP(A332,Pokemon!$A$1:$B$251,2,FALSE)</f>
        <v>114</v>
      </c>
      <c r="C332" s="9" t="s">
        <v>506</v>
      </c>
      <c r="D332" s="9">
        <f>IF(ISBLANK(C332),"",VLOOKUP(C332,Moves!$A$65:$B$180,2,TRUE))</f>
        <v>98</v>
      </c>
      <c r="E332" t="str">
        <f t="shared" si="5"/>
        <v>INSERT INTO tbl_PokemonToCharged (pokemonID,moveID) VALUES (114,98);</v>
      </c>
    </row>
    <row r="333" spans="1:5" x14ac:dyDescent="0.2">
      <c r="A333" s="10" t="s">
        <v>131</v>
      </c>
      <c r="B333" s="9">
        <f>VLOOKUP(A333,Pokemon!$A$1:$B$251,2,FALSE)</f>
        <v>114</v>
      </c>
      <c r="C333" s="9" t="s">
        <v>510</v>
      </c>
      <c r="D333" s="9">
        <f>IF(ISBLANK(C333),"",VLOOKUP(C333,Moves!$A$65:$B$180,2,TRUE))</f>
        <v>100</v>
      </c>
      <c r="E333" t="str">
        <f t="shared" si="5"/>
        <v>INSERT INTO tbl_PokemonToCharged (pokemonID,moveID) VALUES (114,100);</v>
      </c>
    </row>
    <row r="334" spans="1:5" x14ac:dyDescent="0.2">
      <c r="A334" s="10" t="s">
        <v>132</v>
      </c>
      <c r="B334" s="9">
        <f>VLOOKUP(A334,Pokemon!$A$1:$B$251,2,FALSE)</f>
        <v>115</v>
      </c>
      <c r="C334" s="9" t="s">
        <v>613</v>
      </c>
      <c r="D334" s="9">
        <f>IF(ISBLANK(C334),"",VLOOKUP(C334,Moves!$A$65:$B$180,2,TRUE))</f>
        <v>20</v>
      </c>
      <c r="E334" t="str">
        <f t="shared" si="5"/>
        <v>INSERT INTO tbl_PokemonToCharged (pokemonID,moveID) VALUES (115,20);</v>
      </c>
    </row>
    <row r="335" spans="1:5" x14ac:dyDescent="0.2">
      <c r="A335" s="10" t="s">
        <v>132</v>
      </c>
      <c r="B335" s="9">
        <f>VLOOKUP(A335,Pokemon!$A$1:$B$251,2,FALSE)</f>
        <v>115</v>
      </c>
      <c r="C335" s="9" t="s">
        <v>578</v>
      </c>
      <c r="D335" s="9">
        <f>IF(ISBLANK(C335),"",VLOOKUP(C335,Moves!$A$65:$B$180,2,TRUE))</f>
        <v>32</v>
      </c>
      <c r="E335" t="str">
        <f t="shared" si="5"/>
        <v>INSERT INTO tbl_PokemonToCharged (pokemonID,moveID) VALUES (115,32);</v>
      </c>
    </row>
    <row r="336" spans="1:5" x14ac:dyDescent="0.2">
      <c r="A336" s="10" t="s">
        <v>132</v>
      </c>
      <c r="B336" s="9">
        <f>VLOOKUP(A336,Pokemon!$A$1:$B$251,2,FALSE)</f>
        <v>115</v>
      </c>
      <c r="C336" s="9" t="s">
        <v>651</v>
      </c>
      <c r="D336" s="9">
        <f>IF(ISBLANK(C336),"",VLOOKUP(C336,Moves!$A$65:$B$180,2,TRUE))</f>
        <v>71</v>
      </c>
      <c r="E336" t="str">
        <f t="shared" si="5"/>
        <v>INSERT INTO tbl_PokemonToCharged (pokemonID,moveID) VALUES (115,71);</v>
      </c>
    </row>
    <row r="337" spans="1:5" x14ac:dyDescent="0.2">
      <c r="A337" s="10" t="s">
        <v>133</v>
      </c>
      <c r="B337" s="9">
        <f>VLOOKUP(A337,Pokemon!$A$1:$B$251,2,FALSE)</f>
        <v>116</v>
      </c>
      <c r="C337" s="9" t="s">
        <v>614</v>
      </c>
      <c r="D337" s="9">
        <f>IF(ISBLANK(C337),"",VLOOKUP(C337,Moves!$A$65:$B$180,2,TRUE))</f>
        <v>14</v>
      </c>
      <c r="E337" t="str">
        <f t="shared" si="5"/>
        <v>INSERT INTO tbl_PokemonToCharged (pokemonID,moveID) VALUES (116,14);</v>
      </c>
    </row>
    <row r="338" spans="1:5" x14ac:dyDescent="0.2">
      <c r="A338" s="10" t="s">
        <v>133</v>
      </c>
      <c r="B338" s="9">
        <f>VLOOKUP(A338,Pokemon!$A$1:$B$251,2,FALSE)</f>
        <v>116</v>
      </c>
      <c r="C338" s="9" t="s">
        <v>652</v>
      </c>
      <c r="D338" s="9">
        <f>IF(ISBLANK(C338),"",VLOOKUP(C338,Moves!$A$65:$B$180,2,TRUE))</f>
        <v>27</v>
      </c>
      <c r="E338" t="str">
        <f t="shared" si="5"/>
        <v>INSERT INTO tbl_PokemonToCharged (pokemonID,moveID) VALUES (116,27);</v>
      </c>
    </row>
    <row r="339" spans="1:5" x14ac:dyDescent="0.2">
      <c r="A339" s="10" t="s">
        <v>133</v>
      </c>
      <c r="B339" s="9">
        <f>VLOOKUP(A339,Pokemon!$A$1:$B$251,2,FALSE)</f>
        <v>116</v>
      </c>
      <c r="C339" s="9" t="s">
        <v>532</v>
      </c>
      <c r="D339" s="9">
        <f>IF(ISBLANK(C339),"",VLOOKUP(C339,Moves!$A$65:$B$180,2,TRUE))</f>
        <v>40</v>
      </c>
      <c r="E339" t="str">
        <f t="shared" si="5"/>
        <v>INSERT INTO tbl_PokemonToCharged (pokemonID,moveID) VALUES (116,40);</v>
      </c>
    </row>
    <row r="340" spans="1:5" x14ac:dyDescent="0.2">
      <c r="A340" s="10" t="s">
        <v>134</v>
      </c>
      <c r="B340" s="9">
        <f>VLOOKUP(A340,Pokemon!$A$1:$B$251,2,FALSE)</f>
        <v>117</v>
      </c>
      <c r="C340" s="9" t="s">
        <v>636</v>
      </c>
      <c r="D340" s="9">
        <f>IF(ISBLANK(C340),"",VLOOKUP(C340,Moves!$A$65:$B$180,2,TRUE))</f>
        <v>6</v>
      </c>
      <c r="E340" t="str">
        <f t="shared" si="5"/>
        <v>INSERT INTO tbl_PokemonToCharged (pokemonID,moveID) VALUES (117,6);</v>
      </c>
    </row>
    <row r="341" spans="1:5" x14ac:dyDescent="0.2">
      <c r="A341" s="10" t="s">
        <v>134</v>
      </c>
      <c r="B341" s="9">
        <f>VLOOKUP(A341,Pokemon!$A$1:$B$251,2,FALSE)</f>
        <v>117</v>
      </c>
      <c r="C341" s="9" t="s">
        <v>652</v>
      </c>
      <c r="D341" s="9">
        <f>IF(ISBLANK(C341),"",VLOOKUP(C341,Moves!$A$65:$B$180,2,TRUE))</f>
        <v>27</v>
      </c>
      <c r="E341" t="str">
        <f t="shared" si="5"/>
        <v>INSERT INTO tbl_PokemonToCharged (pokemonID,moveID) VALUES (117,27);</v>
      </c>
    </row>
    <row r="342" spans="1:5" x14ac:dyDescent="0.2">
      <c r="A342" s="10" t="s">
        <v>134</v>
      </c>
      <c r="B342" s="9">
        <f>VLOOKUP(A342,Pokemon!$A$1:$B$251,2,FALSE)</f>
        <v>117</v>
      </c>
      <c r="C342" s="9" t="s">
        <v>530</v>
      </c>
      <c r="D342" s="9">
        <f>IF(ISBLANK(C342),"",VLOOKUP(C342,Moves!$A$65:$B$180,2,TRUE))</f>
        <v>52</v>
      </c>
      <c r="E342" t="str">
        <f t="shared" si="5"/>
        <v>INSERT INTO tbl_PokemonToCharged (pokemonID,moveID) VALUES (117,52);</v>
      </c>
    </row>
    <row r="343" spans="1:5" x14ac:dyDescent="0.2">
      <c r="A343" s="10" t="s">
        <v>135</v>
      </c>
      <c r="B343" s="9">
        <f>VLOOKUP(A343,Pokemon!$A$1:$B$251,2,FALSE)</f>
        <v>118</v>
      </c>
      <c r="C343" s="9" t="s">
        <v>526</v>
      </c>
      <c r="D343" s="9">
        <f>IF(ISBLANK(C343),"",VLOOKUP(C343,Moves!$A$65:$B$180,2,TRUE))</f>
        <v>5</v>
      </c>
      <c r="E343" t="str">
        <f t="shared" si="5"/>
        <v>INSERT INTO tbl_PokemonToCharged (pokemonID,moveID) VALUES (118,5);</v>
      </c>
    </row>
    <row r="344" spans="1:5" x14ac:dyDescent="0.2">
      <c r="A344" s="10" t="s">
        <v>135</v>
      </c>
      <c r="B344" s="9">
        <f>VLOOKUP(A344,Pokemon!$A$1:$B$251,2,FALSE)</f>
        <v>118</v>
      </c>
      <c r="C344" s="9" t="s">
        <v>580</v>
      </c>
      <c r="D344" s="9">
        <f>IF(ISBLANK(C344),"",VLOOKUP(C344,Moves!$A$65:$B$180,2,TRUE))</f>
        <v>50</v>
      </c>
      <c r="E344" t="str">
        <f t="shared" si="5"/>
        <v>INSERT INTO tbl_PokemonToCharged (pokemonID,moveID) VALUES (118,50);</v>
      </c>
    </row>
    <row r="345" spans="1:5" x14ac:dyDescent="0.2">
      <c r="A345" s="10" t="s">
        <v>135</v>
      </c>
      <c r="B345" s="9">
        <f>VLOOKUP(A345,Pokemon!$A$1:$B$251,2,FALSE)</f>
        <v>118</v>
      </c>
      <c r="C345" s="9" t="s">
        <v>527</v>
      </c>
      <c r="D345" s="9">
        <f>IF(ISBLANK(C345),"",VLOOKUP(C345,Moves!$A$65:$B$180,2,TRUE))</f>
        <v>111</v>
      </c>
      <c r="E345" t="str">
        <f t="shared" si="5"/>
        <v>INSERT INTO tbl_PokemonToCharged (pokemonID,moveID) VALUES (118,111);</v>
      </c>
    </row>
    <row r="346" spans="1:5" x14ac:dyDescent="0.2">
      <c r="A346" s="10" t="s">
        <v>136</v>
      </c>
      <c r="B346" s="9">
        <f>VLOOKUP(A346,Pokemon!$A$1:$B$251,2,FALSE)</f>
        <v>119</v>
      </c>
      <c r="C346" s="9" t="s">
        <v>531</v>
      </c>
      <c r="D346" s="9">
        <f>IF(ISBLANK(C346),"",VLOOKUP(C346,Moves!$A$65:$B$180,2,TRUE))</f>
        <v>56</v>
      </c>
      <c r="E346" t="str">
        <f t="shared" si="5"/>
        <v>INSERT INTO tbl_PokemonToCharged (pokemonID,moveID) VALUES (119,56);</v>
      </c>
    </row>
    <row r="347" spans="1:5" x14ac:dyDescent="0.2">
      <c r="A347" s="10" t="s">
        <v>136</v>
      </c>
      <c r="B347" s="9">
        <f>VLOOKUP(A347,Pokemon!$A$1:$B$251,2,FALSE)</f>
        <v>119</v>
      </c>
      <c r="C347" s="9" t="s">
        <v>527</v>
      </c>
      <c r="D347" s="9">
        <f>IF(ISBLANK(C347),"",VLOOKUP(C347,Moves!$A$65:$B$180,2,TRUE))</f>
        <v>111</v>
      </c>
      <c r="E347" t="str">
        <f t="shared" si="5"/>
        <v>INSERT INTO tbl_PokemonToCharged (pokemonID,moveID) VALUES (119,111);</v>
      </c>
    </row>
    <row r="348" spans="1:5" x14ac:dyDescent="0.2">
      <c r="A348" s="10" t="s">
        <v>136</v>
      </c>
      <c r="B348" s="9">
        <f>VLOOKUP(A348,Pokemon!$A$1:$B$251,2,FALSE)</f>
        <v>119</v>
      </c>
      <c r="C348" s="9" t="s">
        <v>582</v>
      </c>
      <c r="D348" s="9">
        <f>IF(ISBLANK(C348),"",VLOOKUP(C348,Moves!$A$65:$B$180,2,TRUE))</f>
        <v>64</v>
      </c>
      <c r="E348" t="str">
        <f t="shared" si="5"/>
        <v>INSERT INTO tbl_PokemonToCharged (pokemonID,moveID) VALUES (119,64);</v>
      </c>
    </row>
    <row r="349" spans="1:5" x14ac:dyDescent="0.2">
      <c r="A349" s="10" t="s">
        <v>137</v>
      </c>
      <c r="B349" s="9">
        <f>VLOOKUP(A349,Pokemon!$A$1:$B$251,2,FALSE)</f>
        <v>120</v>
      </c>
      <c r="C349" s="9" t="s">
        <v>614</v>
      </c>
      <c r="D349" s="9">
        <f>IF(ISBLANK(C349),"",VLOOKUP(C349,Moves!$A$65:$B$180,2,TRUE))</f>
        <v>14</v>
      </c>
      <c r="E349" t="str">
        <f t="shared" si="5"/>
        <v>INSERT INTO tbl_PokemonToCharged (pokemonID,moveID) VALUES (120,14);</v>
      </c>
    </row>
    <row r="350" spans="1:5" x14ac:dyDescent="0.2">
      <c r="A350" s="10" t="s">
        <v>137</v>
      </c>
      <c r="B350" s="9">
        <f>VLOOKUP(A350,Pokemon!$A$1:$B$251,2,FALSE)</f>
        <v>120</v>
      </c>
      <c r="C350" s="9" t="s">
        <v>604</v>
      </c>
      <c r="D350" s="9">
        <f>IF(ISBLANK(C350),"",VLOOKUP(C350,Moves!$A$65:$B$180,2,TRUE))</f>
        <v>77</v>
      </c>
      <c r="E350" t="str">
        <f t="shared" si="5"/>
        <v>INSERT INTO tbl_PokemonToCharged (pokemonID,moveID) VALUES (120,77);</v>
      </c>
    </row>
    <row r="351" spans="1:5" x14ac:dyDescent="0.2">
      <c r="A351" s="10" t="s">
        <v>137</v>
      </c>
      <c r="B351" s="9">
        <f>VLOOKUP(A351,Pokemon!$A$1:$B$251,2,FALSE)</f>
        <v>120</v>
      </c>
      <c r="C351" s="9" t="s">
        <v>594</v>
      </c>
      <c r="D351" s="9">
        <f>IF(ISBLANK(C351),"",VLOOKUP(C351,Moves!$A$65:$B$180,2,TRUE))</f>
        <v>105</v>
      </c>
      <c r="E351" t="str">
        <f t="shared" si="5"/>
        <v>INSERT INTO tbl_PokemonToCharged (pokemonID,moveID) VALUES (120,105);</v>
      </c>
    </row>
    <row r="352" spans="1:5" x14ac:dyDescent="0.2">
      <c r="A352" s="10" t="s">
        <v>138</v>
      </c>
      <c r="B352" s="9">
        <f>VLOOKUP(A352,Pokemon!$A$1:$B$251,2,FALSE)</f>
        <v>121</v>
      </c>
      <c r="C352" s="9" t="s">
        <v>530</v>
      </c>
      <c r="D352" s="9">
        <f>IF(ISBLANK(C352),"",VLOOKUP(C352,Moves!$A$65:$B$180,2,TRUE))</f>
        <v>52</v>
      </c>
      <c r="E352" t="str">
        <f t="shared" si="5"/>
        <v>INSERT INTO tbl_PokemonToCharged (pokemonID,moveID) VALUES (121,52);</v>
      </c>
    </row>
    <row r="353" spans="1:5" x14ac:dyDescent="0.2">
      <c r="A353" s="10" t="s">
        <v>138</v>
      </c>
      <c r="B353" s="9">
        <f>VLOOKUP(A353,Pokemon!$A$1:$B$251,2,FALSE)</f>
        <v>121</v>
      </c>
      <c r="C353" s="9" t="s">
        <v>604</v>
      </c>
      <c r="D353" s="9">
        <f>IF(ISBLANK(C353),"",VLOOKUP(C353,Moves!$A$65:$B$180,2,TRUE))</f>
        <v>77</v>
      </c>
      <c r="E353" t="str">
        <f t="shared" si="5"/>
        <v>INSERT INTO tbl_PokemonToCharged (pokemonID,moveID) VALUES (121,77);</v>
      </c>
    </row>
    <row r="354" spans="1:5" x14ac:dyDescent="0.2">
      <c r="A354" s="10" t="s">
        <v>138</v>
      </c>
      <c r="B354" s="9">
        <f>VLOOKUP(A354,Pokemon!$A$1:$B$251,2,FALSE)</f>
        <v>121</v>
      </c>
      <c r="C354" s="9" t="s">
        <v>500</v>
      </c>
      <c r="D354" s="9">
        <f>IF(ISBLANK(C354),"",VLOOKUP(C354,Moves!$A$65:$B$180,2,TRUE))</f>
        <v>80</v>
      </c>
      <c r="E354" t="str">
        <f t="shared" si="5"/>
        <v>INSERT INTO tbl_PokemonToCharged (pokemonID,moveID) VALUES (121,80);</v>
      </c>
    </row>
    <row r="355" spans="1:5" x14ac:dyDescent="0.2">
      <c r="A355" s="10" t="s">
        <v>139</v>
      </c>
      <c r="B355" s="9">
        <f>VLOOKUP(A355,Pokemon!$A$1:$B$251,2,FALSE)</f>
        <v>122</v>
      </c>
      <c r="C355" s="9" t="s">
        <v>595</v>
      </c>
      <c r="D355" s="9">
        <f>IF(ISBLANK(C355),"",VLOOKUP(C355,Moves!$A$65:$B$180,2,TRUE))</f>
        <v>91</v>
      </c>
      <c r="E355" t="str">
        <f t="shared" si="5"/>
        <v>INSERT INTO tbl_PokemonToCharged (pokemonID,moveID) VALUES (122,91);</v>
      </c>
    </row>
    <row r="356" spans="1:5" x14ac:dyDescent="0.2">
      <c r="A356" s="10" t="s">
        <v>139</v>
      </c>
      <c r="B356" s="9">
        <f>VLOOKUP(A356,Pokemon!$A$1:$B$251,2,FALSE)</f>
        <v>122</v>
      </c>
      <c r="C356" s="9" t="s">
        <v>597</v>
      </c>
      <c r="D356" s="9">
        <f>IF(ISBLANK(C356),"",VLOOKUP(C356,Moves!$A$65:$B$180,2,TRUE))</f>
        <v>79</v>
      </c>
      <c r="E356" t="str">
        <f t="shared" si="5"/>
        <v>INSERT INTO tbl_PokemonToCharged (pokemonID,moveID) VALUES (122,79);</v>
      </c>
    </row>
    <row r="357" spans="1:5" x14ac:dyDescent="0.2">
      <c r="A357" s="10" t="s">
        <v>139</v>
      </c>
      <c r="B357" s="9">
        <f>VLOOKUP(A357,Pokemon!$A$1:$B$251,2,FALSE)</f>
        <v>122</v>
      </c>
      <c r="C357" s="9" t="s">
        <v>500</v>
      </c>
      <c r="D357" s="9">
        <f>IF(ISBLANK(C357),"",VLOOKUP(C357,Moves!$A$65:$B$180,2,TRUE))</f>
        <v>80</v>
      </c>
      <c r="E357" t="str">
        <f t="shared" si="5"/>
        <v>INSERT INTO tbl_PokemonToCharged (pokemonID,moveID) VALUES (122,80);</v>
      </c>
    </row>
    <row r="358" spans="1:5" x14ac:dyDescent="0.2">
      <c r="A358" s="10" t="s">
        <v>140</v>
      </c>
      <c r="B358" s="9">
        <f>VLOOKUP(A358,Pokemon!$A$1:$B$251,2,FALSE)</f>
        <v>123</v>
      </c>
      <c r="C358" s="9" t="s">
        <v>602</v>
      </c>
      <c r="D358" s="9">
        <f>IF(ISBLANK(C358),"",VLOOKUP(C358,Moves!$A$65:$B$180,2,TRUE))</f>
        <v>69</v>
      </c>
      <c r="E358" t="str">
        <f t="shared" si="5"/>
        <v>INSERT INTO tbl_PokemonToCharged (pokemonID,moveID) VALUES (123,69);</v>
      </c>
    </row>
    <row r="359" spans="1:5" x14ac:dyDescent="0.2">
      <c r="A359" s="10" t="s">
        <v>140</v>
      </c>
      <c r="B359" s="9">
        <f>VLOOKUP(A359,Pokemon!$A$1:$B$251,2,FALSE)</f>
        <v>123</v>
      </c>
      <c r="C359" s="9" t="s">
        <v>655</v>
      </c>
      <c r="D359" s="9">
        <f>IF(ISBLANK(C359),"",VLOOKUP(C359,Moves!$A$65:$B$180,2,TRUE))</f>
        <v>115</v>
      </c>
      <c r="E359" t="str">
        <f t="shared" si="5"/>
        <v>INSERT INTO tbl_PokemonToCharged (pokemonID,moveID) VALUES (123,115);</v>
      </c>
    </row>
    <row r="360" spans="1:5" x14ac:dyDescent="0.2">
      <c r="A360" s="10" t="s">
        <v>141</v>
      </c>
      <c r="B360" s="9">
        <f>VLOOKUP(A360,Pokemon!$A$1:$B$251,2,FALSE)</f>
        <v>124</v>
      </c>
      <c r="C360" s="9" t="s">
        <v>656</v>
      </c>
      <c r="D360" s="9">
        <f>IF(ISBLANK(C360),"",VLOOKUP(C360,Moves!$A$65:$B$180,2,TRUE))</f>
        <v>28</v>
      </c>
      <c r="E360" t="str">
        <f t="shared" si="5"/>
        <v>INSERT INTO tbl_PokemonToCharged (pokemonID,moveID) VALUES (124,28);</v>
      </c>
    </row>
    <row r="361" spans="1:5" x14ac:dyDescent="0.2">
      <c r="A361" s="10" t="s">
        <v>141</v>
      </c>
      <c r="B361" s="9">
        <f>VLOOKUP(A361,Pokemon!$A$1:$B$251,2,FALSE)</f>
        <v>124</v>
      </c>
      <c r="C361" s="9" t="s">
        <v>640</v>
      </c>
      <c r="D361" s="9">
        <f>IF(ISBLANK(C361),"",VLOOKUP(C361,Moves!$A$65:$B$180,2,TRUE))</f>
        <v>7</v>
      </c>
      <c r="E361" t="str">
        <f t="shared" si="5"/>
        <v>INSERT INTO tbl_PokemonToCharged (pokemonID,moveID) VALUES (124,7);</v>
      </c>
    </row>
    <row r="362" spans="1:5" x14ac:dyDescent="0.2">
      <c r="A362" s="10" t="s">
        <v>141</v>
      </c>
      <c r="B362" s="9">
        <f>VLOOKUP(A362,Pokemon!$A$1:$B$251,2,FALSE)</f>
        <v>124</v>
      </c>
      <c r="C362" s="9" t="s">
        <v>618</v>
      </c>
      <c r="D362" s="9">
        <f>IF(ISBLANK(C362),"",VLOOKUP(C362,Moves!$A$65:$B$180,2,TRUE))</f>
        <v>81</v>
      </c>
      <c r="E362" t="str">
        <f t="shared" si="5"/>
        <v>INSERT INTO tbl_PokemonToCharged (pokemonID,moveID) VALUES (124,81);</v>
      </c>
    </row>
    <row r="363" spans="1:5" x14ac:dyDescent="0.2">
      <c r="A363" s="10" t="s">
        <v>142</v>
      </c>
      <c r="B363" s="9">
        <f>VLOOKUP(A363,Pokemon!$A$1:$B$251,2,FALSE)</f>
        <v>125</v>
      </c>
      <c r="C363" s="9" t="s">
        <v>566</v>
      </c>
      <c r="D363" s="9">
        <f>IF(ISBLANK(C363),"",VLOOKUP(C363,Moves!$A$65:$B$180,2,TRUE))</f>
        <v>108</v>
      </c>
      <c r="E363" t="str">
        <f t="shared" si="5"/>
        <v>INSERT INTO tbl_PokemonToCharged (pokemonID,moveID) VALUES (125,108);</v>
      </c>
    </row>
    <row r="364" spans="1:5" x14ac:dyDescent="0.2">
      <c r="A364" s="10" t="s">
        <v>142</v>
      </c>
      <c r="B364" s="9">
        <f>VLOOKUP(A364,Pokemon!$A$1:$B$251,2,FALSE)</f>
        <v>125</v>
      </c>
      <c r="C364" s="9" t="s">
        <v>657</v>
      </c>
      <c r="D364" s="9">
        <f>IF(ISBLANK(C364),"",VLOOKUP(C364,Moves!$A$65:$B$180,2,TRUE))</f>
        <v>106</v>
      </c>
      <c r="E364" t="str">
        <f t="shared" si="5"/>
        <v>INSERT INTO tbl_PokemonToCharged (pokemonID,moveID) VALUES (125,106);</v>
      </c>
    </row>
    <row r="365" spans="1:5" x14ac:dyDescent="0.2">
      <c r="A365" s="10" t="s">
        <v>142</v>
      </c>
      <c r="B365" s="9">
        <f>VLOOKUP(A365,Pokemon!$A$1:$B$251,2,FALSE)</f>
        <v>125</v>
      </c>
      <c r="C365" s="9" t="s">
        <v>571</v>
      </c>
      <c r="D365" s="9">
        <f>IF(ISBLANK(C365),"",VLOOKUP(C365,Moves!$A$65:$B$180,2,TRUE))</f>
        <v>107</v>
      </c>
      <c r="E365" t="str">
        <f t="shared" si="5"/>
        <v>INSERT INTO tbl_PokemonToCharged (pokemonID,moveID) VALUES (125,107);</v>
      </c>
    </row>
    <row r="366" spans="1:5" x14ac:dyDescent="0.2">
      <c r="A366" s="10" t="s">
        <v>143</v>
      </c>
      <c r="B366" s="9">
        <f>VLOOKUP(A366,Pokemon!$A$1:$B$251,2,FALSE)</f>
        <v>126</v>
      </c>
      <c r="C366" s="9" t="s">
        <v>521</v>
      </c>
      <c r="D366" s="9">
        <f>IF(ISBLANK(C366),"",VLOOKUP(C366,Moves!$A$65:$B$180,2,TRUE))</f>
        <v>34</v>
      </c>
      <c r="E366" t="str">
        <f t="shared" si="5"/>
        <v>INSERT INTO tbl_PokemonToCharged (pokemonID,moveID) VALUES (126,34);</v>
      </c>
    </row>
    <row r="367" spans="1:5" x14ac:dyDescent="0.2">
      <c r="A367" s="10" t="s">
        <v>143</v>
      </c>
      <c r="B367" s="9">
        <f>VLOOKUP(A367,Pokemon!$A$1:$B$251,2,FALSE)</f>
        <v>126</v>
      </c>
      <c r="C367" s="9" t="s">
        <v>515</v>
      </c>
      <c r="D367" s="9">
        <f>IF(ISBLANK(C367),"",VLOOKUP(C367,Moves!$A$65:$B$180,2,TRUE))</f>
        <v>39</v>
      </c>
      <c r="E367" t="str">
        <f t="shared" si="5"/>
        <v>INSERT INTO tbl_PokemonToCharged (pokemonID,moveID) VALUES (126,39);</v>
      </c>
    </row>
    <row r="368" spans="1:5" x14ac:dyDescent="0.2">
      <c r="A368" s="10" t="s">
        <v>143</v>
      </c>
      <c r="B368" s="9">
        <f>VLOOKUP(A368,Pokemon!$A$1:$B$251,2,FALSE)</f>
        <v>126</v>
      </c>
      <c r="C368" s="9" t="s">
        <v>518</v>
      </c>
      <c r="D368" s="9">
        <f>IF(ISBLANK(C368),"",VLOOKUP(C368,Moves!$A$65:$B$180,2,TRUE))</f>
        <v>35</v>
      </c>
      <c r="E368" t="str">
        <f t="shared" si="5"/>
        <v>INSERT INTO tbl_PokemonToCharged (pokemonID,moveID) VALUES (126,35);</v>
      </c>
    </row>
    <row r="369" spans="1:5" x14ac:dyDescent="0.2">
      <c r="A369" s="10" t="s">
        <v>144</v>
      </c>
      <c r="B369" s="9">
        <f>VLOOKUP(A369,Pokemon!$A$1:$B$251,2,FALSE)</f>
        <v>127</v>
      </c>
      <c r="C369" s="9" t="s">
        <v>646</v>
      </c>
      <c r="D369" s="9">
        <f>IF(ISBLANK(C369),"",VLOOKUP(C369,Moves!$A$65:$B$180,2,TRUE))</f>
        <v>110</v>
      </c>
      <c r="E369" t="str">
        <f t="shared" si="5"/>
        <v>INSERT INTO tbl_PokemonToCharged (pokemonID,moveID) VALUES (127,110);</v>
      </c>
    </row>
    <row r="370" spans="1:5" x14ac:dyDescent="0.2">
      <c r="A370" s="10" t="s">
        <v>144</v>
      </c>
      <c r="B370" s="9">
        <f>VLOOKUP(A370,Pokemon!$A$1:$B$251,2,FALSE)</f>
        <v>127</v>
      </c>
      <c r="C370" s="9" t="s">
        <v>658</v>
      </c>
      <c r="D370" s="9">
        <f>IF(ISBLANK(C370),"",VLOOKUP(C370,Moves!$A$65:$B$180,2,TRUE))</f>
        <v>115</v>
      </c>
      <c r="E370" t="str">
        <f t="shared" si="5"/>
        <v>INSERT INTO tbl_PokemonToCharged (pokemonID,moveID) VALUES (127,115);</v>
      </c>
    </row>
    <row r="371" spans="1:5" x14ac:dyDescent="0.2">
      <c r="A371" s="10" t="s">
        <v>145</v>
      </c>
      <c r="B371" s="9">
        <f>VLOOKUP(A371,Pokemon!$A$1:$B$251,2,FALSE)</f>
        <v>128</v>
      </c>
      <c r="C371" s="9" t="s">
        <v>578</v>
      </c>
      <c r="D371" s="9">
        <f>IF(ISBLANK(C371),"",VLOOKUP(C371,Moves!$A$65:$B$180,2,TRUE))</f>
        <v>32</v>
      </c>
      <c r="E371" t="str">
        <f t="shared" si="5"/>
        <v>INSERT INTO tbl_PokemonToCharged (pokemonID,moveID) VALUES (128,32);</v>
      </c>
    </row>
    <row r="372" spans="1:5" x14ac:dyDescent="0.2">
      <c r="A372" s="10" t="s">
        <v>145</v>
      </c>
      <c r="B372" s="9">
        <f>VLOOKUP(A372,Pokemon!$A$1:$B$251,2,FALSE)</f>
        <v>128</v>
      </c>
      <c r="C372" s="9" t="s">
        <v>659</v>
      </c>
      <c r="D372" s="9">
        <f>IF(ISBLANK(C372),"",VLOOKUP(C372,Moves!$A$65:$B$180,2,TRUE))</f>
        <v>59</v>
      </c>
      <c r="E372" t="str">
        <f t="shared" si="5"/>
        <v>INSERT INTO tbl_PokemonToCharged (pokemonID,moveID) VALUES (128,59);</v>
      </c>
    </row>
    <row r="373" spans="1:5" x14ac:dyDescent="0.2">
      <c r="A373" s="10" t="s">
        <v>145</v>
      </c>
      <c r="B373" s="9">
        <f>VLOOKUP(A373,Pokemon!$A$1:$B$251,2,FALSE)</f>
        <v>128</v>
      </c>
      <c r="C373" s="9" t="s">
        <v>580</v>
      </c>
      <c r="D373" s="9">
        <f>IF(ISBLANK(C373),"",VLOOKUP(C373,Moves!$A$65:$B$180,2,TRUE))</f>
        <v>50</v>
      </c>
      <c r="E373" t="str">
        <f t="shared" si="5"/>
        <v>INSERT INTO tbl_PokemonToCharged (pokemonID,moveID) VALUES (128,50);</v>
      </c>
    </row>
    <row r="374" spans="1:5" x14ac:dyDescent="0.2">
      <c r="A374" s="9" t="s">
        <v>146</v>
      </c>
      <c r="B374" s="9">
        <f>VLOOKUP(A374,Pokemon!$A$1:$B$251,2,FALSE)</f>
        <v>129</v>
      </c>
      <c r="C374" s="9" t="s">
        <v>534</v>
      </c>
      <c r="D374" s="9">
        <f>IF(ISBLANK(C374),"",VLOOKUP(C374,Moves!$A$65:$B$180,2,TRUE))</f>
        <v>103</v>
      </c>
      <c r="E374" t="str">
        <f t="shared" si="5"/>
        <v>INSERT INTO tbl_PokemonToCharged (pokemonID,moveID) VALUES (129,103);</v>
      </c>
    </row>
    <row r="375" spans="1:5" x14ac:dyDescent="0.2">
      <c r="A375" s="10" t="s">
        <v>147</v>
      </c>
      <c r="B375" s="9">
        <f>VLOOKUP(A375,Pokemon!$A$1:$B$251,2,FALSE)</f>
        <v>130</v>
      </c>
      <c r="C375" s="9" t="s">
        <v>530</v>
      </c>
      <c r="D375" s="9">
        <f>IF(ISBLANK(C375),"",VLOOKUP(C375,Moves!$A$65:$B$180,2,TRUE))</f>
        <v>52</v>
      </c>
      <c r="E375" t="str">
        <f t="shared" si="5"/>
        <v>INSERT INTO tbl_PokemonToCharged (pokemonID,moveID) VALUES (130,52);</v>
      </c>
    </row>
    <row r="376" spans="1:5" x14ac:dyDescent="0.2">
      <c r="A376" s="10" t="s">
        <v>147</v>
      </c>
      <c r="B376" s="9">
        <f>VLOOKUP(A376,Pokemon!$A$1:$B$251,2,FALSE)</f>
        <v>130</v>
      </c>
      <c r="C376" s="9" t="s">
        <v>613</v>
      </c>
      <c r="D376" s="9">
        <f>IF(ISBLANK(C376),"",VLOOKUP(C376,Moves!$A$65:$B$180,2,TRUE))</f>
        <v>20</v>
      </c>
      <c r="E376" t="str">
        <f t="shared" si="5"/>
        <v>INSERT INTO tbl_PokemonToCharged (pokemonID,moveID) VALUES (130,20);</v>
      </c>
    </row>
    <row r="377" spans="1:5" x14ac:dyDescent="0.2">
      <c r="A377" s="10" t="s">
        <v>147</v>
      </c>
      <c r="B377" s="9">
        <f>VLOOKUP(A377,Pokemon!$A$1:$B$251,2,FALSE)</f>
        <v>130</v>
      </c>
      <c r="C377" s="9" t="s">
        <v>651</v>
      </c>
      <c r="D377" s="9">
        <f>IF(ISBLANK(C377),"",VLOOKUP(C377,Moves!$A$65:$B$180,2,TRUE))</f>
        <v>71</v>
      </c>
      <c r="E377" t="str">
        <f t="shared" si="5"/>
        <v>INSERT INTO tbl_PokemonToCharged (pokemonID,moveID) VALUES (130,71);</v>
      </c>
    </row>
    <row r="378" spans="1:5" x14ac:dyDescent="0.2">
      <c r="A378" s="10" t="s">
        <v>148</v>
      </c>
      <c r="B378" s="9">
        <f>VLOOKUP(A378,Pokemon!$A$1:$B$251,2,FALSE)</f>
        <v>131</v>
      </c>
      <c r="C378" s="9" t="s">
        <v>530</v>
      </c>
      <c r="D378" s="9">
        <f>IF(ISBLANK(C378),"",VLOOKUP(C378,Moves!$A$65:$B$180,2,TRUE))</f>
        <v>52</v>
      </c>
      <c r="E378" t="str">
        <f t="shared" si="5"/>
        <v>INSERT INTO tbl_PokemonToCharged (pokemonID,moveID) VALUES (131,52);</v>
      </c>
    </row>
    <row r="379" spans="1:5" x14ac:dyDescent="0.2">
      <c r="A379" s="10" t="s">
        <v>148</v>
      </c>
      <c r="B379" s="9">
        <f>VLOOKUP(A379,Pokemon!$A$1:$B$251,2,FALSE)</f>
        <v>131</v>
      </c>
      <c r="C379" s="9" t="s">
        <v>531</v>
      </c>
      <c r="D379" s="9">
        <f>IF(ISBLANK(C379),"",VLOOKUP(C379,Moves!$A$65:$B$180,2,TRUE))</f>
        <v>56</v>
      </c>
      <c r="E379" t="str">
        <f t="shared" si="5"/>
        <v>INSERT INTO tbl_PokemonToCharged (pokemonID,moveID) VALUES (131,56);</v>
      </c>
    </row>
    <row r="380" spans="1:5" x14ac:dyDescent="0.2">
      <c r="A380" s="10" t="s">
        <v>148</v>
      </c>
      <c r="B380" s="9">
        <f>VLOOKUP(A380,Pokemon!$A$1:$B$251,2,FALSE)</f>
        <v>131</v>
      </c>
      <c r="C380" s="9" t="s">
        <v>627</v>
      </c>
      <c r="D380" s="9">
        <f>IF(ISBLANK(C380),"",VLOOKUP(C380,Moves!$A$65:$B$180,2,TRUE))</f>
        <v>8</v>
      </c>
      <c r="E380" t="str">
        <f t="shared" si="5"/>
        <v>INSERT INTO tbl_PokemonToCharged (pokemonID,moveID) VALUES (131,8);</v>
      </c>
    </row>
    <row r="381" spans="1:5" x14ac:dyDescent="0.2">
      <c r="A381" s="9" t="s">
        <v>149</v>
      </c>
      <c r="B381" s="9">
        <f>VLOOKUP(A381,Pokemon!$A$1:$B$251,2,FALSE)</f>
        <v>132</v>
      </c>
      <c r="C381" s="9" t="s">
        <v>534</v>
      </c>
      <c r="D381" s="9">
        <f>IF(ISBLANK(C381),"",VLOOKUP(C381,Moves!$A$65:$B$180,2,TRUE))</f>
        <v>103</v>
      </c>
      <c r="E381" t="str">
        <f t="shared" si="5"/>
        <v>INSERT INTO tbl_PokemonToCharged (pokemonID,moveID) VALUES (132,103);</v>
      </c>
    </row>
    <row r="382" spans="1:5" x14ac:dyDescent="0.2">
      <c r="A382" s="10" t="s">
        <v>150</v>
      </c>
      <c r="B382" s="9">
        <f>VLOOKUP(A382,Pokemon!$A$1:$B$251,2,FALSE)</f>
        <v>133</v>
      </c>
      <c r="C382" s="9" t="s">
        <v>550</v>
      </c>
      <c r="D382" s="9">
        <f>IF(ISBLANK(C382),"",VLOOKUP(C382,Moves!$A$65:$B$180,2,TRUE))</f>
        <v>23</v>
      </c>
      <c r="E382" t="str">
        <f t="shared" si="5"/>
        <v>INSERT INTO tbl_PokemonToCharged (pokemonID,moveID) VALUES (133,23);</v>
      </c>
    </row>
    <row r="383" spans="1:5" x14ac:dyDescent="0.2">
      <c r="A383" s="10" t="s">
        <v>150</v>
      </c>
      <c r="B383" s="9">
        <f>VLOOKUP(A383,Pokemon!$A$1:$B$251,2,FALSE)</f>
        <v>133</v>
      </c>
      <c r="C383" s="9" t="s">
        <v>594</v>
      </c>
      <c r="D383" s="9">
        <f>IF(ISBLANK(C383),"",VLOOKUP(C383,Moves!$A$65:$B$180,2,TRUE))</f>
        <v>105</v>
      </c>
      <c r="E383" t="str">
        <f t="shared" si="5"/>
        <v>INSERT INTO tbl_PokemonToCharged (pokemonID,moveID) VALUES (133,105);</v>
      </c>
    </row>
    <row r="384" spans="1:5" x14ac:dyDescent="0.2">
      <c r="A384" s="10" t="s">
        <v>151</v>
      </c>
      <c r="B384" s="9">
        <f>VLOOKUP(A384,Pokemon!$A$1:$B$251,2,FALSE)</f>
        <v>134</v>
      </c>
      <c r="C384" s="9" t="s">
        <v>527</v>
      </c>
      <c r="D384" s="9">
        <f>IF(ISBLANK(C384),"",VLOOKUP(C384,Moves!$A$65:$B$180,2,TRUE))</f>
        <v>111</v>
      </c>
      <c r="E384" t="str">
        <f t="shared" si="5"/>
        <v>INSERT INTO tbl_PokemonToCharged (pokemonID,moveID) VALUES (134,111);</v>
      </c>
    </row>
    <row r="385" spans="1:5" x14ac:dyDescent="0.2">
      <c r="A385" s="10" t="s">
        <v>151</v>
      </c>
      <c r="B385" s="9">
        <f>VLOOKUP(A385,Pokemon!$A$1:$B$251,2,FALSE)</f>
        <v>134</v>
      </c>
      <c r="C385" s="9" t="s">
        <v>530</v>
      </c>
      <c r="D385" s="9">
        <f>IF(ISBLANK(C385),"",VLOOKUP(C385,Moves!$A$65:$B$180,2,TRUE))</f>
        <v>52</v>
      </c>
      <c r="E385" t="str">
        <f t="shared" si="5"/>
        <v>INSERT INTO tbl_PokemonToCharged (pokemonID,moveID) VALUES (134,52);</v>
      </c>
    </row>
    <row r="386" spans="1:5" x14ac:dyDescent="0.2">
      <c r="A386" s="10" t="s">
        <v>151</v>
      </c>
      <c r="B386" s="9">
        <f>VLOOKUP(A386,Pokemon!$A$1:$B$251,2,FALSE)</f>
        <v>134</v>
      </c>
      <c r="C386" s="9" t="s">
        <v>526</v>
      </c>
      <c r="D386" s="9">
        <f>IF(ISBLANK(C386),"",VLOOKUP(C386,Moves!$A$65:$B$180,2,TRUE))</f>
        <v>5</v>
      </c>
      <c r="E386" t="str">
        <f t="shared" ref="E386:E449" si="6">IF(ISBLANK(D386),"",CONCATENATE("INSERT INTO tbl_PokemonToCharged (pokemonID,moveID) VALUES (",B386,",",D386,");"))</f>
        <v>INSERT INTO tbl_PokemonToCharged (pokemonID,moveID) VALUES (134,5);</v>
      </c>
    </row>
    <row r="387" spans="1:5" x14ac:dyDescent="0.2">
      <c r="A387" s="10" t="s">
        <v>152</v>
      </c>
      <c r="B387" s="9">
        <f>VLOOKUP(A387,Pokemon!$A$1:$B$251,2,FALSE)</f>
        <v>135</v>
      </c>
      <c r="C387" s="9" t="s">
        <v>566</v>
      </c>
      <c r="D387" s="9">
        <f>IF(ISBLANK(C387),"",VLOOKUP(C387,Moves!$A$65:$B$180,2,TRUE))</f>
        <v>108</v>
      </c>
      <c r="E387" t="str">
        <f t="shared" si="6"/>
        <v>INSERT INTO tbl_PokemonToCharged (pokemonID,moveID) VALUES (135,108);</v>
      </c>
    </row>
    <row r="388" spans="1:5" x14ac:dyDescent="0.2">
      <c r="A388" s="10" t="s">
        <v>152</v>
      </c>
      <c r="B388" s="9">
        <f>VLOOKUP(A388,Pokemon!$A$1:$B$251,2,FALSE)</f>
        <v>135</v>
      </c>
      <c r="C388" s="9" t="s">
        <v>565</v>
      </c>
      <c r="D388" s="9">
        <f>IF(ISBLANK(C388),"",VLOOKUP(C388,Moves!$A$65:$B$180,2,TRUE))</f>
        <v>25</v>
      </c>
      <c r="E388" t="str">
        <f t="shared" si="6"/>
        <v>INSERT INTO tbl_PokemonToCharged (pokemonID,moveID) VALUES (135,25);</v>
      </c>
    </row>
    <row r="389" spans="1:5" x14ac:dyDescent="0.2">
      <c r="A389" s="10" t="s">
        <v>152</v>
      </c>
      <c r="B389" s="9">
        <f>VLOOKUP(A389,Pokemon!$A$1:$B$251,2,FALSE)</f>
        <v>135</v>
      </c>
      <c r="C389" s="9" t="s">
        <v>657</v>
      </c>
      <c r="D389" s="9">
        <f>IF(ISBLANK(C389),"",VLOOKUP(C389,Moves!$A$65:$B$180,2,TRUE))</f>
        <v>106</v>
      </c>
      <c r="E389" t="str">
        <f t="shared" si="6"/>
        <v>INSERT INTO tbl_PokemonToCharged (pokemonID,moveID) VALUES (135,106);</v>
      </c>
    </row>
    <row r="390" spans="1:5" x14ac:dyDescent="0.2">
      <c r="A390" s="10" t="s">
        <v>153</v>
      </c>
      <c r="B390" s="9">
        <f>VLOOKUP(A390,Pokemon!$A$1:$B$251,2,FALSE)</f>
        <v>136</v>
      </c>
      <c r="C390" s="9" t="s">
        <v>521</v>
      </c>
      <c r="D390" s="9">
        <f>IF(ISBLANK(C390),"",VLOOKUP(C390,Moves!$A$65:$B$180,2,TRUE))</f>
        <v>34</v>
      </c>
      <c r="E390" t="str">
        <f t="shared" si="6"/>
        <v>INSERT INTO tbl_PokemonToCharged (pokemonID,moveID) VALUES (136,34);</v>
      </c>
    </row>
    <row r="391" spans="1:5" x14ac:dyDescent="0.2">
      <c r="A391" s="10" t="s">
        <v>153</v>
      </c>
      <c r="B391" s="9">
        <f>VLOOKUP(A391,Pokemon!$A$1:$B$251,2,FALSE)</f>
        <v>136</v>
      </c>
      <c r="C391" s="9" t="s">
        <v>515</v>
      </c>
      <c r="D391" s="9">
        <f>IF(ISBLANK(C391),"",VLOOKUP(C391,Moves!$A$65:$B$180,2,TRUE))</f>
        <v>39</v>
      </c>
      <c r="E391" t="str">
        <f t="shared" si="6"/>
        <v>INSERT INTO tbl_PokemonToCharged (pokemonID,moveID) VALUES (136,39);</v>
      </c>
    </row>
    <row r="392" spans="1:5" x14ac:dyDescent="0.2">
      <c r="A392" s="10" t="s">
        <v>153</v>
      </c>
      <c r="B392" s="9">
        <f>VLOOKUP(A392,Pokemon!$A$1:$B$251,2,FALSE)</f>
        <v>136</v>
      </c>
      <c r="C392" s="9" t="s">
        <v>523</v>
      </c>
      <c r="D392" s="9">
        <f>IF(ISBLANK(C392),"",VLOOKUP(C392,Moves!$A$65:$B$180,2,TRUE))</f>
        <v>72</v>
      </c>
      <c r="E392" t="str">
        <f t="shared" si="6"/>
        <v>INSERT INTO tbl_PokemonToCharged (pokemonID,moveID) VALUES (136,72);</v>
      </c>
    </row>
    <row r="393" spans="1:5" x14ac:dyDescent="0.2">
      <c r="A393" s="10" t="s">
        <v>154</v>
      </c>
      <c r="B393" s="9">
        <f>VLOOKUP(A393,Pokemon!$A$1:$B$251,2,FALSE)</f>
        <v>137</v>
      </c>
      <c r="C393" s="9" t="s">
        <v>510</v>
      </c>
      <c r="D393" s="9">
        <f>IF(ISBLANK(C393),"",VLOOKUP(C393,Moves!$A$65:$B$180,2,TRUE))</f>
        <v>100</v>
      </c>
      <c r="E393" t="str">
        <f t="shared" si="6"/>
        <v>INSERT INTO tbl_PokemonToCharged (pokemonID,moveID) VALUES (137,100);</v>
      </c>
    </row>
    <row r="394" spans="1:5" x14ac:dyDescent="0.2">
      <c r="A394" s="10" t="s">
        <v>154</v>
      </c>
      <c r="B394" s="9">
        <f>VLOOKUP(A394,Pokemon!$A$1:$B$251,2,FALSE)</f>
        <v>137</v>
      </c>
      <c r="C394" s="9" t="s">
        <v>553</v>
      </c>
      <c r="D394" s="9">
        <f>IF(ISBLANK(C394),"",VLOOKUP(C394,Moves!$A$65:$B$180,2,TRUE))</f>
        <v>54</v>
      </c>
      <c r="E394" t="str">
        <f t="shared" si="6"/>
        <v>INSERT INTO tbl_PokemonToCharged (pokemonID,moveID) VALUES (137,54);</v>
      </c>
    </row>
    <row r="395" spans="1:5" x14ac:dyDescent="0.2">
      <c r="A395" s="10" t="s">
        <v>154</v>
      </c>
      <c r="B395" s="9">
        <f>VLOOKUP(A395,Pokemon!$A$1:$B$251,2,FALSE)</f>
        <v>137</v>
      </c>
      <c r="C395" s="9" t="s">
        <v>632</v>
      </c>
      <c r="D395" s="9">
        <f>IF(ISBLANK(C395),"",VLOOKUP(C395,Moves!$A$65:$B$180,2,TRUE))</f>
        <v>116</v>
      </c>
      <c r="E395" t="str">
        <f t="shared" si="6"/>
        <v>INSERT INTO tbl_PokemonToCharged (pokemonID,moveID) VALUES (137,116);</v>
      </c>
    </row>
    <row r="396" spans="1:5" x14ac:dyDescent="0.2">
      <c r="A396" s="10" t="s">
        <v>155</v>
      </c>
      <c r="B396" s="9">
        <f>VLOOKUP(A396,Pokemon!$A$1:$B$251,2,FALSE)</f>
        <v>138</v>
      </c>
      <c r="C396" s="9" t="s">
        <v>647</v>
      </c>
      <c r="D396" s="9">
        <f>IF(ISBLANK(C396),"",VLOOKUP(C396,Moves!$A$65:$B$180,2,TRUE))</f>
        <v>3</v>
      </c>
      <c r="E396" t="str">
        <f t="shared" si="6"/>
        <v>INSERT INTO tbl_PokemonToCharged (pokemonID,moveID) VALUES (138,3);</v>
      </c>
    </row>
    <row r="397" spans="1:5" x14ac:dyDescent="0.2">
      <c r="A397" s="10" t="s">
        <v>155</v>
      </c>
      <c r="B397" s="9">
        <f>VLOOKUP(A397,Pokemon!$A$1:$B$251,2,FALSE)</f>
        <v>138</v>
      </c>
      <c r="C397" s="9" t="s">
        <v>614</v>
      </c>
      <c r="D397" s="9">
        <f>IF(ISBLANK(C397),"",VLOOKUP(C397,Moves!$A$65:$B$180,2,TRUE))</f>
        <v>14</v>
      </c>
      <c r="E397" t="str">
        <f t="shared" si="6"/>
        <v>INSERT INTO tbl_PokemonToCharged (pokemonID,moveID) VALUES (138,14);</v>
      </c>
    </row>
    <row r="398" spans="1:5" x14ac:dyDescent="0.2">
      <c r="A398" s="10" t="s">
        <v>155</v>
      </c>
      <c r="B398" s="9">
        <f>VLOOKUP(A398,Pokemon!$A$1:$B$251,2,FALSE)</f>
        <v>138</v>
      </c>
      <c r="C398" s="9" t="s">
        <v>629</v>
      </c>
      <c r="D398" s="9">
        <f>IF(ISBLANK(C398),"",VLOOKUP(C398,Moves!$A$65:$B$180,2,TRUE))</f>
        <v>84</v>
      </c>
      <c r="E398" t="str">
        <f t="shared" si="6"/>
        <v>INSERT INTO tbl_PokemonToCharged (pokemonID,moveID) VALUES (138,84);</v>
      </c>
    </row>
    <row r="399" spans="1:5" x14ac:dyDescent="0.2">
      <c r="A399" s="10" t="s">
        <v>156</v>
      </c>
      <c r="B399" s="9">
        <f>VLOOKUP(A399,Pokemon!$A$1:$B$251,2,FALSE)</f>
        <v>139</v>
      </c>
      <c r="C399" s="9" t="s">
        <v>647</v>
      </c>
      <c r="D399" s="9">
        <f>IF(ISBLANK(C399),"",VLOOKUP(C399,Moves!$A$65:$B$180,2,TRUE))</f>
        <v>3</v>
      </c>
      <c r="E399" t="str">
        <f t="shared" si="6"/>
        <v>INSERT INTO tbl_PokemonToCharged (pokemonID,moveID) VALUES (139,3);</v>
      </c>
    </row>
    <row r="400" spans="1:5" x14ac:dyDescent="0.2">
      <c r="A400" s="10" t="s">
        <v>156</v>
      </c>
      <c r="B400" s="9">
        <f>VLOOKUP(A400,Pokemon!$A$1:$B$251,2,FALSE)</f>
        <v>139</v>
      </c>
      <c r="C400" s="9" t="s">
        <v>530</v>
      </c>
      <c r="D400" s="9">
        <f>IF(ISBLANK(C400),"",VLOOKUP(C400,Moves!$A$65:$B$180,2,TRUE))</f>
        <v>52</v>
      </c>
      <c r="E400" t="str">
        <f t="shared" si="6"/>
        <v>INSERT INTO tbl_PokemonToCharged (pokemonID,moveID) VALUES (139,52);</v>
      </c>
    </row>
    <row r="401" spans="1:5" x14ac:dyDescent="0.2">
      <c r="A401" s="10" t="s">
        <v>156</v>
      </c>
      <c r="B401" s="9">
        <f>VLOOKUP(A401,Pokemon!$A$1:$B$251,2,FALSE)</f>
        <v>139</v>
      </c>
      <c r="C401" s="9" t="s">
        <v>629</v>
      </c>
      <c r="D401" s="9">
        <f>IF(ISBLANK(C401),"",VLOOKUP(C401,Moves!$A$65:$B$180,2,TRUE))</f>
        <v>84</v>
      </c>
      <c r="E401" t="str">
        <f t="shared" si="6"/>
        <v>INSERT INTO tbl_PokemonToCharged (pokemonID,moveID) VALUES (139,84);</v>
      </c>
    </row>
    <row r="402" spans="1:5" x14ac:dyDescent="0.2">
      <c r="A402" s="10" t="s">
        <v>157</v>
      </c>
      <c r="B402" s="9">
        <f>VLOOKUP(A402,Pokemon!$A$1:$B$251,2,FALSE)</f>
        <v>140</v>
      </c>
      <c r="C402" s="9" t="s">
        <v>525</v>
      </c>
      <c r="D402" s="9">
        <f>IF(ISBLANK(C402),"",VLOOKUP(C402,Moves!$A$65:$B$180,2,TRUE))</f>
        <v>4</v>
      </c>
      <c r="E402" t="str">
        <f t="shared" si="6"/>
        <v>INSERT INTO tbl_PokemonToCharged (pokemonID,moveID) VALUES (140,4);</v>
      </c>
    </row>
    <row r="403" spans="1:5" x14ac:dyDescent="0.2">
      <c r="A403" s="10" t="s">
        <v>157</v>
      </c>
      <c r="B403" s="9">
        <f>VLOOKUP(A403,Pokemon!$A$1:$B$251,2,FALSE)</f>
        <v>140</v>
      </c>
      <c r="C403" s="9" t="s">
        <v>576</v>
      </c>
      <c r="D403" s="9">
        <f>IF(ISBLANK(C403),"",VLOOKUP(C403,Moves!$A$65:$B$180,2,TRUE))</f>
        <v>86</v>
      </c>
      <c r="E403" t="str">
        <f t="shared" si="6"/>
        <v>INSERT INTO tbl_PokemonToCharged (pokemonID,moveID) VALUES (140,86);</v>
      </c>
    </row>
    <row r="404" spans="1:5" x14ac:dyDescent="0.2">
      <c r="A404" s="10" t="s">
        <v>157</v>
      </c>
      <c r="B404" s="9">
        <f>VLOOKUP(A404,Pokemon!$A$1:$B$251,2,FALSE)</f>
        <v>140</v>
      </c>
      <c r="C404" s="9" t="s">
        <v>647</v>
      </c>
      <c r="D404" s="9">
        <f>IF(ISBLANK(C404),"",VLOOKUP(C404,Moves!$A$65:$B$180,2,TRUE))</f>
        <v>3</v>
      </c>
      <c r="E404" t="str">
        <f t="shared" si="6"/>
        <v>INSERT INTO tbl_PokemonToCharged (pokemonID,moveID) VALUES (140,3);</v>
      </c>
    </row>
    <row r="405" spans="1:5" x14ac:dyDescent="0.2">
      <c r="A405" s="10" t="s">
        <v>158</v>
      </c>
      <c r="B405" s="9">
        <f>VLOOKUP(A405,Pokemon!$A$1:$B$251,2,FALSE)</f>
        <v>141</v>
      </c>
      <c r="C405" s="9" t="s">
        <v>527</v>
      </c>
      <c r="D405" s="9">
        <f>IF(ISBLANK(C405),"",VLOOKUP(C405,Moves!$A$65:$B$180,2,TRUE))</f>
        <v>111</v>
      </c>
      <c r="E405" t="str">
        <f t="shared" si="6"/>
        <v>INSERT INTO tbl_PokemonToCharged (pokemonID,moveID) VALUES (141,111);</v>
      </c>
    </row>
    <row r="406" spans="1:5" x14ac:dyDescent="0.2">
      <c r="A406" s="10" t="s">
        <v>158</v>
      </c>
      <c r="B406" s="9">
        <f>VLOOKUP(A406,Pokemon!$A$1:$B$251,2,FALSE)</f>
        <v>141</v>
      </c>
      <c r="C406" s="9" t="s">
        <v>579</v>
      </c>
      <c r="D406" s="9">
        <f>IF(ISBLANK(C406),"",VLOOKUP(C406,Moves!$A$65:$B$180,2,TRUE))</f>
        <v>102</v>
      </c>
      <c r="E406" t="str">
        <f t="shared" si="6"/>
        <v>INSERT INTO tbl_PokemonToCharged (pokemonID,moveID) VALUES (141,102);</v>
      </c>
    </row>
    <row r="407" spans="1:5" x14ac:dyDescent="0.2">
      <c r="A407" s="10" t="s">
        <v>158</v>
      </c>
      <c r="B407" s="9">
        <f>VLOOKUP(A407,Pokemon!$A$1:$B$251,2,FALSE)</f>
        <v>141</v>
      </c>
      <c r="C407" s="9" t="s">
        <v>647</v>
      </c>
      <c r="D407" s="9">
        <f>IF(ISBLANK(C407),"",VLOOKUP(C407,Moves!$A$65:$B$180,2,TRUE))</f>
        <v>3</v>
      </c>
      <c r="E407" t="str">
        <f t="shared" si="6"/>
        <v>INSERT INTO tbl_PokemonToCharged (pokemonID,moveID) VALUES (141,3);</v>
      </c>
    </row>
    <row r="408" spans="1:5" x14ac:dyDescent="0.2">
      <c r="A408" s="10" t="s">
        <v>159</v>
      </c>
      <c r="B408" s="9">
        <f>VLOOKUP(A408,Pokemon!$A$1:$B$251,2,FALSE)</f>
        <v>142</v>
      </c>
      <c r="C408" s="9" t="s">
        <v>659</v>
      </c>
      <c r="D408" s="9">
        <f>IF(ISBLANK(C408),"",VLOOKUP(C408,Moves!$A$65:$B$180,2,TRUE))</f>
        <v>59</v>
      </c>
      <c r="E408" t="str">
        <f t="shared" si="6"/>
        <v>INSERT INTO tbl_PokemonToCharged (pokemonID,moveID) VALUES (142,59);</v>
      </c>
    </row>
    <row r="409" spans="1:5" x14ac:dyDescent="0.2">
      <c r="A409" s="10" t="s">
        <v>159</v>
      </c>
      <c r="B409" s="9">
        <f>VLOOKUP(A409,Pokemon!$A$1:$B$251,2,FALSE)</f>
        <v>142</v>
      </c>
      <c r="C409" s="9" t="s">
        <v>553</v>
      </c>
      <c r="D409" s="9">
        <f>IF(ISBLANK(C409),"",VLOOKUP(C409,Moves!$A$65:$B$180,2,TRUE))</f>
        <v>54</v>
      </c>
      <c r="E409" t="str">
        <f t="shared" si="6"/>
        <v>INSERT INTO tbl_PokemonToCharged (pokemonID,moveID) VALUES (142,54);</v>
      </c>
    </row>
    <row r="410" spans="1:5" x14ac:dyDescent="0.2">
      <c r="A410" s="10" t="s">
        <v>159</v>
      </c>
      <c r="B410" s="9">
        <f>VLOOKUP(A410,Pokemon!$A$1:$B$251,2,FALSE)</f>
        <v>142</v>
      </c>
      <c r="C410" s="9" t="s">
        <v>647</v>
      </c>
      <c r="D410" s="9">
        <f>IF(ISBLANK(C410),"",VLOOKUP(C410,Moves!$A$65:$B$180,2,TRUE))</f>
        <v>3</v>
      </c>
      <c r="E410" t="str">
        <f t="shared" si="6"/>
        <v>INSERT INTO tbl_PokemonToCharged (pokemonID,moveID) VALUES (142,3);</v>
      </c>
    </row>
    <row r="411" spans="1:5" x14ac:dyDescent="0.2">
      <c r="A411" s="10" t="s">
        <v>160</v>
      </c>
      <c r="B411" s="9">
        <f>VLOOKUP(A411,Pokemon!$A$1:$B$251,2,FALSE)</f>
        <v>143</v>
      </c>
      <c r="C411" s="9" t="s">
        <v>624</v>
      </c>
      <c r="D411" s="9">
        <f>IF(ISBLANK(C411),"",VLOOKUP(C411,Moves!$A$65:$B$180,2,TRUE))</f>
        <v>49</v>
      </c>
      <c r="E411" t="str">
        <f t="shared" si="6"/>
        <v>INSERT INTO tbl_PokemonToCharged (pokemonID,moveID) VALUES (143,49);</v>
      </c>
    </row>
    <row r="412" spans="1:5" x14ac:dyDescent="0.2">
      <c r="A412" s="10" t="s">
        <v>160</v>
      </c>
      <c r="B412" s="9">
        <f>VLOOKUP(A412,Pokemon!$A$1:$B$251,2,FALSE)</f>
        <v>143</v>
      </c>
      <c r="C412" s="9" t="s">
        <v>553</v>
      </c>
      <c r="D412" s="9">
        <f>IF(ISBLANK(C412),"",VLOOKUP(C412,Moves!$A$65:$B$180,2,TRUE))</f>
        <v>54</v>
      </c>
      <c r="E412" t="str">
        <f t="shared" si="6"/>
        <v>INSERT INTO tbl_PokemonToCharged (pokemonID,moveID) VALUES (143,54);</v>
      </c>
    </row>
    <row r="413" spans="1:5" x14ac:dyDescent="0.2">
      <c r="A413" s="10" t="s">
        <v>160</v>
      </c>
      <c r="B413" s="9">
        <f>VLOOKUP(A413,Pokemon!$A$1:$B$251,2,FALSE)</f>
        <v>143</v>
      </c>
      <c r="C413" s="9" t="s">
        <v>578</v>
      </c>
      <c r="D413" s="9">
        <f>IF(ISBLANK(C413),"",VLOOKUP(C413,Moves!$A$65:$B$180,2,TRUE))</f>
        <v>32</v>
      </c>
      <c r="E413" t="str">
        <f t="shared" si="6"/>
        <v>INSERT INTO tbl_PokemonToCharged (pokemonID,moveID) VALUES (143,32);</v>
      </c>
    </row>
    <row r="414" spans="1:5" x14ac:dyDescent="0.2">
      <c r="A414" s="10" t="s">
        <v>161</v>
      </c>
      <c r="B414" s="9">
        <f>VLOOKUP(A414,Pokemon!$A$1:$B$251,2,FALSE)</f>
        <v>144</v>
      </c>
      <c r="C414" s="9" t="s">
        <v>531</v>
      </c>
      <c r="D414" s="9">
        <f>IF(ISBLANK(C414),"",VLOOKUP(C414,Moves!$A$65:$B$180,2,TRUE))</f>
        <v>56</v>
      </c>
      <c r="E414" t="str">
        <f t="shared" si="6"/>
        <v>INSERT INTO tbl_PokemonToCharged (pokemonID,moveID) VALUES (144,56);</v>
      </c>
    </row>
    <row r="415" spans="1:5" x14ac:dyDescent="0.2">
      <c r="A415" s="10" t="s">
        <v>161</v>
      </c>
      <c r="B415" s="9">
        <f>VLOOKUP(A415,Pokemon!$A$1:$B$251,2,FALSE)</f>
        <v>144</v>
      </c>
      <c r="C415" s="9" t="s">
        <v>637</v>
      </c>
      <c r="D415" s="9">
        <f>IF(ISBLANK(C415),"",VLOOKUP(C415,Moves!$A$65:$B$180,2,TRUE))</f>
        <v>58</v>
      </c>
      <c r="E415" t="str">
        <f t="shared" si="6"/>
        <v>INSERT INTO tbl_PokemonToCharged (pokemonID,moveID) VALUES (144,58);</v>
      </c>
    </row>
    <row r="416" spans="1:5" x14ac:dyDescent="0.2">
      <c r="A416" s="10" t="s">
        <v>161</v>
      </c>
      <c r="B416" s="9">
        <f>VLOOKUP(A416,Pokemon!$A$1:$B$251,2,FALSE)</f>
        <v>144</v>
      </c>
      <c r="C416" s="9" t="s">
        <v>627</v>
      </c>
      <c r="D416" s="9">
        <f>IF(ISBLANK(C416),"",VLOOKUP(C416,Moves!$A$65:$B$180,2,TRUE))</f>
        <v>8</v>
      </c>
      <c r="E416" t="str">
        <f t="shared" si="6"/>
        <v>INSERT INTO tbl_PokemonToCharged (pokemonID,moveID) VALUES (144,8);</v>
      </c>
    </row>
    <row r="417" spans="1:5" x14ac:dyDescent="0.2">
      <c r="A417" s="10" t="s">
        <v>162</v>
      </c>
      <c r="B417" s="9">
        <f>VLOOKUP(A417,Pokemon!$A$1:$B$251,2,FALSE)</f>
        <v>145</v>
      </c>
      <c r="C417" s="9" t="s">
        <v>632</v>
      </c>
      <c r="D417" s="9">
        <f>IF(ISBLANK(C417),"",VLOOKUP(C417,Moves!$A$65:$B$180,2,TRUE))</f>
        <v>116</v>
      </c>
      <c r="E417" t="str">
        <f t="shared" si="6"/>
        <v>INSERT INTO tbl_PokemonToCharged (pokemonID,moveID) VALUES (145,116);</v>
      </c>
    </row>
    <row r="418" spans="1:5" x14ac:dyDescent="0.2">
      <c r="A418" s="10" t="s">
        <v>162</v>
      </c>
      <c r="B418" s="9">
        <f>VLOOKUP(A418,Pokemon!$A$1:$B$251,2,FALSE)</f>
        <v>145</v>
      </c>
      <c r="C418" s="9" t="s">
        <v>566</v>
      </c>
      <c r="D418" s="9">
        <f>IF(ISBLANK(C418),"",VLOOKUP(C418,Moves!$A$65:$B$180,2,TRUE))</f>
        <v>108</v>
      </c>
      <c r="E418" t="str">
        <f t="shared" si="6"/>
        <v>INSERT INTO tbl_PokemonToCharged (pokemonID,moveID) VALUES (145,108);</v>
      </c>
    </row>
    <row r="419" spans="1:5" x14ac:dyDescent="0.2">
      <c r="A419" s="10" t="s">
        <v>162</v>
      </c>
      <c r="B419" s="9">
        <f>VLOOKUP(A419,Pokemon!$A$1:$B$251,2,FALSE)</f>
        <v>145</v>
      </c>
      <c r="C419" s="9" t="s">
        <v>657</v>
      </c>
      <c r="D419" s="9">
        <f>IF(ISBLANK(C419),"",VLOOKUP(C419,Moves!$A$65:$B$180,2,TRUE))</f>
        <v>106</v>
      </c>
      <c r="E419" t="str">
        <f t="shared" si="6"/>
        <v>INSERT INTO tbl_PokemonToCharged (pokemonID,moveID) VALUES (145,106);</v>
      </c>
    </row>
    <row r="420" spans="1:5" x14ac:dyDescent="0.2">
      <c r="A420" s="10" t="s">
        <v>163</v>
      </c>
      <c r="B420" s="9">
        <f>VLOOKUP(A420,Pokemon!$A$1:$B$251,2,FALSE)</f>
        <v>146</v>
      </c>
      <c r="C420" s="9" t="s">
        <v>521</v>
      </c>
      <c r="D420" s="9">
        <f>IF(ISBLANK(C420),"",VLOOKUP(C420,Moves!$A$65:$B$180,2,TRUE))</f>
        <v>34</v>
      </c>
      <c r="E420" t="str">
        <f t="shared" si="6"/>
        <v>INSERT INTO tbl_PokemonToCharged (pokemonID,moveID) VALUES (146,34);</v>
      </c>
    </row>
    <row r="421" spans="1:5" x14ac:dyDescent="0.2">
      <c r="A421" s="10" t="s">
        <v>163</v>
      </c>
      <c r="B421" s="9">
        <f>VLOOKUP(A421,Pokemon!$A$1:$B$251,2,FALSE)</f>
        <v>146</v>
      </c>
      <c r="C421" s="9" t="s">
        <v>590</v>
      </c>
      <c r="D421" s="9">
        <f>IF(ISBLANK(C421),"",VLOOKUP(C421,Moves!$A$65:$B$180,2,TRUE))</f>
        <v>48</v>
      </c>
      <c r="E421" t="str">
        <f t="shared" si="6"/>
        <v>INSERT INTO tbl_PokemonToCharged (pokemonID,moveID) VALUES (146,48);</v>
      </c>
    </row>
    <row r="422" spans="1:5" x14ac:dyDescent="0.2">
      <c r="A422" s="10" t="s">
        <v>163</v>
      </c>
      <c r="B422" s="9">
        <f>VLOOKUP(A422,Pokemon!$A$1:$B$251,2,FALSE)</f>
        <v>146</v>
      </c>
      <c r="C422" s="9" t="s">
        <v>523</v>
      </c>
      <c r="D422" s="9">
        <f>IF(ISBLANK(C422),"",VLOOKUP(C422,Moves!$A$65:$B$180,2,TRUE))</f>
        <v>72</v>
      </c>
      <c r="E422" t="str">
        <f t="shared" si="6"/>
        <v>INSERT INTO tbl_PokemonToCharged (pokemonID,moveID) VALUES (146,72);</v>
      </c>
    </row>
    <row r="423" spans="1:5" x14ac:dyDescent="0.2">
      <c r="A423" s="10" t="s">
        <v>164</v>
      </c>
      <c r="B423" s="9">
        <f>VLOOKUP(A423,Pokemon!$A$1:$B$251,2,FALSE)</f>
        <v>147</v>
      </c>
      <c r="C423" s="9" t="s">
        <v>559</v>
      </c>
      <c r="D423" s="9">
        <f>IF(ISBLANK(C423),"",VLOOKUP(C423,Moves!$A$65:$B$180,2,TRUE))</f>
        <v>113</v>
      </c>
      <c r="E423" t="str">
        <f t="shared" si="6"/>
        <v>INSERT INTO tbl_PokemonToCharged (pokemonID,moveID) VALUES (147,113);</v>
      </c>
    </row>
    <row r="424" spans="1:5" x14ac:dyDescent="0.2">
      <c r="A424" s="10" t="s">
        <v>164</v>
      </c>
      <c r="B424" s="9">
        <f>VLOOKUP(A424,Pokemon!$A$1:$B$251,2,FALSE)</f>
        <v>147</v>
      </c>
      <c r="C424" s="9" t="s">
        <v>544</v>
      </c>
      <c r="D424" s="9">
        <f>IF(ISBLANK(C424),"",VLOOKUP(C424,Moves!$A$65:$B$180,2,TRUE))</f>
        <v>109</v>
      </c>
      <c r="E424" t="str">
        <f t="shared" si="6"/>
        <v>INSERT INTO tbl_PokemonToCharged (pokemonID,moveID) VALUES (147,109);</v>
      </c>
    </row>
    <row r="425" spans="1:5" x14ac:dyDescent="0.2">
      <c r="A425" s="10" t="s">
        <v>164</v>
      </c>
      <c r="B425" s="9">
        <f>VLOOKUP(A425,Pokemon!$A$1:$B$251,2,FALSE)</f>
        <v>147</v>
      </c>
      <c r="C425" s="9" t="s">
        <v>526</v>
      </c>
      <c r="D425" s="9">
        <f>IF(ISBLANK(C425),"",VLOOKUP(C425,Moves!$A$65:$B$180,2,TRUE))</f>
        <v>5</v>
      </c>
      <c r="E425" t="str">
        <f t="shared" si="6"/>
        <v>INSERT INTO tbl_PokemonToCharged (pokemonID,moveID) VALUES (147,5);</v>
      </c>
    </row>
    <row r="426" spans="1:5" x14ac:dyDescent="0.2">
      <c r="A426" s="10" t="s">
        <v>165</v>
      </c>
      <c r="B426" s="9">
        <f>VLOOKUP(A426,Pokemon!$A$1:$B$251,2,FALSE)</f>
        <v>148</v>
      </c>
      <c r="C426" s="9" t="s">
        <v>559</v>
      </c>
      <c r="D426" s="9">
        <f>IF(ISBLANK(C426),"",VLOOKUP(C426,Moves!$A$65:$B$180,2,TRUE))</f>
        <v>113</v>
      </c>
      <c r="E426" t="str">
        <f t="shared" si="6"/>
        <v>INSERT INTO tbl_PokemonToCharged (pokemonID,moveID) VALUES (148,113);</v>
      </c>
    </row>
    <row r="427" spans="1:5" x14ac:dyDescent="0.2">
      <c r="A427" s="10" t="s">
        <v>165</v>
      </c>
      <c r="B427" s="9">
        <f>VLOOKUP(A427,Pokemon!$A$1:$B$251,2,FALSE)</f>
        <v>148</v>
      </c>
      <c r="C427" s="9" t="s">
        <v>526</v>
      </c>
      <c r="D427" s="9">
        <f>IF(ISBLANK(C427),"",VLOOKUP(C427,Moves!$A$65:$B$180,2,TRUE))</f>
        <v>5</v>
      </c>
      <c r="E427" t="str">
        <f t="shared" si="6"/>
        <v>INSERT INTO tbl_PokemonToCharged (pokemonID,moveID) VALUES (148,5);</v>
      </c>
    </row>
    <row r="428" spans="1:5" x14ac:dyDescent="0.2">
      <c r="A428" s="10" t="s">
        <v>165</v>
      </c>
      <c r="B428" s="9">
        <f>VLOOKUP(A428,Pokemon!$A$1:$B$251,2,FALSE)</f>
        <v>148</v>
      </c>
      <c r="C428" s="9" t="s">
        <v>652</v>
      </c>
      <c r="D428" s="9">
        <f>IF(ISBLANK(C428),"",VLOOKUP(C428,Moves!$A$65:$B$180,2,TRUE))</f>
        <v>27</v>
      </c>
      <c r="E428" t="str">
        <f t="shared" si="6"/>
        <v>INSERT INTO tbl_PokemonToCharged (pokemonID,moveID) VALUES (148,27);</v>
      </c>
    </row>
    <row r="429" spans="1:5" x14ac:dyDescent="0.2">
      <c r="A429" s="10" t="s">
        <v>166</v>
      </c>
      <c r="B429" s="9">
        <f>VLOOKUP(A429,Pokemon!$A$1:$B$251,2,FALSE)</f>
        <v>149</v>
      </c>
      <c r="C429" s="9" t="s">
        <v>548</v>
      </c>
      <c r="D429" s="9">
        <f>IF(ISBLANK(C429),"",VLOOKUP(C429,Moves!$A$65:$B$180,2,TRUE))</f>
        <v>51</v>
      </c>
      <c r="E429" t="str">
        <f t="shared" si="6"/>
        <v>INSERT INTO tbl_PokemonToCharged (pokemonID,moveID) VALUES (149,51);</v>
      </c>
    </row>
    <row r="430" spans="1:5" x14ac:dyDescent="0.2">
      <c r="A430" s="10" t="s">
        <v>166</v>
      </c>
      <c r="B430" s="9">
        <f>VLOOKUP(A430,Pokemon!$A$1:$B$251,2,FALSE)</f>
        <v>149</v>
      </c>
      <c r="C430" s="9" t="s">
        <v>553</v>
      </c>
      <c r="D430" s="9">
        <f>IF(ISBLANK(C430),"",VLOOKUP(C430,Moves!$A$65:$B$180,2,TRUE))</f>
        <v>54</v>
      </c>
      <c r="E430" t="str">
        <f t="shared" si="6"/>
        <v>INSERT INTO tbl_PokemonToCharged (pokemonID,moveID) VALUES (149,54);</v>
      </c>
    </row>
    <row r="431" spans="1:5" x14ac:dyDescent="0.2">
      <c r="A431" s="10" t="s">
        <v>166</v>
      </c>
      <c r="B431" s="9">
        <f>VLOOKUP(A431,Pokemon!$A$1:$B$251,2,FALSE)</f>
        <v>149</v>
      </c>
      <c r="C431" s="9" t="s">
        <v>651</v>
      </c>
      <c r="D431" s="9">
        <f>IF(ISBLANK(C431),"",VLOOKUP(C431,Moves!$A$65:$B$180,2,TRUE))</f>
        <v>71</v>
      </c>
      <c r="E431" t="str">
        <f t="shared" si="6"/>
        <v>INSERT INTO tbl_PokemonToCharged (pokemonID,moveID) VALUES (149,71);</v>
      </c>
    </row>
    <row r="432" spans="1:5" x14ac:dyDescent="0.2">
      <c r="A432" s="10" t="s">
        <v>167</v>
      </c>
      <c r="B432" s="9">
        <f>VLOOKUP(A432,Pokemon!$A$1:$B$251,2,FALSE)</f>
        <v>150</v>
      </c>
      <c r="C432" s="9" t="s">
        <v>500</v>
      </c>
      <c r="D432" s="9">
        <f>IF(ISBLANK(C432),"",VLOOKUP(C432,Moves!$A$65:$B$180,2,TRUE))</f>
        <v>80</v>
      </c>
      <c r="E432" t="str">
        <f t="shared" si="6"/>
        <v>INSERT INTO tbl_PokemonToCharged (pokemonID,moveID) VALUES (150,80);</v>
      </c>
    </row>
    <row r="433" spans="1:5" x14ac:dyDescent="0.2">
      <c r="A433" s="10" t="s">
        <v>167</v>
      </c>
      <c r="B433" s="9">
        <f>VLOOKUP(A433,Pokemon!$A$1:$B$251,2,FALSE)</f>
        <v>150</v>
      </c>
      <c r="C433" s="9" t="s">
        <v>595</v>
      </c>
      <c r="D433" s="9">
        <f>IF(ISBLANK(C433),"",VLOOKUP(C433,Moves!$A$65:$B$180,2,TRUE))</f>
        <v>91</v>
      </c>
      <c r="E433" t="str">
        <f t="shared" si="6"/>
        <v>INSERT INTO tbl_PokemonToCharged (pokemonID,moveID) VALUES (150,91);</v>
      </c>
    </row>
    <row r="434" spans="1:5" x14ac:dyDescent="0.2">
      <c r="A434" s="10" t="s">
        <v>167</v>
      </c>
      <c r="B434" s="9">
        <f>VLOOKUP(A434,Pokemon!$A$1:$B$251,2,FALSE)</f>
        <v>150</v>
      </c>
      <c r="C434" s="9" t="s">
        <v>553</v>
      </c>
      <c r="D434" s="9">
        <f>IF(ISBLANK(C434),"",VLOOKUP(C434,Moves!$A$65:$B$180,2,TRUE))</f>
        <v>54</v>
      </c>
      <c r="E434" t="str">
        <f t="shared" si="6"/>
        <v>INSERT INTO tbl_PokemonToCharged (pokemonID,moveID) VALUES (150,54);</v>
      </c>
    </row>
    <row r="435" spans="1:5" x14ac:dyDescent="0.2">
      <c r="A435" s="10" t="s">
        <v>167</v>
      </c>
      <c r="B435" s="9">
        <f>VLOOKUP(A435,Pokemon!$A$1:$B$251,2,FALSE)</f>
        <v>150</v>
      </c>
      <c r="C435" s="9" t="s">
        <v>621</v>
      </c>
      <c r="D435" s="9">
        <f>IF(ISBLANK(C435),"",VLOOKUP(C435,Moves!$A$65:$B$180,2,TRUE))</f>
        <v>41</v>
      </c>
      <c r="E435" t="str">
        <f t="shared" si="6"/>
        <v>INSERT INTO tbl_PokemonToCharged (pokemonID,moveID) VALUES (150,41);</v>
      </c>
    </row>
    <row r="436" spans="1:5" x14ac:dyDescent="0.2">
      <c r="A436" s="10" t="s">
        <v>168</v>
      </c>
      <c r="B436" s="9">
        <f>VLOOKUP(A436,Pokemon!$A$1:$B$251,2,FALSE)</f>
        <v>151</v>
      </c>
      <c r="C436" s="9" t="s">
        <v>627</v>
      </c>
      <c r="D436" s="9">
        <f>IF(ISBLANK(C436),"",VLOOKUP(C436,Moves!$A$65:$B$180,2,TRUE))</f>
        <v>8</v>
      </c>
      <c r="E436" t="str">
        <f t="shared" si="6"/>
        <v>INSERT INTO tbl_PokemonToCharged (pokemonID,moveID) VALUES (151,8);</v>
      </c>
    </row>
    <row r="437" spans="1:5" x14ac:dyDescent="0.2">
      <c r="A437" s="10" t="s">
        <v>168</v>
      </c>
      <c r="B437" s="9">
        <f>VLOOKUP(A437,Pokemon!$A$1:$B$251,2,FALSE)</f>
        <v>151</v>
      </c>
      <c r="C437" s="9" t="s">
        <v>578</v>
      </c>
      <c r="D437" s="9">
        <f>IF(ISBLANK(C437),"",VLOOKUP(C437,Moves!$A$65:$B$180,2,TRUE))</f>
        <v>32</v>
      </c>
      <c r="E437" t="str">
        <f t="shared" si="6"/>
        <v>INSERT INTO tbl_PokemonToCharged (pokemonID,moveID) VALUES (151,32);</v>
      </c>
    </row>
    <row r="438" spans="1:5" x14ac:dyDescent="0.2">
      <c r="A438" s="10" t="s">
        <v>168</v>
      </c>
      <c r="B438" s="9">
        <f>VLOOKUP(A438,Pokemon!$A$1:$B$251,2,FALSE)</f>
        <v>151</v>
      </c>
      <c r="C438" s="9" t="s">
        <v>621</v>
      </c>
      <c r="D438" s="9">
        <f>IF(ISBLANK(C438),"",VLOOKUP(C438,Moves!$A$65:$B$180,2,TRUE))</f>
        <v>41</v>
      </c>
      <c r="E438" t="str">
        <f t="shared" si="6"/>
        <v>INSERT INTO tbl_PokemonToCharged (pokemonID,moveID) VALUES (151,41);</v>
      </c>
    </row>
    <row r="439" spans="1:5" x14ac:dyDescent="0.2">
      <c r="A439" s="10" t="s">
        <v>168</v>
      </c>
      <c r="B439" s="9">
        <f>VLOOKUP(A439,Pokemon!$A$1:$B$251,2,FALSE)</f>
        <v>151</v>
      </c>
      <c r="C439" s="9" t="s">
        <v>657</v>
      </c>
      <c r="D439" s="9">
        <f>IF(ISBLANK(C439),"",VLOOKUP(C439,Moves!$A$65:$B$180,2,TRUE))</f>
        <v>106</v>
      </c>
      <c r="E439" t="str">
        <f t="shared" si="6"/>
        <v>INSERT INTO tbl_PokemonToCharged (pokemonID,moveID) VALUES (151,106);</v>
      </c>
    </row>
    <row r="440" spans="1:5" x14ac:dyDescent="0.2">
      <c r="A440" s="10" t="s">
        <v>168</v>
      </c>
      <c r="B440" s="9">
        <f>VLOOKUP(A440,Pokemon!$A$1:$B$251,2,FALSE)</f>
        <v>151</v>
      </c>
      <c r="C440" s="9" t="s">
        <v>521</v>
      </c>
      <c r="D440" s="9">
        <f>IF(ISBLANK(C440),"",VLOOKUP(C440,Moves!$A$65:$B$180,2,TRUE))</f>
        <v>34</v>
      </c>
      <c r="E440" t="str">
        <f t="shared" si="6"/>
        <v>INSERT INTO tbl_PokemonToCharged (pokemonID,moveID) VALUES (151,34);</v>
      </c>
    </row>
    <row r="441" spans="1:5" x14ac:dyDescent="0.2">
      <c r="A441" s="10" t="s">
        <v>168</v>
      </c>
      <c r="B441" s="9">
        <f>VLOOKUP(A441,Pokemon!$A$1:$B$251,2,FALSE)</f>
        <v>151</v>
      </c>
      <c r="C441" s="9" t="s">
        <v>510</v>
      </c>
      <c r="D441" s="9">
        <f>IF(ISBLANK(C441),"",VLOOKUP(C441,Moves!$A$65:$B$180,2,TRUE))</f>
        <v>100</v>
      </c>
      <c r="E441" t="str">
        <f t="shared" si="6"/>
        <v>INSERT INTO tbl_PokemonToCharged (pokemonID,moveID) VALUES (151,100);</v>
      </c>
    </row>
    <row r="442" spans="1:5" x14ac:dyDescent="0.2">
      <c r="A442" s="10" t="s">
        <v>168</v>
      </c>
      <c r="B442" s="9">
        <f>VLOOKUP(A442,Pokemon!$A$1:$B$251,2,FALSE)</f>
        <v>151</v>
      </c>
      <c r="C442" s="9" t="s">
        <v>553</v>
      </c>
      <c r="D442" s="9">
        <f>IF(ISBLANK(C442),"",VLOOKUP(C442,Moves!$A$65:$B$180,2,TRUE))</f>
        <v>54</v>
      </c>
      <c r="E442" t="str">
        <f t="shared" si="6"/>
        <v>INSERT INTO tbl_PokemonToCharged (pokemonID,moveID) VALUES (151,54);</v>
      </c>
    </row>
    <row r="443" spans="1:5" x14ac:dyDescent="0.2">
      <c r="A443" s="10" t="s">
        <v>169</v>
      </c>
      <c r="B443" s="9">
        <f>VLOOKUP(A443,Pokemon!$A$1:$B$251,2,FALSE)</f>
        <v>152</v>
      </c>
      <c r="C443" s="9" t="s">
        <v>663</v>
      </c>
      <c r="D443" s="9">
        <f>IF(ISBLANK(C443),"",VLOOKUP(C443,Moves!$A$65:$B$180,2,TRUE))</f>
        <v>33</v>
      </c>
      <c r="E443" t="str">
        <f t="shared" si="6"/>
        <v>INSERT INTO tbl_PokemonToCharged (pokemonID,moveID) VALUES (152,33);</v>
      </c>
    </row>
    <row r="444" spans="1:5" x14ac:dyDescent="0.2">
      <c r="A444" s="10" t="s">
        <v>169</v>
      </c>
      <c r="B444" s="9">
        <f>VLOOKUP(A444,Pokemon!$A$1:$B$251,2,FALSE)</f>
        <v>152</v>
      </c>
      <c r="C444" s="9" t="s">
        <v>650</v>
      </c>
      <c r="D444" s="9">
        <f>IF(ISBLANK(C444),"",VLOOKUP(C444,Moves!$A$65:$B$180,2,TRUE))</f>
        <v>44</v>
      </c>
      <c r="E444" t="str">
        <f t="shared" si="6"/>
        <v>INSERT INTO tbl_PokemonToCharged (pokemonID,moveID) VALUES (152,44);</v>
      </c>
    </row>
    <row r="445" spans="1:5" x14ac:dyDescent="0.2">
      <c r="A445" s="10" t="s">
        <v>169</v>
      </c>
      <c r="B445" s="9">
        <f>VLOOKUP(A445,Pokemon!$A$1:$B$251,2,FALSE)</f>
        <v>152</v>
      </c>
      <c r="C445" s="9" t="s">
        <v>552</v>
      </c>
      <c r="D445" s="9">
        <f>IF(ISBLANK(C445),"",VLOOKUP(C445,Moves!$A$65:$B$180,2,TRUE))</f>
        <v>9</v>
      </c>
      <c r="E445" t="str">
        <f t="shared" si="6"/>
        <v>INSERT INTO tbl_PokemonToCharged (pokemonID,moveID) VALUES (152,9);</v>
      </c>
    </row>
    <row r="446" spans="1:5" x14ac:dyDescent="0.2">
      <c r="A446" s="10" t="s">
        <v>170</v>
      </c>
      <c r="B446" s="9">
        <f>VLOOKUP(A446,Pokemon!$A$1:$B$251,2,FALSE)</f>
        <v>153</v>
      </c>
      <c r="C446" s="9" t="s">
        <v>663</v>
      </c>
      <c r="D446" s="9">
        <f>IF(ISBLANK(C446),"",VLOOKUP(C446,Moves!$A$65:$B$180,2,TRUE))</f>
        <v>33</v>
      </c>
      <c r="E446" t="str">
        <f t="shared" si="6"/>
        <v>INSERT INTO tbl_PokemonToCharged (pokemonID,moveID) VALUES (153,33);</v>
      </c>
    </row>
    <row r="447" spans="1:5" x14ac:dyDescent="0.2">
      <c r="A447" s="10" t="s">
        <v>170</v>
      </c>
      <c r="B447" s="9">
        <f>VLOOKUP(A447,Pokemon!$A$1:$B$251,2,FALSE)</f>
        <v>153</v>
      </c>
      <c r="C447" s="9" t="s">
        <v>650</v>
      </c>
      <c r="D447" s="9">
        <f>IF(ISBLANK(C447),"",VLOOKUP(C447,Moves!$A$65:$B$180,2,TRUE))</f>
        <v>44</v>
      </c>
      <c r="E447" t="str">
        <f t="shared" si="6"/>
        <v>INSERT INTO tbl_PokemonToCharged (pokemonID,moveID) VALUES (153,44);</v>
      </c>
    </row>
    <row r="448" spans="1:5" x14ac:dyDescent="0.2">
      <c r="A448" s="10" t="s">
        <v>170</v>
      </c>
      <c r="B448" s="9">
        <f>VLOOKUP(A448,Pokemon!$A$1:$B$251,2,FALSE)</f>
        <v>153</v>
      </c>
      <c r="C448" s="9" t="s">
        <v>647</v>
      </c>
      <c r="D448" s="9">
        <f>IF(ISBLANK(C448),"",VLOOKUP(C448,Moves!$A$65:$B$180,2,TRUE))</f>
        <v>3</v>
      </c>
      <c r="E448" t="str">
        <f t="shared" si="6"/>
        <v>INSERT INTO tbl_PokemonToCharged (pokemonID,moveID) VALUES (153,3);</v>
      </c>
    </row>
    <row r="449" spans="1:5" x14ac:dyDescent="0.2">
      <c r="A449" s="10" t="s">
        <v>171</v>
      </c>
      <c r="B449" s="9">
        <f>VLOOKUP(A449,Pokemon!$A$1:$B$251,2,FALSE)</f>
        <v>154</v>
      </c>
      <c r="C449" s="9" t="s">
        <v>511</v>
      </c>
      <c r="D449" s="9">
        <f>IF(ISBLANK(C449),"",VLOOKUP(C449,Moves!$A$65:$B$180,2,TRUE))</f>
        <v>74</v>
      </c>
      <c r="E449" t="str">
        <f t="shared" si="6"/>
        <v>INSERT INTO tbl_PokemonToCharged (pokemonID,moveID) VALUES (154,74);</v>
      </c>
    </row>
    <row r="450" spans="1:5" x14ac:dyDescent="0.2">
      <c r="A450" s="10" t="s">
        <v>171</v>
      </c>
      <c r="B450" s="9">
        <f>VLOOKUP(A450,Pokemon!$A$1:$B$251,2,FALSE)</f>
        <v>154</v>
      </c>
      <c r="C450" s="9" t="s">
        <v>510</v>
      </c>
      <c r="D450" s="9">
        <f>IF(ISBLANK(C450),"",VLOOKUP(C450,Moves!$A$65:$B$180,2,TRUE))</f>
        <v>100</v>
      </c>
      <c r="E450" t="str">
        <f t="shared" ref="E450:E513" si="7">IF(ISBLANK(D450),"",CONCATENATE("INSERT INTO tbl_PokemonToCharged (pokemonID,moveID) VALUES (",B450,",",D450,");"))</f>
        <v>INSERT INTO tbl_PokemonToCharged (pokemonID,moveID) VALUES (154,100);</v>
      </c>
    </row>
    <row r="451" spans="1:5" x14ac:dyDescent="0.2">
      <c r="A451" s="10" t="s">
        <v>171</v>
      </c>
      <c r="B451" s="9">
        <f>VLOOKUP(A451,Pokemon!$A$1:$B$251,2,FALSE)</f>
        <v>154</v>
      </c>
      <c r="C451" s="9" t="s">
        <v>578</v>
      </c>
      <c r="D451" s="9">
        <f>IF(ISBLANK(C451),"",VLOOKUP(C451,Moves!$A$65:$B$180,2,TRUE))</f>
        <v>32</v>
      </c>
      <c r="E451" t="str">
        <f t="shared" si="7"/>
        <v>INSERT INTO tbl_PokemonToCharged (pokemonID,moveID) VALUES (154,32);</v>
      </c>
    </row>
    <row r="452" spans="1:5" x14ac:dyDescent="0.2">
      <c r="A452" s="10" t="s">
        <v>172</v>
      </c>
      <c r="B452" s="9">
        <f>VLOOKUP(A452,Pokemon!$A$1:$B$251,2,FALSE)</f>
        <v>155</v>
      </c>
      <c r="C452" s="9" t="s">
        <v>516</v>
      </c>
      <c r="D452" s="9">
        <f>IF(ISBLANK(C452),"",VLOOKUP(C452,Moves!$A$65:$B$180,2,TRUE))</f>
        <v>37</v>
      </c>
      <c r="E452" t="str">
        <f t="shared" si="7"/>
        <v>INSERT INTO tbl_PokemonToCharged (pokemonID,moveID) VALUES (155,37);</v>
      </c>
    </row>
    <row r="453" spans="1:5" x14ac:dyDescent="0.2">
      <c r="A453" s="10" t="s">
        <v>172</v>
      </c>
      <c r="B453" s="9">
        <f>VLOOKUP(A453,Pokemon!$A$1:$B$251,2,FALSE)</f>
        <v>155</v>
      </c>
      <c r="C453" s="9" t="s">
        <v>594</v>
      </c>
      <c r="D453" s="9">
        <f>IF(ISBLANK(C453),"",VLOOKUP(C453,Moves!$A$65:$B$180,2,TRUE))</f>
        <v>105</v>
      </c>
      <c r="E453" t="str">
        <f t="shared" si="7"/>
        <v>INSERT INTO tbl_PokemonToCharged (pokemonID,moveID) VALUES (155,105);</v>
      </c>
    </row>
    <row r="454" spans="1:5" x14ac:dyDescent="0.2">
      <c r="A454" s="10" t="s">
        <v>172</v>
      </c>
      <c r="B454" s="9">
        <f>VLOOKUP(A454,Pokemon!$A$1:$B$251,2,FALSE)</f>
        <v>155</v>
      </c>
      <c r="C454" s="9" t="s">
        <v>515</v>
      </c>
      <c r="D454" s="9">
        <f>IF(ISBLANK(C454),"",VLOOKUP(C454,Moves!$A$65:$B$180,2,TRUE))</f>
        <v>39</v>
      </c>
      <c r="E454" t="str">
        <f t="shared" si="7"/>
        <v>INSERT INTO tbl_PokemonToCharged (pokemonID,moveID) VALUES (155,39);</v>
      </c>
    </row>
    <row r="455" spans="1:5" x14ac:dyDescent="0.2">
      <c r="A455" s="10" t="s">
        <v>173</v>
      </c>
      <c r="B455" s="9">
        <f>VLOOKUP(A455,Pokemon!$A$1:$B$251,2,FALSE)</f>
        <v>156</v>
      </c>
      <c r="C455" s="9" t="s">
        <v>516</v>
      </c>
      <c r="D455" s="9">
        <f>IF(ISBLANK(C455),"",VLOOKUP(C455,Moves!$A$65:$B$180,2,TRUE))</f>
        <v>37</v>
      </c>
      <c r="E455" t="str">
        <f t="shared" si="7"/>
        <v>INSERT INTO tbl_PokemonToCharged (pokemonID,moveID) VALUES (156,37);</v>
      </c>
    </row>
    <row r="456" spans="1:5" x14ac:dyDescent="0.2">
      <c r="A456" s="10" t="s">
        <v>173</v>
      </c>
      <c r="B456" s="9">
        <f>VLOOKUP(A456,Pokemon!$A$1:$B$251,2,FALSE)</f>
        <v>156</v>
      </c>
      <c r="C456" s="9" t="s">
        <v>550</v>
      </c>
      <c r="D456" s="9">
        <f>IF(ISBLANK(C456),"",VLOOKUP(C456,Moves!$A$65:$B$180,2,TRUE))</f>
        <v>23</v>
      </c>
      <c r="E456" t="str">
        <f t="shared" si="7"/>
        <v>INSERT INTO tbl_PokemonToCharged (pokemonID,moveID) VALUES (156,23);</v>
      </c>
    </row>
    <row r="457" spans="1:5" x14ac:dyDescent="0.2">
      <c r="A457" s="10" t="s">
        <v>173</v>
      </c>
      <c r="B457" s="9">
        <f>VLOOKUP(A457,Pokemon!$A$1:$B$251,2,FALSE)</f>
        <v>156</v>
      </c>
      <c r="C457" s="9" t="s">
        <v>515</v>
      </c>
      <c r="D457" s="9">
        <f>IF(ISBLANK(C457),"",VLOOKUP(C457,Moves!$A$65:$B$180,2,TRUE))</f>
        <v>39</v>
      </c>
      <c r="E457" t="str">
        <f t="shared" si="7"/>
        <v>INSERT INTO tbl_PokemonToCharged (pokemonID,moveID) VALUES (156,39);</v>
      </c>
    </row>
    <row r="458" spans="1:5" x14ac:dyDescent="0.2">
      <c r="A458" s="10" t="s">
        <v>174</v>
      </c>
      <c r="B458" s="9">
        <f>VLOOKUP(A458,Pokemon!$A$1:$B$251,2,FALSE)</f>
        <v>157</v>
      </c>
      <c r="C458" s="9" t="s">
        <v>521</v>
      </c>
      <c r="D458" s="9">
        <f>IF(ISBLANK(C458),"",VLOOKUP(C458,Moves!$A$65:$B$180,2,TRUE))</f>
        <v>34</v>
      </c>
      <c r="E458" t="str">
        <f t="shared" si="7"/>
        <v>INSERT INTO tbl_PokemonToCharged (pokemonID,moveID) VALUES (157,34);</v>
      </c>
    </row>
    <row r="459" spans="1:5" x14ac:dyDescent="0.2">
      <c r="A459" s="10" t="s">
        <v>174</v>
      </c>
      <c r="B459" s="9">
        <f>VLOOKUP(A459,Pokemon!$A$1:$B$251,2,FALSE)</f>
        <v>157</v>
      </c>
      <c r="C459" s="9" t="s">
        <v>523</v>
      </c>
      <c r="D459" s="9">
        <f>IF(ISBLANK(C459),"",VLOOKUP(C459,Moves!$A$65:$B$180,2,TRUE))</f>
        <v>72</v>
      </c>
      <c r="E459" t="str">
        <f t="shared" si="7"/>
        <v>INSERT INTO tbl_PokemonToCharged (pokemonID,moveID) VALUES (157,72);</v>
      </c>
    </row>
    <row r="460" spans="1:5" x14ac:dyDescent="0.2">
      <c r="A460" s="10" t="s">
        <v>174</v>
      </c>
      <c r="B460" s="9">
        <f>VLOOKUP(A460,Pokemon!$A$1:$B$251,2,FALSE)</f>
        <v>157</v>
      </c>
      <c r="C460" s="9" t="s">
        <v>510</v>
      </c>
      <c r="D460" s="9">
        <f>IF(ISBLANK(C460),"",VLOOKUP(C460,Moves!$A$65:$B$180,2,TRUE))</f>
        <v>100</v>
      </c>
      <c r="E460" t="str">
        <f t="shared" si="7"/>
        <v>INSERT INTO tbl_PokemonToCharged (pokemonID,moveID) VALUES (157,100);</v>
      </c>
    </row>
    <row r="461" spans="1:5" x14ac:dyDescent="0.2">
      <c r="A461" s="10" t="s">
        <v>175</v>
      </c>
      <c r="B461" s="9">
        <f>VLOOKUP(A461,Pokemon!$A$1:$B$251,2,FALSE)</f>
        <v>158</v>
      </c>
      <c r="C461" s="9" t="s">
        <v>613</v>
      </c>
      <c r="D461" s="9">
        <f>IF(ISBLANK(C461),"",VLOOKUP(C461,Moves!$A$65:$B$180,2,TRUE))</f>
        <v>20</v>
      </c>
      <c r="E461" t="str">
        <f t="shared" si="7"/>
        <v>INSERT INTO tbl_PokemonToCharged (pokemonID,moveID) VALUES (158,20);</v>
      </c>
    </row>
    <row r="462" spans="1:5" x14ac:dyDescent="0.2">
      <c r="A462" s="10" t="s">
        <v>175</v>
      </c>
      <c r="B462" s="9">
        <f>VLOOKUP(A462,Pokemon!$A$1:$B$251,2,FALSE)</f>
        <v>158</v>
      </c>
      <c r="C462" s="9" t="s">
        <v>525</v>
      </c>
      <c r="D462" s="9">
        <f>IF(ISBLANK(C462),"",VLOOKUP(C462,Moves!$A$65:$B$180,2,TRUE))</f>
        <v>4</v>
      </c>
      <c r="E462" t="str">
        <f t="shared" si="7"/>
        <v>INSERT INTO tbl_PokemonToCharged (pokemonID,moveID) VALUES (158,4);</v>
      </c>
    </row>
    <row r="463" spans="1:5" x14ac:dyDescent="0.2">
      <c r="A463" s="10" t="s">
        <v>175</v>
      </c>
      <c r="B463" s="9">
        <f>VLOOKUP(A463,Pokemon!$A$1:$B$251,2,FALSE)</f>
        <v>158</v>
      </c>
      <c r="C463" s="9" t="s">
        <v>527</v>
      </c>
      <c r="D463" s="9">
        <f>IF(ISBLANK(C463),"",VLOOKUP(C463,Moves!$A$65:$B$180,2,TRUE))</f>
        <v>111</v>
      </c>
      <c r="E463" t="str">
        <f t="shared" si="7"/>
        <v>INSERT INTO tbl_PokemonToCharged (pokemonID,moveID) VALUES (158,111);</v>
      </c>
    </row>
    <row r="464" spans="1:5" x14ac:dyDescent="0.2">
      <c r="A464" s="10" t="s">
        <v>176</v>
      </c>
      <c r="B464" s="9">
        <f>VLOOKUP(A464,Pokemon!$A$1:$B$251,2,FALSE)</f>
        <v>159</v>
      </c>
      <c r="C464" s="9" t="s">
        <v>613</v>
      </c>
      <c r="D464" s="9">
        <f>IF(ISBLANK(C464),"",VLOOKUP(C464,Moves!$A$65:$B$180,2,TRUE))</f>
        <v>20</v>
      </c>
      <c r="E464" t="str">
        <f t="shared" si="7"/>
        <v>INSERT INTO tbl_PokemonToCharged (pokemonID,moveID) VALUES (159,20);</v>
      </c>
    </row>
    <row r="465" spans="1:5" x14ac:dyDescent="0.2">
      <c r="A465" s="10" t="s">
        <v>176</v>
      </c>
      <c r="B465" s="9">
        <f>VLOOKUP(A465,Pokemon!$A$1:$B$251,2,FALSE)</f>
        <v>159</v>
      </c>
      <c r="C465" s="9" t="s">
        <v>617</v>
      </c>
      <c r="D465" s="9">
        <f>IF(ISBLANK(C465),"",VLOOKUP(C465,Moves!$A$65:$B$180,2,TRUE))</f>
        <v>57</v>
      </c>
      <c r="E465" t="str">
        <f t="shared" si="7"/>
        <v>INSERT INTO tbl_PokemonToCharged (pokemonID,moveID) VALUES (159,57);</v>
      </c>
    </row>
    <row r="466" spans="1:5" x14ac:dyDescent="0.2">
      <c r="A466" s="10" t="s">
        <v>176</v>
      </c>
      <c r="B466" s="9">
        <f>VLOOKUP(A466,Pokemon!$A$1:$B$251,2,FALSE)</f>
        <v>159</v>
      </c>
      <c r="C466" s="9" t="s">
        <v>527</v>
      </c>
      <c r="D466" s="9">
        <f>IF(ISBLANK(C466),"",VLOOKUP(C466,Moves!$A$65:$B$180,2,TRUE))</f>
        <v>111</v>
      </c>
      <c r="E466" t="str">
        <f t="shared" si="7"/>
        <v>INSERT INTO tbl_PokemonToCharged (pokemonID,moveID) VALUES (159,111);</v>
      </c>
    </row>
    <row r="467" spans="1:5" x14ac:dyDescent="0.2">
      <c r="A467" s="10" t="s">
        <v>177</v>
      </c>
      <c r="B467" s="9">
        <f>VLOOKUP(A467,Pokemon!$A$1:$B$251,2,FALSE)</f>
        <v>160</v>
      </c>
      <c r="C467" s="9" t="s">
        <v>613</v>
      </c>
      <c r="D467" s="9">
        <f>IF(ISBLANK(C467),"",VLOOKUP(C467,Moves!$A$65:$B$180,2,TRUE))</f>
        <v>20</v>
      </c>
      <c r="E467" t="str">
        <f t="shared" si="7"/>
        <v>INSERT INTO tbl_PokemonToCharged (pokemonID,moveID) VALUES (160,20);</v>
      </c>
    </row>
    <row r="468" spans="1:5" x14ac:dyDescent="0.2">
      <c r="A468" s="10" t="s">
        <v>177</v>
      </c>
      <c r="B468" s="9">
        <f>VLOOKUP(A468,Pokemon!$A$1:$B$251,2,FALSE)</f>
        <v>160</v>
      </c>
      <c r="C468" s="9" t="s">
        <v>530</v>
      </c>
      <c r="D468" s="9">
        <f>IF(ISBLANK(C468),"",VLOOKUP(C468,Moves!$A$65:$B$180,2,TRUE))</f>
        <v>52</v>
      </c>
      <c r="E468" t="str">
        <f t="shared" si="7"/>
        <v>INSERT INTO tbl_PokemonToCharged (pokemonID,moveID) VALUES (160,52);</v>
      </c>
    </row>
    <row r="469" spans="1:5" x14ac:dyDescent="0.2">
      <c r="A469" s="10" t="s">
        <v>177</v>
      </c>
      <c r="B469" s="9">
        <f>VLOOKUP(A469,Pokemon!$A$1:$B$251,2,FALSE)</f>
        <v>160</v>
      </c>
      <c r="C469" s="9" t="s">
        <v>531</v>
      </c>
      <c r="D469" s="9">
        <f>IF(ISBLANK(C469),"",VLOOKUP(C469,Moves!$A$65:$B$180,2,TRUE))</f>
        <v>56</v>
      </c>
      <c r="E469" t="str">
        <f t="shared" si="7"/>
        <v>INSERT INTO tbl_PokemonToCharged (pokemonID,moveID) VALUES (160,56);</v>
      </c>
    </row>
    <row r="470" spans="1:5" x14ac:dyDescent="0.2">
      <c r="A470" s="10" t="s">
        <v>178</v>
      </c>
      <c r="B470" s="9">
        <f>VLOOKUP(A470,Pokemon!$A$1:$B$251,2,FALSE)</f>
        <v>161</v>
      </c>
      <c r="C470" s="9" t="s">
        <v>550</v>
      </c>
      <c r="D470" s="9">
        <f>IF(ISBLANK(C470),"",VLOOKUP(C470,Moves!$A$65:$B$180,2,TRUE))</f>
        <v>23</v>
      </c>
      <c r="E470" t="str">
        <f t="shared" si="7"/>
        <v>INSERT INTO tbl_PokemonToCharged (pokemonID,moveID) VALUES (161,23);</v>
      </c>
    </row>
    <row r="471" spans="1:5" x14ac:dyDescent="0.2">
      <c r="A471" s="10" t="s">
        <v>178</v>
      </c>
      <c r="B471" s="9">
        <f>VLOOKUP(A471,Pokemon!$A$1:$B$251,2,FALSE)</f>
        <v>161</v>
      </c>
      <c r="C471" s="9" t="s">
        <v>570</v>
      </c>
      <c r="D471" s="9">
        <f>IF(ISBLANK(C471),"",VLOOKUP(C471,Moves!$A$65:$B$180,2,TRUE))</f>
        <v>12</v>
      </c>
      <c r="E471" t="str">
        <f t="shared" si="7"/>
        <v>INSERT INTO tbl_PokemonToCharged (pokemonID,moveID) VALUES (161,12);</v>
      </c>
    </row>
    <row r="472" spans="1:5" x14ac:dyDescent="0.2">
      <c r="A472" s="10" t="s">
        <v>178</v>
      </c>
      <c r="B472" s="9">
        <f>VLOOKUP(A472,Pokemon!$A$1:$B$251,2,FALSE)</f>
        <v>161</v>
      </c>
      <c r="C472" s="9" t="s">
        <v>650</v>
      </c>
      <c r="D472" s="9">
        <f>IF(ISBLANK(C472),"",VLOOKUP(C472,Moves!$A$65:$B$180,2,TRUE))</f>
        <v>44</v>
      </c>
      <c r="E472" t="str">
        <f t="shared" si="7"/>
        <v>INSERT INTO tbl_PokemonToCharged (pokemonID,moveID) VALUES (161,44);</v>
      </c>
    </row>
    <row r="473" spans="1:5" x14ac:dyDescent="0.2">
      <c r="A473" s="10" t="s">
        <v>179</v>
      </c>
      <c r="B473" s="9">
        <f>VLOOKUP(A473,Pokemon!$A$1:$B$251,2,FALSE)</f>
        <v>162</v>
      </c>
      <c r="C473" s="9" t="s">
        <v>550</v>
      </c>
      <c r="D473" s="9">
        <f>IF(ISBLANK(C473),"",VLOOKUP(C473,Moves!$A$65:$B$180,2,TRUE))</f>
        <v>23</v>
      </c>
      <c r="E473" t="str">
        <f t="shared" si="7"/>
        <v>INSERT INTO tbl_PokemonToCharged (pokemonID,moveID) VALUES (162,23);</v>
      </c>
    </row>
    <row r="474" spans="1:5" x14ac:dyDescent="0.2">
      <c r="A474" s="10" t="s">
        <v>179</v>
      </c>
      <c r="B474" s="9">
        <f>VLOOKUP(A474,Pokemon!$A$1:$B$251,2,FALSE)</f>
        <v>162</v>
      </c>
      <c r="C474" s="9" t="s">
        <v>570</v>
      </c>
      <c r="D474" s="9">
        <f>IF(ISBLANK(C474),"",VLOOKUP(C474,Moves!$A$65:$B$180,2,TRUE))</f>
        <v>12</v>
      </c>
      <c r="E474" t="str">
        <f t="shared" si="7"/>
        <v>INSERT INTO tbl_PokemonToCharged (pokemonID,moveID) VALUES (162,12);</v>
      </c>
    </row>
    <row r="475" spans="1:5" x14ac:dyDescent="0.2">
      <c r="A475" s="10" t="s">
        <v>179</v>
      </c>
      <c r="B475" s="9">
        <f>VLOOKUP(A475,Pokemon!$A$1:$B$251,2,FALSE)</f>
        <v>162</v>
      </c>
      <c r="C475" s="9" t="s">
        <v>553</v>
      </c>
      <c r="D475" s="9">
        <f>IF(ISBLANK(C475),"",VLOOKUP(C475,Moves!$A$65:$B$180,2,TRUE))</f>
        <v>54</v>
      </c>
      <c r="E475" t="str">
        <f t="shared" si="7"/>
        <v>INSERT INTO tbl_PokemonToCharged (pokemonID,moveID) VALUES (162,54);</v>
      </c>
    </row>
    <row r="476" spans="1:5" x14ac:dyDescent="0.2">
      <c r="A476" s="10" t="s">
        <v>180</v>
      </c>
      <c r="B476" s="9">
        <f>VLOOKUP(A476,Pokemon!$A$1:$B$251,2,FALSE)</f>
        <v>163</v>
      </c>
      <c r="C476" s="9" t="s">
        <v>542</v>
      </c>
      <c r="D476" s="9">
        <f>IF(ISBLANK(C476),"",VLOOKUP(C476,Moves!$A$65:$B$180,2,TRUE))</f>
        <v>1</v>
      </c>
      <c r="E476" t="str">
        <f t="shared" si="7"/>
        <v>INSERT INTO tbl_PokemonToCharged (pokemonID,moveID) VALUES (163,1);</v>
      </c>
    </row>
    <row r="477" spans="1:5" x14ac:dyDescent="0.2">
      <c r="A477" s="10" t="s">
        <v>180</v>
      </c>
      <c r="B477" s="9">
        <f>VLOOKUP(A477,Pokemon!$A$1:$B$251,2,FALSE)</f>
        <v>163</v>
      </c>
      <c r="C477" s="9" t="s">
        <v>556</v>
      </c>
      <c r="D477" s="9">
        <f>IF(ISBLANK(C477),"",VLOOKUP(C477,Moves!$A$65:$B$180,2,TRUE))</f>
        <v>96</v>
      </c>
      <c r="E477" t="str">
        <f t="shared" si="7"/>
        <v>INSERT INTO tbl_PokemonToCharged (pokemonID,moveID) VALUES (163,96);</v>
      </c>
    </row>
    <row r="478" spans="1:5" x14ac:dyDescent="0.2">
      <c r="A478" s="10" t="s">
        <v>180</v>
      </c>
      <c r="B478" s="9">
        <f>VLOOKUP(A478,Pokemon!$A$1:$B$251,2,FALSE)</f>
        <v>163</v>
      </c>
      <c r="C478" s="9" t="s">
        <v>642</v>
      </c>
      <c r="D478" s="9">
        <f>IF(ISBLANK(C478),"",VLOOKUP(C478,Moves!$A$65:$B$180,2,TRUE))</f>
        <v>68</v>
      </c>
      <c r="E478" t="str">
        <f t="shared" si="7"/>
        <v>INSERT INTO tbl_PokemonToCharged (pokemonID,moveID) VALUES (163,68);</v>
      </c>
    </row>
    <row r="479" spans="1:5" x14ac:dyDescent="0.2">
      <c r="A479" s="10" t="s">
        <v>181</v>
      </c>
      <c r="B479" s="9">
        <f>VLOOKUP(A479,Pokemon!$A$1:$B$251,2,FALSE)</f>
        <v>164</v>
      </c>
      <c r="C479" s="9" t="s">
        <v>500</v>
      </c>
      <c r="D479" s="9">
        <f>IF(ISBLANK(C479),"",VLOOKUP(C479,Moves!$A$65:$B$180,2,TRUE))</f>
        <v>80</v>
      </c>
      <c r="E479" t="str">
        <f t="shared" si="7"/>
        <v>INSERT INTO tbl_PokemonToCharged (pokemonID,moveID) VALUES (164,80);</v>
      </c>
    </row>
    <row r="480" spans="1:5" x14ac:dyDescent="0.2">
      <c r="A480" s="10" t="s">
        <v>181</v>
      </c>
      <c r="B480" s="9">
        <f>VLOOKUP(A480,Pokemon!$A$1:$B$251,2,FALSE)</f>
        <v>164</v>
      </c>
      <c r="C480" s="9" t="s">
        <v>556</v>
      </c>
      <c r="D480" s="9">
        <f>IF(ISBLANK(C480),"",VLOOKUP(C480,Moves!$A$65:$B$180,2,TRUE))</f>
        <v>96</v>
      </c>
      <c r="E480" t="str">
        <f t="shared" si="7"/>
        <v>INSERT INTO tbl_PokemonToCharged (pokemonID,moveID) VALUES (164,96);</v>
      </c>
    </row>
    <row r="481" spans="1:5" x14ac:dyDescent="0.2">
      <c r="A481" s="10" t="s">
        <v>181</v>
      </c>
      <c r="B481" s="9">
        <f>VLOOKUP(A481,Pokemon!$A$1:$B$251,2,FALSE)</f>
        <v>164</v>
      </c>
      <c r="C481" s="9" t="s">
        <v>642</v>
      </c>
      <c r="D481" s="9">
        <f>IF(ISBLANK(C481),"",VLOOKUP(C481,Moves!$A$65:$B$180,2,TRUE))</f>
        <v>68</v>
      </c>
      <c r="E481" t="str">
        <f t="shared" si="7"/>
        <v>INSERT INTO tbl_PokemonToCharged (pokemonID,moveID) VALUES (164,68);</v>
      </c>
    </row>
    <row r="482" spans="1:5" x14ac:dyDescent="0.2">
      <c r="A482" s="10" t="s">
        <v>182</v>
      </c>
      <c r="B482" s="9">
        <f>VLOOKUP(A482,Pokemon!$A$1:$B$251,2,FALSE)</f>
        <v>165</v>
      </c>
      <c r="C482" s="9" t="s">
        <v>598</v>
      </c>
      <c r="D482" s="9">
        <f>IF(ISBLANK(C482),"",VLOOKUP(C482,Moves!$A$65:$B$180,2,TRUE))</f>
        <v>95</v>
      </c>
      <c r="E482" t="str">
        <f t="shared" si="7"/>
        <v>INSERT INTO tbl_PokemonToCharged (pokemonID,moveID) VALUES (165,95);</v>
      </c>
    </row>
    <row r="483" spans="1:5" x14ac:dyDescent="0.2">
      <c r="A483" s="10" t="s">
        <v>182</v>
      </c>
      <c r="B483" s="9">
        <f>VLOOKUP(A483,Pokemon!$A$1:$B$251,2,FALSE)</f>
        <v>165</v>
      </c>
      <c r="C483" s="9" t="s">
        <v>594</v>
      </c>
      <c r="D483" s="9">
        <f>IF(ISBLANK(C483),"",VLOOKUP(C483,Moves!$A$65:$B$180,2,TRUE))</f>
        <v>105</v>
      </c>
      <c r="E483" t="str">
        <f t="shared" si="7"/>
        <v>INSERT INTO tbl_PokemonToCharged (pokemonID,moveID) VALUES (165,105);</v>
      </c>
    </row>
    <row r="484" spans="1:5" x14ac:dyDescent="0.2">
      <c r="A484" s="10" t="s">
        <v>182</v>
      </c>
      <c r="B484" s="9">
        <f>VLOOKUP(A484,Pokemon!$A$1:$B$251,2,FALSE)</f>
        <v>165</v>
      </c>
      <c r="C484" s="9" t="s">
        <v>542</v>
      </c>
      <c r="D484" s="9">
        <f>IF(ISBLANK(C484),"",VLOOKUP(C484,Moves!$A$65:$B$180,2,TRUE))</f>
        <v>1</v>
      </c>
      <c r="E484" t="str">
        <f t="shared" si="7"/>
        <v>INSERT INTO tbl_PokemonToCharged (pokemonID,moveID) VALUES (165,1);</v>
      </c>
    </row>
    <row r="485" spans="1:5" x14ac:dyDescent="0.2">
      <c r="A485" s="10" t="s">
        <v>183</v>
      </c>
      <c r="B485" s="9">
        <f>VLOOKUP(A485,Pokemon!$A$1:$B$251,2,FALSE)</f>
        <v>166</v>
      </c>
      <c r="C485" s="9" t="s">
        <v>537</v>
      </c>
      <c r="D485" s="9">
        <f>IF(ISBLANK(C485),"",VLOOKUP(C485,Moves!$A$65:$B$180,2,TRUE))</f>
        <v>15</v>
      </c>
      <c r="E485" t="str">
        <f t="shared" si="7"/>
        <v>INSERT INTO tbl_PokemonToCharged (pokemonID,moveID) VALUES (166,15);</v>
      </c>
    </row>
    <row r="486" spans="1:5" x14ac:dyDescent="0.2">
      <c r="A486" s="10" t="s">
        <v>183</v>
      </c>
      <c r="B486" s="9">
        <f>VLOOKUP(A486,Pokemon!$A$1:$B$251,2,FALSE)</f>
        <v>166</v>
      </c>
      <c r="C486" s="9" t="s">
        <v>598</v>
      </c>
      <c r="D486" s="9">
        <f>IF(ISBLANK(C486),"",VLOOKUP(C486,Moves!$A$65:$B$180,2,TRUE))</f>
        <v>95</v>
      </c>
      <c r="E486" t="str">
        <f t="shared" si="7"/>
        <v>INSERT INTO tbl_PokemonToCharged (pokemonID,moveID) VALUES (166,95);</v>
      </c>
    </row>
    <row r="487" spans="1:5" x14ac:dyDescent="0.2">
      <c r="A487" s="10" t="s">
        <v>183</v>
      </c>
      <c r="B487" s="9">
        <f>VLOOKUP(A487,Pokemon!$A$1:$B$251,2,FALSE)</f>
        <v>166</v>
      </c>
      <c r="C487" s="9" t="s">
        <v>542</v>
      </c>
      <c r="D487" s="9">
        <f>IF(ISBLANK(C487),"",VLOOKUP(C487,Moves!$A$65:$B$180,2,TRUE))</f>
        <v>1</v>
      </c>
      <c r="E487" t="str">
        <f t="shared" si="7"/>
        <v>INSERT INTO tbl_PokemonToCharged (pokemonID,moveID) VALUES (166,1);</v>
      </c>
    </row>
    <row r="488" spans="1:5" x14ac:dyDescent="0.2">
      <c r="A488" s="10" t="s">
        <v>184</v>
      </c>
      <c r="B488" s="9">
        <f>VLOOKUP(A488,Pokemon!$A$1:$B$251,2,FALSE)</f>
        <v>167</v>
      </c>
      <c r="C488" s="9" t="s">
        <v>602</v>
      </c>
      <c r="D488" s="9">
        <f>IF(ISBLANK(C488),"",VLOOKUP(C488,Moves!$A$65:$B$180,2,TRUE))</f>
        <v>69</v>
      </c>
      <c r="E488" t="str">
        <f t="shared" si="7"/>
        <v>INSERT INTO tbl_PokemonToCharged (pokemonID,moveID) VALUES (167,69);</v>
      </c>
    </row>
    <row r="489" spans="1:5" x14ac:dyDescent="0.2">
      <c r="A489" s="10" t="s">
        <v>184</v>
      </c>
      <c r="B489" s="9">
        <f>VLOOKUP(A489,Pokemon!$A$1:$B$251,2,FALSE)</f>
        <v>167</v>
      </c>
      <c r="C489" s="9" t="s">
        <v>538</v>
      </c>
      <c r="D489" s="9">
        <f>IF(ISBLANK(C489),"",VLOOKUP(C489,Moves!$A$65:$B$180,2,TRUE))</f>
        <v>94</v>
      </c>
      <c r="E489" t="str">
        <f t="shared" si="7"/>
        <v>INSERT INTO tbl_PokemonToCharged (pokemonID,moveID) VALUES (167,94);</v>
      </c>
    </row>
    <row r="490" spans="1:5" x14ac:dyDescent="0.2">
      <c r="A490" s="10" t="s">
        <v>184</v>
      </c>
      <c r="B490" s="9">
        <f>VLOOKUP(A490,Pokemon!$A$1:$B$251,2,FALSE)</f>
        <v>167</v>
      </c>
      <c r="C490" s="9" t="s">
        <v>664</v>
      </c>
      <c r="D490" s="9">
        <f>IF(ISBLANK(C490),"",VLOOKUP(C490,Moves!$A$65:$B$180,2,TRUE))</f>
        <v>19</v>
      </c>
      <c r="E490" t="str">
        <f t="shared" si="7"/>
        <v>INSERT INTO tbl_PokemonToCharged (pokemonID,moveID) VALUES (167,19);</v>
      </c>
    </row>
    <row r="491" spans="1:5" x14ac:dyDescent="0.2">
      <c r="A491" s="10" t="s">
        <v>185</v>
      </c>
      <c r="B491" s="9">
        <f>VLOOKUP(A491,Pokemon!$A$1:$B$251,2,FALSE)</f>
        <v>168</v>
      </c>
      <c r="C491" s="9" t="s">
        <v>665</v>
      </c>
      <c r="D491" s="9">
        <f>IF(ISBLANK(C491),"",VLOOKUP(C491,Moves!$A$65:$B$180,2,TRUE))</f>
        <v>93</v>
      </c>
      <c r="E491" t="str">
        <f t="shared" si="7"/>
        <v>INSERT INTO tbl_PokemonToCharged (pokemonID,moveID) VALUES (168,93);</v>
      </c>
    </row>
    <row r="492" spans="1:5" x14ac:dyDescent="0.2">
      <c r="A492" s="10" t="s">
        <v>185</v>
      </c>
      <c r="B492" s="9">
        <f>VLOOKUP(A492,Pokemon!$A$1:$B$251,2,FALSE)</f>
        <v>168</v>
      </c>
      <c r="C492" s="9" t="s">
        <v>582</v>
      </c>
      <c r="D492" s="9">
        <f>IF(ISBLANK(C492),"",VLOOKUP(C492,Moves!$A$65:$B$180,2,TRUE))</f>
        <v>64</v>
      </c>
      <c r="E492" t="str">
        <f t="shared" si="7"/>
        <v>INSERT INTO tbl_PokemonToCharged (pokemonID,moveID) VALUES (168,64);</v>
      </c>
    </row>
    <row r="493" spans="1:5" x14ac:dyDescent="0.2">
      <c r="A493" s="10" t="s">
        <v>185</v>
      </c>
      <c r="B493" s="9">
        <f>VLOOKUP(A493,Pokemon!$A$1:$B$251,2,FALSE)</f>
        <v>168</v>
      </c>
      <c r="C493" s="9" t="s">
        <v>664</v>
      </c>
      <c r="D493" s="9">
        <f>IF(ISBLANK(C493),"",VLOOKUP(C493,Moves!$A$65:$B$180,2,TRUE))</f>
        <v>19</v>
      </c>
      <c r="E493" t="str">
        <f t="shared" si="7"/>
        <v>INSERT INTO tbl_PokemonToCharged (pokemonID,moveID) VALUES (168,19);</v>
      </c>
    </row>
    <row r="494" spans="1:5" x14ac:dyDescent="0.2">
      <c r="A494" s="10" t="s">
        <v>186</v>
      </c>
      <c r="B494" s="9">
        <f>VLOOKUP(A494,Pokemon!$A$1:$B$251,2,FALSE)</f>
        <v>169</v>
      </c>
      <c r="C494" s="9" t="s">
        <v>595</v>
      </c>
      <c r="D494" s="9">
        <f>IF(ISBLANK(C494),"",VLOOKUP(C494,Moves!$A$65:$B$180,2,TRUE))</f>
        <v>91</v>
      </c>
      <c r="E494" t="str">
        <f t="shared" si="7"/>
        <v>INSERT INTO tbl_PokemonToCharged (pokemonID,moveID) VALUES (169,91);</v>
      </c>
    </row>
    <row r="495" spans="1:5" x14ac:dyDescent="0.2">
      <c r="A495" s="10" t="s">
        <v>186</v>
      </c>
      <c r="B495" s="9">
        <f>VLOOKUP(A495,Pokemon!$A$1:$B$251,2,FALSE)</f>
        <v>169</v>
      </c>
      <c r="C495" s="9" t="s">
        <v>545</v>
      </c>
      <c r="D495" s="9">
        <f>IF(ISBLANK(C495),"",VLOOKUP(C495,Moves!$A$65:$B$180,2,TRUE))</f>
        <v>2</v>
      </c>
      <c r="E495" t="str">
        <f t="shared" si="7"/>
        <v>INSERT INTO tbl_PokemonToCharged (pokemonID,moveID) VALUES (169,2);</v>
      </c>
    </row>
    <row r="496" spans="1:5" x14ac:dyDescent="0.2">
      <c r="A496" s="10" t="s">
        <v>186</v>
      </c>
      <c r="B496" s="9">
        <f>VLOOKUP(A496,Pokemon!$A$1:$B$251,2,FALSE)</f>
        <v>169</v>
      </c>
      <c r="C496" s="9" t="s">
        <v>506</v>
      </c>
      <c r="D496" s="9">
        <f>IF(ISBLANK(C496),"",VLOOKUP(C496,Moves!$A$65:$B$180,2,TRUE))</f>
        <v>98</v>
      </c>
      <c r="E496" t="str">
        <f t="shared" si="7"/>
        <v>INSERT INTO tbl_PokemonToCharged (pokemonID,moveID) VALUES (169,98);</v>
      </c>
    </row>
    <row r="497" spans="1:5" x14ac:dyDescent="0.2">
      <c r="A497" s="10" t="s">
        <v>187</v>
      </c>
      <c r="B497" s="9">
        <f>VLOOKUP(A497,Pokemon!$A$1:$B$251,2,FALSE)</f>
        <v>170</v>
      </c>
      <c r="C497" s="9" t="s">
        <v>527</v>
      </c>
      <c r="D497" s="9">
        <f>IF(ISBLANK(C497),"",VLOOKUP(C497,Moves!$A$65:$B$180,2,TRUE))</f>
        <v>111</v>
      </c>
      <c r="E497" t="str">
        <f t="shared" si="7"/>
        <v>INSERT INTO tbl_PokemonToCharged (pokemonID,moveID) VALUES (170,111);</v>
      </c>
    </row>
    <row r="498" spans="1:5" x14ac:dyDescent="0.2">
      <c r="A498" s="10" t="s">
        <v>187</v>
      </c>
      <c r="B498" s="9">
        <f>VLOOKUP(A498,Pokemon!$A$1:$B$251,2,FALSE)</f>
        <v>170</v>
      </c>
      <c r="C498" s="9" t="s">
        <v>566</v>
      </c>
      <c r="D498" s="9">
        <f>IF(ISBLANK(C498),"",VLOOKUP(C498,Moves!$A$65:$B$180,2,TRUE))</f>
        <v>108</v>
      </c>
      <c r="E498" t="str">
        <f t="shared" si="7"/>
        <v>INSERT INTO tbl_PokemonToCharged (pokemonID,moveID) VALUES (170,108);</v>
      </c>
    </row>
    <row r="499" spans="1:5" x14ac:dyDescent="0.2">
      <c r="A499" s="10" t="s">
        <v>187</v>
      </c>
      <c r="B499" s="9">
        <f>VLOOKUP(A499,Pokemon!$A$1:$B$251,2,FALSE)</f>
        <v>170</v>
      </c>
      <c r="C499" s="9" t="s">
        <v>614</v>
      </c>
      <c r="D499" s="9">
        <f>IF(ISBLANK(C499),"",VLOOKUP(C499,Moves!$A$65:$B$180,2,TRUE))</f>
        <v>14</v>
      </c>
      <c r="E499" t="str">
        <f t="shared" si="7"/>
        <v>INSERT INTO tbl_PokemonToCharged (pokemonID,moveID) VALUES (170,14);</v>
      </c>
    </row>
    <row r="500" spans="1:5" x14ac:dyDescent="0.2">
      <c r="A500" s="10" t="s">
        <v>188</v>
      </c>
      <c r="B500" s="9">
        <f>VLOOKUP(A500,Pokemon!$A$1:$B$251,2,FALSE)</f>
        <v>171</v>
      </c>
      <c r="C500" s="9" t="s">
        <v>530</v>
      </c>
      <c r="D500" s="9">
        <f>IF(ISBLANK(C500),"",VLOOKUP(C500,Moves!$A$65:$B$180,2,TRUE))</f>
        <v>52</v>
      </c>
      <c r="E500" t="str">
        <f t="shared" si="7"/>
        <v>INSERT INTO tbl_PokemonToCharged (pokemonID,moveID) VALUES (171,52);</v>
      </c>
    </row>
    <row r="501" spans="1:5" x14ac:dyDescent="0.2">
      <c r="A501" s="10" t="s">
        <v>188</v>
      </c>
      <c r="B501" s="9">
        <f>VLOOKUP(A501,Pokemon!$A$1:$B$251,2,FALSE)</f>
        <v>171</v>
      </c>
      <c r="C501" s="9" t="s">
        <v>566</v>
      </c>
      <c r="D501" s="9">
        <f>IF(ISBLANK(C501),"",VLOOKUP(C501,Moves!$A$65:$B$180,2,TRUE))</f>
        <v>108</v>
      </c>
      <c r="E501" t="str">
        <f t="shared" si="7"/>
        <v>INSERT INTO tbl_PokemonToCharged (pokemonID,moveID) VALUES (171,108);</v>
      </c>
    </row>
    <row r="502" spans="1:5" x14ac:dyDescent="0.2">
      <c r="A502" s="10" t="s">
        <v>188</v>
      </c>
      <c r="B502" s="9">
        <f>VLOOKUP(A502,Pokemon!$A$1:$B$251,2,FALSE)</f>
        <v>171</v>
      </c>
      <c r="C502" s="9" t="s">
        <v>657</v>
      </c>
      <c r="D502" s="9">
        <f>IF(ISBLANK(C502),"",VLOOKUP(C502,Moves!$A$65:$B$180,2,TRUE))</f>
        <v>106</v>
      </c>
      <c r="E502" t="str">
        <f t="shared" si="7"/>
        <v>INSERT INTO tbl_PokemonToCharged (pokemonID,moveID) VALUES (171,106);</v>
      </c>
    </row>
    <row r="503" spans="1:5" x14ac:dyDescent="0.2">
      <c r="A503" s="10" t="s">
        <v>189</v>
      </c>
      <c r="B503" s="9">
        <f>VLOOKUP(A503,Pokemon!$A$1:$B$251,2,FALSE)</f>
        <v>172</v>
      </c>
      <c r="C503" s="9" t="s">
        <v>672</v>
      </c>
      <c r="D503" s="9">
        <f>IF(ISBLANK(C503),"",VLOOKUP(C503,Moves!$A$65:$B$180,2,TRUE))</f>
        <v>108</v>
      </c>
      <c r="E503" t="str">
        <f t="shared" si="7"/>
        <v>INSERT INTO tbl_PokemonToCharged (pokemonID,moveID) VALUES (172,108);</v>
      </c>
    </row>
    <row r="504" spans="1:5" x14ac:dyDescent="0.2">
      <c r="A504" s="10" t="s">
        <v>189</v>
      </c>
      <c r="B504" s="9">
        <f>VLOOKUP(A504,Pokemon!$A$1:$B$251,2,FALSE)</f>
        <v>172</v>
      </c>
      <c r="C504" s="9" t="s">
        <v>585</v>
      </c>
      <c r="D504" s="9">
        <f>IF(ISBLANK(C504),"",VLOOKUP(C504,Moves!$A$65:$B$180,2,TRUE))</f>
        <v>24</v>
      </c>
      <c r="E504" t="str">
        <f t="shared" si="7"/>
        <v>INSERT INTO tbl_PokemonToCharged (pokemonID,moveID) VALUES (172,24);</v>
      </c>
    </row>
    <row r="505" spans="1:5" x14ac:dyDescent="0.2">
      <c r="A505" s="10" t="s">
        <v>189</v>
      </c>
      <c r="B505" s="9">
        <f>VLOOKUP(A505,Pokemon!$A$1:$B$251,2,FALSE)</f>
        <v>172</v>
      </c>
      <c r="C505" s="9" t="s">
        <v>571</v>
      </c>
      <c r="D505" s="9">
        <f>IF(ISBLANK(C505),"",VLOOKUP(C505,Moves!$A$65:$B$180,2,TRUE))</f>
        <v>107</v>
      </c>
      <c r="E505" t="str">
        <f t="shared" si="7"/>
        <v>INSERT INTO tbl_PokemonToCharged (pokemonID,moveID) VALUES (172,107);</v>
      </c>
    </row>
    <row r="506" spans="1:5" x14ac:dyDescent="0.2">
      <c r="A506" s="10" t="s">
        <v>190</v>
      </c>
      <c r="B506" s="9">
        <f>VLOOKUP(A506,Pokemon!$A$1:$B$251,2,FALSE)</f>
        <v>173</v>
      </c>
      <c r="C506" s="9" t="s">
        <v>650</v>
      </c>
      <c r="D506" s="9">
        <f>IF(ISBLANK(C506),"",VLOOKUP(C506,Moves!$A$65:$B$180,2,TRUE))</f>
        <v>44</v>
      </c>
      <c r="E506" t="str">
        <f t="shared" si="7"/>
        <v>INSERT INTO tbl_PokemonToCharged (pokemonID,moveID) VALUES (173,44);</v>
      </c>
    </row>
    <row r="507" spans="1:5" x14ac:dyDescent="0.2">
      <c r="A507" s="10" t="s">
        <v>190</v>
      </c>
      <c r="B507" s="9">
        <f>VLOOKUP(A507,Pokemon!$A$1:$B$251,2,FALSE)</f>
        <v>173</v>
      </c>
      <c r="C507" s="9" t="s">
        <v>618</v>
      </c>
      <c r="D507" s="9">
        <f>IF(ISBLANK(C507),"",VLOOKUP(C507,Moves!$A$65:$B$180,2,TRUE))</f>
        <v>81</v>
      </c>
      <c r="E507" t="str">
        <f t="shared" si="7"/>
        <v>INSERT INTO tbl_PokemonToCharged (pokemonID,moveID) VALUES (173,81);</v>
      </c>
    </row>
    <row r="508" spans="1:5" x14ac:dyDescent="0.2">
      <c r="A508" s="10" t="s">
        <v>190</v>
      </c>
      <c r="B508" s="9">
        <f>VLOOKUP(A508,Pokemon!$A$1:$B$251,2,FALSE)</f>
        <v>173</v>
      </c>
      <c r="C508" s="9" t="s">
        <v>538</v>
      </c>
      <c r="D508" s="9">
        <f>IF(ISBLANK(C508),"",VLOOKUP(C508,Moves!$A$65:$B$180,2,TRUE))</f>
        <v>94</v>
      </c>
      <c r="E508" t="str">
        <f t="shared" si="7"/>
        <v>INSERT INTO tbl_PokemonToCharged (pokemonID,moveID) VALUES (173,94);</v>
      </c>
    </row>
    <row r="509" spans="1:5" x14ac:dyDescent="0.2">
      <c r="A509" s="10" t="s">
        <v>191</v>
      </c>
      <c r="B509" s="9">
        <f>VLOOKUP(A509,Pokemon!$A$1:$B$251,2,FALSE)</f>
        <v>174</v>
      </c>
      <c r="C509" s="9" t="s">
        <v>567</v>
      </c>
      <c r="D509" s="9">
        <f>IF(ISBLANK(C509),"",VLOOKUP(C509,Moves!$A$65:$B$180,2,TRUE))</f>
        <v>112</v>
      </c>
      <c r="E509" t="str">
        <f t="shared" si="7"/>
        <v>INSERT INTO tbl_PokemonToCharged (pokemonID,moveID) VALUES (174,112);</v>
      </c>
    </row>
    <row r="510" spans="1:5" x14ac:dyDescent="0.2">
      <c r="A510" s="10" t="s">
        <v>191</v>
      </c>
      <c r="B510" s="9">
        <f>VLOOKUP(A510,Pokemon!$A$1:$B$251,2,FALSE)</f>
        <v>174</v>
      </c>
      <c r="C510" s="9" t="s">
        <v>595</v>
      </c>
      <c r="D510" s="9">
        <f>IF(ISBLANK(C510),"",VLOOKUP(C510,Moves!$A$65:$B$180,2,TRUE))</f>
        <v>91</v>
      </c>
      <c r="E510" t="str">
        <f t="shared" si="7"/>
        <v>INSERT INTO tbl_PokemonToCharged (pokemonID,moveID) VALUES (174,91);</v>
      </c>
    </row>
    <row r="511" spans="1:5" x14ac:dyDescent="0.2">
      <c r="A511" s="10" t="s">
        <v>191</v>
      </c>
      <c r="B511" s="9">
        <f>VLOOKUP(A511,Pokemon!$A$1:$B$251,2,FALSE)</f>
        <v>174</v>
      </c>
      <c r="C511" s="9" t="s">
        <v>500</v>
      </c>
      <c r="D511" s="9">
        <f>IF(ISBLANK(C511),"",VLOOKUP(C511,Moves!$A$65:$B$180,2,TRUE))</f>
        <v>80</v>
      </c>
      <c r="E511" t="str">
        <f t="shared" si="7"/>
        <v>INSERT INTO tbl_PokemonToCharged (pokemonID,moveID) VALUES (174,80);</v>
      </c>
    </row>
    <row r="512" spans="1:5" x14ac:dyDescent="0.2">
      <c r="A512" s="10" t="s">
        <v>192</v>
      </c>
      <c r="B512" s="9">
        <f>VLOOKUP(A512,Pokemon!$A$1:$B$251,2,FALSE)</f>
        <v>175</v>
      </c>
      <c r="C512" s="9" t="s">
        <v>647</v>
      </c>
      <c r="D512" s="9">
        <f>IF(ISBLANK(C512),"",VLOOKUP(C512,Moves!$A$65:$B$180,2,TRUE))</f>
        <v>3</v>
      </c>
      <c r="E512" t="str">
        <f t="shared" si="7"/>
        <v>INSERT INTO tbl_PokemonToCharged (pokemonID,moveID) VALUES (175,3);</v>
      </c>
    </row>
    <row r="513" spans="1:5" x14ac:dyDescent="0.2">
      <c r="A513" s="10" t="s">
        <v>192</v>
      </c>
      <c r="B513" s="9">
        <f>VLOOKUP(A513,Pokemon!$A$1:$B$251,2,FALSE)</f>
        <v>175</v>
      </c>
      <c r="C513" s="9" t="s">
        <v>618</v>
      </c>
      <c r="D513" s="9">
        <f>IF(ISBLANK(C513),"",VLOOKUP(C513,Moves!$A$65:$B$180,2,TRUE))</f>
        <v>81</v>
      </c>
      <c r="E513" t="str">
        <f t="shared" si="7"/>
        <v>INSERT INTO tbl_PokemonToCharged (pokemonID,moveID) VALUES (175,81);</v>
      </c>
    </row>
    <row r="514" spans="1:5" x14ac:dyDescent="0.2">
      <c r="A514" s="10" t="s">
        <v>192</v>
      </c>
      <c r="B514" s="9">
        <f>VLOOKUP(A514,Pokemon!$A$1:$B$251,2,FALSE)</f>
        <v>175</v>
      </c>
      <c r="C514" s="9" t="s">
        <v>588</v>
      </c>
      <c r="D514" s="9">
        <f>IF(ISBLANK(C514),"",VLOOKUP(C514,Moves!$A$65:$B$180,2,TRUE))</f>
        <v>22</v>
      </c>
      <c r="E514" t="str">
        <f t="shared" ref="E514:E577" si="8">IF(ISBLANK(D514),"",CONCATENATE("INSERT INTO tbl_PokemonToCharged (pokemonID,moveID) VALUES (",B514,",",D514,");"))</f>
        <v>INSERT INTO tbl_PokemonToCharged (pokemonID,moveID) VALUES (175,22);</v>
      </c>
    </row>
    <row r="515" spans="1:5" x14ac:dyDescent="0.2">
      <c r="A515" s="10" t="s">
        <v>193</v>
      </c>
      <c r="B515" s="9">
        <f>VLOOKUP(A515,Pokemon!$A$1:$B$251,2,FALSE)</f>
        <v>176</v>
      </c>
      <c r="C515" s="9" t="s">
        <v>647</v>
      </c>
      <c r="D515" s="9">
        <f>IF(ISBLANK(C515),"",VLOOKUP(C515,Moves!$A$65:$B$180,2,TRUE))</f>
        <v>3</v>
      </c>
      <c r="E515" t="str">
        <f t="shared" si="8"/>
        <v>INSERT INTO tbl_PokemonToCharged (pokemonID,moveID) VALUES (176,3);</v>
      </c>
    </row>
    <row r="516" spans="1:5" x14ac:dyDescent="0.2">
      <c r="A516" s="10" t="s">
        <v>193</v>
      </c>
      <c r="B516" s="9">
        <f>VLOOKUP(A516,Pokemon!$A$1:$B$251,2,FALSE)</f>
        <v>176</v>
      </c>
      <c r="C516" s="9" t="s">
        <v>588</v>
      </c>
      <c r="D516" s="9">
        <f>IF(ISBLANK(C516),"",VLOOKUP(C516,Moves!$A$65:$B$180,2,TRUE))</f>
        <v>22</v>
      </c>
      <c r="E516" t="str">
        <f t="shared" si="8"/>
        <v>INSERT INTO tbl_PokemonToCharged (pokemonID,moveID) VALUES (176,22);</v>
      </c>
    </row>
    <row r="517" spans="1:5" x14ac:dyDescent="0.2">
      <c r="A517" s="10" t="s">
        <v>193</v>
      </c>
      <c r="B517" s="9">
        <f>VLOOKUP(A517,Pokemon!$A$1:$B$251,2,FALSE)</f>
        <v>176</v>
      </c>
      <c r="C517" s="9" t="s">
        <v>542</v>
      </c>
      <c r="D517" s="9">
        <f>IF(ISBLANK(C517),"",VLOOKUP(C517,Moves!$A$65:$B$180,2,TRUE))</f>
        <v>1</v>
      </c>
      <c r="E517" t="str">
        <f t="shared" si="8"/>
        <v>INSERT INTO tbl_PokemonToCharged (pokemonID,moveID) VALUES (176,1);</v>
      </c>
    </row>
    <row r="518" spans="1:5" x14ac:dyDescent="0.2">
      <c r="A518" s="10" t="s">
        <v>194</v>
      </c>
      <c r="B518" s="9">
        <f>VLOOKUP(A518,Pokemon!$A$1:$B$251,2,FALSE)</f>
        <v>177</v>
      </c>
      <c r="C518" s="9" t="s">
        <v>642</v>
      </c>
      <c r="D518" s="9">
        <f>IF(ISBLANK(C518),"",VLOOKUP(C518,Moves!$A$65:$B$180,2,TRUE))</f>
        <v>68</v>
      </c>
      <c r="E518" t="str">
        <f t="shared" si="8"/>
        <v>INSERT INTO tbl_PokemonToCharged (pokemonID,moveID) VALUES (177,68);</v>
      </c>
    </row>
    <row r="519" spans="1:5" x14ac:dyDescent="0.2">
      <c r="A519" s="10" t="s">
        <v>194</v>
      </c>
      <c r="B519" s="9">
        <f>VLOOKUP(A519,Pokemon!$A$1:$B$251,2,FALSE)</f>
        <v>177</v>
      </c>
      <c r="C519" s="9" t="s">
        <v>618</v>
      </c>
      <c r="D519" s="9">
        <f>IF(ISBLANK(C519),"",VLOOKUP(C519,Moves!$A$65:$B$180,2,TRUE))</f>
        <v>81</v>
      </c>
      <c r="E519" t="str">
        <f t="shared" si="8"/>
        <v>INSERT INTO tbl_PokemonToCharged (pokemonID,moveID) VALUES (177,81);</v>
      </c>
    </row>
    <row r="520" spans="1:5" x14ac:dyDescent="0.2">
      <c r="A520" s="10" t="s">
        <v>194</v>
      </c>
      <c r="B520" s="9">
        <f>VLOOKUP(A520,Pokemon!$A$1:$B$251,2,FALSE)</f>
        <v>177</v>
      </c>
      <c r="C520" s="9" t="s">
        <v>555</v>
      </c>
      <c r="D520" s="9">
        <f>IF(ISBLANK(C520),"",VLOOKUP(C520,Moves!$A$65:$B$180,2,TRUE))</f>
        <v>29</v>
      </c>
      <c r="E520" t="str">
        <f t="shared" si="8"/>
        <v>INSERT INTO tbl_PokemonToCharged (pokemonID,moveID) VALUES (177,29);</v>
      </c>
    </row>
    <row r="521" spans="1:5" x14ac:dyDescent="0.2">
      <c r="A521" s="10" t="s">
        <v>195</v>
      </c>
      <c r="B521" s="9">
        <f>VLOOKUP(A521,Pokemon!$A$1:$B$251,2,FALSE)</f>
        <v>178</v>
      </c>
      <c r="C521" s="9" t="s">
        <v>666</v>
      </c>
      <c r="D521" s="9">
        <f>IF(ISBLANK(C521),"",VLOOKUP(C521,Moves!$A$65:$B$180,2,TRUE))</f>
        <v>70</v>
      </c>
      <c r="E521" t="str">
        <f t="shared" si="8"/>
        <v>INSERT INTO tbl_PokemonToCharged (pokemonID,moveID) VALUES (178,70);</v>
      </c>
    </row>
    <row r="522" spans="1:5" x14ac:dyDescent="0.2">
      <c r="A522" s="10" t="s">
        <v>195</v>
      </c>
      <c r="B522" s="9">
        <f>VLOOKUP(A522,Pokemon!$A$1:$B$251,2,FALSE)</f>
        <v>178</v>
      </c>
      <c r="C522" s="9" t="s">
        <v>667</v>
      </c>
      <c r="D522" s="9">
        <f>IF(ISBLANK(C522),"",VLOOKUP(C522,Moves!$A$65:$B$180,2,TRUE))</f>
        <v>43</v>
      </c>
      <c r="E522" t="str">
        <f t="shared" si="8"/>
        <v>INSERT INTO tbl_PokemonToCharged (pokemonID,moveID) VALUES (178,43);</v>
      </c>
    </row>
    <row r="523" spans="1:5" x14ac:dyDescent="0.2">
      <c r="A523" s="10" t="s">
        <v>196</v>
      </c>
      <c r="B523" s="9">
        <f>VLOOKUP(A523,Pokemon!$A$1:$B$251,2,FALSE)</f>
        <v>179</v>
      </c>
      <c r="C523" s="9" t="s">
        <v>552</v>
      </c>
      <c r="D523" s="9">
        <f>IF(ISBLANK(C523),"",VLOOKUP(C523,Moves!$A$65:$B$180,2,TRUE))</f>
        <v>9</v>
      </c>
      <c r="E523" t="str">
        <f t="shared" si="8"/>
        <v>INSERT INTO tbl_PokemonToCharged (pokemonID,moveID) VALUES (179,9);</v>
      </c>
    </row>
    <row r="524" spans="1:5" x14ac:dyDescent="0.2">
      <c r="A524" s="10" t="s">
        <v>196</v>
      </c>
      <c r="B524" s="9">
        <f>VLOOKUP(A524,Pokemon!$A$1:$B$251,2,FALSE)</f>
        <v>179</v>
      </c>
      <c r="C524" s="9" t="s">
        <v>566</v>
      </c>
      <c r="D524" s="9">
        <f>IF(ISBLANK(C524),"",VLOOKUP(C524,Moves!$A$65:$B$180,2,TRUE))</f>
        <v>108</v>
      </c>
      <c r="E524" t="str">
        <f t="shared" si="8"/>
        <v>INSERT INTO tbl_PokemonToCharged (pokemonID,moveID) VALUES (179,108);</v>
      </c>
    </row>
    <row r="525" spans="1:5" x14ac:dyDescent="0.2">
      <c r="A525" s="10" t="s">
        <v>196</v>
      </c>
      <c r="B525" s="9">
        <f>VLOOKUP(A525,Pokemon!$A$1:$B$251,2,FALSE)</f>
        <v>179</v>
      </c>
      <c r="C525" s="9" t="s">
        <v>565</v>
      </c>
      <c r="D525" s="9">
        <f>IF(ISBLANK(C525),"",VLOOKUP(C525,Moves!$A$65:$B$180,2,TRUE))</f>
        <v>25</v>
      </c>
      <c r="E525" t="str">
        <f t="shared" si="8"/>
        <v>INSERT INTO tbl_PokemonToCharged (pokemonID,moveID) VALUES (179,25);</v>
      </c>
    </row>
    <row r="526" spans="1:5" x14ac:dyDescent="0.2">
      <c r="A526" s="10" t="s">
        <v>197</v>
      </c>
      <c r="B526" s="9">
        <f>VLOOKUP(A526,Pokemon!$A$1:$B$251,2,FALSE)</f>
        <v>180</v>
      </c>
      <c r="C526" s="9" t="s">
        <v>604</v>
      </c>
      <c r="D526" s="9">
        <f>IF(ISBLANK(C526),"",VLOOKUP(C526,Moves!$A$65:$B$180,2,TRUE))</f>
        <v>77</v>
      </c>
      <c r="E526" t="str">
        <f t="shared" si="8"/>
        <v>INSERT INTO tbl_PokemonToCharged (pokemonID,moveID) VALUES (180,77);</v>
      </c>
    </row>
    <row r="527" spans="1:5" x14ac:dyDescent="0.2">
      <c r="A527" s="10" t="s">
        <v>197</v>
      </c>
      <c r="B527" s="9">
        <f>VLOOKUP(A527,Pokemon!$A$1:$B$251,2,FALSE)</f>
        <v>180</v>
      </c>
      <c r="C527" s="9" t="s">
        <v>566</v>
      </c>
      <c r="D527" s="9">
        <f>IF(ISBLANK(C527),"",VLOOKUP(C527,Moves!$A$65:$B$180,2,TRUE))</f>
        <v>108</v>
      </c>
      <c r="E527" t="str">
        <f t="shared" si="8"/>
        <v>INSERT INTO tbl_PokemonToCharged (pokemonID,moveID) VALUES (180,108);</v>
      </c>
    </row>
    <row r="528" spans="1:5" x14ac:dyDescent="0.2">
      <c r="A528" s="10" t="s">
        <v>197</v>
      </c>
      <c r="B528" s="9">
        <f>VLOOKUP(A528,Pokemon!$A$1:$B$251,2,FALSE)</f>
        <v>180</v>
      </c>
      <c r="C528" s="9" t="s">
        <v>565</v>
      </c>
      <c r="D528" s="9">
        <f>IF(ISBLANK(C528),"",VLOOKUP(C528,Moves!$A$65:$B$180,2,TRUE))</f>
        <v>25</v>
      </c>
      <c r="E528" t="str">
        <f t="shared" si="8"/>
        <v>INSERT INTO tbl_PokemonToCharged (pokemonID,moveID) VALUES (180,25);</v>
      </c>
    </row>
    <row r="529" spans="1:5" x14ac:dyDescent="0.2">
      <c r="A529" s="10" t="s">
        <v>198</v>
      </c>
      <c r="B529" s="9">
        <f>VLOOKUP(A529,Pokemon!$A$1:$B$251,2,FALSE)</f>
        <v>181</v>
      </c>
      <c r="C529" s="9" t="s">
        <v>632</v>
      </c>
      <c r="D529" s="9">
        <f>IF(ISBLANK(C529),"",VLOOKUP(C529,Moves!$A$65:$B$180,2,TRUE))</f>
        <v>116</v>
      </c>
      <c r="E529" t="str">
        <f t="shared" si="8"/>
        <v>INSERT INTO tbl_PokemonToCharged (pokemonID,moveID) VALUES (181,116);</v>
      </c>
    </row>
    <row r="530" spans="1:5" x14ac:dyDescent="0.2">
      <c r="A530" s="10" t="s">
        <v>198</v>
      </c>
      <c r="B530" s="9">
        <f>VLOOKUP(A530,Pokemon!$A$1:$B$251,2,FALSE)</f>
        <v>181</v>
      </c>
      <c r="C530" s="9" t="s">
        <v>621</v>
      </c>
      <c r="D530" s="9">
        <f>IF(ISBLANK(C530),"",VLOOKUP(C530,Moves!$A$65:$B$180,2,TRUE))</f>
        <v>41</v>
      </c>
      <c r="E530" t="str">
        <f t="shared" si="8"/>
        <v>INSERT INTO tbl_PokemonToCharged (pokemonID,moveID) VALUES (181,41);</v>
      </c>
    </row>
    <row r="531" spans="1:5" x14ac:dyDescent="0.2">
      <c r="A531" s="10" t="s">
        <v>198</v>
      </c>
      <c r="B531" s="9">
        <f>VLOOKUP(A531,Pokemon!$A$1:$B$251,2,FALSE)</f>
        <v>181</v>
      </c>
      <c r="C531" s="9" t="s">
        <v>657</v>
      </c>
      <c r="D531" s="9">
        <f>IF(ISBLANK(C531),"",VLOOKUP(C531,Moves!$A$65:$B$180,2,TRUE))</f>
        <v>106</v>
      </c>
      <c r="E531" t="str">
        <f t="shared" si="8"/>
        <v>INSERT INTO tbl_PokemonToCharged (pokemonID,moveID) VALUES (181,106);</v>
      </c>
    </row>
    <row r="532" spans="1:5" x14ac:dyDescent="0.2">
      <c r="A532" s="10" t="s">
        <v>199</v>
      </c>
      <c r="B532" s="9">
        <f>VLOOKUP(A532,Pokemon!$A$1:$B$251,2,FALSE)</f>
        <v>182</v>
      </c>
      <c r="C532" s="9" t="s">
        <v>626</v>
      </c>
      <c r="D532" s="9">
        <f>IF(ISBLANK(C532),"",VLOOKUP(C532,Moves!$A$65:$B$180,2,TRUE))</f>
        <v>60</v>
      </c>
      <c r="E532" t="str">
        <f t="shared" si="8"/>
        <v>INSERT INTO tbl_PokemonToCharged (pokemonID,moveID) VALUES (182,60);</v>
      </c>
    </row>
    <row r="533" spans="1:5" x14ac:dyDescent="0.2">
      <c r="A533" s="10" t="s">
        <v>199</v>
      </c>
      <c r="B533" s="9">
        <f>VLOOKUP(A533,Pokemon!$A$1:$B$251,2,FALSE)</f>
        <v>182</v>
      </c>
      <c r="C533" s="9" t="s">
        <v>511</v>
      </c>
      <c r="D533" s="9">
        <f>IF(ISBLANK(C533),"",VLOOKUP(C533,Moves!$A$65:$B$180,2,TRUE))</f>
        <v>74</v>
      </c>
      <c r="E533" t="str">
        <f t="shared" si="8"/>
        <v>INSERT INTO tbl_PokemonToCharged (pokemonID,moveID) VALUES (182,74);</v>
      </c>
    </row>
    <row r="534" spans="1:5" x14ac:dyDescent="0.2">
      <c r="A534" s="10" t="s">
        <v>199</v>
      </c>
      <c r="B534" s="9">
        <f>VLOOKUP(A534,Pokemon!$A$1:$B$251,2,FALSE)</f>
        <v>182</v>
      </c>
      <c r="C534" s="9" t="s">
        <v>588</v>
      </c>
      <c r="D534" s="9">
        <f>IF(ISBLANK(C534),"",VLOOKUP(C534,Moves!$A$65:$B$180,2,TRUE))</f>
        <v>22</v>
      </c>
      <c r="E534" t="str">
        <f t="shared" si="8"/>
        <v>INSERT INTO tbl_PokemonToCharged (pokemonID,moveID) VALUES (182,22);</v>
      </c>
    </row>
    <row r="535" spans="1:5" x14ac:dyDescent="0.2">
      <c r="A535" s="10" t="s">
        <v>200</v>
      </c>
      <c r="B535" s="9">
        <f>VLOOKUP(A535,Pokemon!$A$1:$B$251,2,FALSE)</f>
        <v>183</v>
      </c>
      <c r="C535" s="9" t="s">
        <v>614</v>
      </c>
      <c r="D535" s="9">
        <f>IF(ISBLANK(C535),"",VLOOKUP(C535,Moves!$A$65:$B$180,2,TRUE))</f>
        <v>14</v>
      </c>
      <c r="E535" t="str">
        <f t="shared" si="8"/>
        <v>INSERT INTO tbl_PokemonToCharged (pokemonID,moveID) VALUES (183,14);</v>
      </c>
    </row>
    <row r="536" spans="1:5" x14ac:dyDescent="0.2">
      <c r="A536" s="10" t="s">
        <v>200</v>
      </c>
      <c r="B536" s="9">
        <f>VLOOKUP(A536,Pokemon!$A$1:$B$251,2,FALSE)</f>
        <v>183</v>
      </c>
      <c r="C536" s="9" t="s">
        <v>526</v>
      </c>
      <c r="D536" s="9">
        <f>IF(ISBLANK(C536),"",VLOOKUP(C536,Moves!$A$65:$B$180,2,TRUE))</f>
        <v>5</v>
      </c>
      <c r="E536" t="str">
        <f t="shared" si="8"/>
        <v>INSERT INTO tbl_PokemonToCharged (pokemonID,moveID) VALUES (183,5);</v>
      </c>
    </row>
    <row r="537" spans="1:5" x14ac:dyDescent="0.2">
      <c r="A537" s="10" t="s">
        <v>200</v>
      </c>
      <c r="B537" s="9">
        <f>VLOOKUP(A537,Pokemon!$A$1:$B$251,2,FALSE)</f>
        <v>183</v>
      </c>
      <c r="C537" s="9" t="s">
        <v>552</v>
      </c>
      <c r="D537" s="9">
        <f>IF(ISBLANK(C537),"",VLOOKUP(C537,Moves!$A$65:$B$180,2,TRUE))</f>
        <v>9</v>
      </c>
      <c r="E537" t="str">
        <f t="shared" si="8"/>
        <v>INSERT INTO tbl_PokemonToCharged (pokemonID,moveID) VALUES (183,9);</v>
      </c>
    </row>
    <row r="538" spans="1:5" x14ac:dyDescent="0.2">
      <c r="A538" s="10" t="s">
        <v>201</v>
      </c>
      <c r="B538" s="9">
        <f>VLOOKUP(A538,Pokemon!$A$1:$B$251,2,FALSE)</f>
        <v>184</v>
      </c>
      <c r="C538" s="9" t="s">
        <v>593</v>
      </c>
      <c r="D538" s="9">
        <f>IF(ISBLANK(C538),"",VLOOKUP(C538,Moves!$A$65:$B$180,2,TRUE))</f>
        <v>75</v>
      </c>
      <c r="E538" t="str">
        <f t="shared" si="8"/>
        <v>INSERT INTO tbl_PokemonToCharged (pokemonID,moveID) VALUES (184,75);</v>
      </c>
    </row>
    <row r="539" spans="1:5" x14ac:dyDescent="0.2">
      <c r="A539" s="10" t="s">
        <v>201</v>
      </c>
      <c r="B539" s="9">
        <f>VLOOKUP(A539,Pokemon!$A$1:$B$251,2,FALSE)</f>
        <v>184</v>
      </c>
      <c r="C539" s="9" t="s">
        <v>530</v>
      </c>
      <c r="D539" s="9">
        <f>IF(ISBLANK(C539),"",VLOOKUP(C539,Moves!$A$65:$B$180,2,TRUE))</f>
        <v>52</v>
      </c>
      <c r="E539" t="str">
        <f t="shared" si="8"/>
        <v>INSERT INTO tbl_PokemonToCharged (pokemonID,moveID) VALUES (184,52);</v>
      </c>
    </row>
    <row r="540" spans="1:5" x14ac:dyDescent="0.2">
      <c r="A540" s="10" t="s">
        <v>201</v>
      </c>
      <c r="B540" s="9">
        <f>VLOOKUP(A540,Pokemon!$A$1:$B$251,2,FALSE)</f>
        <v>184</v>
      </c>
      <c r="C540" s="9" t="s">
        <v>531</v>
      </c>
      <c r="D540" s="9">
        <f>IF(ISBLANK(C540),"",VLOOKUP(C540,Moves!$A$65:$B$180,2,TRUE))</f>
        <v>56</v>
      </c>
      <c r="E540" t="str">
        <f t="shared" si="8"/>
        <v>INSERT INTO tbl_PokemonToCharged (pokemonID,moveID) VALUES (184,56);</v>
      </c>
    </row>
    <row r="541" spans="1:5" x14ac:dyDescent="0.2">
      <c r="A541" s="10" t="s">
        <v>202</v>
      </c>
      <c r="B541" s="9">
        <f>VLOOKUP(A541,Pokemon!$A$1:$B$251,2,FALSE)</f>
        <v>185</v>
      </c>
      <c r="C541" s="9" t="s">
        <v>579</v>
      </c>
      <c r="D541" s="9">
        <f>IF(ISBLANK(C541),"",VLOOKUP(C541,Moves!$A$65:$B$180,2,TRUE))</f>
        <v>102</v>
      </c>
      <c r="E541" t="str">
        <f t="shared" si="8"/>
        <v>INSERT INTO tbl_PokemonToCharged (pokemonID,moveID) VALUES (185,102);</v>
      </c>
    </row>
    <row r="542" spans="1:5" x14ac:dyDescent="0.2">
      <c r="A542" s="10" t="s">
        <v>202</v>
      </c>
      <c r="B542" s="9">
        <f>VLOOKUP(A542,Pokemon!$A$1:$B$251,2,FALSE)</f>
        <v>185</v>
      </c>
      <c r="C542" s="9" t="s">
        <v>578</v>
      </c>
      <c r="D542" s="9">
        <f>IF(ISBLANK(C542),"",VLOOKUP(C542,Moves!$A$65:$B$180,2,TRUE))</f>
        <v>32</v>
      </c>
      <c r="E542" t="str">
        <f t="shared" si="8"/>
        <v>INSERT INTO tbl_PokemonToCharged (pokemonID,moveID) VALUES (185,32);</v>
      </c>
    </row>
    <row r="543" spans="1:5" x14ac:dyDescent="0.2">
      <c r="A543" s="10" t="s">
        <v>202</v>
      </c>
      <c r="B543" s="9">
        <f>VLOOKUP(A543,Pokemon!$A$1:$B$251,2,FALSE)</f>
        <v>185</v>
      </c>
      <c r="C543" s="9" t="s">
        <v>573</v>
      </c>
      <c r="D543" s="9">
        <f>IF(ISBLANK(C543),"",VLOOKUP(C543,Moves!$A$65:$B$180,2,TRUE))</f>
        <v>85</v>
      </c>
      <c r="E543" t="str">
        <f t="shared" si="8"/>
        <v>INSERT INTO tbl_PokemonToCharged (pokemonID,moveID) VALUES (185,85);</v>
      </c>
    </row>
    <row r="544" spans="1:5" x14ac:dyDescent="0.2">
      <c r="A544" s="10" t="s">
        <v>203</v>
      </c>
      <c r="B544" s="9">
        <f>VLOOKUP(A544,Pokemon!$A$1:$B$251,2,FALSE)</f>
        <v>186</v>
      </c>
      <c r="C544" s="9" t="s">
        <v>530</v>
      </c>
      <c r="D544" s="9">
        <f>IF(ISBLANK(C544),"",VLOOKUP(C544,Moves!$A$65:$B$180,2,TRUE))</f>
        <v>52</v>
      </c>
      <c r="E544" t="str">
        <f t="shared" si="8"/>
        <v>INSERT INTO tbl_PokemonToCharged (pokemonID,moveID) VALUES (186,52);</v>
      </c>
    </row>
    <row r="545" spans="1:5" x14ac:dyDescent="0.2">
      <c r="A545" s="10" t="s">
        <v>203</v>
      </c>
      <c r="B545" s="9">
        <f>VLOOKUP(A545,Pokemon!$A$1:$B$251,2,FALSE)</f>
        <v>186</v>
      </c>
      <c r="C545" s="9" t="s">
        <v>627</v>
      </c>
      <c r="D545" s="9">
        <f>IF(ISBLANK(C545),"",VLOOKUP(C545,Moves!$A$65:$B$180,2,TRUE))</f>
        <v>8</v>
      </c>
      <c r="E545" t="str">
        <f t="shared" si="8"/>
        <v>INSERT INTO tbl_PokemonToCharged (pokemonID,moveID) VALUES (186,8);</v>
      </c>
    </row>
    <row r="546" spans="1:5" x14ac:dyDescent="0.2">
      <c r="A546" s="10" t="s">
        <v>203</v>
      </c>
      <c r="B546" s="9">
        <f>VLOOKUP(A546,Pokemon!$A$1:$B$251,2,FALSE)</f>
        <v>186</v>
      </c>
      <c r="C546" s="9" t="s">
        <v>578</v>
      </c>
      <c r="D546" s="9">
        <f>IF(ISBLANK(C546),"",VLOOKUP(C546,Moves!$A$65:$B$180,2,TRUE))</f>
        <v>32</v>
      </c>
      <c r="E546" t="str">
        <f t="shared" si="8"/>
        <v>INSERT INTO tbl_PokemonToCharged (pokemonID,moveID) VALUES (186,32);</v>
      </c>
    </row>
    <row r="547" spans="1:5" x14ac:dyDescent="0.2">
      <c r="A547" s="10" t="s">
        <v>204</v>
      </c>
      <c r="B547" s="9">
        <f>VLOOKUP(A547,Pokemon!$A$1:$B$251,2,FALSE)</f>
        <v>187</v>
      </c>
      <c r="C547" s="9" t="s">
        <v>650</v>
      </c>
      <c r="D547" s="9">
        <f>IF(ISBLANK(C547),"",VLOOKUP(C547,Moves!$A$65:$B$180,2,TRUE))</f>
        <v>44</v>
      </c>
      <c r="E547" t="str">
        <f t="shared" si="8"/>
        <v>INSERT INTO tbl_PokemonToCharged (pokemonID,moveID) VALUES (187,44);</v>
      </c>
    </row>
    <row r="548" spans="1:5" x14ac:dyDescent="0.2">
      <c r="A548" s="10" t="s">
        <v>204</v>
      </c>
      <c r="B548" s="9">
        <f>VLOOKUP(A548,Pokemon!$A$1:$B$251,2,FALSE)</f>
        <v>187</v>
      </c>
      <c r="C548" s="9" t="s">
        <v>588</v>
      </c>
      <c r="D548" s="9">
        <f>IF(ISBLANK(C548),"",VLOOKUP(C548,Moves!$A$65:$B$180,2,TRUE))</f>
        <v>22</v>
      </c>
      <c r="E548" t="str">
        <f t="shared" si="8"/>
        <v>INSERT INTO tbl_PokemonToCharged (pokemonID,moveID) VALUES (187,22);</v>
      </c>
    </row>
    <row r="549" spans="1:5" x14ac:dyDescent="0.2">
      <c r="A549" s="10" t="s">
        <v>204</v>
      </c>
      <c r="B549" s="9">
        <f>VLOOKUP(A549,Pokemon!$A$1:$B$251,2,FALSE)</f>
        <v>187</v>
      </c>
      <c r="C549" s="9" t="s">
        <v>507</v>
      </c>
      <c r="D549" s="9">
        <f>IF(ISBLANK(C549),"",VLOOKUP(C549,Moves!$A$65:$B$180,2,TRUE))</f>
        <v>90</v>
      </c>
      <c r="E549" t="str">
        <f t="shared" si="8"/>
        <v>INSERT INTO tbl_PokemonToCharged (pokemonID,moveID) VALUES (187,90);</v>
      </c>
    </row>
    <row r="550" spans="1:5" x14ac:dyDescent="0.2">
      <c r="A550" s="10" t="s">
        <v>205</v>
      </c>
      <c r="B550" s="9">
        <f>VLOOKUP(A550,Pokemon!$A$1:$B$251,2,FALSE)</f>
        <v>188</v>
      </c>
      <c r="C550" s="9" t="s">
        <v>650</v>
      </c>
      <c r="D550" s="9">
        <f>IF(ISBLANK(C550),"",VLOOKUP(C550,Moves!$A$65:$B$180,2,TRUE))</f>
        <v>44</v>
      </c>
      <c r="E550" t="str">
        <f t="shared" si="8"/>
        <v>INSERT INTO tbl_PokemonToCharged (pokemonID,moveID) VALUES (188,44);</v>
      </c>
    </row>
    <row r="551" spans="1:5" x14ac:dyDescent="0.2">
      <c r="A551" s="10" t="s">
        <v>205</v>
      </c>
      <c r="B551" s="9">
        <f>VLOOKUP(A551,Pokemon!$A$1:$B$251,2,FALSE)</f>
        <v>188</v>
      </c>
      <c r="C551" s="9" t="s">
        <v>588</v>
      </c>
      <c r="D551" s="9">
        <f>IF(ISBLANK(C551),"",VLOOKUP(C551,Moves!$A$65:$B$180,2,TRUE))</f>
        <v>22</v>
      </c>
      <c r="E551" t="str">
        <f t="shared" si="8"/>
        <v>INSERT INTO tbl_PokemonToCharged (pokemonID,moveID) VALUES (188,22);</v>
      </c>
    </row>
    <row r="552" spans="1:5" x14ac:dyDescent="0.2">
      <c r="A552" s="10" t="s">
        <v>205</v>
      </c>
      <c r="B552" s="9">
        <f>VLOOKUP(A552,Pokemon!$A$1:$B$251,2,FALSE)</f>
        <v>188</v>
      </c>
      <c r="C552" s="9" t="s">
        <v>663</v>
      </c>
      <c r="D552" s="9">
        <f>IF(ISBLANK(C552),"",VLOOKUP(C552,Moves!$A$65:$B$180,2,TRUE))</f>
        <v>33</v>
      </c>
      <c r="E552" t="str">
        <f t="shared" si="8"/>
        <v>INSERT INTO tbl_PokemonToCharged (pokemonID,moveID) VALUES (188,33);</v>
      </c>
    </row>
    <row r="553" spans="1:5" x14ac:dyDescent="0.2">
      <c r="A553" s="10" t="s">
        <v>206</v>
      </c>
      <c r="B553" s="9">
        <f>VLOOKUP(A553,Pokemon!$A$1:$B$251,2,FALSE)</f>
        <v>189</v>
      </c>
      <c r="C553" s="9" t="s">
        <v>663</v>
      </c>
      <c r="D553" s="9">
        <f>IF(ISBLANK(C553),"",VLOOKUP(C553,Moves!$A$65:$B$180,2,TRUE))</f>
        <v>33</v>
      </c>
      <c r="E553" t="str">
        <f t="shared" si="8"/>
        <v>INSERT INTO tbl_PokemonToCharged (pokemonID,moveID) VALUES (189,33);</v>
      </c>
    </row>
    <row r="554" spans="1:5" x14ac:dyDescent="0.2">
      <c r="A554" s="10" t="s">
        <v>206</v>
      </c>
      <c r="B554" s="9">
        <f>VLOOKUP(A554,Pokemon!$A$1:$B$251,2,FALSE)</f>
        <v>189</v>
      </c>
      <c r="C554" s="9" t="s">
        <v>588</v>
      </c>
      <c r="D554" s="9">
        <f>IF(ISBLANK(C554),"",VLOOKUP(C554,Moves!$A$65:$B$180,2,TRUE))</f>
        <v>22</v>
      </c>
      <c r="E554" t="str">
        <f t="shared" si="8"/>
        <v>INSERT INTO tbl_PokemonToCharged (pokemonID,moveID) VALUES (189,22);</v>
      </c>
    </row>
    <row r="555" spans="1:5" x14ac:dyDescent="0.2">
      <c r="A555" s="10" t="s">
        <v>206</v>
      </c>
      <c r="B555" s="9">
        <f>VLOOKUP(A555,Pokemon!$A$1:$B$251,2,FALSE)</f>
        <v>189</v>
      </c>
      <c r="C555" s="9" t="s">
        <v>510</v>
      </c>
      <c r="D555" s="9">
        <f>IF(ISBLANK(C555),"",VLOOKUP(C555,Moves!$A$65:$B$180,2,TRUE))</f>
        <v>100</v>
      </c>
      <c r="E555" t="str">
        <f t="shared" si="8"/>
        <v>INSERT INTO tbl_PokemonToCharged (pokemonID,moveID) VALUES (189,100);</v>
      </c>
    </row>
    <row r="556" spans="1:5" x14ac:dyDescent="0.2">
      <c r="A556" s="10" t="s">
        <v>207</v>
      </c>
      <c r="B556" s="9">
        <f>VLOOKUP(A556,Pokemon!$A$1:$B$251,2,FALSE)</f>
        <v>190</v>
      </c>
      <c r="C556" s="9" t="s">
        <v>607</v>
      </c>
      <c r="D556" s="9">
        <f>IF(ISBLANK(C556),"",VLOOKUP(C556,Moves!$A$65:$B$180,2,TRUE))</f>
        <v>61</v>
      </c>
      <c r="E556" t="str">
        <f t="shared" si="8"/>
        <v>INSERT INTO tbl_PokemonToCharged (pokemonID,moveID) VALUES (190,61);</v>
      </c>
    </row>
    <row r="557" spans="1:5" x14ac:dyDescent="0.2">
      <c r="A557" s="10" t="s">
        <v>207</v>
      </c>
      <c r="B557" s="9">
        <f>VLOOKUP(A557,Pokemon!$A$1:$B$251,2,FALSE)</f>
        <v>190</v>
      </c>
      <c r="C557" s="9" t="s">
        <v>594</v>
      </c>
      <c r="D557" s="9">
        <f>IF(ISBLANK(C557),"",VLOOKUP(C557,Moves!$A$65:$B$180,2,TRUE))</f>
        <v>105</v>
      </c>
      <c r="E557" t="str">
        <f t="shared" si="8"/>
        <v>INSERT INTO tbl_PokemonToCharged (pokemonID,moveID) VALUES (190,105);</v>
      </c>
    </row>
    <row r="558" spans="1:5" x14ac:dyDescent="0.2">
      <c r="A558" s="10" t="s">
        <v>207</v>
      </c>
      <c r="B558" s="9">
        <f>VLOOKUP(A558,Pokemon!$A$1:$B$251,2,FALSE)</f>
        <v>190</v>
      </c>
      <c r="C558" s="9" t="s">
        <v>542</v>
      </c>
      <c r="D558" s="9">
        <f>IF(ISBLANK(C558),"",VLOOKUP(C558,Moves!$A$65:$B$180,2,TRUE))</f>
        <v>1</v>
      </c>
      <c r="E558" t="str">
        <f t="shared" si="8"/>
        <v>INSERT INTO tbl_PokemonToCharged (pokemonID,moveID) VALUES (190,1);</v>
      </c>
    </row>
    <row r="559" spans="1:5" x14ac:dyDescent="0.2">
      <c r="A559" s="10" t="s">
        <v>208</v>
      </c>
      <c r="B559" s="9">
        <f>VLOOKUP(A559,Pokemon!$A$1:$B$251,2,FALSE)</f>
        <v>191</v>
      </c>
      <c r="C559" s="9" t="s">
        <v>663</v>
      </c>
      <c r="D559" s="9">
        <f>IF(ISBLANK(C559),"",VLOOKUP(C559,Moves!$A$65:$B$180,2,TRUE))</f>
        <v>33</v>
      </c>
      <c r="E559" t="str">
        <f t="shared" si="8"/>
        <v>INSERT INTO tbl_PokemonToCharged (pokemonID,moveID) VALUES (191,33);</v>
      </c>
    </row>
    <row r="560" spans="1:5" x14ac:dyDescent="0.2">
      <c r="A560" s="10" t="s">
        <v>208</v>
      </c>
      <c r="B560" s="9">
        <f>VLOOKUP(A560,Pokemon!$A$1:$B$251,2,FALSE)</f>
        <v>191</v>
      </c>
      <c r="C560" s="9" t="s">
        <v>650</v>
      </c>
      <c r="D560" s="9">
        <f>IF(ISBLANK(C560),"",VLOOKUP(C560,Moves!$A$65:$B$180,2,TRUE))</f>
        <v>44</v>
      </c>
      <c r="E560" t="str">
        <f t="shared" si="8"/>
        <v>INSERT INTO tbl_PokemonToCharged (pokemonID,moveID) VALUES (191,44);</v>
      </c>
    </row>
    <row r="561" spans="1:5" x14ac:dyDescent="0.2">
      <c r="A561" s="10" t="s">
        <v>208</v>
      </c>
      <c r="B561" s="9">
        <f>VLOOKUP(A561,Pokemon!$A$1:$B$251,2,FALSE)</f>
        <v>191</v>
      </c>
      <c r="C561" s="9" t="s">
        <v>507</v>
      </c>
      <c r="D561" s="9">
        <f>IF(ISBLANK(C561),"",VLOOKUP(C561,Moves!$A$65:$B$180,2,TRUE))</f>
        <v>90</v>
      </c>
      <c r="E561" t="str">
        <f t="shared" si="8"/>
        <v>INSERT INTO tbl_PokemonToCharged (pokemonID,moveID) VALUES (191,90);</v>
      </c>
    </row>
    <row r="562" spans="1:5" x14ac:dyDescent="0.2">
      <c r="A562" s="10" t="s">
        <v>209</v>
      </c>
      <c r="B562" s="9">
        <f>VLOOKUP(A562,Pokemon!$A$1:$B$251,2,FALSE)</f>
        <v>192</v>
      </c>
      <c r="C562" s="9" t="s">
        <v>510</v>
      </c>
      <c r="D562" s="9">
        <f>IF(ISBLANK(C562),"",VLOOKUP(C562,Moves!$A$65:$B$180,2,TRUE))</f>
        <v>100</v>
      </c>
      <c r="E562" t="str">
        <f t="shared" si="8"/>
        <v>INSERT INTO tbl_PokemonToCharged (pokemonID,moveID) VALUES (192,100);</v>
      </c>
    </row>
    <row r="563" spans="1:5" x14ac:dyDescent="0.2">
      <c r="A563" s="10" t="s">
        <v>209</v>
      </c>
      <c r="B563" s="9">
        <f>VLOOKUP(A563,Pokemon!$A$1:$B$251,2,FALSE)</f>
        <v>192</v>
      </c>
      <c r="C563" s="9" t="s">
        <v>511</v>
      </c>
      <c r="D563" s="9">
        <f>IF(ISBLANK(C563),"",VLOOKUP(C563,Moves!$A$65:$B$180,2,TRUE))</f>
        <v>74</v>
      </c>
      <c r="E563" t="str">
        <f t="shared" si="8"/>
        <v>INSERT INTO tbl_PokemonToCharged (pokemonID,moveID) VALUES (192,74);</v>
      </c>
    </row>
    <row r="564" spans="1:5" x14ac:dyDescent="0.2">
      <c r="A564" s="10" t="s">
        <v>209</v>
      </c>
      <c r="B564" s="9">
        <f>VLOOKUP(A564,Pokemon!$A$1:$B$251,2,FALSE)</f>
        <v>192</v>
      </c>
      <c r="C564" s="9" t="s">
        <v>506</v>
      </c>
      <c r="D564" s="9">
        <f>IF(ISBLANK(C564),"",VLOOKUP(C564,Moves!$A$65:$B$180,2,TRUE))</f>
        <v>98</v>
      </c>
      <c r="E564" t="str">
        <f t="shared" si="8"/>
        <v>INSERT INTO tbl_PokemonToCharged (pokemonID,moveID) VALUES (192,98);</v>
      </c>
    </row>
    <row r="565" spans="1:5" x14ac:dyDescent="0.2">
      <c r="A565" s="10" t="s">
        <v>210</v>
      </c>
      <c r="B565" s="9">
        <f>VLOOKUP(A565,Pokemon!$A$1:$B$251,2,FALSE)</f>
        <v>193</v>
      </c>
      <c r="C565" s="9" t="s">
        <v>647</v>
      </c>
      <c r="D565" s="9">
        <f>IF(ISBLANK(C565),"",VLOOKUP(C565,Moves!$A$65:$B$180,2,TRUE))</f>
        <v>3</v>
      </c>
      <c r="E565" t="str">
        <f t="shared" si="8"/>
        <v>INSERT INTO tbl_PokemonToCharged (pokemonID,moveID) VALUES (193,3);</v>
      </c>
    </row>
    <row r="566" spans="1:5" x14ac:dyDescent="0.2">
      <c r="A566" s="10" t="s">
        <v>210</v>
      </c>
      <c r="B566" s="9">
        <f>VLOOKUP(A566,Pokemon!$A$1:$B$251,2,FALSE)</f>
        <v>193</v>
      </c>
      <c r="C566" s="9" t="s">
        <v>542</v>
      </c>
      <c r="D566" s="9">
        <f>IF(ISBLANK(C566),"",VLOOKUP(C566,Moves!$A$65:$B$180,2,TRUE))</f>
        <v>1</v>
      </c>
      <c r="E566" t="str">
        <f t="shared" si="8"/>
        <v>INSERT INTO tbl_PokemonToCharged (pokemonID,moveID) VALUES (193,1);</v>
      </c>
    </row>
    <row r="567" spans="1:5" x14ac:dyDescent="0.2">
      <c r="A567" s="10" t="s">
        <v>210</v>
      </c>
      <c r="B567" s="9">
        <f>VLOOKUP(A567,Pokemon!$A$1:$B$251,2,FALSE)</f>
        <v>193</v>
      </c>
      <c r="C567" s="9" t="s">
        <v>598</v>
      </c>
      <c r="D567" s="9">
        <f>IF(ISBLANK(C567),"",VLOOKUP(C567,Moves!$A$65:$B$180,2,TRUE))</f>
        <v>95</v>
      </c>
      <c r="E567" t="str">
        <f t="shared" si="8"/>
        <v>INSERT INTO tbl_PokemonToCharged (pokemonID,moveID) VALUES (193,95);</v>
      </c>
    </row>
    <row r="568" spans="1:5" x14ac:dyDescent="0.2">
      <c r="A568" s="10" t="s">
        <v>211</v>
      </c>
      <c r="B568" s="9">
        <f>VLOOKUP(A568,Pokemon!$A$1:$B$251,2,FALSE)</f>
        <v>194</v>
      </c>
      <c r="C568" s="9" t="s">
        <v>600</v>
      </c>
      <c r="D568" s="9">
        <f>IF(ISBLANK(C568),"",VLOOKUP(C568,Moves!$A$65:$B$180,2,TRUE))</f>
        <v>67</v>
      </c>
      <c r="E568" t="str">
        <f t="shared" si="8"/>
        <v>INSERT INTO tbl_PokemonToCharged (pokemonID,moveID) VALUES (194,67);</v>
      </c>
    </row>
    <row r="569" spans="1:5" x14ac:dyDescent="0.2">
      <c r="A569" s="10" t="s">
        <v>211</v>
      </c>
      <c r="B569" s="9">
        <f>VLOOKUP(A569,Pokemon!$A$1:$B$251,2,FALSE)</f>
        <v>194</v>
      </c>
      <c r="C569" s="9" t="s">
        <v>550</v>
      </c>
      <c r="D569" s="9">
        <f>IF(ISBLANK(C569),"",VLOOKUP(C569,Moves!$A$65:$B$180,2,TRUE))</f>
        <v>23</v>
      </c>
      <c r="E569" t="str">
        <f t="shared" si="8"/>
        <v>INSERT INTO tbl_PokemonToCharged (pokemonID,moveID) VALUES (194,23);</v>
      </c>
    </row>
    <row r="570" spans="1:5" x14ac:dyDescent="0.2">
      <c r="A570" s="10" t="s">
        <v>211</v>
      </c>
      <c r="B570" s="9">
        <f>VLOOKUP(A570,Pokemon!$A$1:$B$251,2,FALSE)</f>
        <v>194</v>
      </c>
      <c r="C570" s="9" t="s">
        <v>552</v>
      </c>
      <c r="D570" s="9">
        <f>IF(ISBLANK(C570),"",VLOOKUP(C570,Moves!$A$65:$B$180,2,TRUE))</f>
        <v>9</v>
      </c>
      <c r="E570" t="str">
        <f t="shared" si="8"/>
        <v>INSERT INTO tbl_PokemonToCharged (pokemonID,moveID) VALUES (194,9);</v>
      </c>
    </row>
    <row r="571" spans="1:5" x14ac:dyDescent="0.2">
      <c r="A571" s="10" t="s">
        <v>212</v>
      </c>
      <c r="B571" s="9">
        <f>VLOOKUP(A571,Pokemon!$A$1:$B$251,2,FALSE)</f>
        <v>195</v>
      </c>
      <c r="C571" s="9" t="s">
        <v>506</v>
      </c>
      <c r="D571" s="9">
        <f>IF(ISBLANK(C571),"",VLOOKUP(C571,Moves!$A$65:$B$180,2,TRUE))</f>
        <v>98</v>
      </c>
      <c r="E571" t="str">
        <f t="shared" si="8"/>
        <v>INSERT INTO tbl_PokemonToCharged (pokemonID,moveID) VALUES (195,98);</v>
      </c>
    </row>
    <row r="572" spans="1:5" x14ac:dyDescent="0.2">
      <c r="A572" s="10" t="s">
        <v>212</v>
      </c>
      <c r="B572" s="9">
        <f>VLOOKUP(A572,Pokemon!$A$1:$B$251,2,FALSE)</f>
        <v>195</v>
      </c>
      <c r="C572" s="9" t="s">
        <v>578</v>
      </c>
      <c r="D572" s="9">
        <f>IF(ISBLANK(C572),"",VLOOKUP(C572,Moves!$A$65:$B$180,2,TRUE))</f>
        <v>32</v>
      </c>
      <c r="E572" t="str">
        <f t="shared" si="8"/>
        <v>INSERT INTO tbl_PokemonToCharged (pokemonID,moveID) VALUES (195,32);</v>
      </c>
    </row>
    <row r="573" spans="1:5" x14ac:dyDescent="0.2">
      <c r="A573" s="10" t="s">
        <v>212</v>
      </c>
      <c r="B573" s="9">
        <f>VLOOKUP(A573,Pokemon!$A$1:$B$251,2,FALSE)</f>
        <v>195</v>
      </c>
      <c r="C573" s="9" t="s">
        <v>579</v>
      </c>
      <c r="D573" s="9">
        <f>IF(ISBLANK(C573),"",VLOOKUP(C573,Moves!$A$65:$B$180,2,TRUE))</f>
        <v>102</v>
      </c>
      <c r="E573" t="str">
        <f t="shared" si="8"/>
        <v>INSERT INTO tbl_PokemonToCharged (pokemonID,moveID) VALUES (195,102);</v>
      </c>
    </row>
    <row r="574" spans="1:5" x14ac:dyDescent="0.2">
      <c r="A574" s="10" t="s">
        <v>213</v>
      </c>
      <c r="B574" s="9">
        <f>VLOOKUP(A574,Pokemon!$A$1:$B$251,2,FALSE)</f>
        <v>196</v>
      </c>
      <c r="C574" s="9" t="s">
        <v>597</v>
      </c>
      <c r="D574" s="9">
        <f>IF(ISBLANK(C574),"",VLOOKUP(C574,Moves!$A$65:$B$180,2,TRUE))</f>
        <v>79</v>
      </c>
      <c r="E574" t="str">
        <f t="shared" si="8"/>
        <v>INSERT INTO tbl_PokemonToCharged (pokemonID,moveID) VALUES (196,79);</v>
      </c>
    </row>
    <row r="575" spans="1:5" x14ac:dyDescent="0.2">
      <c r="A575" s="10" t="s">
        <v>213</v>
      </c>
      <c r="B575" s="9">
        <f>VLOOKUP(A575,Pokemon!$A$1:$B$251,2,FALSE)</f>
        <v>196</v>
      </c>
      <c r="C575" s="9" t="s">
        <v>500</v>
      </c>
      <c r="D575" s="9">
        <f>IF(ISBLANK(C575),"",VLOOKUP(C575,Moves!$A$65:$B$180,2,TRUE))</f>
        <v>80</v>
      </c>
      <c r="E575" t="str">
        <f t="shared" si="8"/>
        <v>INSERT INTO tbl_PokemonToCharged (pokemonID,moveID) VALUES (196,80);</v>
      </c>
    </row>
    <row r="576" spans="1:5" x14ac:dyDescent="0.2">
      <c r="A576" s="10" t="s">
        <v>213</v>
      </c>
      <c r="B576" s="9">
        <f>VLOOKUP(A576,Pokemon!$A$1:$B$251,2,FALSE)</f>
        <v>196</v>
      </c>
      <c r="C576" s="9" t="s">
        <v>501</v>
      </c>
      <c r="D576" s="9">
        <f>IF(ISBLANK(C576),"",VLOOKUP(C576,Moves!$A$65:$B$180,2,TRUE))</f>
        <v>43</v>
      </c>
      <c r="E576" t="str">
        <f t="shared" si="8"/>
        <v>INSERT INTO tbl_PokemonToCharged (pokemonID,moveID) VALUES (196,43);</v>
      </c>
    </row>
    <row r="577" spans="1:5" x14ac:dyDescent="0.2">
      <c r="A577" s="10" t="s">
        <v>214</v>
      </c>
      <c r="B577" s="9">
        <f>VLOOKUP(A577,Pokemon!$A$1:$B$251,2,FALSE)</f>
        <v>197</v>
      </c>
      <c r="C577" s="9" t="s">
        <v>561</v>
      </c>
      <c r="D577" s="9">
        <f>IF(ISBLANK(C577),"",VLOOKUP(C577,Moves!$A$65:$B$180,2,TRUE))</f>
        <v>21</v>
      </c>
      <c r="E577" t="str">
        <f t="shared" si="8"/>
        <v>INSERT INTO tbl_PokemonToCharged (pokemonID,moveID) VALUES (197,21);</v>
      </c>
    </row>
    <row r="578" spans="1:5" x14ac:dyDescent="0.2">
      <c r="A578" s="10" t="s">
        <v>214</v>
      </c>
      <c r="B578" s="9">
        <f>VLOOKUP(A578,Pokemon!$A$1:$B$251,2,FALSE)</f>
        <v>197</v>
      </c>
      <c r="C578" s="9" t="s">
        <v>603</v>
      </c>
      <c r="D578" s="9">
        <f>IF(ISBLANK(C578),"",VLOOKUP(C578,Moves!$A$65:$B$180,2,TRUE))</f>
        <v>42</v>
      </c>
      <c r="E578" t="str">
        <f t="shared" ref="E578:E641" si="9">IF(ISBLANK(D578),"",CONCATENATE("INSERT INTO tbl_PokemonToCharged (pokemonID,moveID) VALUES (",B578,",",D578,");"))</f>
        <v>INSERT INTO tbl_PokemonToCharged (pokemonID,moveID) VALUES (197,42);</v>
      </c>
    </row>
    <row r="579" spans="1:5" x14ac:dyDescent="0.2">
      <c r="A579" s="10" t="s">
        <v>215</v>
      </c>
      <c r="B579" s="9">
        <f>VLOOKUP(A579,Pokemon!$A$1:$B$251,2,FALSE)</f>
        <v>198</v>
      </c>
      <c r="C579" s="9" t="s">
        <v>555</v>
      </c>
      <c r="D579" s="9">
        <f>IF(ISBLANK(C579),"",VLOOKUP(C579,Moves!$A$65:$B$180,2,TRUE))</f>
        <v>29</v>
      </c>
      <c r="E579" t="str">
        <f t="shared" si="9"/>
        <v>INSERT INTO tbl_PokemonToCharged (pokemonID,moveID) VALUES (198,29);</v>
      </c>
    </row>
    <row r="580" spans="1:5" x14ac:dyDescent="0.2">
      <c r="A580" s="10" t="s">
        <v>215</v>
      </c>
      <c r="B580" s="9">
        <f>VLOOKUP(A580,Pokemon!$A$1:$B$251,2,FALSE)</f>
        <v>198</v>
      </c>
      <c r="C580" s="9" t="s">
        <v>603</v>
      </c>
      <c r="D580" s="9">
        <f>IF(ISBLANK(C580),"",VLOOKUP(C580,Moves!$A$65:$B$180,2,TRUE))</f>
        <v>42</v>
      </c>
      <c r="E580" t="str">
        <f t="shared" si="9"/>
        <v>INSERT INTO tbl_PokemonToCharged (pokemonID,moveID) VALUES (198,42);</v>
      </c>
    </row>
    <row r="581" spans="1:5" x14ac:dyDescent="0.2">
      <c r="A581" s="10" t="s">
        <v>215</v>
      </c>
      <c r="B581" s="9">
        <f>VLOOKUP(A581,Pokemon!$A$1:$B$251,2,FALSE)</f>
        <v>198</v>
      </c>
      <c r="C581" s="9" t="s">
        <v>561</v>
      </c>
      <c r="D581" s="9">
        <f>IF(ISBLANK(C581),"",VLOOKUP(C581,Moves!$A$65:$B$180,2,TRUE))</f>
        <v>21</v>
      </c>
      <c r="E581" t="str">
        <f t="shared" si="9"/>
        <v>INSERT INTO tbl_PokemonToCharged (pokemonID,moveID) VALUES (198,21);</v>
      </c>
    </row>
    <row r="582" spans="1:5" x14ac:dyDescent="0.2">
      <c r="A582" s="10" t="s">
        <v>216</v>
      </c>
      <c r="B582" s="9">
        <f>VLOOKUP(A582,Pokemon!$A$1:$B$251,2,FALSE)</f>
        <v>199</v>
      </c>
      <c r="C582" s="9" t="s">
        <v>627</v>
      </c>
      <c r="D582" s="9">
        <f>IF(ISBLANK(C582),"",VLOOKUP(C582,Moves!$A$65:$B$180,2,TRUE))</f>
        <v>8</v>
      </c>
      <c r="E582" t="str">
        <f t="shared" si="9"/>
        <v>INSERT INTO tbl_PokemonToCharged (pokemonID,moveID) VALUES (199,8);</v>
      </c>
    </row>
    <row r="583" spans="1:5" x14ac:dyDescent="0.2">
      <c r="A583" s="10" t="s">
        <v>216</v>
      </c>
      <c r="B583" s="9">
        <f>VLOOKUP(A583,Pokemon!$A$1:$B$251,2,FALSE)</f>
        <v>199</v>
      </c>
      <c r="C583" s="9" t="s">
        <v>500</v>
      </c>
      <c r="D583" s="9">
        <f>IF(ISBLANK(C583),"",VLOOKUP(C583,Moves!$A$65:$B$180,2,TRUE))</f>
        <v>80</v>
      </c>
      <c r="E583" t="str">
        <f t="shared" si="9"/>
        <v>INSERT INTO tbl_PokemonToCharged (pokemonID,moveID) VALUES (199,80);</v>
      </c>
    </row>
    <row r="584" spans="1:5" x14ac:dyDescent="0.2">
      <c r="A584" s="10" t="s">
        <v>216</v>
      </c>
      <c r="B584" s="9">
        <f>VLOOKUP(A584,Pokemon!$A$1:$B$251,2,FALSE)</f>
        <v>199</v>
      </c>
      <c r="C584" s="9" t="s">
        <v>521</v>
      </c>
      <c r="D584" s="9">
        <f>IF(ISBLANK(C584),"",VLOOKUP(C584,Moves!$A$65:$B$180,2,TRUE))</f>
        <v>34</v>
      </c>
      <c r="E584" t="str">
        <f t="shared" si="9"/>
        <v>INSERT INTO tbl_PokemonToCharged (pokemonID,moveID) VALUES (199,34);</v>
      </c>
    </row>
    <row r="585" spans="1:5" x14ac:dyDescent="0.2">
      <c r="A585" s="10" t="s">
        <v>217</v>
      </c>
      <c r="B585" s="9">
        <f>VLOOKUP(A585,Pokemon!$A$1:$B$251,2,FALSE)</f>
        <v>200</v>
      </c>
      <c r="C585" s="9" t="s">
        <v>665</v>
      </c>
      <c r="D585" s="9">
        <f>IF(ISBLANK(C585),"",VLOOKUP(C585,Moves!$A$65:$B$180,2,TRUE))</f>
        <v>93</v>
      </c>
      <c r="E585" t="str">
        <f t="shared" si="9"/>
        <v>INSERT INTO tbl_PokemonToCharged (pokemonID,moveID) VALUES (200,93);</v>
      </c>
    </row>
    <row r="586" spans="1:5" x14ac:dyDescent="0.2">
      <c r="A586" s="10" t="s">
        <v>217</v>
      </c>
      <c r="B586" s="9">
        <f>VLOOKUP(A586,Pokemon!$A$1:$B$251,2,FALSE)</f>
        <v>200</v>
      </c>
      <c r="C586" s="9" t="s">
        <v>561</v>
      </c>
      <c r="D586" s="9">
        <f>IF(ISBLANK(C586),"",VLOOKUP(C586,Moves!$A$65:$B$180,2,TRUE))</f>
        <v>21</v>
      </c>
      <c r="E586" t="str">
        <f t="shared" si="9"/>
        <v>INSERT INTO tbl_PokemonToCharged (pokemonID,moveID) VALUES (200,21);</v>
      </c>
    </row>
    <row r="587" spans="1:5" x14ac:dyDescent="0.2">
      <c r="A587" s="10" t="s">
        <v>217</v>
      </c>
      <c r="B587" s="9">
        <f>VLOOKUP(A587,Pokemon!$A$1:$B$251,2,FALSE)</f>
        <v>200</v>
      </c>
      <c r="C587" s="9" t="s">
        <v>666</v>
      </c>
      <c r="D587" s="9">
        <f>IF(ISBLANK(C587),"",VLOOKUP(C587,Moves!$A$65:$B$180,2,TRUE))</f>
        <v>70</v>
      </c>
      <c r="E587" t="str">
        <f t="shared" si="9"/>
        <v>INSERT INTO tbl_PokemonToCharged (pokemonID,moveID) VALUES (200,70);</v>
      </c>
    </row>
    <row r="588" spans="1:5" x14ac:dyDescent="0.2">
      <c r="A588" s="10" t="s">
        <v>219</v>
      </c>
      <c r="B588" s="9">
        <f>VLOOKUP(A588,Pokemon!$A$1:$B$251,2,FALSE)</f>
        <v>202</v>
      </c>
      <c r="C588" s="10" t="s">
        <v>669</v>
      </c>
      <c r="D588" s="9">
        <f>IF(ISBLANK(C588),"",VLOOKUP(C588,Moves!$A$65:$B$180,2,TRUE))</f>
        <v>65</v>
      </c>
      <c r="E588" t="str">
        <f t="shared" si="9"/>
        <v>INSERT INTO tbl_PokemonToCharged (pokemonID,moveID) VALUES (202,65);</v>
      </c>
    </row>
    <row r="589" spans="1:5" x14ac:dyDescent="0.2">
      <c r="A589" s="10" t="s">
        <v>220</v>
      </c>
      <c r="B589" s="9">
        <f>VLOOKUP(A589,Pokemon!$A$1:$B$251,2,FALSE)</f>
        <v>203</v>
      </c>
      <c r="C589" s="9" t="s">
        <v>500</v>
      </c>
      <c r="D589" s="9">
        <f>IF(ISBLANK(C589),"",VLOOKUP(C589,Moves!$A$65:$B$180,2,TRUE))</f>
        <v>80</v>
      </c>
      <c r="E589" t="str">
        <f t="shared" si="9"/>
        <v>INSERT INTO tbl_PokemonToCharged (pokemonID,moveID) VALUES (203,80);</v>
      </c>
    </row>
    <row r="590" spans="1:5" x14ac:dyDescent="0.2">
      <c r="A590" s="10" t="s">
        <v>220</v>
      </c>
      <c r="B590" s="9">
        <f>VLOOKUP(A590,Pokemon!$A$1:$B$251,2,FALSE)</f>
        <v>203</v>
      </c>
      <c r="C590" s="9" t="s">
        <v>566</v>
      </c>
      <c r="D590" s="9">
        <f>IF(ISBLANK(C590),"",VLOOKUP(C590,Moves!$A$65:$B$180,2,TRUE))</f>
        <v>108</v>
      </c>
      <c r="E590" t="str">
        <f t="shared" si="9"/>
        <v>INSERT INTO tbl_PokemonToCharged (pokemonID,moveID) VALUES (203,108);</v>
      </c>
    </row>
    <row r="591" spans="1:5" x14ac:dyDescent="0.2">
      <c r="A591" s="10" t="s">
        <v>220</v>
      </c>
      <c r="B591" s="9">
        <f>VLOOKUP(A591,Pokemon!$A$1:$B$251,2,FALSE)</f>
        <v>203</v>
      </c>
      <c r="C591" s="9" t="s">
        <v>669</v>
      </c>
      <c r="D591" s="9">
        <f>IF(ISBLANK(C591),"",VLOOKUP(C591,Moves!$A$65:$B$180,2,TRUE))</f>
        <v>65</v>
      </c>
      <c r="E591" t="str">
        <f t="shared" si="9"/>
        <v>INSERT INTO tbl_PokemonToCharged (pokemonID,moveID) VALUES (203,65);</v>
      </c>
    </row>
    <row r="592" spans="1:5" x14ac:dyDescent="0.2">
      <c r="A592" s="10" t="s">
        <v>221</v>
      </c>
      <c r="B592" s="9">
        <f>VLOOKUP(A592,Pokemon!$A$1:$B$251,2,FALSE)</f>
        <v>204</v>
      </c>
      <c r="C592" s="9" t="s">
        <v>592</v>
      </c>
      <c r="D592" s="9">
        <f>IF(ISBLANK(C592),"",VLOOKUP(C592,Moves!$A$65:$B$180,2,TRUE))</f>
        <v>46</v>
      </c>
      <c r="E592" t="str">
        <f t="shared" si="9"/>
        <v>INSERT INTO tbl_PokemonToCharged (pokemonID,moveID) VALUES (204,46);</v>
      </c>
    </row>
    <row r="593" spans="1:5" x14ac:dyDescent="0.2">
      <c r="A593" s="10" t="s">
        <v>221</v>
      </c>
      <c r="B593" s="9">
        <f>VLOOKUP(A593,Pokemon!$A$1:$B$251,2,FALSE)</f>
        <v>204</v>
      </c>
      <c r="C593" s="9" t="s">
        <v>576</v>
      </c>
      <c r="D593" s="9">
        <f>IF(ISBLANK(C593),"",VLOOKUP(C593,Moves!$A$65:$B$180,2,TRUE))</f>
        <v>86</v>
      </c>
      <c r="E593" t="str">
        <f t="shared" si="9"/>
        <v>INSERT INTO tbl_PokemonToCharged (pokemonID,moveID) VALUES (204,86);</v>
      </c>
    </row>
    <row r="594" spans="1:5" x14ac:dyDescent="0.2">
      <c r="A594" s="10" t="s">
        <v>221</v>
      </c>
      <c r="B594" s="9">
        <f>VLOOKUP(A594,Pokemon!$A$1:$B$251,2,FALSE)</f>
        <v>204</v>
      </c>
      <c r="C594" s="9" t="s">
        <v>574</v>
      </c>
      <c r="D594" s="9">
        <f>IF(ISBLANK(C594),"",VLOOKUP(C594,Moves!$A$65:$B$180,2,TRUE))</f>
        <v>87</v>
      </c>
      <c r="E594" t="str">
        <f t="shared" si="9"/>
        <v>INSERT INTO tbl_PokemonToCharged (pokemonID,moveID) VALUES (204,87);</v>
      </c>
    </row>
    <row r="595" spans="1:5" x14ac:dyDescent="0.2">
      <c r="A595" s="10" t="s">
        <v>222</v>
      </c>
      <c r="B595" s="9">
        <f>VLOOKUP(A595,Pokemon!$A$1:$B$251,2,FALSE)</f>
        <v>205</v>
      </c>
      <c r="C595" s="9" t="s">
        <v>624</v>
      </c>
      <c r="D595" s="9">
        <f>IF(ISBLANK(C595),"",VLOOKUP(C595,Moves!$A$65:$B$180,2,TRUE))</f>
        <v>49</v>
      </c>
      <c r="E595" t="str">
        <f t="shared" si="9"/>
        <v>INSERT INTO tbl_PokemonToCharged (pokemonID,moveID) VALUES (205,49);</v>
      </c>
    </row>
    <row r="596" spans="1:5" x14ac:dyDescent="0.2">
      <c r="A596" s="10" t="s">
        <v>222</v>
      </c>
      <c r="B596" s="9">
        <f>VLOOKUP(A596,Pokemon!$A$1:$B$251,2,FALSE)</f>
        <v>205</v>
      </c>
      <c r="C596" s="9" t="s">
        <v>578</v>
      </c>
      <c r="D596" s="9">
        <f>IF(ISBLANK(C596),"",VLOOKUP(C596,Moves!$A$65:$B$180,2,TRUE))</f>
        <v>32</v>
      </c>
      <c r="E596" t="str">
        <f t="shared" si="9"/>
        <v>INSERT INTO tbl_PokemonToCharged (pokemonID,moveID) VALUES (205,32);</v>
      </c>
    </row>
    <row r="597" spans="1:5" x14ac:dyDescent="0.2">
      <c r="A597" s="10" t="s">
        <v>222</v>
      </c>
      <c r="B597" s="9">
        <f>VLOOKUP(A597,Pokemon!$A$1:$B$251,2,FALSE)</f>
        <v>205</v>
      </c>
      <c r="C597" s="9" t="s">
        <v>576</v>
      </c>
      <c r="D597" s="9">
        <f>IF(ISBLANK(C597),"",VLOOKUP(C597,Moves!$A$65:$B$180,2,TRUE))</f>
        <v>86</v>
      </c>
      <c r="E597" t="str">
        <f t="shared" si="9"/>
        <v>INSERT INTO tbl_PokemonToCharged (pokemonID,moveID) VALUES (205,86);</v>
      </c>
    </row>
    <row r="598" spans="1:5" x14ac:dyDescent="0.2">
      <c r="A598" s="10" t="s">
        <v>223</v>
      </c>
      <c r="B598" s="9">
        <f>VLOOKUP(A598,Pokemon!$A$1:$B$251,2,FALSE)</f>
        <v>206</v>
      </c>
      <c r="C598" s="9" t="s">
        <v>550</v>
      </c>
      <c r="D598" s="9">
        <f>IF(ISBLANK(C598),"",VLOOKUP(C598,Moves!$A$65:$B$180,2,TRUE))</f>
        <v>23</v>
      </c>
      <c r="E598" t="str">
        <f t="shared" si="9"/>
        <v>INSERT INTO tbl_PokemonToCharged (pokemonID,moveID) VALUES (206,23);</v>
      </c>
    </row>
    <row r="599" spans="1:5" x14ac:dyDescent="0.2">
      <c r="A599" s="10" t="s">
        <v>223</v>
      </c>
      <c r="B599" s="9">
        <f>VLOOKUP(A599,Pokemon!$A$1:$B$251,2,FALSE)</f>
        <v>206</v>
      </c>
      <c r="C599" s="9" t="s">
        <v>573</v>
      </c>
      <c r="D599" s="9">
        <f>IF(ISBLANK(C599),"",VLOOKUP(C599,Moves!$A$65:$B$180,2,TRUE))</f>
        <v>85</v>
      </c>
      <c r="E599" t="str">
        <f t="shared" si="9"/>
        <v>INSERT INTO tbl_PokemonToCharged (pokemonID,moveID) VALUES (206,85);</v>
      </c>
    </row>
    <row r="600" spans="1:5" x14ac:dyDescent="0.2">
      <c r="A600" s="10" t="s">
        <v>223</v>
      </c>
      <c r="B600" s="9">
        <f>VLOOKUP(A600,Pokemon!$A$1:$B$251,2,FALSE)</f>
        <v>206</v>
      </c>
      <c r="C600" s="9" t="s">
        <v>557</v>
      </c>
      <c r="D600" s="9">
        <f>IF(ISBLANK(C600),"",VLOOKUP(C600,Moves!$A$65:$B$180,2,TRUE))</f>
        <v>30</v>
      </c>
      <c r="E600" t="str">
        <f t="shared" si="9"/>
        <v>INSERT INTO tbl_PokemonToCharged (pokemonID,moveID) VALUES (206,30);</v>
      </c>
    </row>
    <row r="601" spans="1:5" x14ac:dyDescent="0.2">
      <c r="A601" s="10" t="s">
        <v>224</v>
      </c>
      <c r="B601" s="9">
        <f>VLOOKUP(A601,Pokemon!$A$1:$B$251,2,FALSE)</f>
        <v>207</v>
      </c>
      <c r="C601" s="9" t="s">
        <v>550</v>
      </c>
      <c r="D601" s="9">
        <f>IF(ISBLANK(C601),"",VLOOKUP(C601,Moves!$A$65:$B$180,2,TRUE))</f>
        <v>23</v>
      </c>
      <c r="E601" t="str">
        <f t="shared" si="9"/>
        <v>INSERT INTO tbl_PokemonToCharged (pokemonID,moveID) VALUES (207,23);</v>
      </c>
    </row>
    <row r="602" spans="1:5" x14ac:dyDescent="0.2">
      <c r="A602" s="10" t="s">
        <v>224</v>
      </c>
      <c r="B602" s="9">
        <f>VLOOKUP(A602,Pokemon!$A$1:$B$251,2,FALSE)</f>
        <v>207</v>
      </c>
      <c r="C602" s="9" t="s">
        <v>542</v>
      </c>
      <c r="D602" s="9">
        <f>IF(ISBLANK(C602),"",VLOOKUP(C602,Moves!$A$65:$B$180,2,TRUE))</f>
        <v>1</v>
      </c>
      <c r="E602" t="str">
        <f t="shared" si="9"/>
        <v>INSERT INTO tbl_PokemonToCharged (pokemonID,moveID) VALUES (207,1);</v>
      </c>
    </row>
    <row r="603" spans="1:5" x14ac:dyDescent="0.2">
      <c r="A603" s="10" t="s">
        <v>224</v>
      </c>
      <c r="B603" s="9">
        <f>VLOOKUP(A603,Pokemon!$A$1:$B$251,2,FALSE)</f>
        <v>207</v>
      </c>
      <c r="C603" s="9" t="s">
        <v>602</v>
      </c>
      <c r="D603" s="9">
        <f>IF(ISBLANK(C603),"",VLOOKUP(C603,Moves!$A$65:$B$180,2,TRUE))</f>
        <v>69</v>
      </c>
      <c r="E603" t="str">
        <f t="shared" si="9"/>
        <v>INSERT INTO tbl_PokemonToCharged (pokemonID,moveID) VALUES (207,69);</v>
      </c>
    </row>
    <row r="604" spans="1:5" x14ac:dyDescent="0.2">
      <c r="A604" s="10" t="s">
        <v>225</v>
      </c>
      <c r="B604" s="9">
        <f>VLOOKUP(A604,Pokemon!$A$1:$B$251,2,FALSE)</f>
        <v>208</v>
      </c>
      <c r="C604" s="9" t="s">
        <v>578</v>
      </c>
      <c r="D604" s="9">
        <f>IF(ISBLANK(C604),"",VLOOKUP(C604,Moves!$A$65:$B$180,2,TRUE))</f>
        <v>32</v>
      </c>
      <c r="E604" t="str">
        <f t="shared" si="9"/>
        <v>INSERT INTO tbl_PokemonToCharged (pokemonID,moveID) VALUES (208,32);</v>
      </c>
    </row>
    <row r="605" spans="1:5" x14ac:dyDescent="0.2">
      <c r="A605" s="10" t="s">
        <v>225</v>
      </c>
      <c r="B605" s="9">
        <f>VLOOKUP(A605,Pokemon!$A$1:$B$251,2,FALSE)</f>
        <v>208</v>
      </c>
      <c r="C605" s="9" t="s">
        <v>624</v>
      </c>
      <c r="D605" s="9">
        <f>IF(ISBLANK(C605),"",VLOOKUP(C605,Moves!$A$65:$B$180,2,TRUE))</f>
        <v>49</v>
      </c>
      <c r="E605" t="str">
        <f t="shared" si="9"/>
        <v>INSERT INTO tbl_PokemonToCharged (pokemonID,moveID) VALUES (208,49);</v>
      </c>
    </row>
    <row r="606" spans="1:5" x14ac:dyDescent="0.2">
      <c r="A606" s="10" t="s">
        <v>225</v>
      </c>
      <c r="B606" s="9">
        <f>VLOOKUP(A606,Pokemon!$A$1:$B$251,2,FALSE)</f>
        <v>208</v>
      </c>
      <c r="C606" s="9" t="s">
        <v>613</v>
      </c>
      <c r="D606" s="9">
        <f>IF(ISBLANK(C606),"",VLOOKUP(C606,Moves!$A$65:$B$180,2,TRUE))</f>
        <v>20</v>
      </c>
      <c r="E606" t="str">
        <f t="shared" si="9"/>
        <v>INSERT INTO tbl_PokemonToCharged (pokemonID,moveID) VALUES (208,20);</v>
      </c>
    </row>
    <row r="607" spans="1:5" x14ac:dyDescent="0.2">
      <c r="A607" s="10" t="s">
        <v>226</v>
      </c>
      <c r="B607" s="9">
        <f>VLOOKUP(A607,Pokemon!$A$1:$B$251,2,FALSE)</f>
        <v>209</v>
      </c>
      <c r="C607" s="9" t="s">
        <v>613</v>
      </c>
      <c r="D607" s="9">
        <f>IF(ISBLANK(C607),"",VLOOKUP(C607,Moves!$A$65:$B$180,2,TRUE))</f>
        <v>20</v>
      </c>
      <c r="E607" t="str">
        <f t="shared" si="9"/>
        <v>INSERT INTO tbl_PokemonToCharged (pokemonID,moveID) VALUES (209,20);</v>
      </c>
    </row>
    <row r="608" spans="1:5" x14ac:dyDescent="0.2">
      <c r="A608" s="10" t="s">
        <v>226</v>
      </c>
      <c r="B608" s="9">
        <f>VLOOKUP(A608,Pokemon!$A$1:$B$251,2,FALSE)</f>
        <v>209</v>
      </c>
      <c r="C608" s="9" t="s">
        <v>588</v>
      </c>
      <c r="D608" s="9">
        <f>IF(ISBLANK(C608),"",VLOOKUP(C608,Moves!$A$65:$B$180,2,TRUE))</f>
        <v>22</v>
      </c>
      <c r="E608" t="str">
        <f t="shared" si="9"/>
        <v>INSERT INTO tbl_PokemonToCharged (pokemonID,moveID) VALUES (209,22);</v>
      </c>
    </row>
    <row r="609" spans="1:5" x14ac:dyDescent="0.2">
      <c r="A609" s="10" t="s">
        <v>226</v>
      </c>
      <c r="B609" s="9">
        <f>VLOOKUP(A609,Pokemon!$A$1:$B$251,2,FALSE)</f>
        <v>209</v>
      </c>
      <c r="C609" s="9" t="s">
        <v>570</v>
      </c>
      <c r="D609" s="9">
        <f>IF(ISBLANK(C609),"",VLOOKUP(C609,Moves!$A$65:$B$180,2,TRUE))</f>
        <v>12</v>
      </c>
      <c r="E609" t="str">
        <f t="shared" si="9"/>
        <v>INSERT INTO tbl_PokemonToCharged (pokemonID,moveID) VALUES (209,12);</v>
      </c>
    </row>
    <row r="610" spans="1:5" x14ac:dyDescent="0.2">
      <c r="A610" s="10" t="s">
        <v>227</v>
      </c>
      <c r="B610" s="9">
        <f>VLOOKUP(A610,Pokemon!$A$1:$B$251,2,FALSE)</f>
        <v>210</v>
      </c>
      <c r="C610" s="9" t="s">
        <v>613</v>
      </c>
      <c r="D610" s="9">
        <f>IF(ISBLANK(C610),"",VLOOKUP(C610,Moves!$A$65:$B$180,2,TRUE))</f>
        <v>20</v>
      </c>
      <c r="E610" t="str">
        <f t="shared" si="9"/>
        <v>INSERT INTO tbl_PokemonToCharged (pokemonID,moveID) VALUES (210,20);</v>
      </c>
    </row>
    <row r="611" spans="1:5" x14ac:dyDescent="0.2">
      <c r="A611" s="10" t="s">
        <v>227</v>
      </c>
      <c r="B611" s="9">
        <f>VLOOKUP(A611,Pokemon!$A$1:$B$251,2,FALSE)</f>
        <v>210</v>
      </c>
      <c r="C611" s="9" t="s">
        <v>593</v>
      </c>
      <c r="D611" s="9">
        <f>IF(ISBLANK(C611),"",VLOOKUP(C611,Moves!$A$65:$B$180,2,TRUE))</f>
        <v>75</v>
      </c>
      <c r="E611" t="str">
        <f t="shared" si="9"/>
        <v>INSERT INTO tbl_PokemonToCharged (pokemonID,moveID) VALUES (210,75);</v>
      </c>
    </row>
    <row r="612" spans="1:5" x14ac:dyDescent="0.2">
      <c r="A612" s="10" t="s">
        <v>227</v>
      </c>
      <c r="B612" s="9">
        <f>VLOOKUP(A612,Pokemon!$A$1:$B$251,2,FALSE)</f>
        <v>210</v>
      </c>
      <c r="C612" s="9" t="s">
        <v>610</v>
      </c>
      <c r="D612" s="9">
        <f>IF(ISBLANK(C612),"",VLOOKUP(C612,Moves!$A$65:$B$180,2,TRUE))</f>
        <v>17</v>
      </c>
      <c r="E612" t="str">
        <f t="shared" si="9"/>
        <v>INSERT INTO tbl_PokemonToCharged (pokemonID,moveID) VALUES (210,17);</v>
      </c>
    </row>
    <row r="613" spans="1:5" x14ac:dyDescent="0.2">
      <c r="A613" s="10" t="s">
        <v>228</v>
      </c>
      <c r="B613" s="9">
        <f>VLOOKUP(A613,Pokemon!$A$1:$B$251,2,FALSE)</f>
        <v>211</v>
      </c>
      <c r="C613" s="9" t="s">
        <v>526</v>
      </c>
      <c r="D613" s="9">
        <f>IF(ISBLANK(C613),"",VLOOKUP(C613,Moves!$A$65:$B$180,2,TRUE))</f>
        <v>5</v>
      </c>
      <c r="E613" t="str">
        <f t="shared" si="9"/>
        <v>INSERT INTO tbl_PokemonToCharged (pokemonID,moveID) VALUES (211,5);</v>
      </c>
    </row>
    <row r="614" spans="1:5" x14ac:dyDescent="0.2">
      <c r="A614" s="10" t="s">
        <v>228</v>
      </c>
      <c r="B614" s="9">
        <f>VLOOKUP(A614,Pokemon!$A$1:$B$251,2,FALSE)</f>
        <v>211</v>
      </c>
      <c r="C614" s="9" t="s">
        <v>531</v>
      </c>
      <c r="D614" s="9">
        <f>IF(ISBLANK(C614),"",VLOOKUP(C614,Moves!$A$65:$B$180,2,TRUE))</f>
        <v>56</v>
      </c>
      <c r="E614" t="str">
        <f t="shared" si="9"/>
        <v>INSERT INTO tbl_PokemonToCharged (pokemonID,moveID) VALUES (211,56);</v>
      </c>
    </row>
    <row r="615" spans="1:5" x14ac:dyDescent="0.2">
      <c r="A615" s="10" t="s">
        <v>228</v>
      </c>
      <c r="B615" s="9">
        <f>VLOOKUP(A615,Pokemon!$A$1:$B$251,2,FALSE)</f>
        <v>211</v>
      </c>
      <c r="C615" s="9" t="s">
        <v>562</v>
      </c>
      <c r="D615" s="9">
        <f>IF(ISBLANK(C615),"",VLOOKUP(C615,Moves!$A$65:$B$180,2,TRUE))</f>
        <v>99</v>
      </c>
      <c r="E615" t="str">
        <f t="shared" si="9"/>
        <v>INSERT INTO tbl_PokemonToCharged (pokemonID,moveID) VALUES (211,99);</v>
      </c>
    </row>
    <row r="616" spans="1:5" x14ac:dyDescent="0.2">
      <c r="A616" s="10" t="s">
        <v>229</v>
      </c>
      <c r="B616" s="9">
        <f>VLOOKUP(A616,Pokemon!$A$1:$B$251,2,FALSE)</f>
        <v>212</v>
      </c>
      <c r="C616" s="9" t="s">
        <v>670</v>
      </c>
      <c r="D616" s="9">
        <f>IF(ISBLANK(C616),"",VLOOKUP(C616,Moves!$A$65:$B$180,2,TRUE))</f>
        <v>114</v>
      </c>
      <c r="E616" t="str">
        <f t="shared" si="9"/>
        <v>INSERT INTO tbl_PokemonToCharged (pokemonID,moveID) VALUES (212,114);</v>
      </c>
    </row>
    <row r="617" spans="1:5" x14ac:dyDescent="0.2">
      <c r="A617" s="10" t="s">
        <v>229</v>
      </c>
      <c r="B617" s="9">
        <f>VLOOKUP(A617,Pokemon!$A$1:$B$251,2,FALSE)</f>
        <v>212</v>
      </c>
      <c r="C617" s="9" t="s">
        <v>659</v>
      </c>
      <c r="D617" s="9">
        <f>IF(ISBLANK(C617),"",VLOOKUP(C617,Moves!$A$65:$B$180,2,TRUE))</f>
        <v>59</v>
      </c>
      <c r="E617" t="str">
        <f t="shared" si="9"/>
        <v>INSERT INTO tbl_PokemonToCharged (pokemonID,moveID) VALUES (212,59);</v>
      </c>
    </row>
    <row r="618" spans="1:5" x14ac:dyDescent="0.2">
      <c r="A618" s="10" t="s">
        <v>229</v>
      </c>
      <c r="B618" s="9">
        <f>VLOOKUP(A618,Pokemon!$A$1:$B$251,2,FALSE)</f>
        <v>212</v>
      </c>
      <c r="C618" s="9" t="s">
        <v>602</v>
      </c>
      <c r="D618" s="9">
        <f>IF(ISBLANK(C618),"",VLOOKUP(C618,Moves!$A$65:$B$180,2,TRUE))</f>
        <v>69</v>
      </c>
      <c r="E618" t="str">
        <f t="shared" si="9"/>
        <v>INSERT INTO tbl_PokemonToCharged (pokemonID,moveID) VALUES (212,69);</v>
      </c>
    </row>
    <row r="619" spans="1:5" x14ac:dyDescent="0.2">
      <c r="A619" s="10" t="s">
        <v>230</v>
      </c>
      <c r="B619" s="9">
        <f>VLOOKUP(A619,Pokemon!$A$1:$B$251,2,FALSE)</f>
        <v>213</v>
      </c>
      <c r="C619" s="9" t="s">
        <v>629</v>
      </c>
      <c r="D619" s="9">
        <f>IF(ISBLANK(C619),"",VLOOKUP(C619,Moves!$A$65:$B$180,2,TRUE))</f>
        <v>84</v>
      </c>
      <c r="E619" t="str">
        <f t="shared" si="9"/>
        <v>INSERT INTO tbl_PokemonToCharged (pokemonID,moveID) VALUES (213,84);</v>
      </c>
    </row>
    <row r="620" spans="1:5" x14ac:dyDescent="0.2">
      <c r="A620" s="10" t="s">
        <v>230</v>
      </c>
      <c r="B620" s="9">
        <f>VLOOKUP(A620,Pokemon!$A$1:$B$251,2,FALSE)</f>
        <v>213</v>
      </c>
      <c r="C620" s="9" t="s">
        <v>579</v>
      </c>
      <c r="D620" s="9">
        <f>IF(ISBLANK(C620),"",VLOOKUP(C620,Moves!$A$65:$B$180,2,TRUE))</f>
        <v>102</v>
      </c>
      <c r="E620" t="str">
        <f t="shared" si="9"/>
        <v>INSERT INTO tbl_PokemonToCharged (pokemonID,moveID) VALUES (213,102);</v>
      </c>
    </row>
    <row r="621" spans="1:5" x14ac:dyDescent="0.2">
      <c r="A621" s="10" t="s">
        <v>230</v>
      </c>
      <c r="B621" s="9">
        <f>VLOOKUP(A621,Pokemon!$A$1:$B$251,2,FALSE)</f>
        <v>213</v>
      </c>
      <c r="C621" s="9" t="s">
        <v>592</v>
      </c>
      <c r="D621" s="9">
        <f>IF(ISBLANK(C621),"",VLOOKUP(C621,Moves!$A$65:$B$180,2,TRUE))</f>
        <v>46</v>
      </c>
      <c r="E621" t="str">
        <f t="shared" si="9"/>
        <v>INSERT INTO tbl_PokemonToCharged (pokemonID,moveID) VALUES (213,46);</v>
      </c>
    </row>
    <row r="622" spans="1:5" x14ac:dyDescent="0.2">
      <c r="A622" s="10" t="s">
        <v>231</v>
      </c>
      <c r="B622" s="9">
        <f>VLOOKUP(A622,Pokemon!$A$1:$B$251,2,FALSE)</f>
        <v>214</v>
      </c>
      <c r="C622" s="9" t="s">
        <v>582</v>
      </c>
      <c r="D622" s="9">
        <f>IF(ISBLANK(C622),"",VLOOKUP(C622,Moves!$A$65:$B$180,2,TRUE))</f>
        <v>64</v>
      </c>
      <c r="E622" t="str">
        <f t="shared" si="9"/>
        <v>INSERT INTO tbl_PokemonToCharged (pokemonID,moveID) VALUES (214,64);</v>
      </c>
    </row>
    <row r="623" spans="1:5" x14ac:dyDescent="0.2">
      <c r="A623" s="10" t="s">
        <v>231</v>
      </c>
      <c r="B623" s="9">
        <f>VLOOKUP(A623,Pokemon!$A$1:$B$251,2,FALSE)</f>
        <v>214</v>
      </c>
      <c r="C623" s="9" t="s">
        <v>610</v>
      </c>
      <c r="D623" s="9">
        <f>IF(ISBLANK(C623),"",VLOOKUP(C623,Moves!$A$65:$B$180,2,TRUE))</f>
        <v>17</v>
      </c>
      <c r="E623" t="str">
        <f t="shared" si="9"/>
        <v>INSERT INTO tbl_PokemonToCharged (pokemonID,moveID) VALUES (214,17);</v>
      </c>
    </row>
    <row r="624" spans="1:5" x14ac:dyDescent="0.2">
      <c r="A624" s="10" t="s">
        <v>231</v>
      </c>
      <c r="B624" s="9">
        <f>VLOOKUP(A624,Pokemon!$A$1:$B$251,2,FALSE)</f>
        <v>214</v>
      </c>
      <c r="C624" s="9" t="s">
        <v>578</v>
      </c>
      <c r="D624" s="9">
        <f>IF(ISBLANK(C624),"",VLOOKUP(C624,Moves!$A$65:$B$180,2,TRUE))</f>
        <v>32</v>
      </c>
      <c r="E624" t="str">
        <f t="shared" si="9"/>
        <v>INSERT INTO tbl_PokemonToCharged (pokemonID,moveID) VALUES (214,32);</v>
      </c>
    </row>
    <row r="625" spans="1:5" x14ac:dyDescent="0.2">
      <c r="A625" s="10" t="s">
        <v>232</v>
      </c>
      <c r="B625" s="9">
        <f>VLOOKUP(A625,Pokemon!$A$1:$B$251,2,FALSE)</f>
        <v>215</v>
      </c>
      <c r="C625" s="9" t="s">
        <v>640</v>
      </c>
      <c r="D625" s="9">
        <f>IF(ISBLANK(C625),"",VLOOKUP(C625,Moves!$A$65:$B$180,2,TRUE))</f>
        <v>7</v>
      </c>
      <c r="E625" t="str">
        <f t="shared" si="9"/>
        <v>INSERT INTO tbl_PokemonToCharged (pokemonID,moveID) VALUES (215,7);</v>
      </c>
    </row>
    <row r="626" spans="1:5" x14ac:dyDescent="0.2">
      <c r="A626" s="10" t="s">
        <v>232</v>
      </c>
      <c r="B626" s="9">
        <f>VLOOKUP(A626,Pokemon!$A$1:$B$251,2,FALSE)</f>
        <v>215</v>
      </c>
      <c r="C626" s="9" t="s">
        <v>617</v>
      </c>
      <c r="D626" s="9">
        <f>IF(ISBLANK(C626),"",VLOOKUP(C626,Moves!$A$65:$B$180,2,TRUE))</f>
        <v>57</v>
      </c>
      <c r="E626" t="str">
        <f t="shared" si="9"/>
        <v>INSERT INTO tbl_PokemonToCharged (pokemonID,moveID) VALUES (215,57);</v>
      </c>
    </row>
    <row r="627" spans="1:5" x14ac:dyDescent="0.2">
      <c r="A627" s="10" t="s">
        <v>232</v>
      </c>
      <c r="B627" s="9">
        <f>VLOOKUP(A627,Pokemon!$A$1:$B$251,2,FALSE)</f>
        <v>215</v>
      </c>
      <c r="C627" s="9" t="s">
        <v>603</v>
      </c>
      <c r="D627" s="9">
        <f>IF(ISBLANK(C627),"",VLOOKUP(C627,Moves!$A$65:$B$180,2,TRUE))</f>
        <v>42</v>
      </c>
      <c r="E627" t="str">
        <f t="shared" si="9"/>
        <v>INSERT INTO tbl_PokemonToCharged (pokemonID,moveID) VALUES (215,42);</v>
      </c>
    </row>
    <row r="628" spans="1:5" x14ac:dyDescent="0.2">
      <c r="A628" s="10" t="s">
        <v>233</v>
      </c>
      <c r="B628" s="9">
        <f>VLOOKUP(A628,Pokemon!$A$1:$B$251,2,FALSE)</f>
        <v>216</v>
      </c>
      <c r="C628" s="9" t="s">
        <v>605</v>
      </c>
      <c r="D628" s="9">
        <f>IF(ISBLANK(C628),"",VLOOKUP(C628,Moves!$A$65:$B$180,2,TRUE))</f>
        <v>18</v>
      </c>
      <c r="E628" t="str">
        <f t="shared" si="9"/>
        <v>INSERT INTO tbl_PokemonToCharged (pokemonID,moveID) VALUES (216,18);</v>
      </c>
    </row>
    <row r="629" spans="1:5" x14ac:dyDescent="0.2">
      <c r="A629" s="10" t="s">
        <v>233</v>
      </c>
      <c r="B629" s="9">
        <f>VLOOKUP(A629,Pokemon!$A$1:$B$251,2,FALSE)</f>
        <v>216</v>
      </c>
      <c r="C629" s="9" t="s">
        <v>613</v>
      </c>
      <c r="D629" s="9">
        <f>IF(ISBLANK(C629),"",VLOOKUP(C629,Moves!$A$65:$B$180,2,TRUE))</f>
        <v>20</v>
      </c>
      <c r="E629" t="str">
        <f t="shared" si="9"/>
        <v>INSERT INTO tbl_PokemonToCharged (pokemonID,moveID) VALUES (216,20);</v>
      </c>
    </row>
    <row r="630" spans="1:5" x14ac:dyDescent="0.2">
      <c r="A630" s="10" t="s">
        <v>233</v>
      </c>
      <c r="B630" s="9">
        <f>VLOOKUP(A630,Pokemon!$A$1:$B$251,2,FALSE)</f>
        <v>216</v>
      </c>
      <c r="C630" s="9" t="s">
        <v>593</v>
      </c>
      <c r="D630" s="9">
        <f>IF(ISBLANK(C630),"",VLOOKUP(C630,Moves!$A$65:$B$180,2,TRUE))</f>
        <v>75</v>
      </c>
      <c r="E630" t="str">
        <f t="shared" si="9"/>
        <v>INSERT INTO tbl_PokemonToCharged (pokemonID,moveID) VALUES (216,75);</v>
      </c>
    </row>
    <row r="631" spans="1:5" x14ac:dyDescent="0.2">
      <c r="A631" s="10" t="s">
        <v>234</v>
      </c>
      <c r="B631" s="9">
        <f>VLOOKUP(A631,Pokemon!$A$1:$B$251,2,FALSE)</f>
        <v>217</v>
      </c>
      <c r="C631" s="9" t="s">
        <v>610</v>
      </c>
      <c r="D631" s="9">
        <f>IF(ISBLANK(C631),"",VLOOKUP(C631,Moves!$A$65:$B$180,2,TRUE))</f>
        <v>17</v>
      </c>
      <c r="E631" t="str">
        <f t="shared" si="9"/>
        <v>INSERT INTO tbl_PokemonToCharged (pokemonID,moveID) VALUES (217,17);</v>
      </c>
    </row>
    <row r="632" spans="1:5" x14ac:dyDescent="0.2">
      <c r="A632" s="10" t="s">
        <v>234</v>
      </c>
      <c r="B632" s="9">
        <f>VLOOKUP(A632,Pokemon!$A$1:$B$251,2,FALSE)</f>
        <v>217</v>
      </c>
      <c r="C632" s="9" t="s">
        <v>553</v>
      </c>
      <c r="D632" s="9">
        <f>IF(ISBLANK(C632),"",VLOOKUP(C632,Moves!$A$65:$B$180,2,TRUE))</f>
        <v>54</v>
      </c>
      <c r="E632" t="str">
        <f t="shared" si="9"/>
        <v>INSERT INTO tbl_PokemonToCharged (pokemonID,moveID) VALUES (217,54);</v>
      </c>
    </row>
    <row r="633" spans="1:5" x14ac:dyDescent="0.2">
      <c r="A633" s="10" t="s">
        <v>234</v>
      </c>
      <c r="B633" s="9">
        <f>VLOOKUP(A633,Pokemon!$A$1:$B$251,2,FALSE)</f>
        <v>217</v>
      </c>
      <c r="C633" s="9" t="s">
        <v>593</v>
      </c>
      <c r="D633" s="9">
        <f>IF(ISBLANK(C633),"",VLOOKUP(C633,Moves!$A$65:$B$180,2,TRUE))</f>
        <v>75</v>
      </c>
      <c r="E633" t="str">
        <f t="shared" si="9"/>
        <v>INSERT INTO tbl_PokemonToCharged (pokemonID,moveID) VALUES (217,75);</v>
      </c>
    </row>
    <row r="634" spans="1:5" x14ac:dyDescent="0.2">
      <c r="A634" s="10" t="s">
        <v>235</v>
      </c>
      <c r="B634" s="9">
        <f>VLOOKUP(A634,Pokemon!$A$1:$B$251,2,FALSE)</f>
        <v>218</v>
      </c>
      <c r="C634" s="9" t="s">
        <v>514</v>
      </c>
      <c r="D634" s="9">
        <f>IF(ISBLANK(C634),"",VLOOKUP(C634,Moves!$A$65:$B$180,2,TRUE))</f>
        <v>36</v>
      </c>
      <c r="E634" t="str">
        <f t="shared" si="9"/>
        <v>INSERT INTO tbl_PokemonToCharged (pokemonID,moveID) VALUES (218,36);</v>
      </c>
    </row>
    <row r="635" spans="1:5" x14ac:dyDescent="0.2">
      <c r="A635" s="10" t="s">
        <v>235</v>
      </c>
      <c r="B635" s="9">
        <f>VLOOKUP(A635,Pokemon!$A$1:$B$251,2,FALSE)</f>
        <v>218</v>
      </c>
      <c r="C635" s="9" t="s">
        <v>516</v>
      </c>
      <c r="D635" s="9">
        <f>IF(ISBLANK(C635),"",VLOOKUP(C635,Moves!$A$65:$B$180,2,TRUE))</f>
        <v>37</v>
      </c>
      <c r="E635" t="str">
        <f t="shared" si="9"/>
        <v>INSERT INTO tbl_PokemonToCharged (pokemonID,moveID) VALUES (218,37);</v>
      </c>
    </row>
    <row r="636" spans="1:5" x14ac:dyDescent="0.2">
      <c r="A636" s="10" t="s">
        <v>235</v>
      </c>
      <c r="B636" s="9">
        <f>VLOOKUP(A636,Pokemon!$A$1:$B$251,2,FALSE)</f>
        <v>218</v>
      </c>
      <c r="C636" s="9" t="s">
        <v>573</v>
      </c>
      <c r="D636" s="9">
        <f>IF(ISBLANK(C636),"",VLOOKUP(C636,Moves!$A$65:$B$180,2,TRUE))</f>
        <v>85</v>
      </c>
      <c r="E636" t="str">
        <f t="shared" si="9"/>
        <v>INSERT INTO tbl_PokemonToCharged (pokemonID,moveID) VALUES (218,85);</v>
      </c>
    </row>
    <row r="637" spans="1:5" x14ac:dyDescent="0.2">
      <c r="A637" s="10" t="s">
        <v>236</v>
      </c>
      <c r="B637" s="9">
        <f>VLOOKUP(A637,Pokemon!$A$1:$B$251,2,FALSE)</f>
        <v>219</v>
      </c>
      <c r="C637" s="9" t="s">
        <v>590</v>
      </c>
      <c r="D637" s="9">
        <f>IF(ISBLANK(C637),"",VLOOKUP(C637,Moves!$A$65:$B$180,2,TRUE))</f>
        <v>48</v>
      </c>
      <c r="E637" t="str">
        <f t="shared" si="9"/>
        <v>INSERT INTO tbl_PokemonToCharged (pokemonID,moveID) VALUES (219,48);</v>
      </c>
    </row>
    <row r="638" spans="1:5" x14ac:dyDescent="0.2">
      <c r="A638" s="10" t="s">
        <v>236</v>
      </c>
      <c r="B638" s="9">
        <f>VLOOKUP(A638,Pokemon!$A$1:$B$251,2,FALSE)</f>
        <v>219</v>
      </c>
      <c r="C638" s="9" t="s">
        <v>523</v>
      </c>
      <c r="D638" s="9">
        <f>IF(ISBLANK(C638),"",VLOOKUP(C638,Moves!$A$65:$B$180,2,TRUE))</f>
        <v>72</v>
      </c>
      <c r="E638" t="str">
        <f t="shared" si="9"/>
        <v>INSERT INTO tbl_PokemonToCharged (pokemonID,moveID) VALUES (219,72);</v>
      </c>
    </row>
    <row r="639" spans="1:5" x14ac:dyDescent="0.2">
      <c r="A639" s="10" t="s">
        <v>236</v>
      </c>
      <c r="B639" s="9">
        <f>VLOOKUP(A639,Pokemon!$A$1:$B$251,2,FALSE)</f>
        <v>219</v>
      </c>
      <c r="C639" s="9" t="s">
        <v>579</v>
      </c>
      <c r="D639" s="9">
        <f>IF(ISBLANK(C639),"",VLOOKUP(C639,Moves!$A$65:$B$180,2,TRUE))</f>
        <v>102</v>
      </c>
      <c r="E639" t="str">
        <f t="shared" si="9"/>
        <v>INSERT INTO tbl_PokemonToCharged (pokemonID,moveID) VALUES (219,102);</v>
      </c>
    </row>
    <row r="640" spans="1:5" x14ac:dyDescent="0.2">
      <c r="A640" s="10" t="s">
        <v>237</v>
      </c>
      <c r="B640" s="9">
        <f>VLOOKUP(A640,Pokemon!$A$1:$B$251,2,FALSE)</f>
        <v>220</v>
      </c>
      <c r="C640" s="9" t="s">
        <v>637</v>
      </c>
      <c r="D640" s="9">
        <f>IF(ISBLANK(C640),"",VLOOKUP(C640,Moves!$A$65:$B$180,2,TRUE))</f>
        <v>58</v>
      </c>
      <c r="E640" t="str">
        <f t="shared" si="9"/>
        <v>INSERT INTO tbl_PokemonToCharged (pokemonID,moveID) VALUES (220,58);</v>
      </c>
    </row>
    <row r="641" spans="1:5" x14ac:dyDescent="0.2">
      <c r="A641" s="10" t="s">
        <v>237</v>
      </c>
      <c r="B641" s="9">
        <f>VLOOKUP(A641,Pokemon!$A$1:$B$251,2,FALSE)</f>
        <v>220</v>
      </c>
      <c r="C641" s="9" t="s">
        <v>552</v>
      </c>
      <c r="D641" s="9">
        <f>IF(ISBLANK(C641),"",VLOOKUP(C641,Moves!$A$65:$B$180,2,TRUE))</f>
        <v>9</v>
      </c>
      <c r="E641" t="str">
        <f t="shared" si="9"/>
        <v>INSERT INTO tbl_PokemonToCharged (pokemonID,moveID) VALUES (220,9);</v>
      </c>
    </row>
    <row r="642" spans="1:5" x14ac:dyDescent="0.2">
      <c r="A642" s="10" t="s">
        <v>237</v>
      </c>
      <c r="B642" s="9">
        <f>VLOOKUP(A642,Pokemon!$A$1:$B$251,2,FALSE)</f>
        <v>220</v>
      </c>
      <c r="C642" s="9" t="s">
        <v>573</v>
      </c>
      <c r="D642" s="9">
        <f>IF(ISBLANK(C642),"",VLOOKUP(C642,Moves!$A$65:$B$180,2,TRUE))</f>
        <v>85</v>
      </c>
      <c r="E642" t="str">
        <f t="shared" ref="E642:E705" si="10">IF(ISBLANK(D642),"",CONCATENATE("INSERT INTO tbl_PokemonToCharged (pokemonID,moveID) VALUES (",B642,",",D642,");"))</f>
        <v>INSERT INTO tbl_PokemonToCharged (pokemonID,moveID) VALUES (220,85);</v>
      </c>
    </row>
    <row r="643" spans="1:5" x14ac:dyDescent="0.2">
      <c r="A643" s="10" t="s">
        <v>238</v>
      </c>
      <c r="B643" s="9">
        <f>VLOOKUP(A643,Pokemon!$A$1:$B$251,2,FALSE)</f>
        <v>221</v>
      </c>
      <c r="C643" s="9" t="s">
        <v>640</v>
      </c>
      <c r="D643" s="9">
        <f>IF(ISBLANK(C643),"",VLOOKUP(C643,Moves!$A$65:$B$180,2,TRUE))</f>
        <v>7</v>
      </c>
      <c r="E643" t="str">
        <f t="shared" si="10"/>
        <v>INSERT INTO tbl_PokemonToCharged (pokemonID,moveID) VALUES (221,7);</v>
      </c>
    </row>
    <row r="644" spans="1:5" x14ac:dyDescent="0.2">
      <c r="A644" s="10" t="s">
        <v>238</v>
      </c>
      <c r="B644" s="9">
        <f>VLOOKUP(A644,Pokemon!$A$1:$B$251,2,FALSE)</f>
        <v>221</v>
      </c>
      <c r="C644" s="9" t="s">
        <v>577</v>
      </c>
      <c r="D644" s="9">
        <f>IF(ISBLANK(C644),"",VLOOKUP(C644,Moves!$A$65:$B$180,2,TRUE))</f>
        <v>16</v>
      </c>
      <c r="E644" t="str">
        <f t="shared" si="10"/>
        <v>INSERT INTO tbl_PokemonToCharged (pokemonID,moveID) VALUES (221,16);</v>
      </c>
    </row>
    <row r="645" spans="1:5" x14ac:dyDescent="0.2">
      <c r="A645" s="10" t="s">
        <v>238</v>
      </c>
      <c r="B645" s="9">
        <f>VLOOKUP(A645,Pokemon!$A$1:$B$251,2,FALSE)</f>
        <v>221</v>
      </c>
      <c r="C645" s="9" t="s">
        <v>579</v>
      </c>
      <c r="D645" s="9">
        <f>IF(ISBLANK(C645),"",VLOOKUP(C645,Moves!$A$65:$B$180,2,TRUE))</f>
        <v>102</v>
      </c>
      <c r="E645" t="str">
        <f t="shared" si="10"/>
        <v>INSERT INTO tbl_PokemonToCharged (pokemonID,moveID) VALUES (221,102);</v>
      </c>
    </row>
    <row r="646" spans="1:5" x14ac:dyDescent="0.2">
      <c r="A646" s="10" t="s">
        <v>239</v>
      </c>
      <c r="B646" s="9">
        <f>VLOOKUP(A646,Pokemon!$A$1:$B$251,2,FALSE)</f>
        <v>222</v>
      </c>
      <c r="C646" s="9" t="s">
        <v>629</v>
      </c>
      <c r="D646" s="9">
        <f>IF(ISBLANK(C646),"",VLOOKUP(C646,Moves!$A$65:$B$180,2,TRUE))</f>
        <v>84</v>
      </c>
      <c r="E646" t="str">
        <f t="shared" si="10"/>
        <v>INSERT INTO tbl_PokemonToCharged (pokemonID,moveID) VALUES (222,84);</v>
      </c>
    </row>
    <row r="647" spans="1:5" x14ac:dyDescent="0.2">
      <c r="A647" s="10" t="s">
        <v>239</v>
      </c>
      <c r="B647" s="9">
        <f>VLOOKUP(A647,Pokemon!$A$1:$B$251,2,FALSE)</f>
        <v>222</v>
      </c>
      <c r="C647" s="9" t="s">
        <v>604</v>
      </c>
      <c r="D647" s="9">
        <f>IF(ISBLANK(C647),"",VLOOKUP(C647,Moves!$A$65:$B$180,2,TRUE))</f>
        <v>77</v>
      </c>
      <c r="E647" t="str">
        <f t="shared" si="10"/>
        <v>INSERT INTO tbl_PokemonToCharged (pokemonID,moveID) VALUES (222,77);</v>
      </c>
    </row>
    <row r="648" spans="1:5" x14ac:dyDescent="0.2">
      <c r="A648" s="10" t="s">
        <v>239</v>
      </c>
      <c r="B648" s="9">
        <f>VLOOKUP(A648,Pokemon!$A$1:$B$251,2,FALSE)</f>
        <v>222</v>
      </c>
      <c r="C648" s="9" t="s">
        <v>614</v>
      </c>
      <c r="D648" s="9">
        <f>IF(ISBLANK(C648),"",VLOOKUP(C648,Moves!$A$65:$B$180,2,TRUE))</f>
        <v>14</v>
      </c>
      <c r="E648" t="str">
        <f t="shared" si="10"/>
        <v>INSERT INTO tbl_PokemonToCharged (pokemonID,moveID) VALUES (222,14);</v>
      </c>
    </row>
    <row r="649" spans="1:5" x14ac:dyDescent="0.2">
      <c r="A649" s="10" t="s">
        <v>240</v>
      </c>
      <c r="B649" s="9">
        <f>VLOOKUP(A649,Pokemon!$A$1:$B$251,2,FALSE)</f>
        <v>223</v>
      </c>
      <c r="C649" s="9" t="s">
        <v>636</v>
      </c>
      <c r="D649" s="9">
        <f>IF(ISBLANK(C649),"",VLOOKUP(C649,Moves!$A$65:$B$180,2,TRUE))</f>
        <v>6</v>
      </c>
      <c r="E649" t="str">
        <f t="shared" si="10"/>
        <v>INSERT INTO tbl_PokemonToCharged (pokemonID,moveID) VALUES (223,6);</v>
      </c>
    </row>
    <row r="650" spans="1:5" x14ac:dyDescent="0.2">
      <c r="A650" s="10" t="s">
        <v>240</v>
      </c>
      <c r="B650" s="9">
        <f>VLOOKUP(A650,Pokemon!$A$1:$B$251,2,FALSE)</f>
        <v>223</v>
      </c>
      <c r="C650" s="9" t="s">
        <v>527</v>
      </c>
      <c r="D650" s="9">
        <f>IF(ISBLANK(C650),"",VLOOKUP(C650,Moves!$A$65:$B$180,2,TRUE))</f>
        <v>111</v>
      </c>
      <c r="E650" t="str">
        <f t="shared" si="10"/>
        <v>INSERT INTO tbl_PokemonToCharged (pokemonID,moveID) VALUES (223,111);</v>
      </c>
    </row>
    <row r="651" spans="1:5" x14ac:dyDescent="0.2">
      <c r="A651" s="10" t="s">
        <v>240</v>
      </c>
      <c r="B651" s="9">
        <f>VLOOKUP(A651,Pokemon!$A$1:$B$251,2,FALSE)</f>
        <v>223</v>
      </c>
      <c r="C651" s="9" t="s">
        <v>629</v>
      </c>
      <c r="D651" s="9">
        <f>IF(ISBLANK(C651),"",VLOOKUP(C651,Moves!$A$65:$B$180,2,TRUE))</f>
        <v>84</v>
      </c>
      <c r="E651" t="str">
        <f t="shared" si="10"/>
        <v>INSERT INTO tbl_PokemonToCharged (pokemonID,moveID) VALUES (223,84);</v>
      </c>
    </row>
    <row r="652" spans="1:5" x14ac:dyDescent="0.2">
      <c r="A652" s="10" t="s">
        <v>241</v>
      </c>
      <c r="B652" s="9">
        <f>VLOOKUP(A652,Pokemon!$A$1:$B$251,2,FALSE)</f>
        <v>224</v>
      </c>
      <c r="C652" s="9" t="s">
        <v>563</v>
      </c>
      <c r="D652" s="9">
        <f>IF(ISBLANK(C652),"",VLOOKUP(C652,Moves!$A$65:$B$180,2,TRUE))</f>
        <v>45</v>
      </c>
      <c r="E652" t="str">
        <f t="shared" si="10"/>
        <v>INSERT INTO tbl_PokemonToCharged (pokemonID,moveID) VALUES (224,45);</v>
      </c>
    </row>
    <row r="653" spans="1:5" x14ac:dyDescent="0.2">
      <c r="A653" s="10" t="s">
        <v>241</v>
      </c>
      <c r="B653" s="9">
        <f>VLOOKUP(A653,Pokemon!$A$1:$B$251,2,FALSE)</f>
        <v>224</v>
      </c>
      <c r="C653" s="9" t="s">
        <v>527</v>
      </c>
      <c r="D653" s="9">
        <f>IF(ISBLANK(C653),"",VLOOKUP(C653,Moves!$A$65:$B$180,2,TRUE))</f>
        <v>111</v>
      </c>
      <c r="E653" t="str">
        <f t="shared" si="10"/>
        <v>INSERT INTO tbl_PokemonToCharged (pokemonID,moveID) VALUES (224,111);</v>
      </c>
    </row>
    <row r="654" spans="1:5" x14ac:dyDescent="0.2">
      <c r="A654" s="10" t="s">
        <v>241</v>
      </c>
      <c r="B654" s="9">
        <f>VLOOKUP(A654,Pokemon!$A$1:$B$251,2,FALSE)</f>
        <v>224</v>
      </c>
      <c r="C654" s="9" t="s">
        <v>636</v>
      </c>
      <c r="D654" s="9">
        <f>IF(ISBLANK(C654),"",VLOOKUP(C654,Moves!$A$65:$B$180,2,TRUE))</f>
        <v>6</v>
      </c>
      <c r="E654" t="str">
        <f t="shared" si="10"/>
        <v>INSERT INTO tbl_PokemonToCharged (pokemonID,moveID) VALUES (224,6);</v>
      </c>
    </row>
    <row r="655" spans="1:5" x14ac:dyDescent="0.2">
      <c r="A655" s="10" t="s">
        <v>242</v>
      </c>
      <c r="B655" s="9">
        <f>VLOOKUP(A655,Pokemon!$A$1:$B$251,2,FALSE)</f>
        <v>225</v>
      </c>
      <c r="C655" s="9" t="s">
        <v>617</v>
      </c>
      <c r="D655" s="9">
        <f>IF(ISBLANK(C655),"",VLOOKUP(C655,Moves!$A$65:$B$180,2,TRUE))</f>
        <v>57</v>
      </c>
      <c r="E655" t="str">
        <f t="shared" si="10"/>
        <v>INSERT INTO tbl_PokemonToCharged (pokemonID,moveID) VALUES (225,57);</v>
      </c>
    </row>
    <row r="656" spans="1:5" x14ac:dyDescent="0.2">
      <c r="A656" s="10" t="s">
        <v>242</v>
      </c>
      <c r="B656" s="9">
        <f>VLOOKUP(A656,Pokemon!$A$1:$B$251,2,FALSE)</f>
        <v>225</v>
      </c>
      <c r="C656" s="9" t="s">
        <v>637</v>
      </c>
      <c r="D656" s="9">
        <f>IF(ISBLANK(C656),"",VLOOKUP(C656,Moves!$A$65:$B$180,2,TRUE))</f>
        <v>58</v>
      </c>
      <c r="E656" t="str">
        <f t="shared" si="10"/>
        <v>INSERT INTO tbl_PokemonToCharged (pokemonID,moveID) VALUES (225,58);</v>
      </c>
    </row>
    <row r="657" spans="1:5" x14ac:dyDescent="0.2">
      <c r="A657" s="10" t="s">
        <v>242</v>
      </c>
      <c r="B657" s="9">
        <f>VLOOKUP(A657,Pokemon!$A$1:$B$251,2,FALSE)</f>
        <v>225</v>
      </c>
      <c r="C657" s="9" t="s">
        <v>542</v>
      </c>
      <c r="D657" s="9">
        <f>IF(ISBLANK(C657),"",VLOOKUP(C657,Moves!$A$65:$B$180,2,TRUE))</f>
        <v>1</v>
      </c>
      <c r="E657" t="str">
        <f t="shared" si="10"/>
        <v>INSERT INTO tbl_PokemonToCharged (pokemonID,moveID) VALUES (225,1);</v>
      </c>
    </row>
    <row r="658" spans="1:5" x14ac:dyDescent="0.2">
      <c r="A658" s="10" t="s">
        <v>243</v>
      </c>
      <c r="B658" s="9">
        <f>VLOOKUP(A658,Pokemon!$A$1:$B$251,2,FALSE)</f>
        <v>226</v>
      </c>
      <c r="C658" s="9" t="s">
        <v>527</v>
      </c>
      <c r="D658" s="9">
        <f>IF(ISBLANK(C658),"",VLOOKUP(C658,Moves!$A$65:$B$180,2,TRUE))</f>
        <v>111</v>
      </c>
      <c r="E658" t="str">
        <f t="shared" si="10"/>
        <v>INSERT INTO tbl_PokemonToCharged (pokemonID,moveID) VALUES (226,111);</v>
      </c>
    </row>
    <row r="659" spans="1:5" x14ac:dyDescent="0.2">
      <c r="A659" s="10" t="s">
        <v>243</v>
      </c>
      <c r="B659" s="9">
        <f>VLOOKUP(A659,Pokemon!$A$1:$B$251,2,FALSE)</f>
        <v>226</v>
      </c>
      <c r="C659" s="9" t="s">
        <v>531</v>
      </c>
      <c r="D659" s="9">
        <f>IF(ISBLANK(C659),"",VLOOKUP(C659,Moves!$A$65:$B$180,2,TRUE))</f>
        <v>56</v>
      </c>
      <c r="E659" t="str">
        <f t="shared" si="10"/>
        <v>INSERT INTO tbl_PokemonToCharged (pokemonID,moveID) VALUES (226,56);</v>
      </c>
    </row>
    <row r="660" spans="1:5" x14ac:dyDescent="0.2">
      <c r="A660" s="10" t="s">
        <v>243</v>
      </c>
      <c r="B660" s="9">
        <f>VLOOKUP(A660,Pokemon!$A$1:$B$251,2,FALSE)</f>
        <v>226</v>
      </c>
      <c r="C660" s="9" t="s">
        <v>542</v>
      </c>
      <c r="D660" s="9">
        <f>IF(ISBLANK(C660),"",VLOOKUP(C660,Moves!$A$65:$B$180,2,TRUE))</f>
        <v>1</v>
      </c>
      <c r="E660" t="str">
        <f t="shared" si="10"/>
        <v>INSERT INTO tbl_PokemonToCharged (pokemonID,moveID) VALUES (226,1);</v>
      </c>
    </row>
    <row r="661" spans="1:5" x14ac:dyDescent="0.2">
      <c r="A661" s="10" t="s">
        <v>244</v>
      </c>
      <c r="B661" s="9">
        <f>VLOOKUP(A661,Pokemon!$A$1:$B$251,2,FALSE)</f>
        <v>227</v>
      </c>
      <c r="C661" s="9" t="s">
        <v>549</v>
      </c>
      <c r="D661" s="9">
        <f>IF(ISBLANK(C661),"",VLOOKUP(C661,Moves!$A$65:$B$180,2,TRUE))</f>
        <v>11</v>
      </c>
      <c r="E661" t="str">
        <f t="shared" si="10"/>
        <v>INSERT INTO tbl_PokemonToCharged (pokemonID,moveID) VALUES (227,11);</v>
      </c>
    </row>
    <row r="662" spans="1:5" x14ac:dyDescent="0.2">
      <c r="A662" s="10" t="s">
        <v>244</v>
      </c>
      <c r="B662" s="9">
        <f>VLOOKUP(A662,Pokemon!$A$1:$B$251,2,FALSE)</f>
        <v>227</v>
      </c>
      <c r="C662" s="9" t="s">
        <v>556</v>
      </c>
      <c r="D662" s="9">
        <f>IF(ISBLANK(C662),"",VLOOKUP(C662,Moves!$A$65:$B$180,2,TRUE))</f>
        <v>96</v>
      </c>
      <c r="E662" t="str">
        <f t="shared" si="10"/>
        <v>INSERT INTO tbl_PokemonToCharged (pokemonID,moveID) VALUES (227,96);</v>
      </c>
    </row>
    <row r="663" spans="1:5" x14ac:dyDescent="0.2">
      <c r="A663" s="10" t="s">
        <v>244</v>
      </c>
      <c r="B663" s="9">
        <f>VLOOKUP(A663,Pokemon!$A$1:$B$251,2,FALSE)</f>
        <v>227</v>
      </c>
      <c r="C663" s="9" t="s">
        <v>532</v>
      </c>
      <c r="D663" s="9">
        <f>IF(ISBLANK(C663),"",VLOOKUP(C663,Moves!$A$65:$B$180,2,TRUE))</f>
        <v>40</v>
      </c>
      <c r="E663" t="str">
        <f t="shared" si="10"/>
        <v>INSERT INTO tbl_PokemonToCharged (pokemonID,moveID) VALUES (227,40);</v>
      </c>
    </row>
    <row r="664" spans="1:5" x14ac:dyDescent="0.2">
      <c r="A664" s="10" t="s">
        <v>245</v>
      </c>
      <c r="B664" s="9">
        <f>VLOOKUP(A664,Pokemon!$A$1:$B$251,2,FALSE)</f>
        <v>228</v>
      </c>
      <c r="C664" s="9" t="s">
        <v>613</v>
      </c>
      <c r="D664" s="9">
        <f>IF(ISBLANK(C664),"",VLOOKUP(C664,Moves!$A$65:$B$180,2,TRUE))</f>
        <v>20</v>
      </c>
      <c r="E664" t="str">
        <f t="shared" si="10"/>
        <v>INSERT INTO tbl_PokemonToCharged (pokemonID,moveID) VALUES (228,20);</v>
      </c>
    </row>
    <row r="665" spans="1:5" x14ac:dyDescent="0.2">
      <c r="A665" s="10" t="s">
        <v>245</v>
      </c>
      <c r="B665" s="9">
        <f>VLOOKUP(A665,Pokemon!$A$1:$B$251,2,FALSE)</f>
        <v>228</v>
      </c>
      <c r="C665" s="9" t="s">
        <v>515</v>
      </c>
      <c r="D665" s="9">
        <f>IF(ISBLANK(C665),"",VLOOKUP(C665,Moves!$A$65:$B$180,2,TRUE))</f>
        <v>39</v>
      </c>
      <c r="E665" t="str">
        <f t="shared" si="10"/>
        <v>INSERT INTO tbl_PokemonToCharged (pokemonID,moveID) VALUES (228,39);</v>
      </c>
    </row>
    <row r="666" spans="1:5" x14ac:dyDescent="0.2">
      <c r="A666" s="10" t="s">
        <v>245</v>
      </c>
      <c r="B666" s="9">
        <f>VLOOKUP(A666,Pokemon!$A$1:$B$251,2,FALSE)</f>
        <v>228</v>
      </c>
      <c r="C666" s="9" t="s">
        <v>561</v>
      </c>
      <c r="D666" s="9">
        <f>IF(ISBLANK(C666),"",VLOOKUP(C666,Moves!$A$65:$B$180,2,TRUE))</f>
        <v>21</v>
      </c>
      <c r="E666" t="str">
        <f t="shared" si="10"/>
        <v>INSERT INTO tbl_PokemonToCharged (pokemonID,moveID) VALUES (228,21);</v>
      </c>
    </row>
    <row r="667" spans="1:5" x14ac:dyDescent="0.2">
      <c r="A667" s="10" t="s">
        <v>246</v>
      </c>
      <c r="B667" s="9">
        <f>VLOOKUP(A667,Pokemon!$A$1:$B$251,2,FALSE)</f>
        <v>229</v>
      </c>
      <c r="C667" s="9" t="s">
        <v>613</v>
      </c>
      <c r="D667" s="9">
        <f>IF(ISBLANK(C667),"",VLOOKUP(C667,Moves!$A$65:$B$180,2,TRUE))</f>
        <v>20</v>
      </c>
      <c r="E667" t="str">
        <f t="shared" si="10"/>
        <v>INSERT INTO tbl_PokemonToCharged (pokemonID,moveID) VALUES (229,20);</v>
      </c>
    </row>
    <row r="668" spans="1:5" x14ac:dyDescent="0.2">
      <c r="A668" s="10" t="s">
        <v>246</v>
      </c>
      <c r="B668" s="9">
        <f>VLOOKUP(A668,Pokemon!$A$1:$B$251,2,FALSE)</f>
        <v>229</v>
      </c>
      <c r="C668" s="9" t="s">
        <v>521</v>
      </c>
      <c r="D668" s="9">
        <f>IF(ISBLANK(C668),"",VLOOKUP(C668,Moves!$A$65:$B$180,2,TRUE))</f>
        <v>34</v>
      </c>
      <c r="E668" t="str">
        <f t="shared" si="10"/>
        <v>INSERT INTO tbl_PokemonToCharged (pokemonID,moveID) VALUES (229,34);</v>
      </c>
    </row>
    <row r="669" spans="1:5" x14ac:dyDescent="0.2">
      <c r="A669" s="10" t="s">
        <v>246</v>
      </c>
      <c r="B669" s="9">
        <f>VLOOKUP(A669,Pokemon!$A$1:$B$251,2,FALSE)</f>
        <v>229</v>
      </c>
      <c r="C669" s="9" t="s">
        <v>603</v>
      </c>
      <c r="D669" s="9">
        <f>IF(ISBLANK(C669),"",VLOOKUP(C669,Moves!$A$65:$B$180,2,TRUE))</f>
        <v>42</v>
      </c>
      <c r="E669" t="str">
        <f t="shared" si="10"/>
        <v>INSERT INTO tbl_PokemonToCharged (pokemonID,moveID) VALUES (229,42);</v>
      </c>
    </row>
    <row r="670" spans="1:5" x14ac:dyDescent="0.2">
      <c r="A670" s="10" t="s">
        <v>247</v>
      </c>
      <c r="B670" s="9">
        <f>VLOOKUP(A670,Pokemon!$A$1:$B$251,2,FALSE)</f>
        <v>230</v>
      </c>
      <c r="C670" s="9" t="s">
        <v>530</v>
      </c>
      <c r="D670" s="9">
        <f>IF(ISBLANK(C670),"",VLOOKUP(C670,Moves!$A$65:$B$180,2,TRUE))</f>
        <v>52</v>
      </c>
      <c r="E670" t="str">
        <f t="shared" si="10"/>
        <v>INSERT INTO tbl_PokemonToCharged (pokemonID,moveID) VALUES (230,52);</v>
      </c>
    </row>
    <row r="671" spans="1:5" x14ac:dyDescent="0.2">
      <c r="A671" s="10" t="s">
        <v>247</v>
      </c>
      <c r="B671" s="9">
        <f>VLOOKUP(A671,Pokemon!$A$1:$B$251,2,FALSE)</f>
        <v>230</v>
      </c>
      <c r="C671" s="9" t="s">
        <v>627</v>
      </c>
      <c r="D671" s="9">
        <f>IF(ISBLANK(C671),"",VLOOKUP(C671,Moves!$A$65:$B$180,2,TRUE))</f>
        <v>8</v>
      </c>
      <c r="E671" t="str">
        <f t="shared" si="10"/>
        <v>INSERT INTO tbl_PokemonToCharged (pokemonID,moveID) VALUES (230,8);</v>
      </c>
    </row>
    <row r="672" spans="1:5" x14ac:dyDescent="0.2">
      <c r="A672" s="10" t="s">
        <v>247</v>
      </c>
      <c r="B672" s="9">
        <f>VLOOKUP(A672,Pokemon!$A$1:$B$251,2,FALSE)</f>
        <v>230</v>
      </c>
      <c r="C672" s="9" t="s">
        <v>651</v>
      </c>
      <c r="D672" s="9">
        <f>IF(ISBLANK(C672),"",VLOOKUP(C672,Moves!$A$65:$B$180,2,TRUE))</f>
        <v>71</v>
      </c>
      <c r="E672" t="str">
        <f t="shared" si="10"/>
        <v>INSERT INTO tbl_PokemonToCharged (pokemonID,moveID) VALUES (230,71);</v>
      </c>
    </row>
    <row r="673" spans="1:5" x14ac:dyDescent="0.2">
      <c r="A673" s="10" t="s">
        <v>248</v>
      </c>
      <c r="B673" s="9">
        <f>VLOOKUP(A673,Pokemon!$A$1:$B$251,2,FALSE)</f>
        <v>231</v>
      </c>
      <c r="C673" s="9" t="s">
        <v>577</v>
      </c>
      <c r="D673" s="9">
        <f>IF(ISBLANK(C673),"",VLOOKUP(C673,Moves!$A$65:$B$180,2,TRUE))</f>
        <v>16</v>
      </c>
      <c r="E673" t="str">
        <f t="shared" si="10"/>
        <v>INSERT INTO tbl_PokemonToCharged (pokemonID,moveID) VALUES (231,16);</v>
      </c>
    </row>
    <row r="674" spans="1:5" x14ac:dyDescent="0.2">
      <c r="A674" s="10" t="s">
        <v>248</v>
      </c>
      <c r="B674" s="9">
        <f>VLOOKUP(A674,Pokemon!$A$1:$B$251,2,FALSE)</f>
        <v>231</v>
      </c>
      <c r="C674" s="9" t="s">
        <v>573</v>
      </c>
      <c r="D674" s="9">
        <f>IF(ISBLANK(C674),"",VLOOKUP(C674,Moves!$A$65:$B$180,2,TRUE))</f>
        <v>85</v>
      </c>
      <c r="E674" t="str">
        <f t="shared" si="10"/>
        <v>INSERT INTO tbl_PokemonToCharged (pokemonID,moveID) VALUES (231,85);</v>
      </c>
    </row>
    <row r="675" spans="1:5" x14ac:dyDescent="0.2">
      <c r="A675" s="10" t="s">
        <v>248</v>
      </c>
      <c r="B675" s="9">
        <f>VLOOKUP(A675,Pokemon!$A$1:$B$251,2,FALSE)</f>
        <v>231</v>
      </c>
      <c r="C675" s="9" t="s">
        <v>552</v>
      </c>
      <c r="D675" s="9">
        <f>IF(ISBLANK(C675),"",VLOOKUP(C675,Moves!$A$65:$B$180,2,TRUE))</f>
        <v>9</v>
      </c>
      <c r="E675" t="str">
        <f t="shared" si="10"/>
        <v>INSERT INTO tbl_PokemonToCharged (pokemonID,moveID) VALUES (231,9);</v>
      </c>
    </row>
    <row r="676" spans="1:5" x14ac:dyDescent="0.2">
      <c r="A676" s="10" t="s">
        <v>249</v>
      </c>
      <c r="B676" s="9">
        <f>VLOOKUP(A676,Pokemon!$A$1:$B$251,2,FALSE)</f>
        <v>232</v>
      </c>
      <c r="C676" s="9" t="s">
        <v>578</v>
      </c>
      <c r="D676" s="9">
        <f>IF(ISBLANK(C676),"",VLOOKUP(C676,Moves!$A$65:$B$180,2,TRUE))</f>
        <v>32</v>
      </c>
      <c r="E676" t="str">
        <f t="shared" si="10"/>
        <v>INSERT INTO tbl_PokemonToCharged (pokemonID,moveID) VALUES (232,32);</v>
      </c>
    </row>
    <row r="677" spans="1:5" x14ac:dyDescent="0.2">
      <c r="A677" s="10" t="s">
        <v>249</v>
      </c>
      <c r="B677" s="9">
        <f>VLOOKUP(A677,Pokemon!$A$1:$B$251,2,FALSE)</f>
        <v>232</v>
      </c>
      <c r="C677" s="9" t="s">
        <v>624</v>
      </c>
      <c r="D677" s="9">
        <f>IF(ISBLANK(C677),"",VLOOKUP(C677,Moves!$A$65:$B$180,2,TRUE))</f>
        <v>49</v>
      </c>
      <c r="E677" t="str">
        <f t="shared" si="10"/>
        <v>INSERT INTO tbl_PokemonToCharged (pokemonID,moveID) VALUES (232,49);</v>
      </c>
    </row>
    <row r="678" spans="1:5" x14ac:dyDescent="0.2">
      <c r="A678" s="10" t="s">
        <v>249</v>
      </c>
      <c r="B678" s="9">
        <f>VLOOKUP(A678,Pokemon!$A$1:$B$251,2,FALSE)</f>
        <v>232</v>
      </c>
      <c r="C678" s="9" t="s">
        <v>593</v>
      </c>
      <c r="D678" s="9">
        <f>IF(ISBLANK(C678),"",VLOOKUP(C678,Moves!$A$65:$B$180,2,TRUE))</f>
        <v>75</v>
      </c>
      <c r="E678" t="str">
        <f t="shared" si="10"/>
        <v>INSERT INTO tbl_PokemonToCharged (pokemonID,moveID) VALUES (232,75);</v>
      </c>
    </row>
    <row r="679" spans="1:5" x14ac:dyDescent="0.2">
      <c r="A679" s="10" t="s">
        <v>250</v>
      </c>
      <c r="B679" s="9">
        <f>VLOOKUP(A679,Pokemon!$A$1:$B$251,2,FALSE)</f>
        <v>233</v>
      </c>
      <c r="C679" s="9" t="s">
        <v>510</v>
      </c>
      <c r="D679" s="9">
        <f>IF(ISBLANK(C679),"",VLOOKUP(C679,Moves!$A$65:$B$180,2,TRUE))</f>
        <v>100</v>
      </c>
      <c r="E679" t="str">
        <f t="shared" si="10"/>
        <v>INSERT INTO tbl_PokemonToCharged (pokemonID,moveID) VALUES (233,100);</v>
      </c>
    </row>
    <row r="680" spans="1:5" x14ac:dyDescent="0.2">
      <c r="A680" s="10" t="s">
        <v>250</v>
      </c>
      <c r="B680" s="9">
        <f>VLOOKUP(A680,Pokemon!$A$1:$B$251,2,FALSE)</f>
        <v>233</v>
      </c>
      <c r="C680" s="9" t="s">
        <v>553</v>
      </c>
      <c r="D680" s="9">
        <f>IF(ISBLANK(C680),"",VLOOKUP(C680,Moves!$A$65:$B$180,2,TRUE))</f>
        <v>54</v>
      </c>
      <c r="E680" t="str">
        <f t="shared" si="10"/>
        <v>INSERT INTO tbl_PokemonToCharged (pokemonID,moveID) VALUES (233,54);</v>
      </c>
    </row>
    <row r="681" spans="1:5" x14ac:dyDescent="0.2">
      <c r="A681" s="10" t="s">
        <v>250</v>
      </c>
      <c r="B681" s="9">
        <f>VLOOKUP(A681,Pokemon!$A$1:$B$251,2,FALSE)</f>
        <v>233</v>
      </c>
      <c r="C681" s="9" t="s">
        <v>632</v>
      </c>
      <c r="D681" s="9">
        <f>IF(ISBLANK(C681),"",VLOOKUP(C681,Moves!$A$65:$B$180,2,TRUE))</f>
        <v>116</v>
      </c>
      <c r="E681" t="str">
        <f t="shared" si="10"/>
        <v>INSERT INTO tbl_PokemonToCharged (pokemonID,moveID) VALUES (233,116);</v>
      </c>
    </row>
    <row r="682" spans="1:5" x14ac:dyDescent="0.2">
      <c r="A682" s="10" t="s">
        <v>251</v>
      </c>
      <c r="B682" s="9">
        <f>VLOOKUP(A682,Pokemon!$A$1:$B$251,2,FALSE)</f>
        <v>234</v>
      </c>
      <c r="C682" s="9" t="s">
        <v>630</v>
      </c>
      <c r="D682" s="9">
        <f>IF(ISBLANK(C682),"",VLOOKUP(C682,Moves!$A$65:$B$180,2,TRUE))</f>
        <v>101</v>
      </c>
      <c r="E682" t="str">
        <f t="shared" si="10"/>
        <v>INSERT INTO tbl_PokemonToCharged (pokemonID,moveID) VALUES (234,101);</v>
      </c>
    </row>
    <row r="683" spans="1:5" x14ac:dyDescent="0.2">
      <c r="A683" s="10" t="s">
        <v>251</v>
      </c>
      <c r="B683" s="9">
        <f>VLOOKUP(A683,Pokemon!$A$1:$B$251,2,FALSE)</f>
        <v>234</v>
      </c>
      <c r="C683" s="9" t="s">
        <v>567</v>
      </c>
      <c r="D683" s="9">
        <f>IF(ISBLANK(C683),"",VLOOKUP(C683,Moves!$A$65:$B$180,2,TRUE))</f>
        <v>112</v>
      </c>
      <c r="E683" t="str">
        <f t="shared" si="10"/>
        <v>INSERT INTO tbl_PokemonToCharged (pokemonID,moveID) VALUES (234,112);</v>
      </c>
    </row>
    <row r="684" spans="1:5" x14ac:dyDescent="0.2">
      <c r="A684" s="10" t="s">
        <v>251</v>
      </c>
      <c r="B684" s="9">
        <f>VLOOKUP(A684,Pokemon!$A$1:$B$251,2,FALSE)</f>
        <v>234</v>
      </c>
      <c r="C684" s="9" t="s">
        <v>582</v>
      </c>
      <c r="D684" s="9">
        <f>IF(ISBLANK(C684),"",VLOOKUP(C684,Moves!$A$65:$B$180,2,TRUE))</f>
        <v>64</v>
      </c>
      <c r="E684" t="str">
        <f t="shared" si="10"/>
        <v>INSERT INTO tbl_PokemonToCharged (pokemonID,moveID) VALUES (234,64);</v>
      </c>
    </row>
    <row r="685" spans="1:5" x14ac:dyDescent="0.2">
      <c r="A685" s="10" t="s">
        <v>253</v>
      </c>
      <c r="B685" s="9">
        <f>VLOOKUP(A685,Pokemon!$A$1:$B$251,2,FALSE)</f>
        <v>236</v>
      </c>
      <c r="C685" s="9" t="s">
        <v>570</v>
      </c>
      <c r="D685" s="9">
        <f>IF(ISBLANK(C685),"",VLOOKUP(C685,Moves!$A$65:$B$180,2,TRUE))</f>
        <v>12</v>
      </c>
      <c r="E685" t="str">
        <f t="shared" si="10"/>
        <v>INSERT INTO tbl_PokemonToCharged (pokemonID,moveID) VALUES (236,12);</v>
      </c>
    </row>
    <row r="686" spans="1:5" x14ac:dyDescent="0.2">
      <c r="A686" s="10" t="s">
        <v>253</v>
      </c>
      <c r="B686" s="9">
        <f>VLOOKUP(A686,Pokemon!$A$1:$B$251,2,FALSE)</f>
        <v>236</v>
      </c>
      <c r="C686" s="9" t="s">
        <v>573</v>
      </c>
      <c r="D686" s="9">
        <f>IF(ISBLANK(C686),"",VLOOKUP(C686,Moves!$A$65:$B$180,2,TRUE))</f>
        <v>85</v>
      </c>
      <c r="E686" t="str">
        <f t="shared" si="10"/>
        <v>INSERT INTO tbl_PokemonToCharged (pokemonID,moveID) VALUES (236,85);</v>
      </c>
    </row>
    <row r="687" spans="1:5" x14ac:dyDescent="0.2">
      <c r="A687" s="10" t="s">
        <v>253</v>
      </c>
      <c r="B687" s="9">
        <f>VLOOKUP(A687,Pokemon!$A$1:$B$251,2,FALSE)</f>
        <v>236</v>
      </c>
      <c r="C687" s="9" t="s">
        <v>607</v>
      </c>
      <c r="D687" s="9">
        <f>IF(ISBLANK(C687),"",VLOOKUP(C687,Moves!$A$65:$B$180,2,TRUE))</f>
        <v>61</v>
      </c>
      <c r="E687" t="str">
        <f t="shared" si="10"/>
        <v>INSERT INTO tbl_PokemonToCharged (pokemonID,moveID) VALUES (236,61);</v>
      </c>
    </row>
    <row r="688" spans="1:5" x14ac:dyDescent="0.2">
      <c r="A688" s="10" t="s">
        <v>254</v>
      </c>
      <c r="B688" s="9">
        <f>VLOOKUP(A688,Pokemon!$A$1:$B$251,2,FALSE)</f>
        <v>237</v>
      </c>
      <c r="C688" s="9" t="s">
        <v>610</v>
      </c>
      <c r="D688" s="9">
        <f>IF(ISBLANK(C688),"",VLOOKUP(C688,Moves!$A$65:$B$180,2,TRUE))</f>
        <v>17</v>
      </c>
      <c r="E688" t="str">
        <f t="shared" si="10"/>
        <v>INSERT INTO tbl_PokemonToCharged (pokemonID,moveID) VALUES (237,17);</v>
      </c>
    </row>
    <row r="689" spans="1:5" x14ac:dyDescent="0.2">
      <c r="A689" s="10" t="s">
        <v>254</v>
      </c>
      <c r="B689" s="9">
        <f>VLOOKUP(A689,Pokemon!$A$1:$B$251,2,FALSE)</f>
        <v>237</v>
      </c>
      <c r="C689" s="9" t="s">
        <v>592</v>
      </c>
      <c r="D689" s="9">
        <f>IF(ISBLANK(C689),"",VLOOKUP(C689,Moves!$A$65:$B$180,2,TRUE))</f>
        <v>46</v>
      </c>
      <c r="E689" t="str">
        <f t="shared" si="10"/>
        <v>INSERT INTO tbl_PokemonToCharged (pokemonID,moveID) VALUES (237,46);</v>
      </c>
    </row>
    <row r="690" spans="1:5" x14ac:dyDescent="0.2">
      <c r="A690" s="10" t="s">
        <v>254</v>
      </c>
      <c r="B690" s="9">
        <f>VLOOKUP(A690,Pokemon!$A$1:$B$251,2,FALSE)</f>
        <v>237</v>
      </c>
      <c r="C690" s="9" t="s">
        <v>579</v>
      </c>
      <c r="D690" s="9">
        <f>IF(ISBLANK(C690),"",VLOOKUP(C690,Moves!$A$65:$B$180,2,TRUE))</f>
        <v>102</v>
      </c>
      <c r="E690" t="str">
        <f t="shared" si="10"/>
        <v>INSERT INTO tbl_PokemonToCharged (pokemonID,moveID) VALUES (237,102);</v>
      </c>
    </row>
    <row r="691" spans="1:5" x14ac:dyDescent="0.2">
      <c r="A691" s="10" t="s">
        <v>255</v>
      </c>
      <c r="B691" s="9">
        <f>VLOOKUP(A691,Pokemon!$A$1:$B$251,2,FALSE)</f>
        <v>238</v>
      </c>
      <c r="C691" s="9" t="s">
        <v>531</v>
      </c>
      <c r="D691" s="9">
        <f>IF(ISBLANK(C691),"",VLOOKUP(C691,Moves!$A$65:$B$180,2,TRUE))</f>
        <v>56</v>
      </c>
      <c r="E691" t="str">
        <f t="shared" si="10"/>
        <v>INSERT INTO tbl_PokemonToCharged (pokemonID,moveID) VALUES (238,56);</v>
      </c>
    </row>
    <row r="692" spans="1:5" x14ac:dyDescent="0.2">
      <c r="A692" s="10" t="s">
        <v>255</v>
      </c>
      <c r="B692" s="9">
        <f>VLOOKUP(A692,Pokemon!$A$1:$B$251,2,FALSE)</f>
        <v>238</v>
      </c>
      <c r="C692" s="9" t="s">
        <v>617</v>
      </c>
      <c r="D692" s="9">
        <f>IF(ISBLANK(C692),"",VLOOKUP(C692,Moves!$A$65:$B$180,2,TRUE))</f>
        <v>57</v>
      </c>
      <c r="E692" t="str">
        <f t="shared" si="10"/>
        <v>INSERT INTO tbl_PokemonToCharged (pokemonID,moveID) VALUES (238,57);</v>
      </c>
    </row>
    <row r="693" spans="1:5" x14ac:dyDescent="0.2">
      <c r="A693" s="10" t="s">
        <v>255</v>
      </c>
      <c r="B693" s="9">
        <f>VLOOKUP(A693,Pokemon!$A$1:$B$251,2,FALSE)</f>
        <v>238</v>
      </c>
      <c r="C693" s="9" t="s">
        <v>618</v>
      </c>
      <c r="D693" s="9">
        <f>IF(ISBLANK(C693),"",VLOOKUP(C693,Moves!$A$65:$B$180,2,TRUE))</f>
        <v>81</v>
      </c>
      <c r="E693" t="str">
        <f t="shared" si="10"/>
        <v>INSERT INTO tbl_PokemonToCharged (pokemonID,moveID) VALUES (238,81);</v>
      </c>
    </row>
    <row r="694" spans="1:5" x14ac:dyDescent="0.2">
      <c r="A694" s="10" t="s">
        <v>256</v>
      </c>
      <c r="B694" s="9">
        <f>VLOOKUP(A694,Pokemon!$A$1:$B$251,2,FALSE)</f>
        <v>239</v>
      </c>
      <c r="C694" s="9" t="s">
        <v>571</v>
      </c>
      <c r="D694" s="9">
        <f>IF(ISBLANK(C694),"",VLOOKUP(C694,Moves!$A$65:$B$180,2,TRUE))</f>
        <v>107</v>
      </c>
      <c r="E694" t="str">
        <f t="shared" si="10"/>
        <v>INSERT INTO tbl_PokemonToCharged (pokemonID,moveID) VALUES (239,107);</v>
      </c>
    </row>
    <row r="695" spans="1:5" x14ac:dyDescent="0.2">
      <c r="A695" s="10" t="s">
        <v>256</v>
      </c>
      <c r="B695" s="9">
        <f>VLOOKUP(A695,Pokemon!$A$1:$B$251,2,FALSE)</f>
        <v>239</v>
      </c>
      <c r="C695" s="9" t="s">
        <v>570</v>
      </c>
      <c r="D695" s="9">
        <f>IF(ISBLANK(C695),"",VLOOKUP(C695,Moves!$A$65:$B$180,2,TRUE))</f>
        <v>12</v>
      </c>
      <c r="E695" t="str">
        <f t="shared" si="10"/>
        <v>INSERT INTO tbl_PokemonToCharged (pokemonID,moveID) VALUES (239,12);</v>
      </c>
    </row>
    <row r="696" spans="1:5" x14ac:dyDescent="0.2">
      <c r="A696" s="10" t="s">
        <v>256</v>
      </c>
      <c r="B696" s="9">
        <f>VLOOKUP(A696,Pokemon!$A$1:$B$251,2,FALSE)</f>
        <v>239</v>
      </c>
      <c r="C696" s="9" t="s">
        <v>565</v>
      </c>
      <c r="D696" s="9">
        <f>IF(ISBLANK(C696),"",VLOOKUP(C696,Moves!$A$65:$B$180,2,TRUE))</f>
        <v>25</v>
      </c>
      <c r="E696" t="str">
        <f t="shared" si="10"/>
        <v>INSERT INTO tbl_PokemonToCharged (pokemonID,moveID) VALUES (239,25);</v>
      </c>
    </row>
    <row r="697" spans="1:5" x14ac:dyDescent="0.2">
      <c r="A697" s="10" t="s">
        <v>257</v>
      </c>
      <c r="B697" s="9">
        <f>VLOOKUP(A697,Pokemon!$A$1:$B$251,2,FALSE)</f>
        <v>240</v>
      </c>
      <c r="C697" s="9" t="s">
        <v>570</v>
      </c>
      <c r="D697" s="9">
        <f>IF(ISBLANK(C697),"",VLOOKUP(C697,Moves!$A$65:$B$180,2,TRUE))</f>
        <v>12</v>
      </c>
      <c r="E697" t="str">
        <f t="shared" si="10"/>
        <v>INSERT INTO tbl_PokemonToCharged (pokemonID,moveID) VALUES (240,12);</v>
      </c>
    </row>
    <row r="698" spans="1:5" x14ac:dyDescent="0.2">
      <c r="A698" s="10" t="s">
        <v>257</v>
      </c>
      <c r="B698" s="9">
        <f>VLOOKUP(A698,Pokemon!$A$1:$B$251,2,FALSE)</f>
        <v>240</v>
      </c>
      <c r="C698" s="9" t="s">
        <v>518</v>
      </c>
      <c r="D698" s="9">
        <f>IF(ISBLANK(C698),"",VLOOKUP(C698,Moves!$A$65:$B$180,2,TRUE))</f>
        <v>35</v>
      </c>
      <c r="E698" t="str">
        <f t="shared" si="10"/>
        <v>INSERT INTO tbl_PokemonToCharged (pokemonID,moveID) VALUES (240,35);</v>
      </c>
    </row>
    <row r="699" spans="1:5" x14ac:dyDescent="0.2">
      <c r="A699" s="10" t="s">
        <v>257</v>
      </c>
      <c r="B699" s="9">
        <f>VLOOKUP(A699,Pokemon!$A$1:$B$251,2,FALSE)</f>
        <v>240</v>
      </c>
      <c r="C699" s="9" t="s">
        <v>514</v>
      </c>
      <c r="D699" s="9">
        <f>IF(ISBLANK(C699),"",VLOOKUP(C699,Moves!$A$65:$B$180,2,TRUE))</f>
        <v>36</v>
      </c>
      <c r="E699" t="str">
        <f t="shared" si="10"/>
        <v>INSERT INTO tbl_PokemonToCharged (pokemonID,moveID) VALUES (240,36);</v>
      </c>
    </row>
    <row r="700" spans="1:5" x14ac:dyDescent="0.2">
      <c r="A700" s="10" t="s">
        <v>258</v>
      </c>
      <c r="B700" s="9">
        <f>VLOOKUP(A700,Pokemon!$A$1:$B$251,2,FALSE)</f>
        <v>241</v>
      </c>
      <c r="C700" s="9" t="s">
        <v>630</v>
      </c>
      <c r="D700" s="9">
        <f>IF(ISBLANK(C700),"",VLOOKUP(C700,Moves!$A$65:$B$180,2,TRUE))</f>
        <v>101</v>
      </c>
      <c r="E700" t="str">
        <f t="shared" si="10"/>
        <v>INSERT INTO tbl_PokemonToCharged (pokemonID,moveID) VALUES (241,101);</v>
      </c>
    </row>
    <row r="701" spans="1:5" x14ac:dyDescent="0.2">
      <c r="A701" s="10" t="s">
        <v>258</v>
      </c>
      <c r="B701" s="9">
        <f>VLOOKUP(A701,Pokemon!$A$1:$B$251,2,FALSE)</f>
        <v>241</v>
      </c>
      <c r="C701" s="9" t="s">
        <v>552</v>
      </c>
      <c r="D701" s="9">
        <f>IF(ISBLANK(C701),"",VLOOKUP(C701,Moves!$A$65:$B$180,2,TRUE))</f>
        <v>9</v>
      </c>
      <c r="E701" t="str">
        <f t="shared" si="10"/>
        <v>INSERT INTO tbl_PokemonToCharged (pokemonID,moveID) VALUES (241,9);</v>
      </c>
    </row>
    <row r="702" spans="1:5" x14ac:dyDescent="0.2">
      <c r="A702" s="10" t="s">
        <v>258</v>
      </c>
      <c r="B702" s="9">
        <f>VLOOKUP(A702,Pokemon!$A$1:$B$251,2,FALSE)</f>
        <v>241</v>
      </c>
      <c r="C702" s="9" t="s">
        <v>592</v>
      </c>
      <c r="D702" s="9">
        <f>IF(ISBLANK(C702),"",VLOOKUP(C702,Moves!$A$65:$B$180,2,TRUE))</f>
        <v>46</v>
      </c>
      <c r="E702" t="str">
        <f t="shared" si="10"/>
        <v>INSERT INTO tbl_PokemonToCharged (pokemonID,moveID) VALUES (241,46);</v>
      </c>
    </row>
    <row r="703" spans="1:5" x14ac:dyDescent="0.2">
      <c r="A703" s="10" t="s">
        <v>259</v>
      </c>
      <c r="B703" s="9">
        <f>VLOOKUP(A703,Pokemon!$A$1:$B$251,2,FALSE)</f>
        <v>242</v>
      </c>
      <c r="C703" s="9" t="s">
        <v>500</v>
      </c>
      <c r="D703" s="9">
        <f>IF(ISBLANK(C703),"",VLOOKUP(C703,Moves!$A$65:$B$180,2,TRUE))</f>
        <v>80</v>
      </c>
      <c r="E703" t="str">
        <f t="shared" si="10"/>
        <v>INSERT INTO tbl_PokemonToCharged (pokemonID,moveID) VALUES (242,80);</v>
      </c>
    </row>
    <row r="704" spans="1:5" x14ac:dyDescent="0.2">
      <c r="A704" s="10" t="s">
        <v>259</v>
      </c>
      <c r="B704" s="9">
        <f>VLOOKUP(A704,Pokemon!$A$1:$B$251,2,FALSE)</f>
        <v>242</v>
      </c>
      <c r="C704" s="9" t="s">
        <v>553</v>
      </c>
      <c r="D704" s="9">
        <f>IF(ISBLANK(C704),"",VLOOKUP(C704,Moves!$A$65:$B$180,2,TRUE))</f>
        <v>54</v>
      </c>
      <c r="E704" t="str">
        <f t="shared" si="10"/>
        <v>INSERT INTO tbl_PokemonToCharged (pokemonID,moveID) VALUES (242,54);</v>
      </c>
    </row>
    <row r="705" spans="1:5" x14ac:dyDescent="0.2">
      <c r="A705" s="10" t="s">
        <v>259</v>
      </c>
      <c r="B705" s="9">
        <f>VLOOKUP(A705,Pokemon!$A$1:$B$251,2,FALSE)</f>
        <v>242</v>
      </c>
      <c r="C705" s="9" t="s">
        <v>588</v>
      </c>
      <c r="D705" s="9">
        <f>IF(ISBLANK(C705),"",VLOOKUP(C705,Moves!$A$65:$B$180,2,TRUE))</f>
        <v>22</v>
      </c>
      <c r="E705" t="str">
        <f t="shared" si="10"/>
        <v>INSERT INTO tbl_PokemonToCharged (pokemonID,moveID) VALUES (242,22);</v>
      </c>
    </row>
    <row r="706" spans="1:5" x14ac:dyDescent="0.2">
      <c r="A706" s="10" t="s">
        <v>260</v>
      </c>
      <c r="B706" s="9">
        <f>VLOOKUP(A706,Pokemon!$A$1:$B$251,2,FALSE)</f>
        <v>243</v>
      </c>
      <c r="C706" s="9" t="s">
        <v>657</v>
      </c>
      <c r="D706" s="9">
        <f>IF(ISBLANK(C706),"",VLOOKUP(C706,Moves!$A$65:$B$180,2,TRUE))</f>
        <v>106</v>
      </c>
      <c r="E706" t="str">
        <f t="shared" ref="E706:E769" si="11">IF(ISBLANK(D706),"",CONCATENATE("INSERT INTO tbl_PokemonToCharged (pokemonID,moveID) VALUES (",B706,",",D706,");"))</f>
        <v>INSERT INTO tbl_PokemonToCharged (pokemonID,moveID) VALUES (243,106);</v>
      </c>
    </row>
    <row r="707" spans="1:5" x14ac:dyDescent="0.2">
      <c r="A707" s="10" t="s">
        <v>260</v>
      </c>
      <c r="B707" s="9">
        <f>VLOOKUP(A707,Pokemon!$A$1:$B$251,2,FALSE)</f>
        <v>243</v>
      </c>
      <c r="C707" s="9" t="s">
        <v>566</v>
      </c>
      <c r="D707" s="9">
        <f>IF(ISBLANK(C707),"",VLOOKUP(C707,Moves!$A$65:$B$180,2,TRUE))</f>
        <v>108</v>
      </c>
      <c r="E707" t="str">
        <f t="shared" si="11"/>
        <v>INSERT INTO tbl_PokemonToCharged (pokemonID,moveID) VALUES (243,108);</v>
      </c>
    </row>
    <row r="708" spans="1:5" x14ac:dyDescent="0.2">
      <c r="A708" s="10" t="s">
        <v>260</v>
      </c>
      <c r="B708" s="9">
        <f>VLOOKUP(A708,Pokemon!$A$1:$B$251,2,FALSE)</f>
        <v>243</v>
      </c>
      <c r="C708" s="9" t="s">
        <v>567</v>
      </c>
      <c r="D708" s="9">
        <f>IF(ISBLANK(C708),"",VLOOKUP(C708,Moves!$A$65:$B$180,2,TRUE))</f>
        <v>112</v>
      </c>
      <c r="E708" t="str">
        <f t="shared" si="11"/>
        <v>INSERT INTO tbl_PokemonToCharged (pokemonID,moveID) VALUES (243,112);</v>
      </c>
    </row>
    <row r="709" spans="1:5" x14ac:dyDescent="0.2">
      <c r="A709" s="10" t="s">
        <v>261</v>
      </c>
      <c r="B709" s="9">
        <f>VLOOKUP(A709,Pokemon!$A$1:$B$251,2,FALSE)</f>
        <v>244</v>
      </c>
      <c r="C709" s="9" t="s">
        <v>515</v>
      </c>
      <c r="D709" s="9">
        <f>IF(ISBLANK(C709),"",VLOOKUP(C709,Moves!$A$65:$B$180,2,TRUE))</f>
        <v>39</v>
      </c>
      <c r="E709" t="str">
        <f t="shared" si="11"/>
        <v>INSERT INTO tbl_PokemonToCharged (pokemonID,moveID) VALUES (244,39);</v>
      </c>
    </row>
    <row r="710" spans="1:5" x14ac:dyDescent="0.2">
      <c r="A710" s="10" t="s">
        <v>261</v>
      </c>
      <c r="B710" s="9">
        <f>VLOOKUP(A710,Pokemon!$A$1:$B$251,2,FALSE)</f>
        <v>244</v>
      </c>
      <c r="C710" s="9" t="s">
        <v>521</v>
      </c>
      <c r="D710" s="9">
        <f>IF(ISBLANK(C710),"",VLOOKUP(C710,Moves!$A$65:$B$180,2,TRUE))</f>
        <v>34</v>
      </c>
      <c r="E710" t="str">
        <f t="shared" si="11"/>
        <v>INSERT INTO tbl_PokemonToCharged (pokemonID,moveID) VALUES (244,34);</v>
      </c>
    </row>
    <row r="711" spans="1:5" x14ac:dyDescent="0.2">
      <c r="A711" s="10" t="s">
        <v>261</v>
      </c>
      <c r="B711" s="9">
        <f>VLOOKUP(A711,Pokemon!$A$1:$B$251,2,FALSE)</f>
        <v>244</v>
      </c>
      <c r="C711" s="9" t="s">
        <v>523</v>
      </c>
      <c r="D711" s="9">
        <f>IF(ISBLANK(C711),"",VLOOKUP(C711,Moves!$A$65:$B$180,2,TRUE))</f>
        <v>72</v>
      </c>
      <c r="E711" t="str">
        <f t="shared" si="11"/>
        <v>INSERT INTO tbl_PokemonToCharged (pokemonID,moveID) VALUES (244,72);</v>
      </c>
    </row>
    <row r="712" spans="1:5" x14ac:dyDescent="0.2">
      <c r="A712" s="10" t="s">
        <v>262</v>
      </c>
      <c r="B712" s="9">
        <f>VLOOKUP(A712,Pokemon!$A$1:$B$251,2,FALSE)</f>
        <v>245</v>
      </c>
      <c r="C712" s="9" t="s">
        <v>530</v>
      </c>
      <c r="D712" s="9">
        <f>IF(ISBLANK(C712),"",VLOOKUP(C712,Moves!$A$65:$B$180,2,TRUE))</f>
        <v>52</v>
      </c>
      <c r="E712" t="str">
        <f t="shared" si="11"/>
        <v>INSERT INTO tbl_PokemonToCharged (pokemonID,moveID) VALUES (245,52);</v>
      </c>
    </row>
    <row r="713" spans="1:5" x14ac:dyDescent="0.2">
      <c r="A713" s="10" t="s">
        <v>262</v>
      </c>
      <c r="B713" s="9">
        <f>VLOOKUP(A713,Pokemon!$A$1:$B$251,2,FALSE)</f>
        <v>245</v>
      </c>
      <c r="C713" s="9" t="s">
        <v>614</v>
      </c>
      <c r="D713" s="9">
        <f>IF(ISBLANK(C713),"",VLOOKUP(C713,Moves!$A$65:$B$180,2,TRUE))</f>
        <v>14</v>
      </c>
      <c r="E713" t="str">
        <f t="shared" si="11"/>
        <v>INSERT INTO tbl_PokemonToCharged (pokemonID,moveID) VALUES (245,14);</v>
      </c>
    </row>
    <row r="714" spans="1:5" x14ac:dyDescent="0.2">
      <c r="A714" s="10" t="s">
        <v>262</v>
      </c>
      <c r="B714" s="9">
        <f>VLOOKUP(A714,Pokemon!$A$1:$B$251,2,FALSE)</f>
        <v>245</v>
      </c>
      <c r="C714" s="9" t="s">
        <v>527</v>
      </c>
      <c r="D714" s="9">
        <f>IF(ISBLANK(C714),"",VLOOKUP(C714,Moves!$A$65:$B$180,2,TRUE))</f>
        <v>111</v>
      </c>
      <c r="E714" t="str">
        <f t="shared" si="11"/>
        <v>INSERT INTO tbl_PokemonToCharged (pokemonID,moveID) VALUES (245,111);</v>
      </c>
    </row>
    <row r="715" spans="1:5" x14ac:dyDescent="0.2">
      <c r="A715" s="10" t="s">
        <v>263</v>
      </c>
      <c r="B715" s="9">
        <f>VLOOKUP(A715,Pokemon!$A$1:$B$251,2,FALSE)</f>
        <v>246</v>
      </c>
      <c r="C715" s="9" t="s">
        <v>630</v>
      </c>
      <c r="D715" s="9">
        <f>IF(ISBLANK(C715),"",VLOOKUP(C715,Moves!$A$65:$B$180,2,TRUE))</f>
        <v>101</v>
      </c>
      <c r="E715" t="str">
        <f t="shared" si="11"/>
        <v>INSERT INTO tbl_PokemonToCharged (pokemonID,moveID) VALUES (246,101);</v>
      </c>
    </row>
    <row r="716" spans="1:5" x14ac:dyDescent="0.2">
      <c r="A716" s="10" t="s">
        <v>263</v>
      </c>
      <c r="B716" s="9">
        <f>VLOOKUP(A716,Pokemon!$A$1:$B$251,2,FALSE)</f>
        <v>246</v>
      </c>
      <c r="C716" s="9" t="s">
        <v>613</v>
      </c>
      <c r="D716" s="9">
        <f>IF(ISBLANK(C716),"",VLOOKUP(C716,Moves!$A$65:$B$180,2,TRUE))</f>
        <v>20</v>
      </c>
      <c r="E716" t="str">
        <f t="shared" si="11"/>
        <v>INSERT INTO tbl_PokemonToCharged (pokemonID,moveID) VALUES (246,20);</v>
      </c>
    </row>
    <row r="717" spans="1:5" x14ac:dyDescent="0.2">
      <c r="A717" s="10" t="s">
        <v>263</v>
      </c>
      <c r="B717" s="9">
        <f>VLOOKUP(A717,Pokemon!$A$1:$B$251,2,FALSE)</f>
        <v>246</v>
      </c>
      <c r="C717" s="9" t="s">
        <v>647</v>
      </c>
      <c r="D717" s="9">
        <f>IF(ISBLANK(C717),"",VLOOKUP(C717,Moves!$A$65:$B$180,2,TRUE))</f>
        <v>3</v>
      </c>
      <c r="E717" t="str">
        <f t="shared" si="11"/>
        <v>INSERT INTO tbl_PokemonToCharged (pokemonID,moveID) VALUES (246,3);</v>
      </c>
    </row>
    <row r="718" spans="1:5" x14ac:dyDescent="0.2">
      <c r="A718" s="10" t="s">
        <v>264</v>
      </c>
      <c r="B718" s="9">
        <f>VLOOKUP(A718,Pokemon!$A$1:$B$251,2,FALSE)</f>
        <v>247</v>
      </c>
      <c r="C718" s="9" t="s">
        <v>550</v>
      </c>
      <c r="D718" s="9">
        <f>IF(ISBLANK(C718),"",VLOOKUP(C718,Moves!$A$65:$B$180,2,TRUE))</f>
        <v>23</v>
      </c>
      <c r="E718" t="str">
        <f t="shared" si="11"/>
        <v>INSERT INTO tbl_PokemonToCharged (pokemonID,moveID) VALUES (247,23);</v>
      </c>
    </row>
    <row r="719" spans="1:5" x14ac:dyDescent="0.2">
      <c r="A719" s="10" t="s">
        <v>264</v>
      </c>
      <c r="B719" s="9">
        <f>VLOOKUP(A719,Pokemon!$A$1:$B$251,2,FALSE)</f>
        <v>247</v>
      </c>
      <c r="C719" s="9" t="s">
        <v>613</v>
      </c>
      <c r="D719" s="9">
        <f>IF(ISBLANK(C719),"",VLOOKUP(C719,Moves!$A$65:$B$180,2,TRUE))</f>
        <v>20</v>
      </c>
      <c r="E719" t="str">
        <f t="shared" si="11"/>
        <v>INSERT INTO tbl_PokemonToCharged (pokemonID,moveID) VALUES (247,20);</v>
      </c>
    </row>
    <row r="720" spans="1:5" x14ac:dyDescent="0.2">
      <c r="A720" s="10" t="s">
        <v>264</v>
      </c>
      <c r="B720" s="9">
        <f>VLOOKUP(A720,Pokemon!$A$1:$B$251,2,FALSE)</f>
        <v>247</v>
      </c>
      <c r="C720" s="9" t="s">
        <v>647</v>
      </c>
      <c r="D720" s="9">
        <f>IF(ISBLANK(C720),"",VLOOKUP(C720,Moves!$A$65:$B$180,2,TRUE))</f>
        <v>3</v>
      </c>
      <c r="E720" t="str">
        <f t="shared" si="11"/>
        <v>INSERT INTO tbl_PokemonToCharged (pokemonID,moveID) VALUES (247,3);</v>
      </c>
    </row>
    <row r="721" spans="1:5" x14ac:dyDescent="0.2">
      <c r="A721" s="10" t="s">
        <v>265</v>
      </c>
      <c r="B721" s="9">
        <f>VLOOKUP(A721,Pokemon!$A$1:$B$251,2,FALSE)</f>
        <v>248</v>
      </c>
      <c r="C721" s="9" t="s">
        <v>521</v>
      </c>
      <c r="D721" s="9">
        <f>IF(ISBLANK(C721),"",VLOOKUP(C721,Moves!$A$65:$B$180,2,TRUE))</f>
        <v>34</v>
      </c>
      <c r="E721" t="str">
        <f t="shared" si="11"/>
        <v>INSERT INTO tbl_PokemonToCharged (pokemonID,moveID) VALUES (248,34);</v>
      </c>
    </row>
    <row r="722" spans="1:5" x14ac:dyDescent="0.2">
      <c r="A722" s="10" t="s">
        <v>265</v>
      </c>
      <c r="B722" s="9">
        <f>VLOOKUP(A722,Pokemon!$A$1:$B$251,2,FALSE)</f>
        <v>248</v>
      </c>
      <c r="C722" s="9" t="s">
        <v>613</v>
      </c>
      <c r="D722" s="9">
        <f>IF(ISBLANK(C722),"",VLOOKUP(C722,Moves!$A$65:$B$180,2,TRUE))</f>
        <v>20</v>
      </c>
      <c r="E722" t="str">
        <f t="shared" si="11"/>
        <v>INSERT INTO tbl_PokemonToCharged (pokemonID,moveID) VALUES (248,20);</v>
      </c>
    </row>
    <row r="723" spans="1:5" x14ac:dyDescent="0.2">
      <c r="A723" s="10" t="s">
        <v>265</v>
      </c>
      <c r="B723" s="9">
        <f>VLOOKUP(A723,Pokemon!$A$1:$B$251,2,FALSE)</f>
        <v>248</v>
      </c>
      <c r="C723" s="9" t="s">
        <v>579</v>
      </c>
      <c r="D723" s="9">
        <f>IF(ISBLANK(C723),"",VLOOKUP(C723,Moves!$A$65:$B$180,2,TRUE))</f>
        <v>102</v>
      </c>
      <c r="E723" t="str">
        <f t="shared" si="11"/>
        <v>INSERT INTO tbl_PokemonToCharged (pokemonID,moveID) VALUES (248,102);</v>
      </c>
    </row>
    <row r="724" spans="1:5" x14ac:dyDescent="0.2">
      <c r="A724" s="10" t="s">
        <v>266</v>
      </c>
      <c r="B724" s="9">
        <f>VLOOKUP(A724,Pokemon!$A$1:$B$251,2,FALSE)</f>
        <v>249</v>
      </c>
      <c r="C724" s="9" t="s">
        <v>556</v>
      </c>
      <c r="D724" s="9">
        <f>IF(ISBLANK(C724),"",VLOOKUP(C724,Moves!$A$65:$B$180,2,TRUE))</f>
        <v>96</v>
      </c>
      <c r="E724" t="str">
        <f t="shared" si="11"/>
        <v>INSERT INTO tbl_PokemonToCharged (pokemonID,moveID) VALUES (249,96);</v>
      </c>
    </row>
    <row r="725" spans="1:5" x14ac:dyDescent="0.2">
      <c r="A725" s="10" t="s">
        <v>266</v>
      </c>
      <c r="B725" s="9">
        <f>VLOOKUP(A725,Pokemon!$A$1:$B$251,2,FALSE)</f>
        <v>249</v>
      </c>
      <c r="C725" s="9" t="s">
        <v>530</v>
      </c>
      <c r="D725" s="9">
        <f>IF(ISBLANK(C725),"",VLOOKUP(C725,Moves!$A$65:$B$180,2,TRUE))</f>
        <v>52</v>
      </c>
      <c r="E725" t="str">
        <f t="shared" si="11"/>
        <v>INSERT INTO tbl_PokemonToCharged (pokemonID,moveID) VALUES (249,52);</v>
      </c>
    </row>
    <row r="726" spans="1:5" x14ac:dyDescent="0.2">
      <c r="A726" s="10" t="s">
        <v>266</v>
      </c>
      <c r="B726" s="9">
        <f>VLOOKUP(A726,Pokemon!$A$1:$B$251,2,FALSE)</f>
        <v>249</v>
      </c>
      <c r="C726" s="9" t="s">
        <v>501</v>
      </c>
      <c r="D726" s="9">
        <f>IF(ISBLANK(C726),"",VLOOKUP(C726,Moves!$A$65:$B$180,2,TRUE))</f>
        <v>43</v>
      </c>
      <c r="E726" t="str">
        <f t="shared" si="11"/>
        <v>INSERT INTO tbl_PokemonToCharged (pokemonID,moveID) VALUES (249,43);</v>
      </c>
    </row>
    <row r="727" spans="1:5" x14ac:dyDescent="0.2">
      <c r="A727" s="10" t="s">
        <v>267</v>
      </c>
      <c r="B727" s="9">
        <f>VLOOKUP(A727,Pokemon!$A$1:$B$251,2,FALSE)</f>
        <v>250</v>
      </c>
      <c r="C727" s="9" t="s">
        <v>549</v>
      </c>
      <c r="D727" s="9">
        <f>IF(ISBLANK(C727),"",VLOOKUP(C727,Moves!$A$65:$B$180,2,TRUE))</f>
        <v>11</v>
      </c>
      <c r="E727" t="str">
        <f t="shared" si="11"/>
        <v>INSERT INTO tbl_PokemonToCharged (pokemonID,moveID) VALUES (250,11);</v>
      </c>
    </row>
    <row r="728" spans="1:5" x14ac:dyDescent="0.2">
      <c r="A728" s="10" t="s">
        <v>267</v>
      </c>
      <c r="B728" s="9">
        <f>VLOOKUP(A728,Pokemon!$A$1:$B$251,2,FALSE)</f>
        <v>250</v>
      </c>
      <c r="C728" s="9" t="s">
        <v>521</v>
      </c>
      <c r="D728" s="9">
        <f>IF(ISBLANK(C728),"",VLOOKUP(C728,Moves!$A$65:$B$180,2,TRUE))</f>
        <v>34</v>
      </c>
      <c r="E728" t="str">
        <f t="shared" si="11"/>
        <v>INSERT INTO tbl_PokemonToCharged (pokemonID,moveID) VALUES (250,34);</v>
      </c>
    </row>
    <row r="729" spans="1:5" x14ac:dyDescent="0.2">
      <c r="A729" s="10" t="s">
        <v>267</v>
      </c>
      <c r="B729" s="9">
        <f>VLOOKUP(A729,Pokemon!$A$1:$B$251,2,FALSE)</f>
        <v>250</v>
      </c>
      <c r="C729" s="9" t="s">
        <v>510</v>
      </c>
      <c r="D729" s="9">
        <f>IF(ISBLANK(C729),"",VLOOKUP(C729,Moves!$A$65:$B$180,2,TRUE))</f>
        <v>100</v>
      </c>
      <c r="E729" t="str">
        <f t="shared" si="11"/>
        <v>INSERT INTO tbl_PokemonToCharged (pokemonID,moveID) VALUES (250,100);</v>
      </c>
    </row>
    <row r="730" spans="1:5" x14ac:dyDescent="0.2">
      <c r="A730" s="10" t="s">
        <v>268</v>
      </c>
      <c r="B730" s="9">
        <f>VLOOKUP(A730,Pokemon!$A$1:$B$251,2,FALSE)</f>
        <v>251</v>
      </c>
      <c r="C730" s="9" t="s">
        <v>553</v>
      </c>
      <c r="D730" s="9">
        <f>IF(ISBLANK(C730),"",VLOOKUP(C730,Moves!$A$65:$B$180,2,TRUE))</f>
        <v>54</v>
      </c>
      <c r="E730" t="str">
        <f t="shared" si="11"/>
        <v>INSERT INTO tbl_PokemonToCharged (pokemonID,moveID) VALUES (251,54);</v>
      </c>
    </row>
    <row r="731" spans="1:5" x14ac:dyDescent="0.2">
      <c r="A731" s="10" t="s">
        <v>268</v>
      </c>
      <c r="B731" s="9">
        <f>VLOOKUP(A731,Pokemon!$A$1:$B$251,2,FALSE)</f>
        <v>251</v>
      </c>
      <c r="C731" s="9" t="s">
        <v>500</v>
      </c>
      <c r="D731" s="9">
        <f>IF(ISBLANK(C731),"",VLOOKUP(C731,Moves!$A$65:$B$180,2,TRUE))</f>
        <v>80</v>
      </c>
      <c r="E731" t="str">
        <f t="shared" si="11"/>
        <v>INSERT INTO tbl_PokemonToCharged (pokemonID,moveID) VALUES (251,80);</v>
      </c>
    </row>
    <row r="732" spans="1:5" x14ac:dyDescent="0.2">
      <c r="A732" s="10" t="s">
        <v>268</v>
      </c>
      <c r="B732" s="9">
        <f>VLOOKUP(A732,Pokemon!$A$1:$B$251,2,FALSE)</f>
        <v>251</v>
      </c>
      <c r="C732" s="9" t="s">
        <v>588</v>
      </c>
      <c r="D732" s="9">
        <f>IF(ISBLANK(C732),"",VLOOKUP(C732,Moves!$A$65:$B$180,2,TRUE))</f>
        <v>22</v>
      </c>
      <c r="E732" t="str">
        <f t="shared" si="11"/>
        <v>INSERT INTO tbl_PokemonToCharged (pokemonID,moveID) VALUES (251,22);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36" workbookViewId="0">
      <selection activeCell="F2" sqref="F2:F123"/>
    </sheetView>
  </sheetViews>
  <sheetFormatPr baseColWidth="10" defaultRowHeight="16" x14ac:dyDescent="0.2"/>
  <sheetData>
    <row r="1" spans="1:6" x14ac:dyDescent="0.2">
      <c r="A1" t="s">
        <v>490</v>
      </c>
      <c r="B1" t="s">
        <v>491</v>
      </c>
      <c r="C1" t="s">
        <v>455</v>
      </c>
      <c r="D1" t="s">
        <v>456</v>
      </c>
      <c r="E1" t="s">
        <v>498</v>
      </c>
    </row>
    <row r="2" spans="1:6" x14ac:dyDescent="0.2">
      <c r="A2">
        <v>1</v>
      </c>
      <c r="B2">
        <v>2</v>
      </c>
      <c r="C2">
        <v>25</v>
      </c>
      <c r="F2" t="str">
        <f>CONCATENATE("INSERT INTO tbl_Evolution(pokemon1, pokemon2,candy,item,description) VALUES (",A2,",",B2,",",C2,",",IF(ISBLANK(D2),"NULL",D2),",'",IF(ISBLANK(E2),"NULL",E2),"');")</f>
        <v>INSERT INTO tbl_Evolution(pokemon1, pokemon2,candy,item,description) VALUES (1,2,25,NULL,'NULL');</v>
      </c>
    </row>
    <row r="3" spans="1:6" x14ac:dyDescent="0.2">
      <c r="A3">
        <v>2</v>
      </c>
      <c r="B3">
        <v>3</v>
      </c>
      <c r="C3">
        <v>100</v>
      </c>
      <c r="F3" t="str">
        <f t="shared" ref="F3:F66" si="0">CONCATENATE("INSERT INTO tbl_Evolution(pokemon1, pokemon2,candy,item,description) VALUES (",A3,",",B3,",",C3,",",IF(ISBLANK(D3),"NULL",D3),",'",IF(ISBLANK(E3),"NULL",E3),"');")</f>
        <v>INSERT INTO tbl_Evolution(pokemon1, pokemon2,candy,item,description) VALUES (2,3,100,NULL,'NULL');</v>
      </c>
    </row>
    <row r="4" spans="1:6" x14ac:dyDescent="0.2">
      <c r="A4">
        <v>4</v>
      </c>
      <c r="B4">
        <v>5</v>
      </c>
      <c r="C4">
        <v>25</v>
      </c>
      <c r="F4" t="str">
        <f t="shared" si="0"/>
        <v>INSERT INTO tbl_Evolution(pokemon1, pokemon2,candy,item,description) VALUES (4,5,25,NULL,'NULL');</v>
      </c>
    </row>
    <row r="5" spans="1:6" x14ac:dyDescent="0.2">
      <c r="A5">
        <v>5</v>
      </c>
      <c r="B5">
        <v>6</v>
      </c>
      <c r="C5">
        <v>100</v>
      </c>
      <c r="F5" t="str">
        <f t="shared" si="0"/>
        <v>INSERT INTO tbl_Evolution(pokemon1, pokemon2,candy,item,description) VALUES (5,6,100,NULL,'NULL');</v>
      </c>
    </row>
    <row r="6" spans="1:6" x14ac:dyDescent="0.2">
      <c r="A6">
        <v>7</v>
      </c>
      <c r="B6">
        <v>8</v>
      </c>
      <c r="C6">
        <v>25</v>
      </c>
      <c r="F6" t="str">
        <f t="shared" si="0"/>
        <v>INSERT INTO tbl_Evolution(pokemon1, pokemon2,candy,item,description) VALUES (7,8,25,NULL,'NULL');</v>
      </c>
    </row>
    <row r="7" spans="1:6" x14ac:dyDescent="0.2">
      <c r="A7">
        <v>8</v>
      </c>
      <c r="B7">
        <v>9</v>
      </c>
      <c r="C7">
        <v>100</v>
      </c>
      <c r="F7" t="str">
        <f t="shared" si="0"/>
        <v>INSERT INTO tbl_Evolution(pokemon1, pokemon2,candy,item,description) VALUES (8,9,100,NULL,'NULL');</v>
      </c>
    </row>
    <row r="8" spans="1:6" x14ac:dyDescent="0.2">
      <c r="A8">
        <v>10</v>
      </c>
      <c r="B8">
        <v>11</v>
      </c>
      <c r="C8">
        <v>12</v>
      </c>
      <c r="F8" t="str">
        <f t="shared" si="0"/>
        <v>INSERT INTO tbl_Evolution(pokemon1, pokemon2,candy,item,description) VALUES (10,11,12,NULL,'NULL');</v>
      </c>
    </row>
    <row r="9" spans="1:6" x14ac:dyDescent="0.2">
      <c r="A9">
        <v>11</v>
      </c>
      <c r="B9">
        <v>12</v>
      </c>
      <c r="C9">
        <v>50</v>
      </c>
      <c r="F9" t="str">
        <f t="shared" si="0"/>
        <v>INSERT INTO tbl_Evolution(pokemon1, pokemon2,candy,item,description) VALUES (11,12,50,NULL,'NULL');</v>
      </c>
    </row>
    <row r="10" spans="1:6" x14ac:dyDescent="0.2">
      <c r="A10">
        <v>13</v>
      </c>
      <c r="B10">
        <v>14</v>
      </c>
      <c r="C10">
        <v>12</v>
      </c>
      <c r="F10" t="str">
        <f t="shared" si="0"/>
        <v>INSERT INTO tbl_Evolution(pokemon1, pokemon2,candy,item,description) VALUES (13,14,12,NULL,'NULL');</v>
      </c>
    </row>
    <row r="11" spans="1:6" x14ac:dyDescent="0.2">
      <c r="A11">
        <v>14</v>
      </c>
      <c r="B11">
        <v>15</v>
      </c>
      <c r="C11">
        <v>50</v>
      </c>
      <c r="F11" t="str">
        <f t="shared" si="0"/>
        <v>INSERT INTO tbl_Evolution(pokemon1, pokemon2,candy,item,description) VALUES (14,15,50,NULL,'NULL');</v>
      </c>
    </row>
    <row r="12" spans="1:6" x14ac:dyDescent="0.2">
      <c r="A12">
        <v>16</v>
      </c>
      <c r="B12">
        <v>17</v>
      </c>
      <c r="C12">
        <v>12</v>
      </c>
      <c r="F12" t="str">
        <f t="shared" si="0"/>
        <v>INSERT INTO tbl_Evolution(pokemon1, pokemon2,candy,item,description) VALUES (16,17,12,NULL,'NULL');</v>
      </c>
    </row>
    <row r="13" spans="1:6" x14ac:dyDescent="0.2">
      <c r="A13">
        <v>17</v>
      </c>
      <c r="B13">
        <v>18</v>
      </c>
      <c r="C13">
        <v>50</v>
      </c>
      <c r="F13" t="str">
        <f t="shared" si="0"/>
        <v>INSERT INTO tbl_Evolution(pokemon1, pokemon2,candy,item,description) VALUES (17,18,50,NULL,'NULL');</v>
      </c>
    </row>
    <row r="14" spans="1:6" x14ac:dyDescent="0.2">
      <c r="A14">
        <v>19</v>
      </c>
      <c r="B14">
        <v>20</v>
      </c>
      <c r="C14">
        <v>25</v>
      </c>
      <c r="F14" t="str">
        <f t="shared" si="0"/>
        <v>INSERT INTO tbl_Evolution(pokemon1, pokemon2,candy,item,description) VALUES (19,20,25,NULL,'NULL');</v>
      </c>
    </row>
    <row r="15" spans="1:6" x14ac:dyDescent="0.2">
      <c r="A15">
        <v>21</v>
      </c>
      <c r="B15">
        <v>22</v>
      </c>
      <c r="C15">
        <v>50</v>
      </c>
      <c r="F15" t="str">
        <f t="shared" si="0"/>
        <v>INSERT INTO tbl_Evolution(pokemon1, pokemon2,candy,item,description) VALUES (21,22,50,NULL,'NULL');</v>
      </c>
    </row>
    <row r="16" spans="1:6" x14ac:dyDescent="0.2">
      <c r="A16">
        <v>23</v>
      </c>
      <c r="B16">
        <v>24</v>
      </c>
      <c r="C16">
        <v>50</v>
      </c>
      <c r="F16" t="str">
        <f t="shared" si="0"/>
        <v>INSERT INTO tbl_Evolution(pokemon1, pokemon2,candy,item,description) VALUES (23,24,50,NULL,'NULL');</v>
      </c>
    </row>
    <row r="17" spans="1:6" x14ac:dyDescent="0.2">
      <c r="A17">
        <v>25</v>
      </c>
      <c r="B17">
        <v>26</v>
      </c>
      <c r="C17">
        <v>50</v>
      </c>
      <c r="F17" t="str">
        <f t="shared" si="0"/>
        <v>INSERT INTO tbl_Evolution(pokemon1, pokemon2,candy,item,description) VALUES (25,26,50,NULL,'NULL');</v>
      </c>
    </row>
    <row r="18" spans="1:6" x14ac:dyDescent="0.2">
      <c r="A18">
        <v>27</v>
      </c>
      <c r="B18">
        <v>28</v>
      </c>
      <c r="C18">
        <v>50</v>
      </c>
      <c r="F18" t="str">
        <f t="shared" si="0"/>
        <v>INSERT INTO tbl_Evolution(pokemon1, pokemon2,candy,item,description) VALUES (27,28,50,NULL,'NULL');</v>
      </c>
    </row>
    <row r="19" spans="1:6" x14ac:dyDescent="0.2">
      <c r="A19">
        <v>29</v>
      </c>
      <c r="B19">
        <v>30</v>
      </c>
      <c r="C19">
        <v>25</v>
      </c>
      <c r="F19" t="str">
        <f t="shared" si="0"/>
        <v>INSERT INTO tbl_Evolution(pokemon1, pokemon2,candy,item,description) VALUES (29,30,25,NULL,'NULL');</v>
      </c>
    </row>
    <row r="20" spans="1:6" x14ac:dyDescent="0.2">
      <c r="A20">
        <v>30</v>
      </c>
      <c r="B20">
        <v>31</v>
      </c>
      <c r="C20">
        <v>100</v>
      </c>
      <c r="F20" t="str">
        <f t="shared" si="0"/>
        <v>INSERT INTO tbl_Evolution(pokemon1, pokemon2,candy,item,description) VALUES (30,31,100,NULL,'NULL');</v>
      </c>
    </row>
    <row r="21" spans="1:6" x14ac:dyDescent="0.2">
      <c r="A21">
        <v>32</v>
      </c>
      <c r="B21">
        <v>33</v>
      </c>
      <c r="C21">
        <v>25</v>
      </c>
      <c r="F21" t="str">
        <f t="shared" si="0"/>
        <v>INSERT INTO tbl_Evolution(pokemon1, pokemon2,candy,item,description) VALUES (32,33,25,NULL,'NULL');</v>
      </c>
    </row>
    <row r="22" spans="1:6" x14ac:dyDescent="0.2">
      <c r="A22">
        <v>34</v>
      </c>
      <c r="B22">
        <v>35</v>
      </c>
      <c r="C22">
        <v>100</v>
      </c>
      <c r="F22" t="str">
        <f t="shared" si="0"/>
        <v>INSERT INTO tbl_Evolution(pokemon1, pokemon2,candy,item,description) VALUES (34,35,100,NULL,'NULL');</v>
      </c>
    </row>
    <row r="23" spans="1:6" x14ac:dyDescent="0.2">
      <c r="A23">
        <v>35</v>
      </c>
      <c r="B23">
        <v>36</v>
      </c>
      <c r="C23">
        <v>50</v>
      </c>
      <c r="F23" t="str">
        <f t="shared" si="0"/>
        <v>INSERT INTO tbl_Evolution(pokemon1, pokemon2,candy,item,description) VALUES (35,36,50,NULL,'NULL');</v>
      </c>
    </row>
    <row r="24" spans="1:6" x14ac:dyDescent="0.2">
      <c r="A24">
        <v>37</v>
      </c>
      <c r="B24">
        <v>38</v>
      </c>
      <c r="C24">
        <v>50</v>
      </c>
      <c r="F24" t="str">
        <f t="shared" si="0"/>
        <v>INSERT INTO tbl_Evolution(pokemon1, pokemon2,candy,item,description) VALUES (37,38,50,NULL,'NULL');</v>
      </c>
    </row>
    <row r="25" spans="1:6" x14ac:dyDescent="0.2">
      <c r="A25">
        <v>39</v>
      </c>
      <c r="B25">
        <v>40</v>
      </c>
      <c r="C25">
        <v>50</v>
      </c>
      <c r="F25" t="str">
        <f t="shared" si="0"/>
        <v>INSERT INTO tbl_Evolution(pokemon1, pokemon2,candy,item,description) VALUES (39,40,50,NULL,'NULL');</v>
      </c>
    </row>
    <row r="26" spans="1:6" x14ac:dyDescent="0.2">
      <c r="A26">
        <v>41</v>
      </c>
      <c r="B26">
        <v>42</v>
      </c>
      <c r="C26">
        <v>50</v>
      </c>
      <c r="F26" t="str">
        <f t="shared" si="0"/>
        <v>INSERT INTO tbl_Evolution(pokemon1, pokemon2,candy,item,description) VALUES (41,42,50,NULL,'NULL');</v>
      </c>
    </row>
    <row r="27" spans="1:6" x14ac:dyDescent="0.2">
      <c r="A27">
        <v>43</v>
      </c>
      <c r="B27">
        <v>44</v>
      </c>
      <c r="C27">
        <v>25</v>
      </c>
      <c r="F27" t="str">
        <f t="shared" si="0"/>
        <v>INSERT INTO tbl_Evolution(pokemon1, pokemon2,candy,item,description) VALUES (43,44,25,NULL,'NULL');</v>
      </c>
    </row>
    <row r="28" spans="1:6" x14ac:dyDescent="0.2">
      <c r="A28">
        <v>44</v>
      </c>
      <c r="B28">
        <v>45</v>
      </c>
      <c r="C28">
        <v>100</v>
      </c>
      <c r="F28" t="str">
        <f t="shared" si="0"/>
        <v>INSERT INTO tbl_Evolution(pokemon1, pokemon2,candy,item,description) VALUES (44,45,100,NULL,'NULL');</v>
      </c>
    </row>
    <row r="29" spans="1:6" x14ac:dyDescent="0.2">
      <c r="A29">
        <v>46</v>
      </c>
      <c r="B29">
        <v>47</v>
      </c>
      <c r="C29">
        <v>50</v>
      </c>
      <c r="F29" t="str">
        <f t="shared" si="0"/>
        <v>INSERT INTO tbl_Evolution(pokemon1, pokemon2,candy,item,description) VALUES (46,47,50,NULL,'NULL');</v>
      </c>
    </row>
    <row r="30" spans="1:6" x14ac:dyDescent="0.2">
      <c r="A30">
        <v>48</v>
      </c>
      <c r="B30">
        <v>49</v>
      </c>
      <c r="C30">
        <v>50</v>
      </c>
      <c r="F30" t="str">
        <f t="shared" si="0"/>
        <v>INSERT INTO tbl_Evolution(pokemon1, pokemon2,candy,item,description) VALUES (48,49,50,NULL,'NULL');</v>
      </c>
    </row>
    <row r="31" spans="1:6" x14ac:dyDescent="0.2">
      <c r="A31">
        <v>50</v>
      </c>
      <c r="B31">
        <v>51</v>
      </c>
      <c r="C31">
        <v>50</v>
      </c>
      <c r="F31" t="str">
        <f t="shared" si="0"/>
        <v>INSERT INTO tbl_Evolution(pokemon1, pokemon2,candy,item,description) VALUES (50,51,50,NULL,'NULL');</v>
      </c>
    </row>
    <row r="32" spans="1:6" x14ac:dyDescent="0.2">
      <c r="A32">
        <v>52</v>
      </c>
      <c r="B32">
        <v>53</v>
      </c>
      <c r="C32">
        <v>50</v>
      </c>
      <c r="F32" t="str">
        <f t="shared" si="0"/>
        <v>INSERT INTO tbl_Evolution(pokemon1, pokemon2,candy,item,description) VALUES (52,53,50,NULL,'NULL');</v>
      </c>
    </row>
    <row r="33" spans="1:6" x14ac:dyDescent="0.2">
      <c r="A33">
        <v>54</v>
      </c>
      <c r="B33">
        <v>55</v>
      </c>
      <c r="C33">
        <v>50</v>
      </c>
      <c r="F33" t="str">
        <f t="shared" si="0"/>
        <v>INSERT INTO tbl_Evolution(pokemon1, pokemon2,candy,item,description) VALUES (54,55,50,NULL,'NULL');</v>
      </c>
    </row>
    <row r="34" spans="1:6" x14ac:dyDescent="0.2">
      <c r="A34">
        <v>56</v>
      </c>
      <c r="B34">
        <v>57</v>
      </c>
      <c r="C34">
        <v>50</v>
      </c>
      <c r="F34" t="str">
        <f t="shared" si="0"/>
        <v>INSERT INTO tbl_Evolution(pokemon1, pokemon2,candy,item,description) VALUES (56,57,50,NULL,'NULL');</v>
      </c>
    </row>
    <row r="35" spans="1:6" x14ac:dyDescent="0.2">
      <c r="A35">
        <v>58</v>
      </c>
      <c r="B35">
        <v>59</v>
      </c>
      <c r="C35">
        <v>50</v>
      </c>
      <c r="F35" t="str">
        <f t="shared" si="0"/>
        <v>INSERT INTO tbl_Evolution(pokemon1, pokemon2,candy,item,description) VALUES (58,59,50,NULL,'NULL');</v>
      </c>
    </row>
    <row r="36" spans="1:6" x14ac:dyDescent="0.2">
      <c r="A36">
        <v>60</v>
      </c>
      <c r="B36">
        <v>61</v>
      </c>
      <c r="C36">
        <v>25</v>
      </c>
      <c r="F36" t="str">
        <f t="shared" si="0"/>
        <v>INSERT INTO tbl_Evolution(pokemon1, pokemon2,candy,item,description) VALUES (60,61,25,NULL,'NULL');</v>
      </c>
    </row>
    <row r="37" spans="1:6" x14ac:dyDescent="0.2">
      <c r="A37">
        <v>61</v>
      </c>
      <c r="B37">
        <v>62</v>
      </c>
      <c r="C37">
        <v>100</v>
      </c>
      <c r="F37" t="str">
        <f t="shared" si="0"/>
        <v>INSERT INTO tbl_Evolution(pokemon1, pokemon2,candy,item,description) VALUES (61,62,100,NULL,'NULL');</v>
      </c>
    </row>
    <row r="38" spans="1:6" x14ac:dyDescent="0.2">
      <c r="A38">
        <v>63</v>
      </c>
      <c r="B38">
        <v>64</v>
      </c>
      <c r="C38">
        <v>25</v>
      </c>
      <c r="F38" t="str">
        <f t="shared" si="0"/>
        <v>INSERT INTO tbl_Evolution(pokemon1, pokemon2,candy,item,description) VALUES (63,64,25,NULL,'NULL');</v>
      </c>
    </row>
    <row r="39" spans="1:6" x14ac:dyDescent="0.2">
      <c r="A39">
        <v>64</v>
      </c>
      <c r="B39">
        <v>65</v>
      </c>
      <c r="C39">
        <v>100</v>
      </c>
      <c r="F39" t="str">
        <f t="shared" si="0"/>
        <v>INSERT INTO tbl_Evolution(pokemon1, pokemon2,candy,item,description) VALUES (64,65,100,NULL,'NULL');</v>
      </c>
    </row>
    <row r="40" spans="1:6" x14ac:dyDescent="0.2">
      <c r="A40">
        <v>66</v>
      </c>
      <c r="B40">
        <v>67</v>
      </c>
      <c r="C40">
        <v>25</v>
      </c>
      <c r="F40" t="str">
        <f t="shared" si="0"/>
        <v>INSERT INTO tbl_Evolution(pokemon1, pokemon2,candy,item,description) VALUES (66,67,25,NULL,'NULL');</v>
      </c>
    </row>
    <row r="41" spans="1:6" x14ac:dyDescent="0.2">
      <c r="A41">
        <v>67</v>
      </c>
      <c r="B41">
        <v>68</v>
      </c>
      <c r="C41">
        <v>100</v>
      </c>
      <c r="F41" t="str">
        <f t="shared" si="0"/>
        <v>INSERT INTO tbl_Evolution(pokemon1, pokemon2,candy,item,description) VALUES (67,68,100,NULL,'NULL');</v>
      </c>
    </row>
    <row r="42" spans="1:6" x14ac:dyDescent="0.2">
      <c r="A42">
        <v>69</v>
      </c>
      <c r="B42">
        <v>70</v>
      </c>
      <c r="C42">
        <v>25</v>
      </c>
      <c r="F42" t="str">
        <f t="shared" si="0"/>
        <v>INSERT INTO tbl_Evolution(pokemon1, pokemon2,candy,item,description) VALUES (69,70,25,NULL,'NULL');</v>
      </c>
    </row>
    <row r="43" spans="1:6" x14ac:dyDescent="0.2">
      <c r="A43">
        <v>70</v>
      </c>
      <c r="B43">
        <v>71</v>
      </c>
      <c r="C43">
        <v>100</v>
      </c>
      <c r="F43" t="str">
        <f t="shared" si="0"/>
        <v>INSERT INTO tbl_Evolution(pokemon1, pokemon2,candy,item,description) VALUES (70,71,100,NULL,'NULL');</v>
      </c>
    </row>
    <row r="44" spans="1:6" x14ac:dyDescent="0.2">
      <c r="A44">
        <v>72</v>
      </c>
      <c r="B44">
        <v>73</v>
      </c>
      <c r="C44">
        <v>50</v>
      </c>
      <c r="F44" t="str">
        <f t="shared" si="0"/>
        <v>INSERT INTO tbl_Evolution(pokemon1, pokemon2,candy,item,description) VALUES (72,73,50,NULL,'NULL');</v>
      </c>
    </row>
    <row r="45" spans="1:6" x14ac:dyDescent="0.2">
      <c r="A45">
        <v>74</v>
      </c>
      <c r="B45">
        <v>75</v>
      </c>
      <c r="C45">
        <v>25</v>
      </c>
      <c r="F45" t="str">
        <f t="shared" si="0"/>
        <v>INSERT INTO tbl_Evolution(pokemon1, pokemon2,candy,item,description) VALUES (74,75,25,NULL,'NULL');</v>
      </c>
    </row>
    <row r="46" spans="1:6" x14ac:dyDescent="0.2">
      <c r="A46">
        <v>75</v>
      </c>
      <c r="B46">
        <v>76</v>
      </c>
      <c r="C46">
        <v>100</v>
      </c>
      <c r="F46" t="str">
        <f t="shared" si="0"/>
        <v>INSERT INTO tbl_Evolution(pokemon1, pokemon2,candy,item,description) VALUES (75,76,100,NULL,'NULL');</v>
      </c>
    </row>
    <row r="47" spans="1:6" x14ac:dyDescent="0.2">
      <c r="A47">
        <v>77</v>
      </c>
      <c r="B47">
        <v>78</v>
      </c>
      <c r="C47">
        <v>50</v>
      </c>
      <c r="F47" t="str">
        <f t="shared" si="0"/>
        <v>INSERT INTO tbl_Evolution(pokemon1, pokemon2,candy,item,description) VALUES (77,78,50,NULL,'NULL');</v>
      </c>
    </row>
    <row r="48" spans="1:6" x14ac:dyDescent="0.2">
      <c r="A48">
        <v>79</v>
      </c>
      <c r="B48">
        <v>80</v>
      </c>
      <c r="C48">
        <v>50</v>
      </c>
      <c r="F48" t="str">
        <f t="shared" si="0"/>
        <v>INSERT INTO tbl_Evolution(pokemon1, pokemon2,candy,item,description) VALUES (79,80,50,NULL,'NULL');</v>
      </c>
    </row>
    <row r="49" spans="1:6" x14ac:dyDescent="0.2">
      <c r="A49">
        <v>81</v>
      </c>
      <c r="B49">
        <v>82</v>
      </c>
      <c r="C49">
        <v>50</v>
      </c>
      <c r="F49" t="str">
        <f t="shared" si="0"/>
        <v>INSERT INTO tbl_Evolution(pokemon1, pokemon2,candy,item,description) VALUES (81,82,50,NULL,'NULL');</v>
      </c>
    </row>
    <row r="50" spans="1:6" x14ac:dyDescent="0.2">
      <c r="A50">
        <v>84</v>
      </c>
      <c r="B50">
        <v>85</v>
      </c>
      <c r="C50">
        <v>50</v>
      </c>
      <c r="F50" t="str">
        <f t="shared" si="0"/>
        <v>INSERT INTO tbl_Evolution(pokemon1, pokemon2,candy,item,description) VALUES (84,85,50,NULL,'NULL');</v>
      </c>
    </row>
    <row r="51" spans="1:6" x14ac:dyDescent="0.2">
      <c r="A51">
        <v>86</v>
      </c>
      <c r="B51">
        <v>87</v>
      </c>
      <c r="C51">
        <v>50</v>
      </c>
      <c r="F51" t="str">
        <f t="shared" si="0"/>
        <v>INSERT INTO tbl_Evolution(pokemon1, pokemon2,candy,item,description) VALUES (86,87,50,NULL,'NULL');</v>
      </c>
    </row>
    <row r="52" spans="1:6" x14ac:dyDescent="0.2">
      <c r="A52">
        <v>88</v>
      </c>
      <c r="B52">
        <v>89</v>
      </c>
      <c r="C52">
        <v>50</v>
      </c>
      <c r="F52" t="str">
        <f t="shared" si="0"/>
        <v>INSERT INTO tbl_Evolution(pokemon1, pokemon2,candy,item,description) VALUES (88,89,50,NULL,'NULL');</v>
      </c>
    </row>
    <row r="53" spans="1:6" x14ac:dyDescent="0.2">
      <c r="A53">
        <v>90</v>
      </c>
      <c r="B53">
        <v>91</v>
      </c>
      <c r="C53">
        <v>50</v>
      </c>
      <c r="F53" t="str">
        <f t="shared" si="0"/>
        <v>INSERT INTO tbl_Evolution(pokemon1, pokemon2,candy,item,description) VALUES (90,91,50,NULL,'NULL');</v>
      </c>
    </row>
    <row r="54" spans="1:6" x14ac:dyDescent="0.2">
      <c r="A54">
        <v>92</v>
      </c>
      <c r="B54">
        <v>93</v>
      </c>
      <c r="C54">
        <v>25</v>
      </c>
      <c r="F54" t="str">
        <f t="shared" si="0"/>
        <v>INSERT INTO tbl_Evolution(pokemon1, pokemon2,candy,item,description) VALUES (92,93,25,NULL,'NULL');</v>
      </c>
    </row>
    <row r="55" spans="1:6" x14ac:dyDescent="0.2">
      <c r="A55">
        <v>93</v>
      </c>
      <c r="B55">
        <v>94</v>
      </c>
      <c r="C55">
        <v>100</v>
      </c>
      <c r="F55" t="str">
        <f t="shared" si="0"/>
        <v>INSERT INTO tbl_Evolution(pokemon1, pokemon2,candy,item,description) VALUES (93,94,100,NULL,'NULL');</v>
      </c>
    </row>
    <row r="56" spans="1:6" x14ac:dyDescent="0.2">
      <c r="A56">
        <v>96</v>
      </c>
      <c r="B56">
        <v>97</v>
      </c>
      <c r="C56">
        <v>50</v>
      </c>
      <c r="F56" t="str">
        <f t="shared" si="0"/>
        <v>INSERT INTO tbl_Evolution(pokemon1, pokemon2,candy,item,description) VALUES (96,97,50,NULL,'NULL');</v>
      </c>
    </row>
    <row r="57" spans="1:6" x14ac:dyDescent="0.2">
      <c r="A57">
        <v>98</v>
      </c>
      <c r="B57">
        <v>99</v>
      </c>
      <c r="C57">
        <v>50</v>
      </c>
      <c r="F57" t="str">
        <f t="shared" si="0"/>
        <v>INSERT INTO tbl_Evolution(pokemon1, pokemon2,candy,item,description) VALUES (98,99,50,NULL,'NULL');</v>
      </c>
    </row>
    <row r="58" spans="1:6" x14ac:dyDescent="0.2">
      <c r="A58">
        <v>100</v>
      </c>
      <c r="B58">
        <v>101</v>
      </c>
      <c r="C58">
        <v>50</v>
      </c>
      <c r="F58" t="str">
        <f t="shared" si="0"/>
        <v>INSERT INTO tbl_Evolution(pokemon1, pokemon2,candy,item,description) VALUES (100,101,50,NULL,'NULL');</v>
      </c>
    </row>
    <row r="59" spans="1:6" x14ac:dyDescent="0.2">
      <c r="A59">
        <v>102</v>
      </c>
      <c r="B59">
        <v>103</v>
      </c>
      <c r="C59">
        <v>50</v>
      </c>
      <c r="F59" t="str">
        <f t="shared" si="0"/>
        <v>INSERT INTO tbl_Evolution(pokemon1, pokemon2,candy,item,description) VALUES (102,103,50,NULL,'NULL');</v>
      </c>
    </row>
    <row r="60" spans="1:6" x14ac:dyDescent="0.2">
      <c r="A60">
        <v>104</v>
      </c>
      <c r="B60">
        <v>105</v>
      </c>
      <c r="C60">
        <v>50</v>
      </c>
      <c r="F60" t="str">
        <f t="shared" si="0"/>
        <v>INSERT INTO tbl_Evolution(pokemon1, pokemon2,candy,item,description) VALUES (104,105,50,NULL,'NULL');</v>
      </c>
    </row>
    <row r="61" spans="1:6" x14ac:dyDescent="0.2">
      <c r="A61">
        <v>109</v>
      </c>
      <c r="B61">
        <v>110</v>
      </c>
      <c r="C61">
        <v>50</v>
      </c>
      <c r="F61" t="str">
        <f t="shared" si="0"/>
        <v>INSERT INTO tbl_Evolution(pokemon1, pokemon2,candy,item,description) VALUES (109,110,50,NULL,'NULL');</v>
      </c>
    </row>
    <row r="62" spans="1:6" x14ac:dyDescent="0.2">
      <c r="A62">
        <v>111</v>
      </c>
      <c r="B62">
        <v>112</v>
      </c>
      <c r="C62">
        <v>50</v>
      </c>
      <c r="F62" t="str">
        <f t="shared" si="0"/>
        <v>INSERT INTO tbl_Evolution(pokemon1, pokemon2,candy,item,description) VALUES (111,112,50,NULL,'NULL');</v>
      </c>
    </row>
    <row r="63" spans="1:6" x14ac:dyDescent="0.2">
      <c r="A63">
        <v>116</v>
      </c>
      <c r="B63">
        <v>117</v>
      </c>
      <c r="C63">
        <v>50</v>
      </c>
      <c r="F63" t="str">
        <f t="shared" si="0"/>
        <v>INSERT INTO tbl_Evolution(pokemon1, pokemon2,candy,item,description) VALUES (116,117,50,NULL,'NULL');</v>
      </c>
    </row>
    <row r="64" spans="1:6" x14ac:dyDescent="0.2">
      <c r="A64">
        <v>118</v>
      </c>
      <c r="B64">
        <v>119</v>
      </c>
      <c r="C64">
        <v>50</v>
      </c>
      <c r="F64" t="str">
        <f t="shared" si="0"/>
        <v>INSERT INTO tbl_Evolution(pokemon1, pokemon2,candy,item,description) VALUES (118,119,50,NULL,'NULL');</v>
      </c>
    </row>
    <row r="65" spans="1:6" x14ac:dyDescent="0.2">
      <c r="A65">
        <v>120</v>
      </c>
      <c r="B65">
        <v>121</v>
      </c>
      <c r="C65">
        <v>50</v>
      </c>
      <c r="F65" t="str">
        <f t="shared" si="0"/>
        <v>INSERT INTO tbl_Evolution(pokemon1, pokemon2,candy,item,description) VALUES (120,121,50,NULL,'NULL');</v>
      </c>
    </row>
    <row r="66" spans="1:6" x14ac:dyDescent="0.2">
      <c r="A66">
        <v>129</v>
      </c>
      <c r="B66">
        <v>130</v>
      </c>
      <c r="C66">
        <v>400</v>
      </c>
      <c r="F66" t="str">
        <f t="shared" si="0"/>
        <v>INSERT INTO tbl_Evolution(pokemon1, pokemon2,candy,item,description) VALUES (129,130,400,NULL,'NULL');</v>
      </c>
    </row>
    <row r="67" spans="1:6" x14ac:dyDescent="0.2">
      <c r="A67">
        <v>133</v>
      </c>
      <c r="B67">
        <v>134</v>
      </c>
      <c r="C67">
        <v>25</v>
      </c>
      <c r="E67" t="s">
        <v>495</v>
      </c>
      <c r="F67" t="str">
        <f t="shared" ref="F67:F123" si="1">CONCATENATE("INSERT INTO tbl_Evolution(pokemon1, pokemon2,candy,item,description) VALUES (",A67,",",B67,",",C67,",",IF(ISBLANK(D67),"NULL",D67),",'",IF(ISBLANK(E67),"NULL",E67),"');")</f>
        <v>INSERT INTO tbl_Evolution(pokemon1, pokemon2,candy,item,description) VALUES (133,134,25,NULL,'Use name Rainer on 1st Evolve');</v>
      </c>
    </row>
    <row r="68" spans="1:6" x14ac:dyDescent="0.2">
      <c r="A68">
        <v>133</v>
      </c>
      <c r="B68">
        <v>135</v>
      </c>
      <c r="C68">
        <v>25</v>
      </c>
      <c r="E68" t="s">
        <v>496</v>
      </c>
      <c r="F68" t="str">
        <f t="shared" si="1"/>
        <v>INSERT INTO tbl_Evolution(pokemon1, pokemon2,candy,item,description) VALUES (133,135,25,NULL,'Use name Sparky on 1st Evolve');</v>
      </c>
    </row>
    <row r="69" spans="1:6" x14ac:dyDescent="0.2">
      <c r="A69">
        <v>133</v>
      </c>
      <c r="B69">
        <v>136</v>
      </c>
      <c r="C69">
        <v>25</v>
      </c>
      <c r="E69" t="s">
        <v>497</v>
      </c>
      <c r="F69" t="str">
        <f t="shared" si="1"/>
        <v>INSERT INTO tbl_Evolution(pokemon1, pokemon2,candy,item,description) VALUES (133,136,25,NULL,'Use name Pyro on 1st Evolve');</v>
      </c>
    </row>
    <row r="70" spans="1:6" x14ac:dyDescent="0.2">
      <c r="A70">
        <v>138</v>
      </c>
      <c r="B70">
        <v>139</v>
      </c>
      <c r="C70">
        <v>50</v>
      </c>
      <c r="F70" t="str">
        <f t="shared" si="1"/>
        <v>INSERT INTO tbl_Evolution(pokemon1, pokemon2,candy,item,description) VALUES (138,139,50,NULL,'NULL');</v>
      </c>
    </row>
    <row r="71" spans="1:6" x14ac:dyDescent="0.2">
      <c r="A71">
        <v>140</v>
      </c>
      <c r="B71">
        <v>141</v>
      </c>
      <c r="C71">
        <v>50</v>
      </c>
      <c r="F71" t="str">
        <f t="shared" si="1"/>
        <v>INSERT INTO tbl_Evolution(pokemon1, pokemon2,candy,item,description) VALUES (140,141,50,NULL,'NULL');</v>
      </c>
    </row>
    <row r="72" spans="1:6" x14ac:dyDescent="0.2">
      <c r="A72">
        <v>147</v>
      </c>
      <c r="B72">
        <v>148</v>
      </c>
      <c r="C72">
        <v>25</v>
      </c>
      <c r="F72" t="str">
        <f t="shared" si="1"/>
        <v>INSERT INTO tbl_Evolution(pokemon1, pokemon2,candy,item,description) VALUES (147,148,25,NULL,'NULL');</v>
      </c>
    </row>
    <row r="73" spans="1:6" x14ac:dyDescent="0.2">
      <c r="A73">
        <v>148</v>
      </c>
      <c r="B73">
        <v>149</v>
      </c>
      <c r="C73">
        <v>100</v>
      </c>
      <c r="F73" t="str">
        <f t="shared" si="1"/>
        <v>INSERT INTO tbl_Evolution(pokemon1, pokemon2,candy,item,description) VALUES (148,149,100,NULL,'NULL');</v>
      </c>
    </row>
    <row r="74" spans="1:6" x14ac:dyDescent="0.2">
      <c r="A74">
        <v>152</v>
      </c>
      <c r="B74">
        <v>153</v>
      </c>
      <c r="C74">
        <v>25</v>
      </c>
      <c r="F74" t="str">
        <f t="shared" si="1"/>
        <v>INSERT INTO tbl_Evolution(pokemon1, pokemon2,candy,item,description) VALUES (152,153,25,NULL,'NULL');</v>
      </c>
    </row>
    <row r="75" spans="1:6" x14ac:dyDescent="0.2">
      <c r="A75">
        <v>153</v>
      </c>
      <c r="B75">
        <v>154</v>
      </c>
      <c r="C75">
        <v>100</v>
      </c>
      <c r="F75" t="str">
        <f t="shared" si="1"/>
        <v>INSERT INTO tbl_Evolution(pokemon1, pokemon2,candy,item,description) VALUES (153,154,100,NULL,'NULL');</v>
      </c>
    </row>
    <row r="76" spans="1:6" x14ac:dyDescent="0.2">
      <c r="A76">
        <v>155</v>
      </c>
      <c r="B76">
        <v>156</v>
      </c>
      <c r="C76">
        <v>25</v>
      </c>
      <c r="F76" t="str">
        <f t="shared" si="1"/>
        <v>INSERT INTO tbl_Evolution(pokemon1, pokemon2,candy,item,description) VALUES (155,156,25,NULL,'NULL');</v>
      </c>
    </row>
    <row r="77" spans="1:6" x14ac:dyDescent="0.2">
      <c r="A77">
        <v>156</v>
      </c>
      <c r="B77">
        <v>157</v>
      </c>
      <c r="C77">
        <v>100</v>
      </c>
      <c r="F77" t="str">
        <f t="shared" si="1"/>
        <v>INSERT INTO tbl_Evolution(pokemon1, pokemon2,candy,item,description) VALUES (156,157,100,NULL,'NULL');</v>
      </c>
    </row>
    <row r="78" spans="1:6" x14ac:dyDescent="0.2">
      <c r="A78">
        <v>158</v>
      </c>
      <c r="B78">
        <v>159</v>
      </c>
      <c r="C78">
        <v>25</v>
      </c>
      <c r="F78" t="str">
        <f t="shared" si="1"/>
        <v>INSERT INTO tbl_Evolution(pokemon1, pokemon2,candy,item,description) VALUES (158,159,25,NULL,'NULL');</v>
      </c>
    </row>
    <row r="79" spans="1:6" x14ac:dyDescent="0.2">
      <c r="A79">
        <v>159</v>
      </c>
      <c r="B79">
        <v>160</v>
      </c>
      <c r="C79">
        <v>100</v>
      </c>
      <c r="F79" t="str">
        <f t="shared" si="1"/>
        <v>INSERT INTO tbl_Evolution(pokemon1, pokemon2,candy,item,description) VALUES (159,160,100,NULL,'NULL');</v>
      </c>
    </row>
    <row r="80" spans="1:6" x14ac:dyDescent="0.2">
      <c r="A80">
        <v>161</v>
      </c>
      <c r="B80">
        <v>162</v>
      </c>
      <c r="C80">
        <v>50</v>
      </c>
      <c r="F80" t="str">
        <f t="shared" si="1"/>
        <v>INSERT INTO tbl_Evolution(pokemon1, pokemon2,candy,item,description) VALUES (161,162,50,NULL,'NULL');</v>
      </c>
    </row>
    <row r="81" spans="1:6" x14ac:dyDescent="0.2">
      <c r="A81">
        <v>163</v>
      </c>
      <c r="B81">
        <v>164</v>
      </c>
      <c r="C81">
        <v>50</v>
      </c>
      <c r="F81" t="str">
        <f t="shared" si="1"/>
        <v>INSERT INTO tbl_Evolution(pokemon1, pokemon2,candy,item,description) VALUES (163,164,50,NULL,'NULL');</v>
      </c>
    </row>
    <row r="82" spans="1:6" x14ac:dyDescent="0.2">
      <c r="A82">
        <v>165</v>
      </c>
      <c r="B82">
        <v>166</v>
      </c>
      <c r="C82">
        <v>50</v>
      </c>
      <c r="F82" t="str">
        <f t="shared" si="1"/>
        <v>INSERT INTO tbl_Evolution(pokemon1, pokemon2,candy,item,description) VALUES (165,166,50,NULL,'NULL');</v>
      </c>
    </row>
    <row r="83" spans="1:6" x14ac:dyDescent="0.2">
      <c r="A83">
        <v>167</v>
      </c>
      <c r="B83">
        <v>168</v>
      </c>
      <c r="C83">
        <v>50</v>
      </c>
      <c r="F83" t="str">
        <f t="shared" si="1"/>
        <v>INSERT INTO tbl_Evolution(pokemon1, pokemon2,candy,item,description) VALUES (167,168,50,NULL,'NULL');</v>
      </c>
    </row>
    <row r="84" spans="1:6" x14ac:dyDescent="0.2">
      <c r="A84">
        <v>42</v>
      </c>
      <c r="B84">
        <v>169</v>
      </c>
      <c r="C84">
        <v>100</v>
      </c>
      <c r="F84" t="str">
        <f t="shared" si="1"/>
        <v>INSERT INTO tbl_Evolution(pokemon1, pokemon2,candy,item,description) VALUES (42,169,100,NULL,'NULL');</v>
      </c>
    </row>
    <row r="85" spans="1:6" x14ac:dyDescent="0.2">
      <c r="A85">
        <v>170</v>
      </c>
      <c r="B85">
        <v>171</v>
      </c>
      <c r="C85">
        <v>50</v>
      </c>
      <c r="F85" t="str">
        <f t="shared" si="1"/>
        <v>INSERT INTO tbl_Evolution(pokemon1, pokemon2,candy,item,description) VALUES (170,171,50,NULL,'NULL');</v>
      </c>
    </row>
    <row r="86" spans="1:6" x14ac:dyDescent="0.2">
      <c r="A86">
        <v>172</v>
      </c>
      <c r="B86">
        <v>25</v>
      </c>
      <c r="C86">
        <v>25</v>
      </c>
      <c r="F86" t="str">
        <f t="shared" si="1"/>
        <v>INSERT INTO tbl_Evolution(pokemon1, pokemon2,candy,item,description) VALUES (172,25,25,NULL,'NULL');</v>
      </c>
    </row>
    <row r="87" spans="1:6" x14ac:dyDescent="0.2">
      <c r="A87">
        <v>173</v>
      </c>
      <c r="B87">
        <v>35</v>
      </c>
      <c r="C87">
        <v>25</v>
      </c>
      <c r="F87" t="str">
        <f t="shared" si="1"/>
        <v>INSERT INTO tbl_Evolution(pokemon1, pokemon2,candy,item,description) VALUES (173,35,25,NULL,'NULL');</v>
      </c>
    </row>
    <row r="88" spans="1:6" x14ac:dyDescent="0.2">
      <c r="A88">
        <v>174</v>
      </c>
      <c r="B88">
        <v>39</v>
      </c>
      <c r="C88">
        <v>25</v>
      </c>
      <c r="F88" t="str">
        <f t="shared" si="1"/>
        <v>INSERT INTO tbl_Evolution(pokemon1, pokemon2,candy,item,description) VALUES (174,39,25,NULL,'NULL');</v>
      </c>
    </row>
    <row r="89" spans="1:6" x14ac:dyDescent="0.2">
      <c r="A89">
        <v>175</v>
      </c>
      <c r="B89">
        <v>176</v>
      </c>
      <c r="C89">
        <v>50</v>
      </c>
      <c r="F89" t="str">
        <f t="shared" si="1"/>
        <v>INSERT INTO tbl_Evolution(pokemon1, pokemon2,candy,item,description) VALUES (175,176,50,NULL,'NULL');</v>
      </c>
    </row>
    <row r="90" spans="1:6" x14ac:dyDescent="0.2">
      <c r="A90">
        <v>177</v>
      </c>
      <c r="B90">
        <v>178</v>
      </c>
      <c r="C90">
        <v>50</v>
      </c>
      <c r="F90" t="str">
        <f t="shared" si="1"/>
        <v>INSERT INTO tbl_Evolution(pokemon1, pokemon2,candy,item,description) VALUES (177,178,50,NULL,'NULL');</v>
      </c>
    </row>
    <row r="91" spans="1:6" x14ac:dyDescent="0.2">
      <c r="A91">
        <v>179</v>
      </c>
      <c r="B91">
        <v>180</v>
      </c>
      <c r="C91">
        <v>25</v>
      </c>
      <c r="F91" t="str">
        <f t="shared" si="1"/>
        <v>INSERT INTO tbl_Evolution(pokemon1, pokemon2,candy,item,description) VALUES (179,180,25,NULL,'NULL');</v>
      </c>
    </row>
    <row r="92" spans="1:6" x14ac:dyDescent="0.2">
      <c r="A92">
        <v>180</v>
      </c>
      <c r="B92">
        <v>181</v>
      </c>
      <c r="C92">
        <v>100</v>
      </c>
      <c r="F92" t="str">
        <f t="shared" si="1"/>
        <v>INSERT INTO tbl_Evolution(pokemon1, pokemon2,candy,item,description) VALUES (180,181,100,NULL,'NULL');</v>
      </c>
    </row>
    <row r="93" spans="1:6" x14ac:dyDescent="0.2">
      <c r="A93">
        <v>44</v>
      </c>
      <c r="B93">
        <v>183</v>
      </c>
      <c r="C93">
        <v>100</v>
      </c>
      <c r="D93">
        <v>2</v>
      </c>
      <c r="F93" t="str">
        <f t="shared" si="1"/>
        <v>INSERT INTO tbl_Evolution(pokemon1, pokemon2,candy,item,description) VALUES (44,183,100,2,'NULL');</v>
      </c>
    </row>
    <row r="94" spans="1:6" x14ac:dyDescent="0.2">
      <c r="A94">
        <v>183</v>
      </c>
      <c r="B94">
        <v>184</v>
      </c>
      <c r="C94">
        <v>50</v>
      </c>
      <c r="F94" t="str">
        <f t="shared" si="1"/>
        <v>INSERT INTO tbl_Evolution(pokemon1, pokemon2,candy,item,description) VALUES (183,184,50,NULL,'NULL');</v>
      </c>
    </row>
    <row r="95" spans="1:6" x14ac:dyDescent="0.2">
      <c r="A95">
        <v>61</v>
      </c>
      <c r="B95">
        <v>186</v>
      </c>
      <c r="C95">
        <v>1</v>
      </c>
      <c r="F95" t="str">
        <f t="shared" si="1"/>
        <v>INSERT INTO tbl_Evolution(pokemon1, pokemon2,candy,item,description) VALUES (61,186,1,NULL,'NULL');</v>
      </c>
    </row>
    <row r="96" spans="1:6" x14ac:dyDescent="0.2">
      <c r="A96">
        <v>187</v>
      </c>
      <c r="B96">
        <v>188</v>
      </c>
      <c r="C96">
        <v>25</v>
      </c>
      <c r="F96" t="str">
        <f t="shared" si="1"/>
        <v>INSERT INTO tbl_Evolution(pokemon1, pokemon2,candy,item,description) VALUES (187,188,25,NULL,'NULL');</v>
      </c>
    </row>
    <row r="97" spans="1:6" x14ac:dyDescent="0.2">
      <c r="A97">
        <v>188</v>
      </c>
      <c r="B97">
        <v>189</v>
      </c>
      <c r="C97">
        <v>100</v>
      </c>
      <c r="F97" t="str">
        <f t="shared" si="1"/>
        <v>INSERT INTO tbl_Evolution(pokemon1, pokemon2,candy,item,description) VALUES (188,189,100,NULL,'NULL');</v>
      </c>
    </row>
    <row r="98" spans="1:6" x14ac:dyDescent="0.2">
      <c r="A98">
        <v>191</v>
      </c>
      <c r="B98">
        <v>192</v>
      </c>
      <c r="C98">
        <v>50</v>
      </c>
      <c r="D98">
        <v>2</v>
      </c>
      <c r="F98" t="str">
        <f t="shared" si="1"/>
        <v>INSERT INTO tbl_Evolution(pokemon1, pokemon2,candy,item,description) VALUES (191,192,50,2,'NULL');</v>
      </c>
    </row>
    <row r="99" spans="1:6" x14ac:dyDescent="0.2">
      <c r="A99">
        <v>194</v>
      </c>
      <c r="B99">
        <v>195</v>
      </c>
      <c r="C99">
        <v>50</v>
      </c>
      <c r="F99" t="str">
        <f t="shared" si="1"/>
        <v>INSERT INTO tbl_Evolution(pokemon1, pokemon2,candy,item,description) VALUES (194,195,50,NULL,'NULL');</v>
      </c>
    </row>
    <row r="100" spans="1:6" x14ac:dyDescent="0.2">
      <c r="A100">
        <v>133</v>
      </c>
      <c r="B100">
        <v>196</v>
      </c>
      <c r="C100">
        <v>25</v>
      </c>
      <c r="F100" t="str">
        <f t="shared" si="1"/>
        <v>INSERT INTO tbl_Evolution(pokemon1, pokemon2,candy,item,description) VALUES (133,196,25,NULL,'NULL');</v>
      </c>
    </row>
    <row r="101" spans="1:6" x14ac:dyDescent="0.2">
      <c r="A101">
        <v>133</v>
      </c>
      <c r="B101">
        <v>197</v>
      </c>
      <c r="C101">
        <v>25</v>
      </c>
      <c r="F101" t="str">
        <f t="shared" si="1"/>
        <v>INSERT INTO tbl_Evolution(pokemon1, pokemon2,candy,item,description) VALUES (133,197,25,NULL,'NULL');</v>
      </c>
    </row>
    <row r="102" spans="1:6" x14ac:dyDescent="0.2">
      <c r="A102">
        <v>79</v>
      </c>
      <c r="B102">
        <v>199</v>
      </c>
      <c r="C102">
        <v>50</v>
      </c>
      <c r="D102">
        <v>1</v>
      </c>
      <c r="F102" t="str">
        <f t="shared" si="1"/>
        <v>INSERT INTO tbl_Evolution(pokemon1, pokemon2,candy,item,description) VALUES (79,199,50,1,'NULL');</v>
      </c>
    </row>
    <row r="103" spans="1:6" x14ac:dyDescent="0.2">
      <c r="A103">
        <v>204</v>
      </c>
      <c r="B103">
        <v>205</v>
      </c>
      <c r="C103">
        <v>50</v>
      </c>
      <c r="F103" t="str">
        <f t="shared" si="1"/>
        <v>INSERT INTO tbl_Evolution(pokemon1, pokemon2,candy,item,description) VALUES (204,205,50,NULL,'NULL');</v>
      </c>
    </row>
    <row r="104" spans="1:6" x14ac:dyDescent="0.2">
      <c r="A104">
        <v>95</v>
      </c>
      <c r="B104">
        <v>208</v>
      </c>
      <c r="C104">
        <v>50</v>
      </c>
      <c r="D104">
        <v>5</v>
      </c>
      <c r="F104" t="str">
        <f t="shared" si="1"/>
        <v>INSERT INTO tbl_Evolution(pokemon1, pokemon2,candy,item,description) VALUES (95,208,50,5,'NULL');</v>
      </c>
    </row>
    <row r="105" spans="1:6" x14ac:dyDescent="0.2">
      <c r="A105">
        <v>209</v>
      </c>
      <c r="B105">
        <v>210</v>
      </c>
      <c r="C105">
        <v>50</v>
      </c>
      <c r="F105" t="str">
        <f t="shared" si="1"/>
        <v>INSERT INTO tbl_Evolution(pokemon1, pokemon2,candy,item,description) VALUES (209,210,50,NULL,'NULL');</v>
      </c>
    </row>
    <row r="106" spans="1:6" x14ac:dyDescent="0.2">
      <c r="A106">
        <v>123</v>
      </c>
      <c r="B106">
        <v>212</v>
      </c>
      <c r="C106">
        <v>50</v>
      </c>
      <c r="D106">
        <v>5</v>
      </c>
      <c r="F106" t="str">
        <f t="shared" si="1"/>
        <v>INSERT INTO tbl_Evolution(pokemon1, pokemon2,candy,item,description) VALUES (123,212,50,5,'NULL');</v>
      </c>
    </row>
    <row r="107" spans="1:6" x14ac:dyDescent="0.2">
      <c r="A107">
        <v>216</v>
      </c>
      <c r="B107">
        <v>217</v>
      </c>
      <c r="C107">
        <v>50</v>
      </c>
      <c r="F107" t="str">
        <f t="shared" si="1"/>
        <v>INSERT INTO tbl_Evolution(pokemon1, pokemon2,candy,item,description) VALUES (216,217,50,NULL,'NULL');</v>
      </c>
    </row>
    <row r="108" spans="1:6" x14ac:dyDescent="0.2">
      <c r="A108">
        <v>218</v>
      </c>
      <c r="B108">
        <v>219</v>
      </c>
      <c r="C108">
        <v>50</v>
      </c>
      <c r="F108" t="str">
        <f t="shared" si="1"/>
        <v>INSERT INTO tbl_Evolution(pokemon1, pokemon2,candy,item,description) VALUES (218,219,50,NULL,'NULL');</v>
      </c>
    </row>
    <row r="109" spans="1:6" x14ac:dyDescent="0.2">
      <c r="A109">
        <v>220</v>
      </c>
      <c r="B109">
        <v>221</v>
      </c>
      <c r="C109">
        <v>50</v>
      </c>
      <c r="F109" t="str">
        <f t="shared" si="1"/>
        <v>INSERT INTO tbl_Evolution(pokemon1, pokemon2,candy,item,description) VALUES (220,221,50,NULL,'NULL');</v>
      </c>
    </row>
    <row r="110" spans="1:6" x14ac:dyDescent="0.2">
      <c r="A110">
        <v>223</v>
      </c>
      <c r="B110">
        <v>224</v>
      </c>
      <c r="C110">
        <v>50</v>
      </c>
      <c r="F110" t="str">
        <f t="shared" si="1"/>
        <v>INSERT INTO tbl_Evolution(pokemon1, pokemon2,candy,item,description) VALUES (223,224,50,NULL,'NULL');</v>
      </c>
    </row>
    <row r="111" spans="1:6" x14ac:dyDescent="0.2">
      <c r="A111">
        <v>228</v>
      </c>
      <c r="B111">
        <v>229</v>
      </c>
      <c r="C111">
        <v>50</v>
      </c>
      <c r="F111" t="str">
        <f t="shared" si="1"/>
        <v>INSERT INTO tbl_Evolution(pokemon1, pokemon2,candy,item,description) VALUES (228,229,50,NULL,'NULL');</v>
      </c>
    </row>
    <row r="112" spans="1:6" x14ac:dyDescent="0.2">
      <c r="A112">
        <v>117</v>
      </c>
      <c r="B112">
        <v>230</v>
      </c>
      <c r="C112">
        <v>50</v>
      </c>
      <c r="D112">
        <v>4</v>
      </c>
      <c r="F112" t="str">
        <f t="shared" si="1"/>
        <v>INSERT INTO tbl_Evolution(pokemon1, pokemon2,candy,item,description) VALUES (117,230,50,4,'NULL');</v>
      </c>
    </row>
    <row r="113" spans="1:6" x14ac:dyDescent="0.2">
      <c r="A113">
        <v>231</v>
      </c>
      <c r="B113">
        <v>232</v>
      </c>
      <c r="C113">
        <v>50</v>
      </c>
      <c r="F113" t="str">
        <f t="shared" si="1"/>
        <v>INSERT INTO tbl_Evolution(pokemon1, pokemon2,candy,item,description) VALUES (231,232,50,NULL,'NULL');</v>
      </c>
    </row>
    <row r="114" spans="1:6" x14ac:dyDescent="0.2">
      <c r="A114">
        <v>137</v>
      </c>
      <c r="B114">
        <v>223</v>
      </c>
      <c r="C114">
        <v>50</v>
      </c>
      <c r="D114">
        <v>3</v>
      </c>
      <c r="F114" t="str">
        <f t="shared" si="1"/>
        <v>INSERT INTO tbl_Evolution(pokemon1, pokemon2,candy,item,description) VALUES (137,223,50,3,'NULL');</v>
      </c>
    </row>
    <row r="115" spans="1:6" x14ac:dyDescent="0.2">
      <c r="A115">
        <v>236</v>
      </c>
      <c r="B115">
        <v>237</v>
      </c>
      <c r="C115">
        <v>25</v>
      </c>
      <c r="E115" t="s">
        <v>492</v>
      </c>
      <c r="F115" t="str">
        <f t="shared" si="1"/>
        <v>INSERT INTO tbl_Evolution(pokemon1, pokemon2,candy,item,description) VALUES (236,237,25,NULL,'HP Stat');</v>
      </c>
    </row>
    <row r="116" spans="1:6" x14ac:dyDescent="0.2">
      <c r="A116">
        <v>236</v>
      </c>
      <c r="B116">
        <v>106</v>
      </c>
      <c r="C116">
        <v>25</v>
      </c>
      <c r="E116" t="s">
        <v>493</v>
      </c>
      <c r="F116" t="str">
        <f t="shared" si="1"/>
        <v>INSERT INTO tbl_Evolution(pokemon1, pokemon2,candy,item,description) VALUES (236,106,25,NULL,'Attack Stat');</v>
      </c>
    </row>
    <row r="117" spans="1:6" x14ac:dyDescent="0.2">
      <c r="A117">
        <v>236</v>
      </c>
      <c r="B117">
        <v>107</v>
      </c>
      <c r="C117">
        <v>25</v>
      </c>
      <c r="E117" t="s">
        <v>494</v>
      </c>
      <c r="F117" t="str">
        <f t="shared" si="1"/>
        <v>INSERT INTO tbl_Evolution(pokemon1, pokemon2,candy,item,description) VALUES (236,107,25,NULL,'Def Stat');</v>
      </c>
    </row>
    <row r="118" spans="1:6" x14ac:dyDescent="0.2">
      <c r="A118">
        <v>238</v>
      </c>
      <c r="B118">
        <v>124</v>
      </c>
      <c r="C118">
        <v>25</v>
      </c>
      <c r="F118" t="str">
        <f t="shared" si="1"/>
        <v>INSERT INTO tbl_Evolution(pokemon1, pokemon2,candy,item,description) VALUES (238,124,25,NULL,'NULL');</v>
      </c>
    </row>
    <row r="119" spans="1:6" x14ac:dyDescent="0.2">
      <c r="A119">
        <v>239</v>
      </c>
      <c r="B119">
        <v>125</v>
      </c>
      <c r="C119">
        <v>25</v>
      </c>
      <c r="F119" t="str">
        <f t="shared" si="1"/>
        <v>INSERT INTO tbl_Evolution(pokemon1, pokemon2,candy,item,description) VALUES (239,125,25,NULL,'NULL');</v>
      </c>
    </row>
    <row r="120" spans="1:6" x14ac:dyDescent="0.2">
      <c r="A120">
        <v>240</v>
      </c>
      <c r="B120">
        <v>126</v>
      </c>
      <c r="C120">
        <v>25</v>
      </c>
      <c r="F120" t="str">
        <f t="shared" si="1"/>
        <v>INSERT INTO tbl_Evolution(pokemon1, pokemon2,candy,item,description) VALUES (240,126,25,NULL,'NULL');</v>
      </c>
    </row>
    <row r="121" spans="1:6" x14ac:dyDescent="0.2">
      <c r="A121">
        <v>113</v>
      </c>
      <c r="B121">
        <v>242</v>
      </c>
      <c r="C121">
        <v>50</v>
      </c>
      <c r="F121" t="str">
        <f t="shared" si="1"/>
        <v>INSERT INTO tbl_Evolution(pokemon1, pokemon2,candy,item,description) VALUES (113,242,50,NULL,'NULL');</v>
      </c>
    </row>
    <row r="122" spans="1:6" x14ac:dyDescent="0.2">
      <c r="A122">
        <v>246</v>
      </c>
      <c r="B122">
        <v>247</v>
      </c>
      <c r="C122">
        <v>25</v>
      </c>
      <c r="F122" t="str">
        <f t="shared" si="1"/>
        <v>INSERT INTO tbl_Evolution(pokemon1, pokemon2,candy,item,description) VALUES (246,247,25,NULL,'NULL');</v>
      </c>
    </row>
    <row r="123" spans="1:6" x14ac:dyDescent="0.2">
      <c r="A123">
        <v>247</v>
      </c>
      <c r="B123">
        <v>248</v>
      </c>
      <c r="C123">
        <v>100</v>
      </c>
      <c r="F123" t="str">
        <f t="shared" si="1"/>
        <v>INSERT INTO tbl_Evolution(pokemon1, pokemon2,candy,item,description) VALUES (247,248,100,NULL,'NULL');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" sqref="E2:E19"/>
    </sheetView>
  </sheetViews>
  <sheetFormatPr baseColWidth="10" defaultRowHeight="16" x14ac:dyDescent="0.2"/>
  <cols>
    <col min="2" max="2" width="11.6640625" bestFit="1" customWidth="1"/>
    <col min="3" max="3" width="50.83203125" customWidth="1"/>
  </cols>
  <sheetData>
    <row r="1" spans="1:5" x14ac:dyDescent="0.2">
      <c r="D1" t="s">
        <v>462</v>
      </c>
    </row>
    <row r="2" spans="1:5" x14ac:dyDescent="0.2">
      <c r="A2">
        <v>1</v>
      </c>
      <c r="B2" t="s">
        <v>489</v>
      </c>
      <c r="C2" t="s">
        <v>461</v>
      </c>
      <c r="D2">
        <v>0.03</v>
      </c>
      <c r="E2" t="str">
        <f>CONCATENATE("INSERT INTO tbl_Items (itemName, itemDesc, itemDropPC) VALUES ('",B2,"','",C2,"',",D2,");")</f>
        <v>INSERT INTO tbl_Items (itemName, itemDesc, itemDropPC) VALUES ('King\'s Rock','Evolution Item',0.03);</v>
      </c>
    </row>
    <row r="3" spans="1:5" x14ac:dyDescent="0.2">
      <c r="A3">
        <v>2</v>
      </c>
      <c r="B3" t="s">
        <v>457</v>
      </c>
      <c r="C3" t="s">
        <v>461</v>
      </c>
      <c r="D3">
        <v>0.03</v>
      </c>
      <c r="E3" t="str">
        <f t="shared" ref="E3:E19" si="0">CONCATENATE("INSERT INTO tbl_Items (itemName, itemDesc, itemDropPC) VALUES ('",B3,"','",C3,"',",D3,");")</f>
        <v>INSERT INTO tbl_Items (itemName, itemDesc, itemDropPC) VALUES ('Sun Stone','Evolution Item',0.03);</v>
      </c>
    </row>
    <row r="4" spans="1:5" x14ac:dyDescent="0.2">
      <c r="A4">
        <v>3</v>
      </c>
      <c r="B4" t="s">
        <v>458</v>
      </c>
      <c r="C4" t="s">
        <v>461</v>
      </c>
      <c r="D4">
        <v>0.03</v>
      </c>
      <c r="E4" t="str">
        <f t="shared" si="0"/>
        <v>INSERT INTO tbl_Items (itemName, itemDesc, itemDropPC) VALUES ('Up-Grade','Evolution Item',0.03);</v>
      </c>
    </row>
    <row r="5" spans="1:5" x14ac:dyDescent="0.2">
      <c r="A5">
        <v>4</v>
      </c>
      <c r="B5" t="s">
        <v>459</v>
      </c>
      <c r="C5" t="s">
        <v>461</v>
      </c>
      <c r="D5">
        <v>0.02</v>
      </c>
      <c r="E5" t="str">
        <f t="shared" si="0"/>
        <v>INSERT INTO tbl_Items (itemName, itemDesc, itemDropPC) VALUES ('Dragon Scale','Evolution Item',0.02);</v>
      </c>
    </row>
    <row r="6" spans="1:5" x14ac:dyDescent="0.2">
      <c r="A6">
        <v>5</v>
      </c>
      <c r="B6" t="s">
        <v>460</v>
      </c>
      <c r="C6" t="s">
        <v>461</v>
      </c>
      <c r="D6">
        <v>0.04</v>
      </c>
      <c r="E6" t="str">
        <f t="shared" si="0"/>
        <v>INSERT INTO tbl_Items (itemName, itemDesc, itemDropPC) VALUES ('Metal Coat','Evolution Item',0.04);</v>
      </c>
    </row>
    <row r="7" spans="1:5" x14ac:dyDescent="0.2">
      <c r="A7">
        <v>6</v>
      </c>
      <c r="B7" t="s">
        <v>463</v>
      </c>
      <c r="C7" t="s">
        <v>470</v>
      </c>
      <c r="D7">
        <v>9.7899999999999991</v>
      </c>
      <c r="E7" t="str">
        <f t="shared" si="0"/>
        <v>INSERT INTO tbl_Items (itemName, itemDesc, itemDropPC) VALUES ('Potion','Heals Pokemon for 20 HP',9.79);</v>
      </c>
    </row>
    <row r="8" spans="1:5" x14ac:dyDescent="0.2">
      <c r="A8">
        <v>7</v>
      </c>
      <c r="B8" t="s">
        <v>464</v>
      </c>
      <c r="C8" t="s">
        <v>469</v>
      </c>
      <c r="D8">
        <v>4.08</v>
      </c>
      <c r="E8" t="str">
        <f t="shared" si="0"/>
        <v>INSERT INTO tbl_Items (itemName, itemDesc, itemDropPC) VALUES ('Super Potion','Heals Pokemon for 50 HP',4.08);</v>
      </c>
    </row>
    <row r="9" spans="1:5" x14ac:dyDescent="0.2">
      <c r="A9">
        <v>8</v>
      </c>
      <c r="B9" t="s">
        <v>465</v>
      </c>
      <c r="C9" t="s">
        <v>468</v>
      </c>
      <c r="D9">
        <v>1.64</v>
      </c>
      <c r="E9" t="str">
        <f t="shared" si="0"/>
        <v>INSERT INTO tbl_Items (itemName, itemDesc, itemDropPC) VALUES ('Hyper Potion','Heals Pokemon for 200 HP',1.64);</v>
      </c>
    </row>
    <row r="10" spans="1:5" x14ac:dyDescent="0.2">
      <c r="A10">
        <v>9</v>
      </c>
      <c r="B10" t="s">
        <v>466</v>
      </c>
      <c r="C10" t="s">
        <v>467</v>
      </c>
      <c r="D10">
        <v>0.28000000000000003</v>
      </c>
      <c r="E10" t="str">
        <f t="shared" si="0"/>
        <v>INSERT INTO tbl_Items (itemName, itemDesc, itemDropPC) VALUES ('Max Potion','Heals Pokemon for Full HP',0.28);</v>
      </c>
    </row>
    <row r="11" spans="1:5" x14ac:dyDescent="0.2">
      <c r="A11">
        <v>10</v>
      </c>
      <c r="B11" t="s">
        <v>471</v>
      </c>
      <c r="C11" t="s">
        <v>473</v>
      </c>
      <c r="D11">
        <v>3.94</v>
      </c>
      <c r="E11" t="str">
        <f t="shared" si="0"/>
        <v>INSERT INTO tbl_Items (itemName, itemDesc, itemDropPC) VALUES ('Revive','Revives Pokemon with Half HP',3.94);</v>
      </c>
    </row>
    <row r="12" spans="1:5" x14ac:dyDescent="0.2">
      <c r="A12">
        <v>11</v>
      </c>
      <c r="B12" t="s">
        <v>472</v>
      </c>
      <c r="C12" t="s">
        <v>474</v>
      </c>
      <c r="D12">
        <v>0.31</v>
      </c>
      <c r="E12" t="str">
        <f t="shared" si="0"/>
        <v>INSERT INTO tbl_Items (itemName, itemDesc, itemDropPC) VALUES ('Max Revive','Revives Pokemon with Full HP',0.31);</v>
      </c>
    </row>
    <row r="13" spans="1:5" x14ac:dyDescent="0.2">
      <c r="A13">
        <v>12</v>
      </c>
      <c r="B13" t="s">
        <v>475</v>
      </c>
      <c r="C13" t="s">
        <v>476</v>
      </c>
      <c r="D13">
        <v>7.64</v>
      </c>
      <c r="E13" t="str">
        <f t="shared" si="0"/>
        <v>INSERT INTO tbl_Items (itemName, itemDesc, itemDropPC) VALUES ('Razz Berry','Increases catch rate when fed to wild pokemon',7.64);</v>
      </c>
    </row>
    <row r="14" spans="1:5" x14ac:dyDescent="0.2">
      <c r="A14">
        <v>13</v>
      </c>
      <c r="B14" t="s">
        <v>477</v>
      </c>
      <c r="C14" t="s">
        <v>478</v>
      </c>
      <c r="D14">
        <v>3.51</v>
      </c>
      <c r="E14" t="str">
        <f t="shared" si="0"/>
        <v>INSERT INTO tbl_Items (itemName, itemDesc, itemDropPC) VALUES ('Nanab Berry','Slows Pokemon movement speed',3.51);</v>
      </c>
    </row>
    <row r="15" spans="1:5" x14ac:dyDescent="0.2">
      <c r="A15">
        <v>14</v>
      </c>
      <c r="B15" t="s">
        <v>479</v>
      </c>
      <c r="C15" t="s">
        <v>480</v>
      </c>
      <c r="D15">
        <v>3.17</v>
      </c>
      <c r="E15" t="str">
        <f t="shared" si="0"/>
        <v>INSERT INTO tbl_Items (itemName, itemDesc, itemDropPC) VALUES ('Pinap Berry','Doubles the candy received on catch',3.17);</v>
      </c>
    </row>
    <row r="16" spans="1:5" x14ac:dyDescent="0.2">
      <c r="A16">
        <v>15</v>
      </c>
      <c r="B16" t="s">
        <v>481</v>
      </c>
      <c r="C16" t="s">
        <v>482</v>
      </c>
      <c r="D16">
        <v>48.36</v>
      </c>
      <c r="E16" t="str">
        <f t="shared" si="0"/>
        <v>INSERT INTO tbl_Items (itemName, itemDesc, itemDropPC) VALUES ('Pokeball','Used to catch wild Pokemon',48.36);</v>
      </c>
    </row>
    <row r="17" spans="1:5" x14ac:dyDescent="0.2">
      <c r="A17">
        <v>16</v>
      </c>
      <c r="B17" t="s">
        <v>483</v>
      </c>
      <c r="C17" t="s">
        <v>484</v>
      </c>
      <c r="D17">
        <v>13.93</v>
      </c>
      <c r="E17" t="str">
        <f t="shared" si="0"/>
        <v>INSERT INTO tbl_Items (itemName, itemDesc, itemDropPC) VALUES ('Great Ball','Used to catch wild Pokemon with a greater chance of success',13.93);</v>
      </c>
    </row>
    <row r="18" spans="1:5" x14ac:dyDescent="0.2">
      <c r="A18">
        <v>17</v>
      </c>
      <c r="B18" t="s">
        <v>485</v>
      </c>
      <c r="C18" t="s">
        <v>486</v>
      </c>
      <c r="D18">
        <v>2.36</v>
      </c>
      <c r="E18" t="str">
        <f t="shared" si="0"/>
        <v>INSERT INTO tbl_Items (itemName, itemDesc, itemDropPC) VALUES ('Ultra Ball','Used to catch wild Pokemon with the highest chance of success',2.36);</v>
      </c>
    </row>
    <row r="19" spans="1:5" x14ac:dyDescent="0.2">
      <c r="A19">
        <v>18</v>
      </c>
      <c r="B19" t="s">
        <v>487</v>
      </c>
      <c r="C19" t="s">
        <v>488</v>
      </c>
      <c r="D19">
        <v>0</v>
      </c>
      <c r="E19" t="str">
        <f t="shared" si="0"/>
        <v>INSERT INTO tbl_Items (itemName, itemDesc, itemDropPC) VALUES ('Master Ball','Used to catch wild Pokemon will catch any pokemon without fail.',0);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Types</vt:lpstr>
      <vt:lpstr>Moves</vt:lpstr>
      <vt:lpstr>Pokemon</vt:lpstr>
      <vt:lpstr>PokemonFast</vt:lpstr>
      <vt:lpstr>PokemonCharged</vt:lpstr>
      <vt:lpstr>Evolution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2017-08-03T10:58:50Z</dcterms:created>
  <dcterms:modified xsi:type="dcterms:W3CDTF">2017-08-03T15:37:16Z</dcterms:modified>
</cp:coreProperties>
</file>