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smos\Assets\8. Execl\"/>
    </mc:Choice>
  </mc:AlternateContent>
  <xr:revisionPtr revIDLastSave="0" documentId="13_ncr:1_{5A85F2EA-B01B-44AC-9068-6B436670740D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Achieves" sheetId="1" r:id="rId1"/>
    <sheet name="Waves" sheetId="2" r:id="rId2"/>
    <sheet name="Missile" sheetId="3" r:id="rId3"/>
    <sheet name="Barrier" sheetId="4" r:id="rId4"/>
    <sheet name="Laser" sheetId="5" r:id="rId5"/>
    <sheet name="Em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A4" i="6"/>
  <c r="A5" i="6" s="1"/>
  <c r="A6" i="6" s="1"/>
  <c r="A3" i="6"/>
  <c r="U12" i="2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A3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B17" i="5"/>
  <c r="B18" i="5" s="1"/>
  <c r="B19" i="5" s="1"/>
  <c r="B20" i="5" s="1"/>
  <c r="B21" i="5" s="1"/>
  <c r="K34" i="2"/>
  <c r="K35" i="2" s="1"/>
  <c r="K36" i="2" s="1"/>
  <c r="K37" i="2" s="1"/>
  <c r="K38" i="2" s="1"/>
  <c r="K39" i="2" s="1"/>
  <c r="K40" i="2" s="1"/>
  <c r="K24" i="2"/>
  <c r="K25" i="2" s="1"/>
  <c r="K26" i="2" s="1"/>
  <c r="K27" i="2" s="1"/>
  <c r="K28" i="2" s="1"/>
  <c r="K29" i="2" s="1"/>
  <c r="K30" i="2" s="1"/>
  <c r="K23" i="2"/>
  <c r="K33" i="2"/>
  <c r="K15" i="2"/>
  <c r="K16" i="2" s="1"/>
  <c r="K17" i="2" s="1"/>
  <c r="K18" i="2" s="1"/>
  <c r="K19" i="2" s="1"/>
  <c r="K20" i="2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G6" i="2"/>
  <c r="C12" i="2"/>
  <c r="C22" i="2" s="1"/>
  <c r="C32" i="2" s="1"/>
  <c r="L15" i="2"/>
  <c r="L16" i="2" s="1"/>
  <c r="L17" i="2" s="1"/>
  <c r="L18" i="2" s="1"/>
  <c r="L19" i="2" s="1"/>
  <c r="L20" i="2" s="1"/>
  <c r="L22" i="2" s="1"/>
  <c r="L23" i="2" s="1"/>
  <c r="L24" i="2" s="1"/>
  <c r="L25" i="2" s="1"/>
  <c r="L26" i="2" s="1"/>
  <c r="L27" i="2" s="1"/>
  <c r="L28" i="2" s="1"/>
  <c r="L29" i="2" s="1"/>
  <c r="L30" i="2" s="1"/>
  <c r="L32" i="2" s="1"/>
  <c r="L33" i="2" s="1"/>
  <c r="L34" i="2" s="1"/>
  <c r="L35" i="2" s="1"/>
  <c r="L36" i="2" s="1"/>
  <c r="L37" i="2" s="1"/>
  <c r="L38" i="2" s="1"/>
  <c r="L39" i="2" s="1"/>
  <c r="L40" i="2" s="1"/>
  <c r="Q29" i="2"/>
  <c r="Q30" i="2"/>
  <c r="Q32" i="2" s="1"/>
  <c r="Q33" i="2" s="1"/>
  <c r="Q34" i="2" s="1"/>
  <c r="Q35" i="2" s="1"/>
  <c r="Q36" i="2" s="1"/>
  <c r="Q37" i="2" s="1"/>
  <c r="Q38" i="2" s="1"/>
  <c r="Q39" i="2" s="1"/>
  <c r="Q40" i="2" s="1"/>
  <c r="Q28" i="2"/>
  <c r="Q25" i="2"/>
  <c r="Q26" i="2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3" i="6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3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3" i="4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3" i="3"/>
  <c r="B18" i="4" l="1"/>
  <c r="B19" i="4" s="1"/>
  <c r="B20" i="4" s="1"/>
  <c r="B21" i="4" s="1"/>
  <c r="A14" i="5"/>
  <c r="A15" i="5" s="1"/>
  <c r="A16" i="5" s="1"/>
  <c r="A17" i="5" s="1"/>
  <c r="A18" i="5" s="1"/>
  <c r="A19" i="5" s="1"/>
  <c r="A20" i="5" s="1"/>
  <c r="A21" i="5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19" i="4"/>
  <c r="A20" i="4" s="1"/>
  <c r="A21" i="4" s="1"/>
  <c r="U13" i="2"/>
  <c r="U14" i="2" s="1"/>
  <c r="U15" i="2" s="1"/>
  <c r="U16" i="2" s="1"/>
  <c r="U17" i="2" s="1"/>
  <c r="U18" i="2" s="1"/>
  <c r="U19" i="2" s="1"/>
  <c r="U20" i="2" s="1"/>
  <c r="P25" i="2"/>
  <c r="P26" i="2" s="1"/>
  <c r="P27" i="2" s="1"/>
  <c r="P28" i="2" s="1"/>
  <c r="P29" i="2" s="1"/>
  <c r="P30" i="2" s="1"/>
  <c r="P32" i="2" s="1"/>
  <c r="P33" i="2" s="1"/>
  <c r="P34" i="2" s="1"/>
  <c r="P35" i="2" s="1"/>
  <c r="P36" i="2" s="1"/>
  <c r="P37" i="2" s="1"/>
  <c r="P38" i="2" s="1"/>
  <c r="P39" i="2" s="1"/>
  <c r="P40" i="2" s="1"/>
  <c r="H12" i="2"/>
  <c r="G7" i="2"/>
  <c r="G8" i="2" s="1"/>
  <c r="G9" i="2" s="1"/>
  <c r="G10" i="2" s="1"/>
  <c r="G12" i="2" s="1"/>
  <c r="G13" i="2" s="1"/>
  <c r="G14" i="2" s="1"/>
  <c r="G15" i="2" s="1"/>
  <c r="G16" i="2" s="1"/>
  <c r="G17" i="2" s="1"/>
  <c r="G18" i="2" s="1"/>
  <c r="G19" i="2" s="1"/>
  <c r="G20" i="2" s="1"/>
  <c r="G22" i="2" s="1"/>
  <c r="G23" i="2" s="1"/>
  <c r="G24" i="2" s="1"/>
  <c r="G25" i="2" s="1"/>
  <c r="G26" i="2" s="1"/>
  <c r="G27" i="2" s="1"/>
  <c r="G28" i="2" s="1"/>
  <c r="G29" i="2" s="1"/>
  <c r="G30" i="2" s="1"/>
  <c r="G32" i="2" s="1"/>
  <c r="G33" i="2" s="1"/>
  <c r="G34" i="2" s="1"/>
  <c r="G35" i="2" s="1"/>
  <c r="G36" i="2" s="1"/>
  <c r="G37" i="2" s="1"/>
  <c r="G38" i="2" s="1"/>
  <c r="G39" i="2" s="1"/>
  <c r="G40" i="2" s="1"/>
  <c r="F6" i="2"/>
  <c r="F7" i="2" s="1"/>
  <c r="F8" i="2" s="1"/>
  <c r="F9" i="2" s="1"/>
  <c r="F10" i="2" s="1"/>
  <c r="F12" i="2" s="1"/>
  <c r="F13" i="2" s="1"/>
  <c r="F14" i="2" s="1"/>
  <c r="F15" i="2" s="1"/>
  <c r="F16" i="2" s="1"/>
  <c r="F17" i="2" s="1"/>
  <c r="F18" i="2" s="1"/>
  <c r="F19" i="2" s="1"/>
  <c r="F20" i="2" s="1"/>
  <c r="F22" i="2" s="1"/>
  <c r="F23" i="2" s="1"/>
  <c r="F24" i="2" s="1"/>
  <c r="F25" i="2" s="1"/>
  <c r="F26" i="2" s="1"/>
  <c r="F27" i="2" s="1"/>
  <c r="F28" i="2" s="1"/>
  <c r="F29" i="2" s="1"/>
  <c r="F30" i="2" s="1"/>
  <c r="F32" i="2" s="1"/>
  <c r="F33" i="2" s="1"/>
  <c r="F34" i="2" s="1"/>
  <c r="F35" i="2" s="1"/>
  <c r="F36" i="2" s="1"/>
  <c r="F37" i="2" s="1"/>
  <c r="F38" i="2" s="1"/>
  <c r="F39" i="2" s="1"/>
  <c r="F40" i="2" s="1"/>
  <c r="D13" i="2"/>
  <c r="D23" i="2" s="1"/>
  <c r="D33" i="2" s="1"/>
  <c r="D14" i="2"/>
  <c r="D24" i="2" s="1"/>
  <c r="D34" i="2" s="1"/>
  <c r="D15" i="2"/>
  <c r="D25" i="2" s="1"/>
  <c r="D35" i="2" s="1"/>
  <c r="D16" i="2"/>
  <c r="D26" i="2" s="1"/>
  <c r="D36" i="2" s="1"/>
  <c r="D17" i="2"/>
  <c r="D27" i="2" s="1"/>
  <c r="D37" i="2" s="1"/>
  <c r="D18" i="2"/>
  <c r="D28" i="2" s="1"/>
  <c r="D38" i="2" s="1"/>
  <c r="D19" i="2"/>
  <c r="D29" i="2" s="1"/>
  <c r="D39" i="2" s="1"/>
  <c r="D20" i="2"/>
  <c r="D30" i="2" s="1"/>
  <c r="D40" i="2" s="1"/>
  <c r="D12" i="2"/>
  <c r="D22" i="2" s="1"/>
  <c r="D32" i="2" s="1"/>
  <c r="C13" i="2"/>
  <c r="C14" i="2"/>
  <c r="C15" i="2"/>
  <c r="C16" i="2"/>
  <c r="C17" i="2"/>
  <c r="C18" i="2"/>
  <c r="C19" i="2"/>
  <c r="C20" i="2"/>
  <c r="B3" i="2"/>
  <c r="B4" i="2" s="1"/>
  <c r="B5" i="2" s="1"/>
  <c r="B6" i="2" s="1"/>
  <c r="B8" i="2" s="1"/>
  <c r="B9" i="2" s="1"/>
  <c r="B10" i="2" s="1"/>
  <c r="B12" i="2" s="1"/>
  <c r="B13" i="2" s="1"/>
  <c r="B14" i="2" s="1"/>
  <c r="B15" i="2" s="1"/>
  <c r="B16" i="2" s="1"/>
  <c r="B17" i="2" s="1"/>
  <c r="B18" i="2" s="1"/>
  <c r="B19" i="2" s="1"/>
  <c r="B20" i="2" s="1"/>
  <c r="B22" i="2" s="1"/>
  <c r="B23" i="2" s="1"/>
  <c r="B24" i="2" s="1"/>
  <c r="B25" i="2" s="1"/>
  <c r="B26" i="2" s="1"/>
  <c r="B27" i="2" s="1"/>
  <c r="B28" i="2" s="1"/>
  <c r="B29" i="2" s="1"/>
  <c r="B30" i="2" s="1"/>
  <c r="B32" i="2" s="1"/>
  <c r="B33" i="2" s="1"/>
  <c r="B34" i="2" s="1"/>
  <c r="B35" i="2" s="1"/>
  <c r="B36" i="2" s="1"/>
  <c r="B37" i="2" s="1"/>
  <c r="B38" i="2" s="1"/>
  <c r="B39" i="2" s="1"/>
  <c r="B40" i="2" s="1"/>
  <c r="A3" i="2"/>
  <c r="A4" i="2" s="1"/>
  <c r="A5" i="2" s="1"/>
  <c r="A6" i="2" s="1"/>
  <c r="A7" i="2" s="1"/>
  <c r="A8" i="2" s="1"/>
  <c r="A9" i="2" s="1"/>
  <c r="A10" i="2" s="1"/>
  <c r="A12" i="2" s="1"/>
  <c r="A13" i="2" s="1"/>
  <c r="A14" i="2" s="1"/>
  <c r="A15" i="2" s="1"/>
  <c r="A16" i="2" s="1"/>
  <c r="A17" i="2" s="1"/>
  <c r="A18" i="2" s="1"/>
  <c r="A19" i="2" s="1"/>
  <c r="A20" i="2" s="1"/>
  <c r="A22" i="2" s="1"/>
  <c r="A23" i="2" s="1"/>
  <c r="A24" i="2" s="1"/>
  <c r="A25" i="2" s="1"/>
  <c r="A26" i="2" s="1"/>
  <c r="A27" i="2" s="1"/>
  <c r="A28" i="2" s="1"/>
  <c r="A29" i="2" s="1"/>
  <c r="A30" i="2" s="1"/>
  <c r="A32" i="2" s="1"/>
  <c r="A33" i="2" s="1"/>
  <c r="A34" i="2" s="1"/>
  <c r="A35" i="2" s="1"/>
  <c r="A36" i="2" s="1"/>
  <c r="A37" i="2" s="1"/>
  <c r="A38" i="2" s="1"/>
  <c r="A39" i="2" s="1"/>
  <c r="A40" i="2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C25" i="2" l="1"/>
  <c r="C35" i="2" s="1"/>
  <c r="C24" i="2"/>
  <c r="C34" i="2" s="1"/>
  <c r="C23" i="2"/>
  <c r="C33" i="2" s="1"/>
  <c r="C27" i="2"/>
  <c r="C37" i="2" s="1"/>
  <c r="C30" i="2"/>
  <c r="C40" i="2" s="1"/>
  <c r="C29" i="2"/>
  <c r="C39" i="2" s="1"/>
  <c r="C28" i="2"/>
  <c r="C38" i="2" s="1"/>
  <c r="C26" i="2"/>
  <c r="C36" i="2" s="1"/>
  <c r="U22" i="2"/>
  <c r="U32" i="2" l="1"/>
  <c r="U33" i="2" s="1"/>
  <c r="U34" i="2" s="1"/>
  <c r="U35" i="2" s="1"/>
  <c r="U36" i="2" s="1"/>
  <c r="U37" i="2" s="1"/>
  <c r="U38" i="2" s="1"/>
  <c r="U39" i="2" s="1"/>
  <c r="U40" i="2" s="1"/>
  <c r="U23" i="2"/>
  <c r="U24" i="2" s="1"/>
  <c r="U25" i="2" s="1"/>
  <c r="U26" i="2" s="1"/>
  <c r="U27" i="2" s="1"/>
  <c r="U28" i="2" s="1"/>
  <c r="U29" i="2" s="1"/>
  <c r="U30" i="2" s="1"/>
</calcChain>
</file>

<file path=xl/sharedStrings.xml><?xml version="1.0" encoding="utf-8"?>
<sst xmlns="http://schemas.openxmlformats.org/spreadsheetml/2006/main" count="98" uniqueCount="71">
  <si>
    <t>achieveName</t>
    <phoneticPr fontId="2" type="noConversion"/>
  </si>
  <si>
    <t>achieveDescription</t>
    <phoneticPr fontId="2" type="noConversion"/>
  </si>
  <si>
    <t>maxCondition</t>
    <phoneticPr fontId="2" type="noConversion"/>
  </si>
  <si>
    <t>reward</t>
    <phoneticPr fontId="2" type="noConversion"/>
  </si>
  <si>
    <t>maxAchieveLevel</t>
    <phoneticPr fontId="2" type="noConversion"/>
  </si>
  <si>
    <t>Not so fast?</t>
    <phoneticPr fontId="2" type="noConversion"/>
  </si>
  <si>
    <t>Quite Fragile</t>
    <phoneticPr fontId="2" type="noConversion"/>
  </si>
  <si>
    <t>Gross. Go Away</t>
    <phoneticPr fontId="2" type="noConversion"/>
  </si>
  <si>
    <t>MotherShip Down</t>
  </si>
  <si>
    <t>It was close</t>
    <phoneticPr fontId="2" type="noConversion"/>
  </si>
  <si>
    <t>I’m Not a Sun</t>
    <phoneticPr fontId="2" type="noConversion"/>
  </si>
  <si>
    <t>SpaceKing</t>
    <phoneticPr fontId="2" type="noConversion"/>
  </si>
  <si>
    <t>What a good balance</t>
    <phoneticPr fontId="2" type="noConversion"/>
  </si>
  <si>
    <t>World Class Engineer</t>
    <phoneticPr fontId="2" type="noConversion"/>
  </si>
  <si>
    <t>Alien? Zombie?</t>
    <phoneticPr fontId="2" type="noConversion"/>
  </si>
  <si>
    <t>Kill Monster C</t>
    <phoneticPr fontId="2" type="noConversion"/>
  </si>
  <si>
    <t>Kill Monster A</t>
    <phoneticPr fontId="2" type="noConversion"/>
  </si>
  <si>
    <t>Kill Monster B</t>
    <phoneticPr fontId="2" type="noConversion"/>
  </si>
  <si>
    <t>Kill Monster D</t>
    <phoneticPr fontId="2" type="noConversion"/>
  </si>
  <si>
    <t>StarWars</t>
  </si>
  <si>
    <t>30</t>
    <phoneticPr fontId="2" type="noConversion"/>
  </si>
  <si>
    <t>4</t>
    <phoneticPr fontId="2" type="noConversion"/>
  </si>
  <si>
    <t>50</t>
    <phoneticPr fontId="2" type="noConversion"/>
  </si>
  <si>
    <t>enemyACount</t>
    <phoneticPr fontId="2" type="noConversion"/>
  </si>
  <si>
    <t>enemyAHp</t>
  </si>
  <si>
    <t>enemyADamage</t>
  </si>
  <si>
    <t>enemyAPrice</t>
  </si>
  <si>
    <t>enemyAJem</t>
    <phoneticPr fontId="2" type="noConversion"/>
  </si>
  <si>
    <t>enemyBCount</t>
  </si>
  <si>
    <t>enemyBHp</t>
  </si>
  <si>
    <t>enemyBDamage</t>
    <phoneticPr fontId="2" type="noConversion"/>
  </si>
  <si>
    <t>enemyBPrice</t>
    <phoneticPr fontId="2" type="noConversion"/>
  </si>
  <si>
    <t>enemyBJem</t>
    <phoneticPr fontId="2" type="noConversion"/>
  </si>
  <si>
    <t>enemyCCount</t>
    <phoneticPr fontId="2" type="noConversion"/>
  </si>
  <si>
    <t>enemyCHp</t>
  </si>
  <si>
    <t>enemyCDamage</t>
    <phoneticPr fontId="2" type="noConversion"/>
  </si>
  <si>
    <t>enemyCPrice</t>
    <phoneticPr fontId="2" type="noConversion"/>
  </si>
  <si>
    <t>enemyCJem</t>
  </si>
  <si>
    <t>enemyDCount</t>
  </si>
  <si>
    <t>enemyDHp</t>
    <phoneticPr fontId="2" type="noConversion"/>
  </si>
  <si>
    <t>enemyDDamage</t>
    <phoneticPr fontId="2" type="noConversion"/>
  </si>
  <si>
    <t>enemyDPrice</t>
    <phoneticPr fontId="2" type="noConversion"/>
  </si>
  <si>
    <t>enemyDJem</t>
    <phoneticPr fontId="2" type="noConversion"/>
  </si>
  <si>
    <t>spawnCoolTime</t>
  </si>
  <si>
    <t>damage</t>
    <phoneticPr fontId="2" type="noConversion"/>
  </si>
  <si>
    <t>attackSpeed</t>
    <phoneticPr fontId="2" type="noConversion"/>
  </si>
  <si>
    <t>expertSkill</t>
  </si>
  <si>
    <t>damageUpgradeJem</t>
    <phoneticPr fontId="2" type="noConversion"/>
  </si>
  <si>
    <t>attackSpeedUpgradeJem</t>
  </si>
  <si>
    <t>expertSkillUpgradeJem</t>
  </si>
  <si>
    <t>1000,2000,3000,4000</t>
    <phoneticPr fontId="2" type="noConversion"/>
  </si>
  <si>
    <t>500,1000,1500,2000</t>
  </si>
  <si>
    <t>100,200,300,400</t>
    <phoneticPr fontId="2" type="noConversion"/>
  </si>
  <si>
    <t>All in game status level 30</t>
    <phoneticPr fontId="2" type="noConversion"/>
  </si>
  <si>
    <t>HP Lv 50, Recovery Lv 50</t>
    <phoneticPr fontId="2" type="noConversion"/>
  </si>
  <si>
    <t>Survive 30 Sec in Bouns Wave</t>
    <phoneticPr fontId="2" type="noConversion"/>
  </si>
  <si>
    <t>50,100,200,400</t>
    <phoneticPr fontId="2" type="noConversion"/>
  </si>
  <si>
    <t>1,4,7,10</t>
    <phoneticPr fontId="2" type="noConversion"/>
  </si>
  <si>
    <t>1,5,9,13</t>
    <phoneticPr fontId="2" type="noConversion"/>
  </si>
  <si>
    <t>1,6,11,16</t>
    <phoneticPr fontId="2" type="noConversion"/>
  </si>
  <si>
    <t>5000</t>
    <phoneticPr fontId="2" type="noConversion"/>
  </si>
  <si>
    <t>1,3,5,7</t>
    <phoneticPr fontId="2" type="noConversion"/>
  </si>
  <si>
    <t>Start from the basic</t>
    <phoneticPr fontId="2" type="noConversion"/>
  </si>
  <si>
    <t>Unlock all Parts</t>
    <phoneticPr fontId="2" type="noConversion"/>
  </si>
  <si>
    <t>Kill Wave10 Boss</t>
    <phoneticPr fontId="2" type="noConversion"/>
  </si>
  <si>
    <t>Kill Wave20 Boss</t>
    <phoneticPr fontId="2" type="noConversion"/>
  </si>
  <si>
    <t>Kill Wave30 Boss</t>
    <phoneticPr fontId="2" type="noConversion"/>
  </si>
  <si>
    <t>Kill Wave40 Boss</t>
    <phoneticPr fontId="2" type="noConversion"/>
  </si>
  <si>
    <t>100,300,900,2700</t>
    <phoneticPr fontId="2" type="noConversion"/>
  </si>
  <si>
    <t>500,1000,3000,5000</t>
    <phoneticPr fontId="2" type="noConversion"/>
  </si>
  <si>
    <t>50,250,750,1500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</si>
</sst>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1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E3" sqref="E3"/>
    </sheetView>
  </sheetViews>
  <sheetFormatPr defaultRowHeight="16.5" x14ac:dyDescent="0.3"/>
  <cols>
    <col min="1" max="1" width="21.5" customWidth="1"/>
    <col min="2" max="2" width="17" customWidth="1"/>
    <col min="3" max="3" width="16.75" bestFit="1" customWidth="1"/>
    <col min="4" max="4" width="28.625" customWidth="1"/>
    <col min="5" max="5" width="32.62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 t="s">
        <v>62</v>
      </c>
      <c r="B2" t="s">
        <v>16</v>
      </c>
      <c r="C2" s="3">
        <v>4</v>
      </c>
      <c r="D2" s="1" t="s">
        <v>68</v>
      </c>
      <c r="E2" s="2" t="s">
        <v>69</v>
      </c>
    </row>
    <row r="3" spans="1:5" x14ac:dyDescent="0.3">
      <c r="A3" t="s">
        <v>5</v>
      </c>
      <c r="B3" t="s">
        <v>17</v>
      </c>
      <c r="C3" s="3">
        <v>4</v>
      </c>
      <c r="D3" s="2" t="s">
        <v>70</v>
      </c>
      <c r="E3" s="2" t="s">
        <v>69</v>
      </c>
    </row>
    <row r="4" spans="1:5" x14ac:dyDescent="0.3">
      <c r="A4" t="s">
        <v>6</v>
      </c>
      <c r="B4" t="s">
        <v>15</v>
      </c>
      <c r="C4" s="3">
        <v>4</v>
      </c>
      <c r="D4" s="2" t="s">
        <v>56</v>
      </c>
      <c r="E4" s="2" t="s">
        <v>50</v>
      </c>
    </row>
    <row r="5" spans="1:5" x14ac:dyDescent="0.3">
      <c r="A5" t="s">
        <v>7</v>
      </c>
      <c r="B5" t="s">
        <v>18</v>
      </c>
      <c r="C5" s="3">
        <v>4</v>
      </c>
      <c r="D5" s="2" t="s">
        <v>52</v>
      </c>
      <c r="E5" s="2" t="s">
        <v>50</v>
      </c>
    </row>
    <row r="6" spans="1:5" x14ac:dyDescent="0.3">
      <c r="A6" t="s">
        <v>8</v>
      </c>
      <c r="B6" t="s">
        <v>64</v>
      </c>
      <c r="C6" s="3">
        <v>4</v>
      </c>
      <c r="D6" s="2" t="s">
        <v>59</v>
      </c>
      <c r="E6" s="2" t="s">
        <v>51</v>
      </c>
    </row>
    <row r="7" spans="1:5" x14ac:dyDescent="0.3">
      <c r="A7" t="s">
        <v>9</v>
      </c>
      <c r="B7" t="s">
        <v>65</v>
      </c>
      <c r="C7" s="3">
        <v>4</v>
      </c>
      <c r="D7" s="2" t="s">
        <v>58</v>
      </c>
      <c r="E7" s="2" t="s">
        <v>51</v>
      </c>
    </row>
    <row r="8" spans="1:5" x14ac:dyDescent="0.3">
      <c r="A8" t="s">
        <v>10</v>
      </c>
      <c r="B8" t="s">
        <v>66</v>
      </c>
      <c r="C8" s="3">
        <v>4</v>
      </c>
      <c r="D8" s="2" t="s">
        <v>57</v>
      </c>
      <c r="E8" s="2" t="s">
        <v>50</v>
      </c>
    </row>
    <row r="9" spans="1:5" x14ac:dyDescent="0.3">
      <c r="A9" t="s">
        <v>11</v>
      </c>
      <c r="B9" t="s">
        <v>67</v>
      </c>
      <c r="C9" s="3">
        <v>4</v>
      </c>
      <c r="D9" s="2" t="s">
        <v>61</v>
      </c>
      <c r="E9" s="2" t="s">
        <v>50</v>
      </c>
    </row>
    <row r="10" spans="1:5" x14ac:dyDescent="0.3">
      <c r="A10" t="s">
        <v>12</v>
      </c>
      <c r="B10" t="s">
        <v>53</v>
      </c>
      <c r="C10">
        <v>1</v>
      </c>
      <c r="D10" s="2" t="s">
        <v>20</v>
      </c>
      <c r="E10" s="2" t="s">
        <v>60</v>
      </c>
    </row>
    <row r="11" spans="1:5" x14ac:dyDescent="0.3">
      <c r="A11" t="s">
        <v>13</v>
      </c>
      <c r="B11" t="s">
        <v>63</v>
      </c>
      <c r="C11">
        <v>1</v>
      </c>
      <c r="D11" s="2" t="s">
        <v>21</v>
      </c>
      <c r="E11" s="2" t="s">
        <v>60</v>
      </c>
    </row>
    <row r="12" spans="1:5" x14ac:dyDescent="0.3">
      <c r="A12" t="s">
        <v>14</v>
      </c>
      <c r="B12" t="s">
        <v>54</v>
      </c>
      <c r="C12">
        <v>1</v>
      </c>
      <c r="D12" s="2" t="s">
        <v>22</v>
      </c>
      <c r="E12" s="2" t="s">
        <v>60</v>
      </c>
    </row>
    <row r="13" spans="1:5" x14ac:dyDescent="0.3">
      <c r="A13" t="s">
        <v>19</v>
      </c>
      <c r="B13" t="s">
        <v>55</v>
      </c>
      <c r="C13">
        <v>1</v>
      </c>
      <c r="D13" s="2" t="s">
        <v>20</v>
      </c>
      <c r="E13" s="2" t="s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2"/>
  <sheetViews>
    <sheetView tabSelected="1" workbookViewId="0">
      <selection activeCell="B8" sqref="B8"/>
    </sheetView>
  </sheetViews>
  <sheetFormatPr defaultRowHeight="16.5" x14ac:dyDescent="0.3"/>
  <cols>
    <col min="2" max="2" width="12.125" customWidth="1"/>
    <col min="3" max="3" width="17.625" customWidth="1"/>
    <col min="4" max="4" width="12.875" customWidth="1"/>
    <col min="5" max="5" width="11.375" customWidth="1"/>
    <col min="6" max="6" width="13.5" customWidth="1"/>
    <col min="7" max="7" width="11" customWidth="1"/>
    <col min="8" max="8" width="15.75" customWidth="1"/>
    <col min="9" max="9" width="13.375" customWidth="1"/>
    <col min="10" max="10" width="12.625" customWidth="1"/>
    <col min="11" max="11" width="15.125" customWidth="1"/>
    <col min="12" max="12" width="11.375" customWidth="1"/>
    <col min="13" max="13" width="15.25" customWidth="1"/>
    <col min="14" max="14" width="12.625" customWidth="1"/>
    <col min="15" max="15" width="11.5" customWidth="1"/>
    <col min="16" max="16" width="14.25" customWidth="1"/>
    <col min="17" max="17" width="13.375" customWidth="1"/>
    <col min="18" max="18" width="15.75" customWidth="1"/>
    <col min="19" max="19" width="12.75" customWidth="1"/>
    <col min="20" max="20" width="12.375" customWidth="1"/>
    <col min="21" max="21" width="14.875" customWidth="1"/>
  </cols>
  <sheetData>
    <row r="1" spans="1:21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1" x14ac:dyDescent="0.3">
      <c r="A2">
        <v>10</v>
      </c>
      <c r="B2">
        <v>1.6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1.2</v>
      </c>
    </row>
    <row r="3" spans="1:21" x14ac:dyDescent="0.3">
      <c r="A3">
        <f>A2+2</f>
        <v>12</v>
      </c>
      <c r="B3">
        <f>B2+0.2</f>
        <v>1.8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1.2</v>
      </c>
    </row>
    <row r="4" spans="1:21" x14ac:dyDescent="0.3">
      <c r="A4">
        <f t="shared" ref="A4:A10" si="0">A3+2</f>
        <v>14</v>
      </c>
      <c r="B4">
        <f t="shared" ref="B4:B10" si="1">B3+0.2</f>
        <v>2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1.2</v>
      </c>
    </row>
    <row r="5" spans="1:21" x14ac:dyDescent="0.3">
      <c r="A5">
        <f t="shared" si="0"/>
        <v>16</v>
      </c>
      <c r="B5">
        <f t="shared" si="1"/>
        <v>2.2000000000000002</v>
      </c>
      <c r="C5">
        <v>1</v>
      </c>
      <c r="D5">
        <v>1</v>
      </c>
      <c r="E5">
        <v>0</v>
      </c>
      <c r="F5">
        <v>5</v>
      </c>
      <c r="G5">
        <v>1.6</v>
      </c>
      <c r="H5">
        <v>3</v>
      </c>
      <c r="I5">
        <v>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1.2</v>
      </c>
    </row>
    <row r="6" spans="1:21" x14ac:dyDescent="0.3">
      <c r="A6">
        <f t="shared" si="0"/>
        <v>18</v>
      </c>
      <c r="B6">
        <f t="shared" si="1"/>
        <v>2.4000000000000004</v>
      </c>
      <c r="C6">
        <v>2</v>
      </c>
      <c r="D6">
        <v>1</v>
      </c>
      <c r="E6">
        <v>0</v>
      </c>
      <c r="F6">
        <f>F5+2</f>
        <v>7</v>
      </c>
      <c r="G6">
        <f>G5+0.05</f>
        <v>1.6500000000000001</v>
      </c>
      <c r="H6">
        <v>3</v>
      </c>
      <c r="I6">
        <v>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1.2</v>
      </c>
    </row>
    <row r="7" spans="1:21" x14ac:dyDescent="0.3">
      <c r="A7">
        <f t="shared" si="0"/>
        <v>20</v>
      </c>
      <c r="B7">
        <v>3</v>
      </c>
      <c r="C7">
        <v>2</v>
      </c>
      <c r="D7">
        <v>1</v>
      </c>
      <c r="E7">
        <v>0</v>
      </c>
      <c r="F7">
        <f t="shared" ref="F7:F10" si="2">F6+2</f>
        <v>9</v>
      </c>
      <c r="G7">
        <f t="shared" ref="G7:G10" si="3">G6+0.1</f>
        <v>1.7500000000000002</v>
      </c>
      <c r="H7">
        <v>3</v>
      </c>
      <c r="I7">
        <v>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1.2</v>
      </c>
    </row>
    <row r="8" spans="1:21" x14ac:dyDescent="0.3">
      <c r="A8">
        <f t="shared" si="0"/>
        <v>22</v>
      </c>
      <c r="B8">
        <f t="shared" si="1"/>
        <v>3.2</v>
      </c>
      <c r="C8">
        <v>2</v>
      </c>
      <c r="D8">
        <v>1</v>
      </c>
      <c r="E8">
        <v>0</v>
      </c>
      <c r="F8">
        <f t="shared" si="2"/>
        <v>11</v>
      </c>
      <c r="G8">
        <f t="shared" si="3"/>
        <v>1.8500000000000003</v>
      </c>
      <c r="H8">
        <v>3</v>
      </c>
      <c r="I8">
        <v>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1.2</v>
      </c>
    </row>
    <row r="9" spans="1:21" x14ac:dyDescent="0.3">
      <c r="A9">
        <f t="shared" si="0"/>
        <v>24</v>
      </c>
      <c r="B9">
        <f t="shared" si="1"/>
        <v>3.4000000000000004</v>
      </c>
      <c r="C9">
        <v>2</v>
      </c>
      <c r="D9">
        <v>1</v>
      </c>
      <c r="E9">
        <v>0</v>
      </c>
      <c r="F9">
        <f t="shared" si="2"/>
        <v>13</v>
      </c>
      <c r="G9">
        <f t="shared" si="3"/>
        <v>1.9500000000000004</v>
      </c>
      <c r="H9">
        <v>3</v>
      </c>
      <c r="I9">
        <v>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1.2</v>
      </c>
    </row>
    <row r="10" spans="1:21" x14ac:dyDescent="0.3">
      <c r="A10">
        <f t="shared" si="0"/>
        <v>26</v>
      </c>
      <c r="B10">
        <f t="shared" si="1"/>
        <v>3.6000000000000005</v>
      </c>
      <c r="C10">
        <v>3</v>
      </c>
      <c r="D10">
        <v>1</v>
      </c>
      <c r="E10">
        <v>0</v>
      </c>
      <c r="F10">
        <f t="shared" si="2"/>
        <v>15</v>
      </c>
      <c r="G10">
        <f t="shared" si="3"/>
        <v>2.0500000000000003</v>
      </c>
      <c r="H10">
        <v>3</v>
      </c>
      <c r="I10">
        <v>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1.2</v>
      </c>
    </row>
    <row r="11" spans="1:2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>
        <f>A10+2</f>
        <v>28</v>
      </c>
      <c r="B12">
        <f>B10+0.2</f>
        <v>3.8000000000000007</v>
      </c>
      <c r="C12">
        <f>C2*2</f>
        <v>2</v>
      </c>
      <c r="D12">
        <f>D2*2</f>
        <v>2</v>
      </c>
      <c r="E12">
        <v>0</v>
      </c>
      <c r="F12">
        <f>F10</f>
        <v>15</v>
      </c>
      <c r="G12">
        <f>G10+0.1</f>
        <v>2.1500000000000004</v>
      </c>
      <c r="H12">
        <f>H10+1</f>
        <v>4</v>
      </c>
      <c r="I12">
        <v>4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U10-0.4</f>
        <v>0.79999999999999993</v>
      </c>
    </row>
    <row r="13" spans="1:21" x14ac:dyDescent="0.3">
      <c r="A13">
        <f>A12+2</f>
        <v>30</v>
      </c>
      <c r="B13">
        <f>B12+0.2</f>
        <v>4.0000000000000009</v>
      </c>
      <c r="C13">
        <f t="shared" ref="C13:D20" si="4">C3*2</f>
        <v>2</v>
      </c>
      <c r="D13">
        <f t="shared" si="4"/>
        <v>2</v>
      </c>
      <c r="E13">
        <v>0</v>
      </c>
      <c r="F13">
        <f>F12+2</f>
        <v>17</v>
      </c>
      <c r="G13">
        <f>G12+0.1</f>
        <v>2.2500000000000004</v>
      </c>
      <c r="H13">
        <v>4</v>
      </c>
      <c r="I13">
        <v>4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U12</f>
        <v>0.79999999999999993</v>
      </c>
    </row>
    <row r="14" spans="1:21" x14ac:dyDescent="0.3">
      <c r="A14">
        <f t="shared" ref="A14:A20" si="5">A13+2</f>
        <v>32</v>
      </c>
      <c r="B14">
        <f t="shared" ref="B14:B20" si="6">B13+0.2</f>
        <v>4.2000000000000011</v>
      </c>
      <c r="C14">
        <f t="shared" si="4"/>
        <v>2</v>
      </c>
      <c r="D14">
        <f t="shared" si="4"/>
        <v>2</v>
      </c>
      <c r="E14">
        <v>0</v>
      </c>
      <c r="F14">
        <f t="shared" ref="F14:F20" si="7">F13+2</f>
        <v>19</v>
      </c>
      <c r="G14">
        <f t="shared" ref="G14:G20" si="8">G13+0.1</f>
        <v>2.3500000000000005</v>
      </c>
      <c r="H14">
        <v>4</v>
      </c>
      <c r="I14">
        <v>4</v>
      </c>
      <c r="J14">
        <v>1</v>
      </c>
      <c r="K14">
        <v>2</v>
      </c>
      <c r="L14">
        <v>18</v>
      </c>
      <c r="M14">
        <v>8</v>
      </c>
      <c r="N14">
        <v>30</v>
      </c>
      <c r="O14">
        <v>5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ref="U14:U20" si="9">U13</f>
        <v>0.79999999999999993</v>
      </c>
    </row>
    <row r="15" spans="1:21" x14ac:dyDescent="0.3">
      <c r="A15">
        <f t="shared" si="5"/>
        <v>34</v>
      </c>
      <c r="B15">
        <f t="shared" si="6"/>
        <v>4.4000000000000012</v>
      </c>
      <c r="C15">
        <f t="shared" si="4"/>
        <v>2</v>
      </c>
      <c r="D15">
        <f t="shared" si="4"/>
        <v>2</v>
      </c>
      <c r="E15">
        <v>0</v>
      </c>
      <c r="F15">
        <f t="shared" si="7"/>
        <v>21</v>
      </c>
      <c r="G15">
        <f t="shared" si="8"/>
        <v>2.4500000000000006</v>
      </c>
      <c r="H15">
        <v>4</v>
      </c>
      <c r="I15">
        <v>4</v>
      </c>
      <c r="J15">
        <v>1</v>
      </c>
      <c r="K15">
        <f>K14+2</f>
        <v>4</v>
      </c>
      <c r="L15">
        <f>L14+5</f>
        <v>23</v>
      </c>
      <c r="M15">
        <v>8</v>
      </c>
      <c r="N15">
        <v>30</v>
      </c>
      <c r="O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9"/>
        <v>0.79999999999999993</v>
      </c>
    </row>
    <row r="16" spans="1:21" x14ac:dyDescent="0.3">
      <c r="A16">
        <f t="shared" si="5"/>
        <v>36</v>
      </c>
      <c r="B16">
        <f t="shared" si="6"/>
        <v>4.6000000000000014</v>
      </c>
      <c r="C16">
        <f t="shared" si="4"/>
        <v>4</v>
      </c>
      <c r="D16">
        <f t="shared" si="4"/>
        <v>2</v>
      </c>
      <c r="E16">
        <v>0</v>
      </c>
      <c r="F16">
        <f t="shared" si="7"/>
        <v>23</v>
      </c>
      <c r="G16">
        <f t="shared" si="8"/>
        <v>2.5500000000000007</v>
      </c>
      <c r="H16">
        <v>4</v>
      </c>
      <c r="I16">
        <v>4</v>
      </c>
      <c r="J16">
        <v>1</v>
      </c>
      <c r="K16">
        <f t="shared" ref="K16:K20" si="10">K15+2</f>
        <v>6</v>
      </c>
      <c r="L16">
        <f t="shared" ref="L16:L20" si="11">L15+5</f>
        <v>28</v>
      </c>
      <c r="M16">
        <v>8</v>
      </c>
      <c r="N16">
        <v>30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9"/>
        <v>0.79999999999999993</v>
      </c>
    </row>
    <row r="17" spans="1:21" x14ac:dyDescent="0.3">
      <c r="A17">
        <f t="shared" si="5"/>
        <v>38</v>
      </c>
      <c r="B17">
        <f t="shared" si="6"/>
        <v>4.8000000000000016</v>
      </c>
      <c r="C17">
        <f t="shared" si="4"/>
        <v>4</v>
      </c>
      <c r="D17">
        <f t="shared" si="4"/>
        <v>2</v>
      </c>
      <c r="E17">
        <v>0</v>
      </c>
      <c r="F17">
        <f t="shared" si="7"/>
        <v>25</v>
      </c>
      <c r="G17">
        <f t="shared" si="8"/>
        <v>2.6500000000000008</v>
      </c>
      <c r="H17">
        <v>4</v>
      </c>
      <c r="I17">
        <v>4</v>
      </c>
      <c r="J17">
        <v>1</v>
      </c>
      <c r="K17">
        <f t="shared" si="10"/>
        <v>8</v>
      </c>
      <c r="L17">
        <f t="shared" si="11"/>
        <v>33</v>
      </c>
      <c r="M17">
        <v>8</v>
      </c>
      <c r="N17">
        <v>30</v>
      </c>
      <c r="O17">
        <v>5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9"/>
        <v>0.79999999999999993</v>
      </c>
    </row>
    <row r="18" spans="1:21" x14ac:dyDescent="0.3">
      <c r="A18">
        <f t="shared" si="5"/>
        <v>40</v>
      </c>
      <c r="B18">
        <f t="shared" si="6"/>
        <v>5.0000000000000018</v>
      </c>
      <c r="C18">
        <f t="shared" si="4"/>
        <v>4</v>
      </c>
      <c r="D18">
        <f t="shared" si="4"/>
        <v>2</v>
      </c>
      <c r="E18">
        <v>0</v>
      </c>
      <c r="F18">
        <f t="shared" si="7"/>
        <v>27</v>
      </c>
      <c r="G18">
        <f t="shared" si="8"/>
        <v>2.7500000000000009</v>
      </c>
      <c r="H18">
        <v>4</v>
      </c>
      <c r="I18">
        <v>4</v>
      </c>
      <c r="J18">
        <v>1</v>
      </c>
      <c r="K18">
        <f t="shared" si="10"/>
        <v>10</v>
      </c>
      <c r="L18">
        <f t="shared" si="11"/>
        <v>38</v>
      </c>
      <c r="M18">
        <v>8</v>
      </c>
      <c r="N18">
        <v>30</v>
      </c>
      <c r="O18">
        <v>5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9"/>
        <v>0.79999999999999993</v>
      </c>
    </row>
    <row r="19" spans="1:21" x14ac:dyDescent="0.3">
      <c r="A19">
        <f t="shared" si="5"/>
        <v>42</v>
      </c>
      <c r="B19">
        <f t="shared" si="6"/>
        <v>5.200000000000002</v>
      </c>
      <c r="C19">
        <f t="shared" si="4"/>
        <v>4</v>
      </c>
      <c r="D19">
        <f t="shared" si="4"/>
        <v>2</v>
      </c>
      <c r="E19">
        <v>0</v>
      </c>
      <c r="F19">
        <f t="shared" si="7"/>
        <v>29</v>
      </c>
      <c r="G19">
        <f t="shared" si="8"/>
        <v>2.850000000000001</v>
      </c>
      <c r="H19">
        <v>4</v>
      </c>
      <c r="I19">
        <v>4</v>
      </c>
      <c r="J19">
        <v>1</v>
      </c>
      <c r="K19">
        <f t="shared" si="10"/>
        <v>12</v>
      </c>
      <c r="L19">
        <f t="shared" si="11"/>
        <v>43</v>
      </c>
      <c r="M19">
        <v>8</v>
      </c>
      <c r="N19">
        <v>30</v>
      </c>
      <c r="O19">
        <v>5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9"/>
        <v>0.79999999999999993</v>
      </c>
    </row>
    <row r="20" spans="1:21" x14ac:dyDescent="0.3">
      <c r="A20">
        <f t="shared" si="5"/>
        <v>44</v>
      </c>
      <c r="B20">
        <f t="shared" si="6"/>
        <v>5.4000000000000021</v>
      </c>
      <c r="C20">
        <f t="shared" si="4"/>
        <v>6</v>
      </c>
      <c r="D20">
        <f t="shared" si="4"/>
        <v>2</v>
      </c>
      <c r="E20">
        <v>0</v>
      </c>
      <c r="F20">
        <f t="shared" si="7"/>
        <v>31</v>
      </c>
      <c r="G20">
        <f t="shared" si="8"/>
        <v>2.9500000000000011</v>
      </c>
      <c r="H20">
        <v>4</v>
      </c>
      <c r="I20">
        <v>4</v>
      </c>
      <c r="J20">
        <v>1</v>
      </c>
      <c r="K20">
        <f t="shared" si="10"/>
        <v>14</v>
      </c>
      <c r="L20">
        <f t="shared" si="11"/>
        <v>48</v>
      </c>
      <c r="M20">
        <v>8</v>
      </c>
      <c r="N20">
        <v>30</v>
      </c>
      <c r="O20">
        <v>5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9"/>
        <v>0.79999999999999993</v>
      </c>
    </row>
    <row r="21" spans="1:2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>
        <f>A20+2</f>
        <v>46</v>
      </c>
      <c r="B22">
        <f>B20+0.2</f>
        <v>5.6000000000000023</v>
      </c>
      <c r="C22">
        <f>C12*4</f>
        <v>8</v>
      </c>
      <c r="D22">
        <f>D12*2</f>
        <v>4</v>
      </c>
      <c r="E22">
        <v>0</v>
      </c>
      <c r="F22">
        <f>F20+2</f>
        <v>33</v>
      </c>
      <c r="G22">
        <f>G20+0.1</f>
        <v>3.0500000000000012</v>
      </c>
      <c r="H22">
        <v>10</v>
      </c>
      <c r="I22">
        <v>8</v>
      </c>
      <c r="J22">
        <v>1</v>
      </c>
      <c r="K22">
        <v>16</v>
      </c>
      <c r="L22">
        <f>L20+7</f>
        <v>55</v>
      </c>
      <c r="M22">
        <v>15</v>
      </c>
      <c r="N22">
        <v>40</v>
      </c>
      <c r="O22">
        <v>5</v>
      </c>
      <c r="P22">
        <v>0</v>
      </c>
      <c r="Q22">
        <v>0</v>
      </c>
      <c r="R22">
        <v>0</v>
      </c>
      <c r="S22">
        <v>0</v>
      </c>
      <c r="T22">
        <v>0</v>
      </c>
      <c r="U22">
        <f>U12-0.2</f>
        <v>0.59999999999999987</v>
      </c>
    </row>
    <row r="23" spans="1:21" x14ac:dyDescent="0.3">
      <c r="A23">
        <f>A22+2</f>
        <v>48</v>
      </c>
      <c r="B23">
        <f>B22+2</f>
        <v>7.6000000000000023</v>
      </c>
      <c r="C23">
        <f>C13*4</f>
        <v>8</v>
      </c>
      <c r="D23">
        <f t="shared" ref="D23:D30" si="12">D13*2</f>
        <v>4</v>
      </c>
      <c r="E23">
        <v>0</v>
      </c>
      <c r="F23">
        <f>F22+2</f>
        <v>35</v>
      </c>
      <c r="G23">
        <f>G22+3</f>
        <v>6.0500000000000007</v>
      </c>
      <c r="H23">
        <v>10</v>
      </c>
      <c r="I23">
        <v>8</v>
      </c>
      <c r="J23">
        <v>1</v>
      </c>
      <c r="K23">
        <f>K22+1</f>
        <v>17</v>
      </c>
      <c r="L23">
        <f>L22+7</f>
        <v>62</v>
      </c>
      <c r="M23">
        <v>15</v>
      </c>
      <c r="N23">
        <v>40</v>
      </c>
      <c r="O23">
        <v>5</v>
      </c>
      <c r="P23">
        <v>0</v>
      </c>
      <c r="Q23">
        <v>0</v>
      </c>
      <c r="R23">
        <v>0</v>
      </c>
      <c r="S23">
        <v>0</v>
      </c>
      <c r="T23">
        <v>0</v>
      </c>
      <c r="U23">
        <f>U22</f>
        <v>0.59999999999999987</v>
      </c>
    </row>
    <row r="24" spans="1:21" x14ac:dyDescent="0.3">
      <c r="A24">
        <f t="shared" ref="A24:B30" si="13">A23+2</f>
        <v>50</v>
      </c>
      <c r="B24">
        <f t="shared" si="13"/>
        <v>9.6000000000000014</v>
      </c>
      <c r="C24">
        <f t="shared" ref="C24:C30" si="14">C14*4</f>
        <v>8</v>
      </c>
      <c r="D24">
        <f t="shared" si="12"/>
        <v>4</v>
      </c>
      <c r="E24">
        <v>0</v>
      </c>
      <c r="F24">
        <f t="shared" ref="F24:F30" si="15">F23+2</f>
        <v>37</v>
      </c>
      <c r="G24">
        <f t="shared" ref="G24" si="16">G23+3</f>
        <v>9.0500000000000007</v>
      </c>
      <c r="H24">
        <v>10</v>
      </c>
      <c r="I24">
        <v>8</v>
      </c>
      <c r="J24">
        <v>1</v>
      </c>
      <c r="K24">
        <f t="shared" ref="K24:K30" si="17">K23+1</f>
        <v>18</v>
      </c>
      <c r="L24">
        <f t="shared" ref="L24:L30" si="18">L23+7</f>
        <v>69</v>
      </c>
      <c r="M24">
        <v>15</v>
      </c>
      <c r="N24">
        <v>40</v>
      </c>
      <c r="O24">
        <v>5</v>
      </c>
      <c r="P24">
        <v>5</v>
      </c>
      <c r="Q24">
        <v>10</v>
      </c>
      <c r="R24">
        <v>10</v>
      </c>
      <c r="S24">
        <v>8</v>
      </c>
      <c r="T24">
        <v>3</v>
      </c>
      <c r="U24">
        <f t="shared" ref="U24:U30" si="19">U23</f>
        <v>0.59999999999999987</v>
      </c>
    </row>
    <row r="25" spans="1:21" x14ac:dyDescent="0.3">
      <c r="A25">
        <f t="shared" si="13"/>
        <v>52</v>
      </c>
      <c r="B25">
        <f t="shared" si="13"/>
        <v>11.600000000000001</v>
      </c>
      <c r="C25">
        <f t="shared" si="14"/>
        <v>8</v>
      </c>
      <c r="D25">
        <f t="shared" si="12"/>
        <v>4</v>
      </c>
      <c r="E25">
        <v>0</v>
      </c>
      <c r="F25">
        <f t="shared" si="15"/>
        <v>39</v>
      </c>
      <c r="G25">
        <f>G24+5</f>
        <v>14.05</v>
      </c>
      <c r="H25">
        <v>10</v>
      </c>
      <c r="I25">
        <v>8</v>
      </c>
      <c r="J25">
        <v>1</v>
      </c>
      <c r="K25">
        <f t="shared" si="17"/>
        <v>19</v>
      </c>
      <c r="L25">
        <f t="shared" si="18"/>
        <v>76</v>
      </c>
      <c r="M25">
        <v>15</v>
      </c>
      <c r="N25">
        <v>40</v>
      </c>
      <c r="O25">
        <v>5</v>
      </c>
      <c r="P25">
        <f>P24+3</f>
        <v>8</v>
      </c>
      <c r="Q25">
        <f>Q24+0.5</f>
        <v>10.5</v>
      </c>
      <c r="R25">
        <v>10</v>
      </c>
      <c r="S25">
        <v>8</v>
      </c>
      <c r="T25">
        <v>3</v>
      </c>
      <c r="U25">
        <f t="shared" si="19"/>
        <v>0.59999999999999987</v>
      </c>
    </row>
    <row r="26" spans="1:21" x14ac:dyDescent="0.3">
      <c r="A26">
        <f t="shared" si="13"/>
        <v>54</v>
      </c>
      <c r="B26">
        <f t="shared" si="13"/>
        <v>13.600000000000001</v>
      </c>
      <c r="C26">
        <f t="shared" si="14"/>
        <v>16</v>
      </c>
      <c r="D26">
        <f t="shared" si="12"/>
        <v>4</v>
      </c>
      <c r="E26">
        <v>0</v>
      </c>
      <c r="F26">
        <f t="shared" si="15"/>
        <v>41</v>
      </c>
      <c r="G26">
        <f t="shared" ref="G26:G30" si="20">G25+5</f>
        <v>19.05</v>
      </c>
      <c r="H26">
        <v>10</v>
      </c>
      <c r="I26">
        <v>8</v>
      </c>
      <c r="J26">
        <v>1</v>
      </c>
      <c r="K26">
        <f t="shared" si="17"/>
        <v>20</v>
      </c>
      <c r="L26">
        <f t="shared" si="18"/>
        <v>83</v>
      </c>
      <c r="M26">
        <v>15</v>
      </c>
      <c r="N26">
        <v>40</v>
      </c>
      <c r="O26">
        <v>5</v>
      </c>
      <c r="P26">
        <f t="shared" ref="P26:P30" si="21">P25+3</f>
        <v>11</v>
      </c>
      <c r="Q26">
        <f t="shared" ref="Q26" si="22">Q25+0.5</f>
        <v>11</v>
      </c>
      <c r="R26">
        <v>10</v>
      </c>
      <c r="S26">
        <v>8</v>
      </c>
      <c r="T26">
        <v>3</v>
      </c>
      <c r="U26">
        <f t="shared" si="19"/>
        <v>0.59999999999999987</v>
      </c>
    </row>
    <row r="27" spans="1:21" x14ac:dyDescent="0.3">
      <c r="A27">
        <f t="shared" si="13"/>
        <v>56</v>
      </c>
      <c r="B27">
        <f>B26+8</f>
        <v>21.6</v>
      </c>
      <c r="C27">
        <f t="shared" si="14"/>
        <v>16</v>
      </c>
      <c r="D27">
        <f t="shared" si="12"/>
        <v>4</v>
      </c>
      <c r="E27">
        <v>0</v>
      </c>
      <c r="F27">
        <f t="shared" si="15"/>
        <v>43</v>
      </c>
      <c r="G27">
        <f t="shared" si="20"/>
        <v>24.05</v>
      </c>
      <c r="H27">
        <v>10</v>
      </c>
      <c r="I27">
        <v>8</v>
      </c>
      <c r="J27">
        <v>1</v>
      </c>
      <c r="K27">
        <f t="shared" si="17"/>
        <v>21</v>
      </c>
      <c r="L27">
        <f t="shared" si="18"/>
        <v>90</v>
      </c>
      <c r="M27">
        <v>15</v>
      </c>
      <c r="N27">
        <v>40</v>
      </c>
      <c r="O27">
        <v>5</v>
      </c>
      <c r="P27">
        <f t="shared" si="21"/>
        <v>14</v>
      </c>
      <c r="Q27">
        <v>14</v>
      </c>
      <c r="R27">
        <v>10</v>
      </c>
      <c r="S27">
        <v>8</v>
      </c>
      <c r="T27">
        <v>3</v>
      </c>
      <c r="U27">
        <f t="shared" si="19"/>
        <v>0.59999999999999987</v>
      </c>
    </row>
    <row r="28" spans="1:21" x14ac:dyDescent="0.3">
      <c r="A28">
        <f t="shared" si="13"/>
        <v>58</v>
      </c>
      <c r="B28">
        <f t="shared" ref="B28:B30" si="23">B27+8</f>
        <v>29.6</v>
      </c>
      <c r="C28">
        <f t="shared" si="14"/>
        <v>16</v>
      </c>
      <c r="D28">
        <f t="shared" si="12"/>
        <v>4</v>
      </c>
      <c r="E28">
        <v>0</v>
      </c>
      <c r="F28">
        <f t="shared" si="15"/>
        <v>45</v>
      </c>
      <c r="G28">
        <f t="shared" si="20"/>
        <v>29.05</v>
      </c>
      <c r="H28">
        <v>10</v>
      </c>
      <c r="I28">
        <v>8</v>
      </c>
      <c r="J28">
        <v>1</v>
      </c>
      <c r="K28">
        <f t="shared" si="17"/>
        <v>22</v>
      </c>
      <c r="L28">
        <f t="shared" si="18"/>
        <v>97</v>
      </c>
      <c r="M28">
        <v>15</v>
      </c>
      <c r="N28">
        <v>40</v>
      </c>
      <c r="O28">
        <v>5</v>
      </c>
      <c r="P28">
        <f t="shared" si="21"/>
        <v>17</v>
      </c>
      <c r="Q28">
        <f>Q27+2</f>
        <v>16</v>
      </c>
      <c r="R28">
        <v>10</v>
      </c>
      <c r="S28">
        <v>8</v>
      </c>
      <c r="T28">
        <v>3</v>
      </c>
      <c r="U28">
        <f t="shared" si="19"/>
        <v>0.59999999999999987</v>
      </c>
    </row>
    <row r="29" spans="1:21" x14ac:dyDescent="0.3">
      <c r="A29">
        <f t="shared" si="13"/>
        <v>60</v>
      </c>
      <c r="B29">
        <f t="shared" si="23"/>
        <v>37.6</v>
      </c>
      <c r="C29">
        <f t="shared" si="14"/>
        <v>16</v>
      </c>
      <c r="D29">
        <f t="shared" si="12"/>
        <v>4</v>
      </c>
      <c r="E29">
        <v>0</v>
      </c>
      <c r="F29">
        <f t="shared" si="15"/>
        <v>47</v>
      </c>
      <c r="G29">
        <f t="shared" si="20"/>
        <v>34.049999999999997</v>
      </c>
      <c r="H29">
        <v>10</v>
      </c>
      <c r="I29">
        <v>8</v>
      </c>
      <c r="J29">
        <v>1</v>
      </c>
      <c r="K29">
        <f t="shared" si="17"/>
        <v>23</v>
      </c>
      <c r="L29">
        <f t="shared" si="18"/>
        <v>104</v>
      </c>
      <c r="M29">
        <v>15</v>
      </c>
      <c r="N29">
        <v>40</v>
      </c>
      <c r="O29">
        <v>5</v>
      </c>
      <c r="P29">
        <f t="shared" si="21"/>
        <v>20</v>
      </c>
      <c r="Q29">
        <f t="shared" ref="Q29:Q30" si="24">Q28+2</f>
        <v>18</v>
      </c>
      <c r="R29">
        <v>10</v>
      </c>
      <c r="S29">
        <v>8</v>
      </c>
      <c r="T29">
        <v>3</v>
      </c>
      <c r="U29">
        <f t="shared" si="19"/>
        <v>0.59999999999999987</v>
      </c>
    </row>
    <row r="30" spans="1:21" x14ac:dyDescent="0.3">
      <c r="A30">
        <f t="shared" si="13"/>
        <v>62</v>
      </c>
      <c r="B30">
        <f t="shared" si="23"/>
        <v>45.6</v>
      </c>
      <c r="C30">
        <f t="shared" si="14"/>
        <v>24</v>
      </c>
      <c r="D30">
        <f t="shared" si="12"/>
        <v>4</v>
      </c>
      <c r="E30">
        <v>0</v>
      </c>
      <c r="F30">
        <f t="shared" si="15"/>
        <v>49</v>
      </c>
      <c r="G30">
        <f t="shared" si="20"/>
        <v>39.049999999999997</v>
      </c>
      <c r="H30">
        <v>10</v>
      </c>
      <c r="I30">
        <v>8</v>
      </c>
      <c r="J30">
        <v>1</v>
      </c>
      <c r="K30">
        <f t="shared" si="17"/>
        <v>24</v>
      </c>
      <c r="L30">
        <f t="shared" si="18"/>
        <v>111</v>
      </c>
      <c r="M30">
        <v>15</v>
      </c>
      <c r="N30">
        <v>40</v>
      </c>
      <c r="O30">
        <v>5</v>
      </c>
      <c r="P30">
        <f t="shared" si="21"/>
        <v>23</v>
      </c>
      <c r="Q30">
        <f t="shared" si="24"/>
        <v>20</v>
      </c>
      <c r="R30">
        <v>10</v>
      </c>
      <c r="S30">
        <v>8</v>
      </c>
      <c r="T30">
        <v>3</v>
      </c>
      <c r="U30">
        <f t="shared" si="19"/>
        <v>0.59999999999999987</v>
      </c>
    </row>
    <row r="31" spans="1:2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>
        <f>A30+2</f>
        <v>64</v>
      </c>
      <c r="B32">
        <f>B30+10</f>
        <v>55.6</v>
      </c>
      <c r="C32">
        <f>C22*2</f>
        <v>16</v>
      </c>
      <c r="D32">
        <f>D22*2</f>
        <v>8</v>
      </c>
      <c r="E32">
        <v>0</v>
      </c>
      <c r="F32">
        <f>F30+2</f>
        <v>51</v>
      </c>
      <c r="G32">
        <f>G30+5</f>
        <v>44.05</v>
      </c>
      <c r="H32">
        <v>20</v>
      </c>
      <c r="I32">
        <v>16</v>
      </c>
      <c r="J32">
        <v>1</v>
      </c>
      <c r="K32">
        <v>25</v>
      </c>
      <c r="L32">
        <f>L30+8</f>
        <v>119</v>
      </c>
      <c r="M32">
        <v>30</v>
      </c>
      <c r="N32">
        <v>50</v>
      </c>
      <c r="O32">
        <v>5</v>
      </c>
      <c r="P32">
        <f>+P30+3</f>
        <v>26</v>
      </c>
      <c r="Q32">
        <f>Q30+8</f>
        <v>28</v>
      </c>
      <c r="R32">
        <v>20</v>
      </c>
      <c r="S32">
        <v>16</v>
      </c>
      <c r="T32">
        <v>3</v>
      </c>
      <c r="U32">
        <f>U22-0.2</f>
        <v>0.39999999999999986</v>
      </c>
    </row>
    <row r="33" spans="1:21" x14ac:dyDescent="0.3">
      <c r="A33">
        <f>A32+2</f>
        <v>66</v>
      </c>
      <c r="B33">
        <f>B32+10</f>
        <v>65.599999999999994</v>
      </c>
      <c r="C33">
        <f t="shared" ref="C33:D40" si="25">C23*2</f>
        <v>16</v>
      </c>
      <c r="D33">
        <f t="shared" si="25"/>
        <v>8</v>
      </c>
      <c r="E33">
        <v>0</v>
      </c>
      <c r="F33">
        <f>F32+2</f>
        <v>53</v>
      </c>
      <c r="G33">
        <f>G32+5</f>
        <v>49.05</v>
      </c>
      <c r="H33">
        <v>20</v>
      </c>
      <c r="I33">
        <v>16</v>
      </c>
      <c r="J33">
        <v>1</v>
      </c>
      <c r="K33">
        <f>K32+2</f>
        <v>27</v>
      </c>
      <c r="L33">
        <f>L32+8</f>
        <v>127</v>
      </c>
      <c r="M33">
        <v>30</v>
      </c>
      <c r="N33">
        <v>50</v>
      </c>
      <c r="O33">
        <v>5</v>
      </c>
      <c r="P33">
        <f>P32+3</f>
        <v>29</v>
      </c>
      <c r="Q33">
        <f>Q32+8</f>
        <v>36</v>
      </c>
      <c r="R33">
        <v>20</v>
      </c>
      <c r="S33">
        <v>16</v>
      </c>
      <c r="T33">
        <v>3</v>
      </c>
      <c r="U33">
        <f>U32</f>
        <v>0.39999999999999986</v>
      </c>
    </row>
    <row r="34" spans="1:21" x14ac:dyDescent="0.3">
      <c r="A34">
        <f t="shared" ref="A34:A40" si="26">A33+2</f>
        <v>68</v>
      </c>
      <c r="B34">
        <f t="shared" ref="B34:B40" si="27">B33+10</f>
        <v>75.599999999999994</v>
      </c>
      <c r="C34">
        <f t="shared" si="25"/>
        <v>16</v>
      </c>
      <c r="D34">
        <f t="shared" si="25"/>
        <v>8</v>
      </c>
      <c r="E34">
        <v>0</v>
      </c>
      <c r="F34">
        <f t="shared" ref="F34:F40" si="28">F33+2</f>
        <v>55</v>
      </c>
      <c r="G34">
        <f t="shared" ref="G34:G40" si="29">G33+5</f>
        <v>54.05</v>
      </c>
      <c r="H34">
        <v>20</v>
      </c>
      <c r="I34">
        <v>16</v>
      </c>
      <c r="J34">
        <v>1</v>
      </c>
      <c r="K34">
        <f t="shared" ref="K34:K40" si="30">K33+2</f>
        <v>29</v>
      </c>
      <c r="L34">
        <f t="shared" ref="L34:L35" si="31">L33+8</f>
        <v>135</v>
      </c>
      <c r="M34">
        <v>30</v>
      </c>
      <c r="N34">
        <v>50</v>
      </c>
      <c r="O34">
        <v>5</v>
      </c>
      <c r="P34">
        <f t="shared" ref="P34:P40" si="32">P33+3</f>
        <v>32</v>
      </c>
      <c r="Q34">
        <f t="shared" ref="Q34:Q37" si="33">Q33+8</f>
        <v>44</v>
      </c>
      <c r="R34">
        <v>20</v>
      </c>
      <c r="S34">
        <v>16</v>
      </c>
      <c r="T34">
        <v>3</v>
      </c>
      <c r="U34">
        <f t="shared" ref="U34:U40" si="34">U33</f>
        <v>0.39999999999999986</v>
      </c>
    </row>
    <row r="35" spans="1:21" x14ac:dyDescent="0.3">
      <c r="A35">
        <f t="shared" si="26"/>
        <v>70</v>
      </c>
      <c r="B35">
        <f t="shared" si="27"/>
        <v>85.6</v>
      </c>
      <c r="C35">
        <f t="shared" si="25"/>
        <v>16</v>
      </c>
      <c r="D35">
        <f t="shared" si="25"/>
        <v>8</v>
      </c>
      <c r="E35">
        <v>0</v>
      </c>
      <c r="F35">
        <f t="shared" si="28"/>
        <v>57</v>
      </c>
      <c r="G35">
        <f t="shared" si="29"/>
        <v>59.05</v>
      </c>
      <c r="H35">
        <v>20</v>
      </c>
      <c r="I35">
        <v>16</v>
      </c>
      <c r="J35">
        <v>1</v>
      </c>
      <c r="K35">
        <f t="shared" si="30"/>
        <v>31</v>
      </c>
      <c r="L35">
        <f t="shared" si="31"/>
        <v>143</v>
      </c>
      <c r="M35">
        <v>30</v>
      </c>
      <c r="N35">
        <v>50</v>
      </c>
      <c r="O35">
        <v>5</v>
      </c>
      <c r="P35">
        <f t="shared" si="32"/>
        <v>35</v>
      </c>
      <c r="Q35">
        <f t="shared" si="33"/>
        <v>52</v>
      </c>
      <c r="R35">
        <v>20</v>
      </c>
      <c r="S35">
        <v>16</v>
      </c>
      <c r="T35">
        <v>3</v>
      </c>
      <c r="U35">
        <f t="shared" si="34"/>
        <v>0.39999999999999986</v>
      </c>
    </row>
    <row r="36" spans="1:21" x14ac:dyDescent="0.3">
      <c r="A36">
        <f t="shared" si="26"/>
        <v>72</v>
      </c>
      <c r="B36">
        <f t="shared" si="27"/>
        <v>95.6</v>
      </c>
      <c r="C36">
        <f t="shared" si="25"/>
        <v>32</v>
      </c>
      <c r="D36">
        <f t="shared" si="25"/>
        <v>8</v>
      </c>
      <c r="E36">
        <v>0</v>
      </c>
      <c r="F36">
        <f t="shared" si="28"/>
        <v>59</v>
      </c>
      <c r="G36">
        <f t="shared" si="29"/>
        <v>64.05</v>
      </c>
      <c r="H36">
        <v>20</v>
      </c>
      <c r="I36">
        <v>16</v>
      </c>
      <c r="J36">
        <v>1</v>
      </c>
      <c r="K36">
        <f t="shared" si="30"/>
        <v>33</v>
      </c>
      <c r="L36">
        <f>L35+15</f>
        <v>158</v>
      </c>
      <c r="M36">
        <v>30</v>
      </c>
      <c r="N36">
        <v>50</v>
      </c>
      <c r="O36">
        <v>5</v>
      </c>
      <c r="P36">
        <f t="shared" si="32"/>
        <v>38</v>
      </c>
      <c r="Q36">
        <f t="shared" si="33"/>
        <v>60</v>
      </c>
      <c r="R36">
        <v>20</v>
      </c>
      <c r="S36">
        <v>16</v>
      </c>
      <c r="T36">
        <v>3</v>
      </c>
      <c r="U36">
        <f t="shared" si="34"/>
        <v>0.39999999999999986</v>
      </c>
    </row>
    <row r="37" spans="1:21" x14ac:dyDescent="0.3">
      <c r="A37">
        <f t="shared" si="26"/>
        <v>74</v>
      </c>
      <c r="B37">
        <f t="shared" si="27"/>
        <v>105.6</v>
      </c>
      <c r="C37">
        <f t="shared" si="25"/>
        <v>32</v>
      </c>
      <c r="D37">
        <f t="shared" si="25"/>
        <v>8</v>
      </c>
      <c r="E37">
        <v>0</v>
      </c>
      <c r="F37">
        <f t="shared" si="28"/>
        <v>61</v>
      </c>
      <c r="G37">
        <f t="shared" si="29"/>
        <v>69.05</v>
      </c>
      <c r="H37">
        <v>20</v>
      </c>
      <c r="I37">
        <v>16</v>
      </c>
      <c r="J37">
        <v>1</v>
      </c>
      <c r="K37">
        <f t="shared" si="30"/>
        <v>35</v>
      </c>
      <c r="L37">
        <f t="shared" ref="L37:L40" si="35">L36+15</f>
        <v>173</v>
      </c>
      <c r="M37">
        <v>30</v>
      </c>
      <c r="N37">
        <v>50</v>
      </c>
      <c r="O37">
        <v>5</v>
      </c>
      <c r="P37">
        <f t="shared" si="32"/>
        <v>41</v>
      </c>
      <c r="Q37">
        <f t="shared" si="33"/>
        <v>68</v>
      </c>
      <c r="R37">
        <v>20</v>
      </c>
      <c r="S37">
        <v>16</v>
      </c>
      <c r="T37">
        <v>3</v>
      </c>
      <c r="U37">
        <f t="shared" si="34"/>
        <v>0.39999999999999986</v>
      </c>
    </row>
    <row r="38" spans="1:21" x14ac:dyDescent="0.3">
      <c r="A38">
        <f t="shared" si="26"/>
        <v>76</v>
      </c>
      <c r="B38">
        <f t="shared" si="27"/>
        <v>115.6</v>
      </c>
      <c r="C38">
        <f t="shared" si="25"/>
        <v>32</v>
      </c>
      <c r="D38">
        <f t="shared" si="25"/>
        <v>8</v>
      </c>
      <c r="E38">
        <v>0</v>
      </c>
      <c r="F38">
        <f t="shared" si="28"/>
        <v>63</v>
      </c>
      <c r="G38">
        <f t="shared" si="29"/>
        <v>74.05</v>
      </c>
      <c r="H38">
        <v>20</v>
      </c>
      <c r="I38">
        <v>16</v>
      </c>
      <c r="J38">
        <v>1</v>
      </c>
      <c r="K38">
        <f t="shared" si="30"/>
        <v>37</v>
      </c>
      <c r="L38">
        <f t="shared" si="35"/>
        <v>188</v>
      </c>
      <c r="M38">
        <v>30</v>
      </c>
      <c r="N38">
        <v>50</v>
      </c>
      <c r="O38">
        <v>5</v>
      </c>
      <c r="P38">
        <f t="shared" si="32"/>
        <v>44</v>
      </c>
      <c r="Q38">
        <f>Q37+12</f>
        <v>80</v>
      </c>
      <c r="R38">
        <v>20</v>
      </c>
      <c r="S38">
        <v>16</v>
      </c>
      <c r="T38">
        <v>3</v>
      </c>
      <c r="U38">
        <f t="shared" si="34"/>
        <v>0.39999999999999986</v>
      </c>
    </row>
    <row r="39" spans="1:21" x14ac:dyDescent="0.3">
      <c r="A39">
        <f t="shared" si="26"/>
        <v>78</v>
      </c>
      <c r="B39">
        <f t="shared" si="27"/>
        <v>125.6</v>
      </c>
      <c r="C39">
        <f t="shared" si="25"/>
        <v>32</v>
      </c>
      <c r="D39">
        <f t="shared" si="25"/>
        <v>8</v>
      </c>
      <c r="E39">
        <v>0</v>
      </c>
      <c r="F39">
        <f t="shared" si="28"/>
        <v>65</v>
      </c>
      <c r="G39">
        <f t="shared" si="29"/>
        <v>79.05</v>
      </c>
      <c r="H39">
        <v>20</v>
      </c>
      <c r="I39">
        <v>16</v>
      </c>
      <c r="J39">
        <v>1</v>
      </c>
      <c r="K39">
        <f t="shared" si="30"/>
        <v>39</v>
      </c>
      <c r="L39">
        <f t="shared" si="35"/>
        <v>203</v>
      </c>
      <c r="M39">
        <v>30</v>
      </c>
      <c r="N39">
        <v>50</v>
      </c>
      <c r="O39">
        <v>5</v>
      </c>
      <c r="P39">
        <f t="shared" si="32"/>
        <v>47</v>
      </c>
      <c r="Q39">
        <f t="shared" ref="Q39:Q40" si="36">Q38+12</f>
        <v>92</v>
      </c>
      <c r="R39">
        <v>20</v>
      </c>
      <c r="S39">
        <v>16</v>
      </c>
      <c r="T39">
        <v>3</v>
      </c>
      <c r="U39">
        <f t="shared" si="34"/>
        <v>0.39999999999999986</v>
      </c>
    </row>
    <row r="40" spans="1:21" x14ac:dyDescent="0.3">
      <c r="A40">
        <f t="shared" si="26"/>
        <v>80</v>
      </c>
      <c r="B40">
        <f t="shared" si="27"/>
        <v>135.6</v>
      </c>
      <c r="C40">
        <f t="shared" si="25"/>
        <v>48</v>
      </c>
      <c r="D40">
        <f t="shared" si="25"/>
        <v>8</v>
      </c>
      <c r="E40">
        <v>0</v>
      </c>
      <c r="F40">
        <f t="shared" si="28"/>
        <v>67</v>
      </c>
      <c r="G40">
        <f t="shared" si="29"/>
        <v>84.05</v>
      </c>
      <c r="H40">
        <v>20</v>
      </c>
      <c r="I40">
        <v>16</v>
      </c>
      <c r="J40">
        <v>1</v>
      </c>
      <c r="K40">
        <f t="shared" si="30"/>
        <v>41</v>
      </c>
      <c r="L40">
        <f t="shared" si="35"/>
        <v>218</v>
      </c>
      <c r="M40">
        <v>30</v>
      </c>
      <c r="N40">
        <v>50</v>
      </c>
      <c r="O40">
        <v>5</v>
      </c>
      <c r="P40">
        <f t="shared" si="32"/>
        <v>50</v>
      </c>
      <c r="Q40">
        <f t="shared" si="36"/>
        <v>104</v>
      </c>
      <c r="R40">
        <v>20</v>
      </c>
      <c r="S40">
        <v>16</v>
      </c>
      <c r="T40">
        <v>3</v>
      </c>
      <c r="U40">
        <f t="shared" si="34"/>
        <v>0.39999999999999986</v>
      </c>
    </row>
    <row r="41" spans="1:2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>
        <v>1</v>
      </c>
      <c r="B42">
        <v>200</v>
      </c>
      <c r="C42">
        <v>40</v>
      </c>
      <c r="D42">
        <v>0</v>
      </c>
      <c r="E42">
        <v>10</v>
      </c>
      <c r="F42">
        <v>1</v>
      </c>
      <c r="G42">
        <v>150</v>
      </c>
      <c r="H42">
        <v>50</v>
      </c>
      <c r="I42">
        <v>0</v>
      </c>
      <c r="J42">
        <v>10</v>
      </c>
      <c r="K42">
        <v>1</v>
      </c>
      <c r="L42">
        <v>400</v>
      </c>
      <c r="M42">
        <v>300</v>
      </c>
      <c r="N42">
        <v>0</v>
      </c>
      <c r="O42">
        <v>10</v>
      </c>
      <c r="P42">
        <v>1</v>
      </c>
      <c r="Q42">
        <v>300</v>
      </c>
      <c r="R42">
        <v>200</v>
      </c>
      <c r="S42">
        <v>0</v>
      </c>
      <c r="T42">
        <v>10</v>
      </c>
      <c r="U42">
        <v>0.2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A22" sqref="A22"/>
    </sheetView>
  </sheetViews>
  <sheetFormatPr defaultRowHeight="16.5" x14ac:dyDescent="0.3"/>
  <sheetData>
    <row r="1" spans="1:6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3">
      <c r="A2">
        <v>0.3</v>
      </c>
      <c r="B2">
        <v>0.3</v>
      </c>
      <c r="C2">
        <v>0</v>
      </c>
      <c r="D2">
        <v>100</v>
      </c>
      <c r="E2">
        <v>100</v>
      </c>
      <c r="F2">
        <v>5000</v>
      </c>
    </row>
    <row r="3" spans="1:6" x14ac:dyDescent="0.3">
      <c r="A3">
        <f>A2+0.1</f>
        <v>0.4</v>
      </c>
      <c r="B3">
        <f>B2+0.1</f>
        <v>0.4</v>
      </c>
      <c r="C3">
        <v>4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:A18" si="0">A3+0.1</f>
        <v>0.5</v>
      </c>
      <c r="B4">
        <f t="shared" ref="B4:B21" si="1">B3+0.1</f>
        <v>0.5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 t="shared" si="0"/>
        <v>0.6</v>
      </c>
      <c r="B5">
        <f t="shared" si="1"/>
        <v>0.6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si="0"/>
        <v>0.7</v>
      </c>
      <c r="B6">
        <f t="shared" si="1"/>
        <v>0.7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si="0"/>
        <v>0.79999999999999993</v>
      </c>
      <c r="B7">
        <f t="shared" si="1"/>
        <v>0.79999999999999993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0"/>
        <v>0.89999999999999991</v>
      </c>
      <c r="B8">
        <f t="shared" si="1"/>
        <v>0.89999999999999991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0"/>
        <v>0.99999999999999989</v>
      </c>
      <c r="B9">
        <f t="shared" si="1"/>
        <v>0.99999999999999989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0"/>
        <v>1.0999999999999999</v>
      </c>
      <c r="B10">
        <f t="shared" si="1"/>
        <v>1.0999999999999999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 t="shared" si="0"/>
        <v>1.2</v>
      </c>
      <c r="B11">
        <f t="shared" si="1"/>
        <v>1.2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 t="shared" si="0"/>
        <v>1.3</v>
      </c>
      <c r="B12">
        <f t="shared" si="1"/>
        <v>1.3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 t="shared" si="0"/>
        <v>1.4000000000000001</v>
      </c>
      <c r="B13">
        <f t="shared" si="1"/>
        <v>1.4000000000000001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 t="shared" si="0"/>
        <v>1.5000000000000002</v>
      </c>
      <c r="B14">
        <f t="shared" si="1"/>
        <v>1.5000000000000002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si="0"/>
        <v>1.6000000000000003</v>
      </c>
      <c r="B15">
        <f t="shared" si="1"/>
        <v>1.6000000000000003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 t="shared" si="0"/>
        <v>1.7000000000000004</v>
      </c>
      <c r="B16">
        <f t="shared" si="1"/>
        <v>1.7000000000000004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 t="shared" si="0"/>
        <v>1.8000000000000005</v>
      </c>
      <c r="B17">
        <f t="shared" si="1"/>
        <v>1.8000000000000005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 t="shared" si="0"/>
        <v>1.9000000000000006</v>
      </c>
      <c r="B18">
        <f t="shared" si="1"/>
        <v>1.9000000000000006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>A18+0.3</f>
        <v>2.2000000000000006</v>
      </c>
      <c r="B19">
        <f t="shared" si="1"/>
        <v>2.0000000000000004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>A19+0.2</f>
        <v>2.4000000000000008</v>
      </c>
      <c r="B20">
        <f t="shared" si="1"/>
        <v>2.1000000000000005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>A20+0.6</f>
        <v>3.0000000000000009</v>
      </c>
      <c r="B21">
        <f t="shared" si="1"/>
        <v>2.2000000000000006</v>
      </c>
      <c r="C21">
        <v>-1</v>
      </c>
      <c r="D21">
        <v>0</v>
      </c>
      <c r="E21">
        <v>0</v>
      </c>
      <c r="F21">
        <v>-1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B16" sqref="B16"/>
    </sheetView>
  </sheetViews>
  <sheetFormatPr defaultRowHeight="16.5" x14ac:dyDescent="0.3"/>
  <sheetData>
    <row r="1" spans="1:6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3">
      <c r="A2">
        <v>0.1</v>
      </c>
      <c r="B2">
        <v>0.8</v>
      </c>
      <c r="C2">
        <v>0</v>
      </c>
      <c r="D2">
        <v>100</v>
      </c>
      <c r="E2">
        <v>100</v>
      </c>
      <c r="F2">
        <v>5000</v>
      </c>
    </row>
    <row r="3" spans="1:6" x14ac:dyDescent="0.3">
      <c r="A3">
        <f>A2+0.05</f>
        <v>0.15000000000000002</v>
      </c>
      <c r="B3">
        <f>B2-0.015</f>
        <v>0.78500000000000003</v>
      </c>
      <c r="C3">
        <v>3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" si="0">A3+0.05</f>
        <v>0.2</v>
      </c>
      <c r="B4">
        <f t="shared" ref="B4:B19" si="1">B3-0.015</f>
        <v>0.77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>A4+0.03</f>
        <v>0.23</v>
      </c>
      <c r="B5">
        <f t="shared" si="1"/>
        <v>0.755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ref="A6:A10" si="4">A5+0.03</f>
        <v>0.26</v>
      </c>
      <c r="B6">
        <f t="shared" si="1"/>
        <v>0.74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si="4"/>
        <v>0.29000000000000004</v>
      </c>
      <c r="B7">
        <f t="shared" si="1"/>
        <v>0.72499999999999998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4"/>
        <v>0.32000000000000006</v>
      </c>
      <c r="B8">
        <f t="shared" si="1"/>
        <v>0.71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4"/>
        <v>0.35000000000000009</v>
      </c>
      <c r="B9">
        <f t="shared" si="1"/>
        <v>0.69499999999999995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4"/>
        <v>0.38000000000000012</v>
      </c>
      <c r="B10">
        <f t="shared" si="1"/>
        <v>0.67999999999999994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>A10+0.05</f>
        <v>0.4300000000000001</v>
      </c>
      <c r="B11">
        <f t="shared" si="1"/>
        <v>0.66499999999999992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>A11+0.07</f>
        <v>0.50000000000000011</v>
      </c>
      <c r="B12">
        <f t="shared" si="1"/>
        <v>0.64999999999999991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 t="shared" ref="A13:A15" si="5">A12+0.07</f>
        <v>0.57000000000000006</v>
      </c>
      <c r="B13">
        <f t="shared" si="1"/>
        <v>0.6349999999999999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 t="shared" si="5"/>
        <v>0.64000000000000012</v>
      </c>
      <c r="B14">
        <f t="shared" si="1"/>
        <v>0.61999999999999988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si="5"/>
        <v>0.71000000000000019</v>
      </c>
      <c r="B15">
        <f t="shared" si="1"/>
        <v>0.60499999999999987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>A15+0.1</f>
        <v>0.81000000000000016</v>
      </c>
      <c r="B16">
        <f t="shared" si="1"/>
        <v>0.58999999999999986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 t="shared" ref="A17" si="6">A16+0.1</f>
        <v>0.91000000000000014</v>
      </c>
      <c r="B17">
        <f t="shared" si="1"/>
        <v>0.57499999999999984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>A17+0.5</f>
        <v>1.4100000000000001</v>
      </c>
      <c r="B18">
        <f>B17-0.02</f>
        <v>0.55499999999999983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>A18+0.2</f>
        <v>1.61</v>
      </c>
      <c r="B19">
        <f t="shared" si="1"/>
        <v>0.53999999999999981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>A19+0.3</f>
        <v>1.9100000000000001</v>
      </c>
      <c r="B20">
        <f>B19-0.02</f>
        <v>0.5199999999999998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>A20+0.3</f>
        <v>2.21</v>
      </c>
      <c r="B21">
        <f>B20-0.02</f>
        <v>0.49999999999999978</v>
      </c>
      <c r="C21">
        <v>-1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A21" sqref="A21"/>
    </sheetView>
  </sheetViews>
  <sheetFormatPr defaultRowHeight="16.5" x14ac:dyDescent="0.3"/>
  <sheetData>
    <row r="1" spans="1:6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3">
      <c r="A2">
        <v>1.7</v>
      </c>
      <c r="B2">
        <v>0.6</v>
      </c>
      <c r="C2">
        <v>0</v>
      </c>
      <c r="D2">
        <v>100</v>
      </c>
      <c r="E2">
        <v>100</v>
      </c>
      <c r="F2">
        <v>5000</v>
      </c>
    </row>
    <row r="3" spans="1:6" x14ac:dyDescent="0.3">
      <c r="A3">
        <f>A2+0.025</f>
        <v>1.7249999999999999</v>
      </c>
      <c r="B3">
        <f>B2+0.025</f>
        <v>0.625</v>
      </c>
      <c r="C3">
        <v>1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:A18" si="0">A3+0.025</f>
        <v>1.7499999999999998</v>
      </c>
      <c r="B4">
        <f t="shared" ref="B4:B16" si="1">B3+0.05</f>
        <v>0.67500000000000004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 t="shared" si="0"/>
        <v>1.7749999999999997</v>
      </c>
      <c r="B5">
        <f t="shared" si="1"/>
        <v>0.72500000000000009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si="0"/>
        <v>1.7999999999999996</v>
      </c>
      <c r="B6">
        <f t="shared" si="1"/>
        <v>0.77500000000000013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si="0"/>
        <v>1.8249999999999995</v>
      </c>
      <c r="B7">
        <f t="shared" si="1"/>
        <v>0.82500000000000018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0"/>
        <v>1.8499999999999994</v>
      </c>
      <c r="B8">
        <f t="shared" si="1"/>
        <v>0.87500000000000022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0"/>
        <v>1.8749999999999993</v>
      </c>
      <c r="B9">
        <f t="shared" si="1"/>
        <v>0.92500000000000027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0"/>
        <v>1.8999999999999992</v>
      </c>
      <c r="B10">
        <f t="shared" si="1"/>
        <v>0.97500000000000031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 t="shared" si="0"/>
        <v>1.9249999999999992</v>
      </c>
      <c r="B11">
        <f t="shared" si="1"/>
        <v>1.0250000000000004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 t="shared" si="0"/>
        <v>1.9499999999999991</v>
      </c>
      <c r="B12">
        <f t="shared" si="1"/>
        <v>1.0750000000000004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 t="shared" si="0"/>
        <v>1.974999999999999</v>
      </c>
      <c r="B13">
        <f t="shared" si="1"/>
        <v>1.1250000000000004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>A13+0.05</f>
        <v>2.024999999999999</v>
      </c>
      <c r="B14">
        <f t="shared" si="1"/>
        <v>1.1750000000000005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ref="A15:A16" si="4">A14+0.05</f>
        <v>2.0749999999999988</v>
      </c>
      <c r="B15">
        <f t="shared" si="1"/>
        <v>1.2250000000000005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 t="shared" si="4"/>
        <v>2.1249999999999987</v>
      </c>
      <c r="B16">
        <f t="shared" si="1"/>
        <v>1.2750000000000006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>A16+0.05</f>
        <v>2.1749999999999985</v>
      </c>
      <c r="B17">
        <f>B16+0.1</f>
        <v>1.3750000000000007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 t="shared" si="0"/>
        <v>2.1999999999999984</v>
      </c>
      <c r="B18">
        <f t="shared" ref="B18" si="5">B17+0.1</f>
        <v>1.4750000000000008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>A18+0.7</f>
        <v>2.8999999999999986</v>
      </c>
      <c r="B19">
        <f>B18+0.2</f>
        <v>1.6750000000000007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>A19+0.7</f>
        <v>3.5999999999999988</v>
      </c>
      <c r="B20">
        <f>B19+0.3</f>
        <v>1.9750000000000008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>A20+0.7</f>
        <v>4.2999999999999989</v>
      </c>
      <c r="B21">
        <f>B20+0.3</f>
        <v>2.2750000000000008</v>
      </c>
      <c r="C21">
        <v>-1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topLeftCell="A7" workbookViewId="0">
      <selection activeCell="F20" sqref="F20"/>
    </sheetView>
  </sheetViews>
  <sheetFormatPr defaultRowHeight="16.5" x14ac:dyDescent="0.3"/>
  <sheetData>
    <row r="1" spans="1:6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3">
      <c r="A2">
        <v>0.7</v>
      </c>
      <c r="B2">
        <v>0.25</v>
      </c>
      <c r="C2">
        <v>0</v>
      </c>
      <c r="D2">
        <v>100</v>
      </c>
      <c r="E2">
        <v>100</v>
      </c>
      <c r="F2">
        <v>3000</v>
      </c>
    </row>
    <row r="3" spans="1:6" x14ac:dyDescent="0.3">
      <c r="A3">
        <f>A2+0.05</f>
        <v>0.75</v>
      </c>
      <c r="B3">
        <f t="shared" ref="B3:B11" si="0">B2+0.005</f>
        <v>0.255</v>
      </c>
      <c r="C3">
        <v>1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:A6" si="1">A3+0.05</f>
        <v>0.8</v>
      </c>
      <c r="B4">
        <f t="shared" si="0"/>
        <v>0.26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 t="shared" si="1"/>
        <v>0.85000000000000009</v>
      </c>
      <c r="B5">
        <f t="shared" si="0"/>
        <v>0.26500000000000001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si="1"/>
        <v>0.90000000000000013</v>
      </c>
      <c r="B6">
        <f t="shared" si="0"/>
        <v>0.27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ref="A7:A10" si="4">A6+0.07</f>
        <v>0.9700000000000002</v>
      </c>
      <c r="B7">
        <f t="shared" si="0"/>
        <v>0.27500000000000002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4"/>
        <v>1.0400000000000003</v>
      </c>
      <c r="B8">
        <f t="shared" si="0"/>
        <v>0.28000000000000003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4"/>
        <v>1.1100000000000003</v>
      </c>
      <c r="B9">
        <f t="shared" si="0"/>
        <v>0.28500000000000003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4"/>
        <v>1.1800000000000004</v>
      </c>
      <c r="B10">
        <f t="shared" si="0"/>
        <v>0.29000000000000004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>A10+0.07</f>
        <v>1.2500000000000004</v>
      </c>
      <c r="B11">
        <f t="shared" si="0"/>
        <v>0.29500000000000004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>A11+0.1</f>
        <v>1.3500000000000005</v>
      </c>
      <c r="B12">
        <f t="shared" ref="B12:B21" si="5">B11+0.01</f>
        <v>0.30500000000000005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>A12+0.2</f>
        <v>1.5500000000000005</v>
      </c>
      <c r="B13">
        <f t="shared" si="5"/>
        <v>0.31500000000000006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 t="shared" ref="A14:A15" si="6">A13+0.2</f>
        <v>1.7500000000000004</v>
      </c>
      <c r="B14">
        <f t="shared" si="5"/>
        <v>0.32500000000000007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si="6"/>
        <v>1.9500000000000004</v>
      </c>
      <c r="B15">
        <f t="shared" si="5"/>
        <v>0.33500000000000008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>A15+0.3</f>
        <v>2.2500000000000004</v>
      </c>
      <c r="B16">
        <f t="shared" si="5"/>
        <v>0.34500000000000008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>A16+0.3</f>
        <v>2.5500000000000003</v>
      </c>
      <c r="B17">
        <f t="shared" si="5"/>
        <v>0.35500000000000009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>A17+0.3</f>
        <v>2.85</v>
      </c>
      <c r="B18">
        <f t="shared" si="5"/>
        <v>0.3650000000000001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>A18+0.5</f>
        <v>3.35</v>
      </c>
      <c r="B19">
        <f t="shared" si="5"/>
        <v>0.37500000000000011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 t="shared" ref="A20:A21" si="7">A19+0.5</f>
        <v>3.85</v>
      </c>
      <c r="B20">
        <f t="shared" si="5"/>
        <v>0.38500000000000012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 t="shared" si="7"/>
        <v>4.3499999999999996</v>
      </c>
      <c r="B21">
        <f t="shared" si="5"/>
        <v>0.39500000000000013</v>
      </c>
      <c r="C21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Achieves</vt:lpstr>
      <vt:lpstr>Waves</vt:lpstr>
      <vt:lpstr>Missile</vt:lpstr>
      <vt:lpstr>Barrier</vt:lpstr>
      <vt:lpstr>Laser</vt:lpstr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이주용</dc:creator>
  <cp:lastModifiedBy>변종서</cp:lastModifiedBy>
  <dcterms:created xsi:type="dcterms:W3CDTF">2023-04-09T14:44:16Z</dcterms:created>
  <dcterms:modified xsi:type="dcterms:W3CDTF">2023-05-09T12:52:37Z</dcterms:modified>
</cp:coreProperties>
</file>