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karlok/Documents/Year 4 Semester 1/GEI1002/GEI1002 Group Project/"/>
    </mc:Choice>
  </mc:AlternateContent>
  <xr:revisionPtr revIDLastSave="0" documentId="13_ncr:1_{F5BCD3D8-AD67-D048-A87F-F501E8A74ABD}" xr6:coauthVersionLast="47" xr6:coauthVersionMax="47" xr10:uidLastSave="{00000000-0000-0000-0000-000000000000}"/>
  <bookViews>
    <workbookView xWindow="780" yWindow="1000" windowWidth="27640" windowHeight="15420" xr2:uid="{B2E80658-C747-E54B-A35E-55799E27FAAB}"/>
  </bookViews>
  <sheets>
    <sheet name="Prediction Analysis Resul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alcChain>
</file>

<file path=xl/sharedStrings.xml><?xml version="1.0" encoding="utf-8"?>
<sst xmlns="http://schemas.openxmlformats.org/spreadsheetml/2006/main" count="4514" uniqueCount="480">
  <si>
    <t>pos</t>
  </si>
  <si>
    <t>Most convenient MRT Station to get home.</t>
  </si>
  <si>
    <t>North-South Line</t>
  </si>
  <si>
    <t>NS8</t>
  </si>
  <si>
    <t>Marsiling</t>
  </si>
  <si>
    <t>Good</t>
  </si>
  <si>
    <t>neu</t>
  </si>
  <si>
    <t>Below mrt station got one NTUC FairPrice. I came here is to take bus 856 to woodlands train checkpoint. Very convenient, just 3 bus stop away. Once u alight mrt, take exit C, cross the overhead bridge then take bus 856.</t>
  </si>
  <si>
    <t>Not busy</t>
  </si>
  <si>
    <t>Basic MRT facilities</t>
  </si>
  <si>
    <t>A station with NTUC, hair saloon, bread shop &amp; a tuition centre. And, most importantly 24/7 ever operating 7-11 store. Considered quite well "equipped" as u can buy 4D, ToTo &amp; big sweep inside NTUC. Else, I'll considered itz lifeless w/o these motivation drivers. 😉😜😈</t>
  </si>
  <si>
    <t>Places very well kept clean..</t>
  </si>
  <si>
    <t>My every day travel place</t>
  </si>
  <si>
    <t>2 up escalator and 1 down escalator. There's passenger service and self top up booths. NTUC, 7-11 and a bakery for your needs. There's some other shops as well and a toilet that is relatively clean. Bus stop behind the gantry on the right side. Wheelchair accessible.</t>
  </si>
  <si>
    <t>Good and friendly service</t>
  </si>
  <si>
    <t>neg</t>
  </si>
  <si>
    <t>I'm shocked to find no place to buy some food except the 7-11 tucked by the side</t>
  </si>
  <si>
    <t>I can buy TPG cards at shop near by &amp; go opposite station to take my breakfast. Buy 4 d. &amp; shop at supermarket.</t>
  </si>
  <si>
    <t>Wonderful staff of SMRT</t>
  </si>
  <si>
    <t>Not soo cloudy abit dusty. Overall is ok</t>
  </si>
  <si>
    <t>good</t>
  </si>
  <si>
    <t>Good MRT station to start journey from Home</t>
  </si>
  <si>
    <t>Do let us know when the cleaner's time table to wash both the toilets. Or decides to wash the toilet. So troublesome when your urgent and need to go. Had to waste my money to go the woodlands MRT one.</t>
  </si>
  <si>
    <t>Very convenient the bus interchange</t>
  </si>
  <si>
    <t>One of the quietest MRT along the red line</t>
  </si>
  <si>
    <t>Business as usual</t>
  </si>
  <si>
    <t>Lack of umbrella bags</t>
  </si>
  <si>
    <t>It's  conveniently located in Woodlands.
It's  a public transport that the Heartlanders
in Woodlands appreciate.
It's  close to the Singapore Turf Club [Horse
Racing].</t>
  </si>
  <si>
    <t>Thank You for Your Outstanding Service
Dear Staff of Mersiling MRT Station,
I hope this message finds you well. I am writing to express my heartfelt gratitude for your exceptional service in helping me retrieve my smartwatch.
When I realized I had lost my watch, I was quite anxious. However, your team’s quick action and dedication made all the difference. Even after an accidental hang-up during our phone conversation, I truly appreciate that you took the time to send me a follow-up message. Your patience and professionalism did not go unnoticed.
Thanks to your efforts, I was able to recover my watch, and I am sincerely thankful for the care you provided. It’s reassuring to know that we have such dedicated staff at Marsiling MRT station
Once again, thank you for your help!
Warm regards,</t>
  </si>
  <si>
    <t>It's great here. It's the closest subway station to Checkpoint. Every Thursday night, you can buy the horse racing bible I want - Horse Racing - at 7-11. You can go to Kranji Racecourse Cheong on Saturday or Sunday. It's great! The bakery shop’s fish fillet bread is also pretty good. It costs SGD 2.50 per serving, which is cheap and good quality.</t>
  </si>
  <si>
    <t>Mrt Station</t>
  </si>
  <si>
    <t>Another decent MRT station? Oh ya there is Fair Price at the station.</t>
  </si>
  <si>
    <t>Clean and easy</t>
  </si>
  <si>
    <t>All chapping can</t>
  </si>
  <si>
    <t>Gorgeous and so unique</t>
  </si>
  <si>
    <t>NS20</t>
  </si>
  <si>
    <t>Novena</t>
  </si>
  <si>
    <t>Well maintained station</t>
  </si>
  <si>
    <t>MRT is good.
Keepi it up!</t>
  </si>
  <si>
    <t>Clean and central.</t>
  </si>
  <si>
    <t>Awesome!</t>
  </si>
  <si>
    <t>Very crowded. Lots of food options</t>
  </si>
  <si>
    <t>Good quality service but very crowded from 5-7</t>
  </si>
  <si>
    <t>Very buzzy station. So many wonderful
Exciting food stalls n Marts to delight you. Plus malls that will occupy your walk about. Its food galores and sports
Many others outlets to hasten your
Walk walk walk.
Carry on makan.</t>
  </si>
  <si>
    <t>Inconvenient place to walk to mrt station since the north south canal was on.
Former mrt station under pass was closed.</t>
  </si>
  <si>
    <t>Good！</t>
  </si>
  <si>
    <t>Good stop for shopping at above mall and having quick lunch</t>
  </si>
  <si>
    <t>It is a popular MRT Station that link to Tan Tock Seng Hospital, Velocity Shopping Mall,
Singapore Income Tax Building [Revenue House], United Square, Park Royal Hotel, Novena [Church] as well as St Joseph Junior
School.
It is popular to the residences of Kent Garden, Cavenagh Estate, Evelyn Road.
Many heartlanders enjoy 😉  the many available food at the restaurant [s] at
Velocity Shopping Mall.</t>
  </si>
  <si>
    <t>Singapore MRT is the standard for the rest of the world</t>
  </si>
  <si>
    <t>Very direct. The map is visible for others to see and the exits are clearly designated</t>
  </si>
  <si>
    <t>A bit old subway station</t>
  </si>
  <si>
    <t>Average MRT station</t>
  </si>
  <si>
    <t>I SAW A C151!!!</t>
  </si>
  <si>
    <t>Center of the city</t>
  </si>
  <si>
    <t>Good junction for blue line.</t>
  </si>
  <si>
    <t>Busy, busy station with its centrality within the hospitals n specialists centre.
Shopping mall and tuitions centre etc.
Food gallery galores and so many attractions. No need 0rchard...</t>
  </si>
  <si>
    <t>Next to Novena hospital and Tan tok seng hospital.</t>
  </si>
  <si>
    <t>🟢 Novena MRT station (NS20) is an underground train station. 🔴It is part of the North South Line.
⬛️ from Novena Station, the train goes 2 ways.
- All the way to Jurong East ( West region)
- down south to Marina South Pier.
🟦 Novena Station is located at Thomson Road in Novena district. 🟡 It is the nearest MRT station to hospitals like Tan Tock Seng Hospital &amp; Mount Elizabeth Novena Hospital.
🟪 Malls like Novena Square, Velocity mall, Royal Square and United Square malls are located in close proximity to Novena Station.
🟡 The Inland Revenue dept ( IRAS) is just sited opposite to this station.
🟢 Novena station was built on a former Jewish cemetery, and the station was completed in 1988. I know because I live around this area when I was a child.</t>
  </si>
  <si>
    <t>Nice</t>
  </si>
  <si>
    <t>Leads to Tan tock seng Hospital,  Elizabeth Hospital Eateries, n a hotel. All walking distances.</t>
  </si>
  <si>
    <t>This is an integrated met with a mall. It is also connected to novena medical centre and TTSH.</t>
  </si>
  <si>
    <t>Simply class.
Singapore</t>
  </si>
  <si>
    <t>Turn up the ac damn it</t>
  </si>
  <si>
    <t>Prime MRT station with lots of malls and hospitals nearby.</t>
  </si>
  <si>
    <t>I wanted to see a hotel around Novena, Oasia Hotel, the location is very strategic, but when I looked around, the officers forbade entry, it turned out to be a hotel for quarantining Covid patients.
The MRT here is available for 3 surrounding hospitals, Tan Tok Seng, Novena,</t>
  </si>
  <si>
    <t>New is good.  You can park your bicycle here at Canberra MRT.</t>
  </si>
  <si>
    <t>NS12</t>
  </si>
  <si>
    <t>Canberra</t>
  </si>
  <si>
    <t>The Newest Addition to the North South Line, a cozy MRT Station with enough seats for commuters to rest before the train arrives...But most likely your train will arrive before you sit down.</t>
  </si>
  <si>
    <t>Nice mrt Station. Huge and clean.</t>
  </si>
  <si>
    <t>New place, crowded as usual. Nice carpark but HP reception at carpark is near impossible. A&amp;W is there, my all time favourite American Family Restaurant since young.</t>
  </si>
  <si>
    <t>New and clean!</t>
  </si>
  <si>
    <t>Will be useful when it opens.</t>
  </si>
  <si>
    <t>Shaped like an old school Chinese coffin, but is airy and quiet.
Interesting note: the count of security cameras at this place is phenomenal. We lost count at 68, just at one side of the station...</t>
  </si>
  <si>
    <t>Canberra Metro Station</t>
  </si>
  <si>
    <t>Nice and clean</t>
  </si>
  <si>
    <t>New mrt Station, next to Canberra plaza(not operating yet)</t>
  </si>
  <si>
    <t>New world and new environment</t>
  </si>
  <si>
    <t>New place, clean and tidy</t>
  </si>
  <si>
    <t>Great convenience to the residents of Canberra. However, still short of amenities such as ATMs, Singpost Popstations, 24hr Convenience Store etc.</t>
  </si>
  <si>
    <t>Newly built MRT station very well decorate design on the exterior as for interior a open space concept for air ventilation to circulate all around the station, clear view of the surrounding environment.</t>
  </si>
  <si>
    <t>New station. Very quiet and spacious, as no commercial setups yet. Note that there are separate platforms for training for Jurong East and City Hall - make sure you board the correct platform!</t>
  </si>
  <si>
    <t>Big mrt station</t>
  </si>
  <si>
    <t>Convenient to go temple nearby</t>
  </si>
  <si>
    <t>Great "addition" to the residents of Canberra estate</t>
  </si>
  <si>
    <t>1 more week to go for this public service transpot to serve Canberra residents. Nice MRT design . Great place !</t>
  </si>
  <si>
    <t>One of the newest MRT on the North South Line (NSL), everything is clean and in pristine condition.
However, unlike most stations on the NSL, the two platforms to board the train are separate, so keep an eye out for which direction you're heading before going up to the platform level. There's also a direct link to the Canberra Plaza.</t>
  </si>
  <si>
    <t>New mrt shopping mail haven't open yet</t>
  </si>
  <si>
    <t>This is incredible I have seen a new MRT line call NS12 Canberra and I hope the new MRT station will have a new one is call NS6 Sungei Kadut</t>
  </si>
  <si>
    <t>Unique side platform</t>
  </si>
  <si>
    <t>This is the most stupidest mrt station, the layout is really inconvenient to any users out there. The service counter is facing at a location that’s not accessible for all. It’s not strategic. The bus stop is located where if there is any issues we have to make 1 big turn around the station so that we can rectify the issues. Please relook your station layout</t>
  </si>
  <si>
    <t>Passed by this place don't know much about this place</t>
  </si>
  <si>
    <t>Food nice</t>
  </si>
  <si>
    <t>Canberra MRT station (NS12) is a future elevated Mass Rapid Transit (MRT) station on the North South Line along Canberra Link in Sembawang, Singapore. The station is being built after feasibility studies conducted by the Land Transport Authority (LTA) confirmed that it was possible to be constructed, after the idea of a new MRT station between Sembawang MRT stationand Yishun MRT station was first raised in the Land Transport Master Plan 2013. It will be the second infill station on the MRT network, with the first being Dover MRT station.[1]</t>
  </si>
  <si>
    <t>Thanks to this station, travelling time to Yishun Industrial park is now faster by 10-15 minutes.</t>
  </si>
  <si>
    <t>great little district, historical</t>
  </si>
  <si>
    <t>North-East Line</t>
  </si>
  <si>
    <t>NE7</t>
  </si>
  <si>
    <t>Little India</t>
  </si>
  <si>
    <t>Great service with extra MRT Marshall’s to guide the train riders , try to avoid Sunday as it’s over crowding however situation well managed</t>
  </si>
  <si>
    <t>The special place in Singapore. Colourful building and make you like stay in India.</t>
  </si>
  <si>
    <t>Good food</t>
  </si>
  <si>
    <t>indian street</t>
  </si>
  <si>
    <t>Beautiful modern station. Clean all the time. Exits are conveniently linked to shops nearby.</t>
  </si>
  <si>
    <t>Colorful town with a lot of choice of Indian food</t>
  </si>
  <si>
    <t>This station is located just beside tekka market,very busy area</t>
  </si>
  <si>
    <t>The Little India station is one of the bigger MRT stations as it is an intersection of the Blue Downtown MRT line and the purple North-East MRT line. It opens up to the abundant color and heritage of the area dotted with shops of ethnic wear and food. The Tekka market is at this MRT, so expect this to be a busy place. The station itself is clean and the staff is very courteous and helpful. Thanks for the great service always!</t>
  </si>
  <si>
    <t>The MRT staff along the NorthEast line generally have poor attitude and look as though they have a stick up their arse. I say from multiple experiences when interacting with staff at the station, be it asking general questions or being directed (shouted at) in the morning. It could be because of the generally bad sentiment of SMRT overflowing onto SBS trains, but that's not an excuse to provide bad service towards your customers.
SBS should encourage their MRT staff to be friendly like their bus captains, it really makes my day when the BCs smile and greet me, to which I reciprocate, of course.</t>
  </si>
  <si>
    <t>As a non-Indian,  I  like this very colourful ethnic enclave! Colours from the saris, the temples, the fruits and vegetables, the blink blink, the heavy yellow gold,  the floral garlands, and many more! Fresh produce are plentiful from the Tekka market, and the quaint shophouses. Both  meat lovers and vegetarians will have plentiful of options to choose from a variety of food outlets. An awesome place to soak in the offerings of the Indian community in Singapore in Little India!</t>
  </si>
  <si>
    <t>Lot of India food there</t>
  </si>
  <si>
    <t>Ok</t>
  </si>
  <si>
    <t>1 day in Little India
This is how I imagine India. Colorfully loud and a hustle and bustle. But you also have to see this (for yourself). Definitely worth a visit.</t>
  </si>
  <si>
    <t>Must try in Little India</t>
  </si>
  <si>
    <t>Good interchange station, the walkway between the North East Line and the Downtown Line is shorter than other transfer passageways in other stations (about 1-2 mins walk)
In addition, Exit E is exit-only for the time being, you cannot actually enter the station from Exit E</t>
  </si>
  <si>
    <t>Neighborhood that stands out from modern Singapore but is far from reminiscent of India...many low-price shops with low-quality goods for locals</t>
  </si>
  <si>
    <t>Great, Classic Town, enjoyable by all</t>
  </si>
  <si>
    <t>Just need a Little walk to Tekka centre &amp; many Indian shop that selling Indian food,  souvenirs  and interesting area</t>
  </si>
  <si>
    <t>Every Indian must visit hear !!!
For food and shopping, u won't miss INDIA !!
I love my India 🇮🇳</t>
  </si>
  <si>
    <t>Little India MRT Station (NE7/DT12) is an interchange station in located in the ethnic district of Little India, connecting the North East Line (NEL) and the Downtown Line (DTL). More specifically, the station straddles the Farrer Park, Kampong Java and Mackenzie planning subzones.
Located at the junction of Bukit Timah Road and Race Course Road, the station brings rail connections to the historic district of Little India, formerly a settlement for Tamils, and now a Tamil ethnic neighbourhood. In the vicinity are plenty of shophouses, Tekka Centre, the Land Transport Authority Headquarters, condominiums and other mixed commercial and residential developments.</t>
  </si>
  <si>
    <t>It's pretty neat. Easy to use subway.
However, there are places where the entrance and exit are far away, so most people end up walking a lot.</t>
  </si>
  <si>
    <t>Great</t>
  </si>
  <si>
    <t>Looks absolutely like India.</t>
  </si>
  <si>
    <t>Mrt</t>
  </si>
  <si>
    <t>Hectic MRT no place to sit here</t>
  </si>
  <si>
    <t>Cannot miss Little India station. Smart and Vibrant ambience offered by colourful flexes and posters of Bollywood stars Kareena, Tamanna and Kajol and more.</t>
  </si>
  <si>
    <t>Nice place to get Indian stuff</t>
  </si>
  <si>
    <t>The prices of things nearby are relatively low, and everything is very affordable! !</t>
  </si>
  <si>
    <t>Convenient interchange for different train lines. Very clean and easy to find your way around</t>
  </si>
  <si>
    <t>NE6</t>
  </si>
  <si>
    <t>Dhoby Ghaut</t>
  </si>
  <si>
    <t>Clean, big, not very confusing and very convenient.</t>
  </si>
  <si>
    <t>Clean and efficient</t>
  </si>
  <si>
    <t>Please note that the transfer points for the red NS line and purple NE line are far apart. Meanwhile, there is an orange CC line slightly above the purple line, and the mall Plaza Singapura is located above the purple line.
There are also quite a lot of buses.</t>
  </si>
  <si>
    <t>Very diversified compared to many years ago. Has its own shopping area with eateries even. Clean and spacious, not overly crowded like Orchard MRT station area.</t>
  </si>
  <si>
    <t>Huge MRT station. Singapore Plaza above this MRT</t>
  </si>
  <si>
    <t>Takes forever to get from one line to another via the ridiculous labyrinth of crossing over escalators. M.C. Escher would be proud.</t>
  </si>
  <si>
    <t>Very busy interchange because there is the North south line (NSL) circle line (CCL) and north east line NEL and very big and near orchard</t>
  </si>
  <si>
    <t>Very accurate</t>
  </si>
  <si>
    <t>A large metro station, good signage, clear routes. Everything is automatic, clean and tidy</t>
  </si>
  <si>
    <t>SINGAPORE Longest Mrt  station Dhoby Ghat Mrt Three line contion This point. Yellow color code Circleline Mrt Station no_1,,,Purpple colour Codeline Northeast Station no_6,,,, Singapore Oldest Red colour code Northsouth line Station no_ 24  THREE MRT LINE........ This Station name is Dhoby Hindi language Term ...</t>
  </si>
  <si>
    <t>Great MRT; big interchange with North South Line, Circle Line and North East line. Plaza Singapura is nearby aswell!</t>
  </si>
  <si>
    <t>is there any hotel near at Dhoby Ghaut?</t>
  </si>
  <si>
    <t>I like this station as firstly, this is the first ever station that have 3 interchanges! The North South (Red) North East (Purple) and the Circle Line (Yellow which is the first ever station for the Circle Line). There will be other stations that would have 3 interchanges in the future or near future (example, Outram Park and Marina Bay would be the next stations to have 3 interchanges inclusive of the new line (Thomson East Coast Line). It is also one of the busiest stations of Singapore as many people will alight and change to the other lines. P.S. There would be future lines coming to make stations to have 3 interchanges like Choa Chu Kang and Jurong East!!👍😎</t>
  </si>
  <si>
    <t>nice</t>
  </si>
  <si>
    <t>Five star!</t>
  </si>
  <si>
    <t>One of the most important transportation hubs in Singapore - it is the Interchange for 3 major MRT Lines, namely the North West Line, Circle Line, and North East Line. From this train station, you can get to many places very quickly. At peak office hours, this train station is often very crowded. It is gigantic, as well. Fortunately, there is good signage, so you will be able to find your way. It is the first stop for Circle Line, so rest assured that you will get a seat when taking the Circle Line from here. However, as for the North South Line and North South Line, the possibility of getting a seat is relatively low. If you are lucky, then good for you.</t>
  </si>
  <si>
    <t>This MRT is very confusing because it is so big.  If you never been there before, expect to spend a few minutes to get your bearings right.</t>
  </si>
  <si>
    <t>Donuts</t>
  </si>
  <si>
    <t>Central hub for MRT exchang</t>
  </si>
  <si>
    <t>The biggest station in Singapore.</t>
  </si>
  <si>
    <t>Dhoby Ghaut MRT is connected to three different lines and has a lot of exits to many different shopping malls along Orchard Road. Frequented by commuters transiting and youngsters going to Orchard.</t>
  </si>
  <si>
    <t>Huge station. First timer may be confused but there are clear signs to direct commuters.</t>
  </si>
  <si>
    <t>Great place to shop and have your fills.</t>
  </si>
  <si>
    <t>For transit</t>
  </si>
  <si>
    <t>Accessible &amp; crowded. Its the way to plaza singapura. My fav mall to go to &amp; the 3rd generation where I bring my daughter where my father brought me. Very sentimental for me</t>
  </si>
  <si>
    <t>easy transfers possible</t>
  </si>
  <si>
    <t>This station have laser wars, cyber cafe, laundry service, drink stall, travel agency, hair cut and feng shui. Next to Plaza Singapura.</t>
  </si>
  <si>
    <t>Went there to transfer to Novena Station. As I  said before more things should be done like ensure pax come in with mask 😷.  Also to check on able people to sitting at Reserved seat.</t>
  </si>
  <si>
    <t>Go early morning wash clothes and leave to dry on railing and weaken the joints. Or on clean grass and take for irony. Thank you for liking my post</t>
  </si>
  <si>
    <t>I din even go there</t>
  </si>
  <si>
    <t>NE12</t>
  </si>
  <si>
    <t>Serangoon</t>
  </si>
  <si>
    <t>Many shops and eating places</t>
  </si>
  <si>
    <t>Come enjoy the crowd! Be loved. Be touched. Small the sweat and feel everyone’s skin!!!</t>
  </si>
  <si>
    <t>Fantastic</t>
  </si>
  <si>
    <t>Morning vibes, dazzling breeze, amazing environment. Clean and green #SG💚💕</t>
  </si>
  <si>
    <t>Of course it’s great!! Stayed here for 30 over years!!🤣🤣🤣</t>
  </si>
  <si>
    <t>Super crowded place and not a good place to pick u passengers especially the bus, taxis and private cars all jam up tgt at the same spot!!! Go to the other taxi stand/pickup point and it's easier cos it's less crowded</t>
  </si>
  <si>
    <t>This is indeed one of the few stations that have many exits! Indeed, this station 8 exits in total! Exit A to H! Jurong East is also another station that has many exits as well because it is due to the space of around an area. Serangoon is actually very large! There will be many people in the MRT stations of both North East Line (Purple) and the Circle Line (Yellow)! It will be tonnes of people at this stations during peak hours. This station even has 2 exits that lead to NEX shopping mall which has a bus interchange inside it. NEX has 2 ways to get to both lines even if you enter the main entrance of NEX (via Exit G or H). Very confusing for the locality map shown for this station though…😞</t>
  </si>
  <si>
    <t>So crowded place.</t>
  </si>
  <si>
    <t>There is a subway line here so I can commute to and from get off work.</t>
  </si>
  <si>
    <t>Like this area</t>
  </si>
  <si>
    <t>This station is easy to shop and shop. It’s also convenient for transfers.</t>
  </si>
  <si>
    <t>Mrt staff please note the female toilets doors are always left open and we can see men in the oppsite toilet answering their call of nature.I do not have privacy as the doors are opened and the men do look inside aswell.MRT staff please note this is unsafe as the toilets are near the bus stop .</t>
  </si>
  <si>
    <t>Assume Serangoon refers to Serangoon MRT station connected to NEX Shopping Mall. Very popular and happening places for both.</t>
  </si>
  <si>
    <t>Just a convenient mrt station with access to nex shopping mall</t>
  </si>
  <si>
    <t>Peaceful</t>
  </si>
  <si>
    <t>Many places to go and shop, living area is mix of heb, condo and private houses</t>
  </si>
  <si>
    <t>Good MRT</t>
  </si>
  <si>
    <t>great convenient place with easy to read signs, wont get lost</t>
  </si>
  <si>
    <t>Integrated bus interchange</t>
  </si>
  <si>
    <t>You have a shopping mall which is bustling with shoppers unlike some of those malls at the other heartlands.  Great variety available. Eateries - restaurants, kiosks(for takeaways) ice cream palours and supermarket for grocery shopping.  Throw in an interchange within (both mrt and bus) and you have total convenience.</t>
  </si>
  <si>
    <t>MRT train 🚂 station 🚉 links to shopping centre</t>
  </si>
  <si>
    <t>A huge train station which has circle line and north east line. Handicap friendly with ramps and lifts. The transfer between the two stations are quite far hence the travellator comes in really useful. A very crowded station which is connected to Nex Mall underground. Has a small bread shop and a Buzz minimart in the station itseld.</t>
  </si>
  <si>
    <t>very crowded in the morning, but pretty central as it connects circle and purple line</t>
  </si>
  <si>
    <t>Mar interchange</t>
  </si>
  <si>
    <t>Nex is soo huge</t>
  </si>
  <si>
    <t>Interchange between North East Line and Circle Line. Use this either of the line to reach NEX (quite huge mall). Can be a bit confuse to exist or interchange between those line for first timer caused my foreign friend lost himself inside there once.</t>
  </si>
  <si>
    <t>Good shopping place</t>
  </si>
  <si>
    <t>Serangoon MRT entrance C is just a sadder Botanic Gardens</t>
  </si>
  <si>
    <t>Super huge station</t>
  </si>
  <si>
    <t>East-West Line</t>
  </si>
  <si>
    <t>EW33</t>
  </si>
  <si>
    <t>Tuas Link</t>
  </si>
  <si>
    <t>Nice and calm</t>
  </si>
  <si>
    <t>Apposite MRT station  have a Causeway link bus (CW 7 )to Malaysia by 2nd link .</t>
  </si>
  <si>
    <t>Super</t>
  </si>
  <si>
    <t>I many time journey this Station</t>
  </si>
  <si>
    <t>1st time here as if I was already here before. That's how easy it is.</t>
  </si>
  <si>
    <t>Last Station of NEL MRT.. ,,</t>
  </si>
  <si>
    <t>Alisan Golden Coach Express</t>
  </si>
  <si>
    <t>At the end of the Singapore MRT Line. It is really a bird will not come here to lay egg place aka bird not lay eggs place.</t>
  </si>
  <si>
    <t>Very fine</t>
  </si>
  <si>
    <t>the most peaceful mrt station. i always take buses from here towards malaysia. easypeasy.</t>
  </si>
  <si>
    <t>Good 👍</t>
  </si>
  <si>
    <t>If you want to take the bus to tuas check point, this is one of the only ways to go.</t>
  </si>
  <si>
    <t>Need to more renovation</t>
  </si>
  <si>
    <t>Easy traveling</t>
  </si>
  <si>
    <t>Nice place</t>
  </si>
  <si>
    <t>Like this</t>
  </si>
  <si>
    <t>Best regards 👍</t>
  </si>
  <si>
    <t>Organized</t>
  </si>
  <si>
    <t>Nice nets</t>
  </si>
  <si>
    <t>No ATM</t>
  </si>
  <si>
    <t>Love from bangladesh</t>
  </si>
  <si>
    <t>Clean and accessible. You are guaranteed a seat from this final station.</t>
  </si>
  <si>
    <t>Very clean place and very quiet. 😁😁😁</t>
  </si>
  <si>
    <t>Tuas Link MRT Station, located in the southwestern part, offers a range of excellent facilities that enhance the commuting experience for its passengers.
The station is designed to be fully accessible to all, with features like elevators, ramps, and barrier-free access. This ensures that individuals with disabilities or those with mobility challenges can navigate the station comfortably.
Passengers are greeted by well-kept platforms and waiting areas, creating a clean and welcoming environment. The station's commitment to cleanliness not only adds to its aesthetics but also contributes to the overall well-being of commuters.
Tuas Link MRT Station exemplifies Singapore's commitment to providing excellent facilities within its public transportation network. Its focus on accessibility, cleanliness, efficient ticketing, comfortable waiting areas, diverse retail options, and stringent security measures collectively contribute to a superior commuting experience.</t>
  </si>
  <si>
    <t>Nothing special, just a subway station. The environment is clean and tidy</t>
  </si>
  <si>
    <t>Good. Good.</t>
  </si>
  <si>
    <t>It's very ok</t>
  </si>
  <si>
    <t>There are a lot of people and there are too few ATMs in the station, so you often have to wait for a long time.</t>
  </si>
  <si>
    <t>EW24</t>
  </si>
  <si>
    <t>Jurong East</t>
  </si>
  <si>
    <t>Very nice place</t>
  </si>
  <si>
    <t>Really a great, shout out to smrt lost &amp; found department.
Always, behind the scene to help customer find their phone cover, karoake mic and other things.</t>
  </si>
  <si>
    <t>Here have 4 big sopping mall and free wifi on mrt station</t>
  </si>
  <si>
    <t>Jurong east mrt enjoy near place.clean area</t>
  </si>
  <si>
    <t>Big interchange station to Green and Red lines. Many big shopping malls nearby.</t>
  </si>
  <si>
    <t>Good Place</t>
  </si>
  <si>
    <t>I feeling unwell today sitting at the mrt chair, the staff uncle is aware my condition,   and offer me to a rest room at mrt. Then later the another staff Rossie came up and bring me bring me to toilet as I need vomiting. She wait for me and calm me up bring me to take a rest. Both are kind and nice.</t>
  </si>
  <si>
    <t>WEST SIDE BEST SIDE 🤩🤩🤩🤩🤩🤩🤩🤩🤩🤩🤩😝🫡🫡🫡🫡🫡🫡🫡😝😝😝😝😝😝😝</t>
  </si>
  <si>
    <t>One of the busiest if not busiest Station in the west as it is at junction of ns-ew line. Almost scary at peak hours for those going/returning from office hours. Surrounded by shopping malls means no worry about shopping and food.
There is also a blood bank at nearby malls. Your blood needs to go out often!</t>
  </si>
  <si>
    <t>Can go straight to Jem or west gate</t>
  </si>
  <si>
    <t>The signs are clear, the connection is convenient, and the layout is reasonable.</t>
  </si>
  <si>
    <t>Clean</t>
  </si>
  <si>
    <t>VERY VERY crowded. At Jurong East, so many people leave and board the train that I fear a LOT about the spread of Covid-19. Jurong East is otherwise generally OK, with a lot of train stopping here and a bus interchange (which was recently demolished) nearby.</t>
  </si>
  <si>
    <t>I hope you can improve the entrance and exit of mrt. This morning I arrived at the location and wanted to get off the car, but people inside had not come out yet, and people outside rushed in. I was cut by a man carrying a schoolbag while rushing into mrt. His schoolbag cut my hand with a line. This is a very bad behavior, and only I know how painful the wound is. How can a person carrying a schoolbag understand that a schoolbag can hurt someone? You must let the people inside come out first before there is a seat for you to go in. What if the people outside are in a hurry? Don’t the people inside rush out in time? I hope your staff can always watch and direct people getting on and off the MRT, and let people inside get out first before letting people outside in. Thank you.</t>
  </si>
  <si>
    <t>Too clouded</t>
  </si>
  <si>
    <t>jurong east mrt . crowded interchange station for east west and north south line</t>
  </si>
  <si>
    <t>Fine</t>
  </si>
  <si>
    <t>Jurong East MRT is an above-ground station with elevated train platforms. Yet, we've got ignorant platform staff harassing commuters about mask-wearing *outside* the train. If your staff can't even familiarize themselves with prevailing mask guidelines (as set forth by the govt), tell them to take a hike.</t>
  </si>
  <si>
    <t>Very good place</t>
  </si>
  <si>
    <t>Get off here to Jewel for a movie treat, and all a huge multi-mall that is connected  by linkways and bridges. Careful, you may lose your way for a bit!</t>
  </si>
  <si>
    <t>The interchange saturation for two of the earliest mrt lines in Singapore. Surrounded with shopping malls, library and hospital, it's very crowded during peak hours</t>
  </si>
  <si>
    <t>Interchange for north south line and east west line</t>
  </si>
  <si>
    <t>A busy interchange in Singapore. There are also buses to Singapore customs for those who wish to travel to Johor.</t>
  </si>
  <si>
    <t>On 2 Dec 2022, I went to Ikea Jem and bought 3 curtain rods. When I went to the JE mrt around 3pm, I was stopped by the security and he informed me that I was not allowed to take the ride with the curtain rods. He brought me to the control station and the staff also said that vertical rods were not allowed in the train, saying that a sign board was displayed outside the station to inform passengers, without telling me any reasons on this rule. That day was raining very heavily. I, a 56 years old man, was made to walk to the new relocated Jurong East bus interchange, took bus service 333 to Toh Guan Road, and then changed bus service 188 to choa chu kang. From JE mrt to cck mrt, the travel time is less than 15mins but I was made to travel for over an hour before reaching cck. I do not know the rationale of disallowing passengers who buy vertical rods into mrt. Other mrt stations such as cck mrt and yew tee mrt stations do not have such sign boards. Would the management of smrt care to enlighten me?</t>
  </si>
  <si>
    <t>So many people during rush hours...</t>
  </si>
  <si>
    <t>Health care insurance by Predential at Jurong East MRT from 01 July till Sat</t>
  </si>
  <si>
    <t>Very  good  area👍👍</t>
  </si>
  <si>
    <t>EW17</t>
  </si>
  <si>
    <t>Tiong Bahru</t>
  </si>
  <si>
    <t>NICE place and good services!</t>
  </si>
  <si>
    <t>Everything exilant</t>
  </si>
  <si>
    <t>Quite nice to walk around on not very sunny day, but there is not much thing as advertised other than the plaza</t>
  </si>
  <si>
    <t>I can buy things they need.</t>
  </si>
  <si>
    <t>Very clean and central MRT station</t>
  </si>
  <si>
    <t>very attractive man</t>
  </si>
  <si>
    <t>This station is situated at Tiong Bahru nearby a shopping mall</t>
  </si>
  <si>
    <t>When you are here there are shops surrounding the market so there are plenty of shops around the market people from surrounding come to the market during the weekend so I can said that this peoples come from far and wide do come here for their marketing. Beside that the food stalls are just next door. So you can said all under the same roof 😉
This place is very convenient.</t>
  </si>
  <si>
    <t>Located next to a nice little plaza (recommend the bakery right out the front), and right next to buses.</t>
  </si>
  <si>
    <t>A must visit for tourists and a great exp to share along with friends.</t>
  </si>
  <si>
    <t>Can look gd😊</t>
  </si>
  <si>
    <t>· A convenient stop</t>
  </si>
  <si>
    <t>Convenient transportation and moderate location.</t>
  </si>
  <si>
    <t>This station is convenient and has a mall on top of it. This station is also right before an interchange, Outram Park.</t>
  </si>
  <si>
    <t>I have visited this place couple of times, we can reach here through MRT and Bus</t>
  </si>
  <si>
    <t>Underground MRT station on the East-West (green) Line, with a mall directly above. Close proximity to the CBD area makes this station a busy one. Served by a mall (Tiong Bahru Plaza) directly above the station, with other small shops like Buzz near the station exit itself.</t>
  </si>
  <si>
    <t>Early morning today so crowded even COVID.
Clean.
Hearing Problem issues?
I found Amazing Hearing here while waiting for a friend.
The power of sound.
B1-02 when u come out from the MRT itself.
Free Hearing test.
67893132 if u need more information.</t>
  </si>
  <si>
    <t>The place has plenty of sitting space which many MRT's doesn't..the shops right above the MRT are also good ,food also excellent.. overall a well kept station .</t>
  </si>
  <si>
    <t>Not very clean and also is under maintenance.</t>
  </si>
  <si>
    <t>Lack of proper cooling, overly slow escalators</t>
  </si>
  <si>
    <t>Shopping and transport within the premises</t>
  </si>
  <si>
    <t>Above the station is a good shopping mall with lots of foodie</t>
  </si>
  <si>
    <t>A mall directly above and many bus connections.</t>
  </si>
  <si>
    <t>The temperature should be lower and the light should be brighter, this will make tourist feels more comfortable</t>
  </si>
  <si>
    <t>This is the underground MRT serving East West Line (green line). On top of this got Tiong Bahru Plaza mall having lots of stores and restaurants like McDonald’s, KFC, bakery etc. Got bus stop situated outside the plaza as well.</t>
  </si>
  <si>
    <t>Visited a week ago..the only restroom here is a PH restroom that was locked to my surprise. And there were also other people like me who were wanting to urgently use it.</t>
  </si>
  <si>
    <t>Clean and stroller accessible to and from the train platform. Only complaint is that if I wanted to go to Tiong Bahru Plaza, I would have to go up the elevator n the opposite side of the road. Then cross the street to get to the mall.</t>
  </si>
  <si>
    <t>Wow</t>
  </si>
  <si>
    <t>A very lively station
There are many department stores
Very good parking place 👍🅿️
Bus MRT is very convenient
Will come again next time 👍</t>
  </si>
  <si>
    <t>Take exit A to The Rail Mall - another less crowded area to explore</t>
  </si>
  <si>
    <t>Downtown Line</t>
  </si>
  <si>
    <t>DT3</t>
  </si>
  <si>
    <t>Hillview</t>
  </si>
  <si>
    <t>Thank you</t>
  </si>
  <si>
    <t>Mar</t>
  </si>
  <si>
    <t>Feel good infrastructure</t>
  </si>
  <si>
    <t>Well planned place with condominium around, usually less crowded and accessible from two places</t>
  </si>
  <si>
    <t>Easy access into hiking the diary farm loop</t>
  </si>
  <si>
    <t>Hillview MRT allows one to go to various quarries.</t>
  </si>
  <si>
    <t>There is a mini provision shop beside/opposite the lift. From exit point, you will already arrive at the hillview rail corridor park lane.</t>
  </si>
  <si>
    <t>It is a cool and calm place for people to take the train or just stop for a breather and the seats</t>
  </si>
  <si>
    <t>One of the entry/exit points (about 3 min walk) to the Rail Corridor.</t>
  </si>
  <si>
    <t>Regular MRT</t>
  </si>
  <si>
    <t>Alight here to visit the rail corridor</t>
  </si>
  <si>
    <t>It’s an MRT station what you expect … rush rush what else</t>
  </si>
  <si>
    <t>Very deep, keep walking</t>
  </si>
  <si>
    <t>Unsure of which large housing estate this station is meant to cater too. Scattered private residences surround the station.</t>
  </si>
  <si>
    <t>Includes access to a handy drop off bay</t>
  </si>
  <si>
    <t>Pretty quiet MRT Station</t>
  </si>
  <si>
    <t>Not many people. Very clean and  quiet.</t>
  </si>
  <si>
    <t>Always not crowded and clean =)</t>
  </si>
  <si>
    <t>Beautiful, go before 7am, walk along real corridor.</t>
  </si>
  <si>
    <t>Station is 5min walk to Hillv2 Mall which has some nice eateries and cafes like Chong Qing Grilled Fish, Funtoast, Starbucks and IO. Its a sheltered walkway so its quite pleasant. Nice and green neighbourhood!</t>
  </si>
  <si>
    <t>Quaint mrt station, clean, really quiet and peaceful. Definitely one of my favourite mrt station</t>
  </si>
  <si>
    <t>Clean and no problems</t>
  </si>
  <si>
    <t>Clean and convenient</t>
  </si>
  <si>
    <t>cool met station</t>
  </si>
  <si>
    <t>Normal</t>
  </si>
  <si>
    <t>Convenient</t>
  </si>
  <si>
    <t>DT21</t>
  </si>
  <si>
    <t>Bencoolen</t>
  </si>
  <si>
    <t>Bencoolen MRT Station is near to V Hotel, Mi Hotel, Bencoolen mosque, NAFA academy. This station is very clean. Just like all MRT Station in Singapore. Singapore's comfortable  mass transportation system will take us to places at  Singapore comfortably and in relatively cheap fare. Having STP and/or Ezlink will be very helpful for keeping our tour more economical.</t>
  </si>
  <si>
    <t>If anyone is asking - one of the best MRT stations in Singapore ;)</t>
  </si>
  <si>
    <t>Lazada's attention grabbing golden monkey.</t>
  </si>
  <si>
    <t>This MRT station is a really boring and extremely deep MRT station. Do not recommend coming here.</t>
  </si>
  <si>
    <t>Deepest MRT station in Singapore (43m deep). Is clean and is nice.</t>
  </si>
  <si>
    <t>This must be the deepest mrt station! You have to go through multiple escalators to reach the platform. It was amazing. I love Singapore. ❤️</t>
  </si>
  <si>
    <t>One of the deepest MRT tunnel</t>
  </si>
  <si>
    <t>downtown is best if you're planning to visit santosa,  changi or Goin for job to tuas. Easily accessible bencoolen station is DT21 from here you'll get metro for expo.
And it's crowded so plan in advance, the best thing about this station is that you have to go downstairs again n again what a construction 🚧</t>
  </si>
  <si>
    <t>Very cleam</t>
  </si>
  <si>
    <t>Great location</t>
  </si>
  <si>
    <t>Living in Mercure Bugis, it only takes a 5-minute walk to the Bencoolen MRT Downtown line, which is very convenient.</t>
  </si>
  <si>
    <t>Giving it 4 rating as it takes 3 lifts to reach station from street.
Secondly ticket counter isn’t present in all directions.</t>
  </si>
  <si>
    <t>Clean MRT. Connects well with the blue / Downtown line places. Close to Dhoby ghat which is in the heart of the city.</t>
  </si>
  <si>
    <t>Exit of MRT Downtown Line DT21 station (DT - navy blue)
This point is very close to the MRT Circle Line station (CC - orange yellow), just walk more than 200m.
Near some other locations such as Singapore Management University, National Museum of Singapore or Singapore Art Museum...</t>
  </si>
  <si>
    <t>Haven't been to Bencoolen MRT before, designed like a ship and spacious and deep to B2-3.</t>
  </si>
  <si>
    <t>The MRT in Singapore is one of the best options to travel around. The people are very civilized, it is not crowded and I find that masks in public transport is a very good idea!</t>
  </si>
  <si>
    <t>Good👍</t>
  </si>
  <si>
    <t>First time going to Singapore 🇸🇬, taking advantage of the subway (MRT) experience, realizing how convenient and fast it is, Sin comes to work under me 🤭
——
The first time I came to Singapore, I experienced the subway (MRT), I admit it is very convenient and fast, I will go all Sing with it 🤭</t>
  </si>
  <si>
    <t>Verry good</t>
  </si>
  <si>
    <t>Downtown line Blueline st no_21</t>
  </si>
  <si>
    <t>Best metro system ever, no cap</t>
  </si>
  <si>
    <t>I think this is the deepest of all other MRT</t>
  </si>
  <si>
    <t>Too many elevators</t>
  </si>
  <si>
    <t>This station is so deep but also very accessible.
Right on the downtown line so easy transport for lots of places.</t>
  </si>
  <si>
    <t>The MRT is excellent once you figure it out</t>
  </si>
  <si>
    <t>Armoy market and surrounding areas</t>
  </si>
  <si>
    <t>DT18</t>
  </si>
  <si>
    <t>Telok Ayer</t>
  </si>
  <si>
    <t>1 star for removing the bidets in the toilets.</t>
  </si>
  <si>
    <t>Within the CBD area, lots of business offices around.</t>
  </si>
  <si>
    <t>Good mrt station</t>
  </si>
  <si>
    <t>convenient</t>
  </si>
  <si>
    <t>Youyou Metro Station</t>
  </si>
  <si>
    <t>Recently opened MRT station.  Very nicely done.  It is not very far from raffles place MRT and very convenient for anyone to come to downtown.  No major issues with the station as it is very new.</t>
  </si>
  <si>
    <t>There is a great variety of hawker food at ok pricing. Clean and hygienic environment.</t>
  </si>
  <si>
    <t>What a great station.  Conveniently located o be used as an interchange for the Red and Green lines (walking distance to Raffles), and Purple (walking distance or one stop to change at Chinatown).
This station is clean and efficient.  Air-conditioning is good and there is a Fun Toast for those having cravings for kopi.
Wireless is Free and there is a charging point for your electrical devices - what more can you need.</t>
  </si>
  <si>
    <t>Quaint</t>
  </si>
  <si>
    <t>Goood</t>
  </si>
  <si>
    <t>MRT Station, explore the outside with nostalgic feels~</t>
  </si>
  <si>
    <t>Chill vibes</t>
  </si>
  <si>
    <t>Good place.</t>
  </si>
  <si>
    <t>MRT Station</t>
  </si>
  <si>
    <t>Clean and well maintained!</t>
  </si>
  <si>
    <t>MRT Station is next to the interim food centre</t>
  </si>
  <si>
    <t>It is not a very busy station and is usually not crowded. There is a heritage area above the station. When you walk out of the exit, you can see Singapore's oldest old houses and Nanyang-style streets...</t>
  </si>
  <si>
    <t>Lovely experience at Grissini</t>
  </si>
  <si>
    <t>Telok Ayer Telok Ayer தெலுக் ஆயெர் Telok Ayer MRT station along Phase 1, adjacent to Chinatown, China Square and Raffles Place planning subdivisions. It is built at the junction of Cross Street and Telok Ayer Street, between the Robinson Road commercial district and the Chinatown cultural district.
Historically, Telok Ayer, which means "Gulf Water" in Malay, was a coastal street along the bay and the main landing point and settlement for Chinese immigrants. Since then, land reclamation has expanded the coastline, where the central business district is now located.
The station is located near high-rise office buildings and well-preserved shophouses, where there are many food and beverage outlets; the contrast of the buildings highlights the diversity of the area. The area is also home to places of worship dating back to Singapore's early days</t>
  </si>
  <si>
    <t>Served as a station cutting across Raffles Place and Chinatown</t>
  </si>
  <si>
    <t>A old history street over  decade currently nearby Telok Ayer mrt station</t>
  </si>
  <si>
    <t>The sign includes both English and Chinese text, reflecting Singapore’s multiculturalism and bilingual policy. English is the dominant language in Singapore, facilitating communication for locals and tourists, while the Chinese script acknowledges the heritage of the area, given Telok Ayer’s historical roots in the Chinese immigrant community. In terms of code preference, English is the dominant one her – being displayed at the top, while Chinese is inscribed below. This reflects Singapore’s language policies, where English is the First Language and the ethnic mother tongue being the second.
The sign is simple and functional, providing the name "Telok Ayer St" in both languages. Its green background and white text follow the typical colour scheme of Singaporean street signs, ensuring consistency and easy recognition. . The sign’s emplacement at a prominent crosswalk makes it easily visible to pedestrians, acting as both a directional aid and a cultural marker.
Positioned in an area that is both full of heritage and near the Central Business District, the sign is a reminder of the area's cultural history amidst urban development. The choice to include Chinese characters helps remind people of the location’s past.</t>
  </si>
  <si>
    <t>My working Palace</t>
  </si>
  <si>
    <t>It was raining so heavily and I was in a hurry for a job interview nearby. Needed to get an umbrella from the convenience store but it was temporarily closed. So I approached the MRT service staff to ask if I could borrow an umbrella and they did not hesitate to lend it to me. I wanted to leave my contacts but they declined. The trust and service really far exceeded my expectations! Thank you Telok Ayer station staffs. You didn’t know how much this small act meant to me. May all of you be blessed with good karma (:</t>
  </si>
  <si>
    <t>New station,access to Boat Quay by foot(if you’re a tourist using Downtown line but don’t wanna change station,it’s about 800m walk)</t>
  </si>
  <si>
    <t>Located on the Blue Line of the Downtown Line (DTL), Exit A is a three-minute walk from Lau Pa Sat, while Exit B and C are just across the road from Far East Plaza.</t>
  </si>
  <si>
    <t>Telok Ayer and Raffles Place - Awesome! Ensure you have offline maps downloaded as sometimes network is not good. Went to Paul Resturant for a cup of coffee.. Loved the vibe!</t>
  </si>
  <si>
    <t>Head down to this MRT if you wish to visit Lau Pat Sa. Short walking distance. You can also get to China Square Central from here. Many chill out area during after office hour BUT do note, during weekend, most of the stores are close. It's a CBD area anyway.</t>
  </si>
  <si>
    <t>Exit B to Manulife Building</t>
  </si>
  <si>
    <t>There are many tourists, but there is only one machine that can store value with cash, and the window does not help to store value. Remember to prepare enough EZLink before coming back.
But you can use Lu Xiaowu to store value for you, and girls are more likely to succeed. Or you can try using ApplePay to use your credit card to avoid the hassle of queuing.</t>
  </si>
  <si>
    <t>Circle Line</t>
  </si>
  <si>
    <t>CE1</t>
  </si>
  <si>
    <t>Bayfront</t>
  </si>
  <si>
    <t>Modern City with lot of shopping stuffs.  Strongly recommend to visit here if you're luxury fashionista! 🤩</t>
  </si>
  <si>
    <t>Touch payment with credit card
Buses and subways are okay.
I never exchanged money during my stay. Super convenient.
(Okinawa and JR Kyushu are definitely worth visiting)
MTR Bayfront Station (Blue Downtown Line)
Without leaving Marina Bay Sands
Directly connected underground.
Chonggi Airport is (Green Tozai Line)
I'll transfer wherever there is a connection.
Should I transfer once to Expo?
For the second transfer, take the Tozai Line somewhere.
Transfer to the airport at Tanah Merah.</t>
  </si>
  <si>
    <t>Metro station to marina bay and gardens</t>
  </si>
  <si>
    <t>Alight at Bayfront MRT to go to Gardens by the Bay, which is at a walkable distance from this MRT station. The station is clean and well-maintained.</t>
  </si>
  <si>
    <t>This is the stop for Marina Bay Sands!</t>
  </si>
  <si>
    <t>Good station</t>
  </si>
  <si>
    <t>This is absolutely thé nicest MRT station in Singapore  It is very clean and organized and gives direct access to thé world famous hotel Marina Bay Sands and to the Gardens by thé Bay via an outside elevator in front of this hotel. Last but not least from this station you enter equally a very nice shopping mall which has on thé groundfloor a  channel with Italian gondola boats.
Seen thé great number of foreign tourist at this station you find a lot of staff helping you with tickets , changing money and information. Nice !</t>
  </si>
  <si>
    <t>Convenient MRT station to visit Gardens by the Bay</t>
  </si>
  <si>
    <t>Very close to Marina Bay Sand and lot of amenities are available around.</t>
  </si>
  <si>
    <t>Direct access to nearest Casino.</t>
  </si>
  <si>
    <t>MRT to reach marina bay garden. Clean place</t>
  </si>
  <si>
    <t>Memorable family time!</t>
  </si>
  <si>
    <t>Beautiful place 😍 💕 ❤️ ✨️</t>
  </si>
  <si>
    <t>love it!!</t>
  </si>
  <si>
    <t>It's okay.</t>
  </si>
  <si>
    <t>Very convenient MRT station that can reach to Garden By The Bay. At the same time, it is a interchange station with Downtown Line and Circle Line.</t>
  </si>
  <si>
    <t>I had good experience today at this station
Assistant Manager Ken Ang was so kind and assist me with all he can.
I was working today and I lost my wallet my card my money and all. I can’t go home and it’s already 3pm
And I was so hungry and thirsty
And in bad shape or unlucky…
Lucky I approach the counter
He was kind and I said can I buy ticket he said yes I said I lost my card and I need replacement.
Make it fast I want to pay using mobile or bank transfer but unlucky again only cash or nets…
I explained what happen and a miracle happen Akins gesture to allow me to enter to gate.
This is one time in a lifetime that I won’t forget. You save my day today.
Even the world is harsh there are kind person out there .
Thank you Mr Ang for doing an extra mile service
He even make it right by taking my Name and he make sure that my alight destination or station is aware of what just happen.
Again to Bayfront station and Paya Lebar to the kind team with all the help
Thank you so much</t>
  </si>
  <si>
    <t>So beautiful</t>
  </si>
  <si>
    <t>One of the most used stations by tourists, accessible to Gardens by the Bay, MBS casino and mall. Station isn't deep, so not a lot of escalators</t>
  </si>
  <si>
    <t>Connected to the Sands Hotel.</t>
  </si>
  <si>
    <t>Good place to hang over.</t>
  </si>
  <si>
    <t>1. Portal to marina bay.
2. Junction of two MRT lines.
3. Direct Subway to gardens by the Bay.</t>
  </si>
  <si>
    <t>This MRT station is your connection to the brilliant Marina Bay Sands, and to Gardens by the Bay. It's conveniently on two lines and is also only a 15 min walk away from Raffles Place if you wanted to switch lines to Red and Green.</t>
  </si>
  <si>
    <t>Yvonne</t>
  </si>
  <si>
    <t>Another super modern MRT Station.</t>
  </si>
  <si>
    <t>Wow so nice place for the free entrainment :)
Take Bayfront MRT and exit left and go upstairs and out put then water music show free :p 7. 8. 9 10 pm</t>
  </si>
  <si>
    <t>Slightly complicated station, but very clean</t>
  </si>
  <si>
    <t>This is the stop to alight to get to Marina Bay Sands, ArtScience Museum, Helix Bridge and Gardens by the Bay.</t>
  </si>
  <si>
    <t>Opened on 17 April 2010 as part of the second stage of the third MRT line under SMRT Trains (Circle MRT line), this MRT station is located between the planning areas of Kallang and Geylang, serving the Mountbatten subzone in which the area and the station are named after British Admiral Lord Louis Mountbatten (1900-79), the Supreme Allied Commander of the South East Asia Command who accepted the Japanese surrender of Singapore during the Second World War. This station also serves the Pine Close residential estate as well as Kallang Estate Market, KFC, McDonald's and Decathlon at Stadium Boulevard and Mountbatten Square. and the bus services serving Mountbatten MRT station are SBS Transit bus services 10, 11, 12, 14, 14A, 16, 16M, 30, 30e, 31, 32, 33, 33B, 158, 158A, 196, 196A and 401. The artwork in this station is Lord Mountbatten Thinks of Pink which was designed by Jason Wee.</t>
  </si>
  <si>
    <t>CC7</t>
  </si>
  <si>
    <t>Mountbatten</t>
  </si>
  <si>
    <t>Good location</t>
  </si>
  <si>
    <t>peaceful place</t>
  </si>
  <si>
    <t>Convenient entrance/exit to Mountbatten MRT</t>
  </si>
  <si>
    <t>Quite comfortable.</t>
  </si>
  <si>
    <t>Nice place, clean and good place to relax</t>
  </si>
  <si>
    <t>calm and near sports hub great station</t>
  </si>
  <si>
    <t>Clean and convenient station. Some vending machines in station orange juice and drinks. Convenience store available.</t>
  </si>
  <si>
    <t>Increases the convenience and accessibility for those living in Mountbatten area.</t>
  </si>
  <si>
    <t>Yellow circle line Mrt station</t>
  </si>
  <si>
    <t>The out of date announcement at the MRT keep mentioning deepavli or Diwali. Isn't time to change and to keep up?</t>
  </si>
  <si>
    <t>Good place</t>
  </si>
  <si>
    <t>Very neat and clean station</t>
  </si>
  <si>
    <t>It's great</t>
  </si>
  <si>
    <t>It is clean and easy to use like other MRT stations and is good for transfers.
The escalator is a bit fast, so be careful about safety.
If you are unsure, ask the staff.
It is recommended to make a pass</t>
  </si>
  <si>
    <t>Very convenient to change bus to get to our place. Not crowded and easy to find the way out.</t>
  </si>
  <si>
    <t>Love this Mountbatten MRT station location. Previously had to take a complicated bus route home from Kallang station but not anymore. It conveniently connects to town specifically Dhoby Ghaut MRT station. The staff are really professional and efficient too; there was once in recent years several of us commuters were rendering assistance to someone that lost balance and fell, and the staff were swift in activating all the right protocols too. Always in good hands at this station 🙏🏻</t>
  </si>
  <si>
    <t>The first MRT station I visited in Singapore on my trip. MRTs are very easy to access and locate yourself. Public transportation is best in Singapore</t>
  </si>
  <si>
    <t>Blk 12  mountbatten</t>
  </si>
  <si>
    <t>A great circle line MRT station</t>
  </si>
  <si>
    <t>Use it for the transport services</t>
  </si>
  <si>
    <t>There is no DBS/ POSB atm there. Cleanliness level of Male toilet at satisfactory level. A few baby cockroaches seen crawling up the wall at sink area.</t>
  </si>
  <si>
    <t>relatively clean and quiet. train station is close to the canal and easily accessible. 👍</t>
  </si>
  <si>
    <t>Mon To Fri Not So Crowded Between Peak Hours.</t>
  </si>
  <si>
    <t>What to say clean and the closest to our home</t>
  </si>
  <si>
    <t>Usually a quiet pleasant and modern MRT station.   The A/C provides a pleasant break from street level if you are using the underpass to get across the road</t>
  </si>
  <si>
    <t>Circle line</t>
  </si>
  <si>
    <t>Poor way finding</t>
  </si>
  <si>
    <t>Love the location and staff but the lift to external is so slow...</t>
  </si>
  <si>
    <t>Nice n clean station. Stop here to go to McDonald's, Kentucky Fried Chicken n Decathlon.  Use Exit B. Only a few minutes walk.</t>
  </si>
  <si>
    <t>CC4</t>
  </si>
  <si>
    <t>Promenade</t>
  </si>
  <si>
    <t>Nice and modern MRT station. Efficient too.</t>
  </si>
  <si>
    <t>Just a normal MRT station.</t>
  </si>
  <si>
    <t>Here 2 Mrt line circle,Downtown</t>
  </si>
  <si>
    <t>Good station, many mall connected and shelter from the rain</t>
  </si>
  <si>
    <t>Interchange for the Downtown and Circle Lines</t>
  </si>
  <si>
    <t>Well maintained and classy MRT station</t>
  </si>
  <si>
    <t>One of my favorite station on my amazing experience traveling in train here at gorgeous Singapore.
It was easy to find, and use too.
I got refills on my card and I just put in the computer where I was supposed to go, I chose roundtrip, and they gave me the total.
I went to the Suntec Mall using this neat train and the station was clean too. With AC and always a lady talking the microphone informing us where to go.
I was a little hesitant on which door use, so I asked the customer service and they nicely told me where to go.
Thank you!</t>
  </si>
  <si>
    <t>This big maze of an MRT stop is great if you want to get to the other side of Marina Bay, into Suntec City, or to a number of big hotels: The Carlton, Pan Pacific, Mandarin Oriental. It's easy to get to get to a range of food areas and some touristy spots.</t>
  </si>
  <si>
    <t>Nice station</t>
  </si>
  <si>
    <t>clean and convenient</t>
  </si>
  <si>
    <t>Another Super clean station at Suntec City. Use this for both the yellow and the blue lines.
7-11 at the downtown line side alongside ATMs and toilets.</t>
  </si>
  <si>
    <t>Modern station at a convenient location, extremely well-maintained.</t>
  </si>
  <si>
    <t>Metro station to Suntec city</t>
  </si>
  <si>
    <t>Very nice area to visit as it is an interchange station where you could transfer to Downtown Line (blue) or go to Circle Line’s Platform B where it will go to Marina Bay and Bayfront, the trains at the Downtown line is also very convenient as the trains going both ways are on different floors.😘😊🥹👍</t>
  </si>
  <si>
    <t>Long walk from the station to the venue. Lots of kids at the empty area, dancing to the loud music</t>
  </si>
  <si>
    <t>good place at convenient location</t>
  </si>
  <si>
    <t>I feel like this one could have been a bit more disability friendly and with more benches
Very very crowded line with no guard</t>
  </si>
  <si>
    <t>Middle Platform D:
Blue line: &gt;&gt; bayfront &gt;&gt; expo
Lower platform C:
Blue line: &gt;&gt; Bugis &gt; bkt panjang
Platform B4 : way out to circle line</t>
  </si>
  <si>
    <t>Clean efficient metro station</t>
  </si>
  <si>
    <t>Cozy</t>
  </si>
  <si>
    <t>Useful for getting to Suntec City and maybe the Singapore Flyer and the Marina Bay Street Circuit.</t>
  </si>
  <si>
    <t>Great station.</t>
  </si>
  <si>
    <t>Honestly, this MRT station is unexpectedly large. It is largely intertwined in many places, so it may take some time to travel from the MRT to your destination. It is quite easy to navigate though, just look at the signs that are scattered everywhere.
The design is noticeable too, with the water droplets standing out the most. Overall, this MRT station is pretty decent, and surprisingly enormous, despite being an underground MRT station.</t>
  </si>
  <si>
    <t>its a cool MRT station:)</t>
  </si>
  <si>
    <t>Conveniently located at neighbourhood of luxurious shopping restaurants hotels resorts cinemas entertainments supermarkets convention fasciitis and amenities nearby walking distance covered pathway to City Hall MRT Esplanade MRT and hotels resorts shopping  centre including Suntec City Marina Square Raffles City Marins Bay Singapore Flyer Esplanade Theatres The Float @ Marina Bay and one MRT stop to Bayfront MRT Marina Bay Sand Gardens by the Bay with plenty of dinning shopping banking supermarkets cinemas entertainment Electric Electronic telecommunication postage services household products groceries sundries and amenities nearby. Friendly cosy comfy welcoming ambience for romantic intimates groups students expats locals visitors and families.</t>
  </si>
  <si>
    <t>I recommend</t>
  </si>
  <si>
    <t>On weekday, you will see many business man as there’re some office building.
On weekend, you will see family as there’re many enrichment class and a few playground at Suntec!</t>
  </si>
  <si>
    <t>good design, hard to get lost</t>
  </si>
  <si>
    <t>Station has nice designs. Though it can be a bit confusing while navigating within the station to find your way, for example, to transfer to another line.</t>
  </si>
  <si>
    <t>Prediction</t>
  </si>
  <si>
    <t>Ground Truth</t>
  </si>
  <si>
    <t>Label_Lelia</t>
  </si>
  <si>
    <t>Label_Karlok</t>
  </si>
  <si>
    <t>Label_Keith</t>
  </si>
  <si>
    <t>Label_Genesis</t>
  </si>
  <si>
    <t>Label_Zhekai</t>
  </si>
  <si>
    <t>Date</t>
  </si>
  <si>
    <t>Rating</t>
  </si>
  <si>
    <t>Review</t>
  </si>
  <si>
    <t>Line</t>
  </si>
  <si>
    <t>Code</t>
  </si>
  <si>
    <t>Name</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</si>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</sst>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5" x14ac:knownFonts="1">
    <font>
      <sz val="10"/>
      <color rgb="FF000000"/>
      <name val="Aptos Narrow"/>
      <scheme val="minor"/>
    </font>
    <font>
      <sz val="10"/>
      <color theme="1"/>
      <name val="Aptos Narrow"/>
      <family val="2"/>
      <scheme val="minor"/>
    </font>
    <font>
      <b/>
      <sz val="10"/>
      <color theme="1"/>
      <name val="Aptos Narrow"/>
      <family val="2"/>
      <scheme val="minor"/>
    </font>
    <font>
      <b/>
      <sz val="10"/>
      <color rgb="FF000000"/>
      <name val="Aptos Narrow"/>
      <family val="2"/>
      <scheme val="minor"/>
    </font>
    <font>
      <b/>
      <sz val="10"/>
      <color rgb="FF000000"/>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wrapText="1"/>
    </xf>
    <xf numFmtId="0" fontId="0" fillId="0" borderId="0" xfId="0" applyAlignment="1">
      <alignment horizontal="left"/>
    </xf>
    <xf numFmtId="164" fontId="1" fillId="0" borderId="0" xfId="0" applyNumberFormat="1" applyFont="1"/>
    <xf numFmtId="0" fontId="2" fillId="0" borderId="0" xfId="0" applyFont="1"/>
    <xf numFmtId="0" fontId="3" fillId="0" borderId="0" xfId="0" applyFont="1" applyAlignment="1">
      <alignment horizontal="left"/>
    </xf>
    <xf numFmtId="0" fontId="2" fillId="0" borderId="0" xfId="0" applyFont="1" applyAlignment="1">
      <alignment wrapText="1"/>
    </xf>
    <xf numFmtId="0" fontId="4" fillId="0" borderId="0" xfId="0" applyFo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EE1-5B44-7449-A9E3-9DB511AAC95B}">
  <sheetPr>
    <outlinePr summaryBelow="0" summaryRight="0"/>
  </sheetPr>
  <dimension ref="A1:AA1000"/>
  <sheetViews>
    <sheetView tabSelected="1" workbookViewId="0">
      <pane ySplit="1" topLeftCell="A429" activePane="bottomLeft" state="frozen"/>
      <selection pane="bottomLeft" activeCell="C446" sqref="C446"/>
    </sheetView>
  </sheetViews>
  <sheetFormatPr baseColWidth="10" defaultColWidth="15.19921875" defaultRowHeight="15.75" customHeight="1" x14ac:dyDescent="0.2"/>
  <cols>
    <col min="5" max="5" width="76.796875" customWidth="1"/>
    <col min="7" max="7" width="19.796875" customWidth="1"/>
  </cols>
  <sheetData>
    <row r="1" spans="1:27" ht="15" x14ac:dyDescent="0.2">
      <c r="A1" s="8" t="s">
        <v>479</v>
      </c>
      <c r="B1" s="5" t="s">
        <v>478</v>
      </c>
      <c r="C1" s="5" t="s">
        <v>477</v>
      </c>
      <c r="D1" s="5" t="s">
        <v>476</v>
      </c>
      <c r="E1" s="7" t="s">
        <v>475</v>
      </c>
      <c r="F1" s="5" t="s">
        <v>474</v>
      </c>
      <c r="G1" s="5" t="s">
        <v>473</v>
      </c>
      <c r="H1" s="5" t="s">
        <v>472</v>
      </c>
      <c r="I1" s="5" t="s">
        <v>471</v>
      </c>
      <c r="J1" s="5" t="s">
        <v>470</v>
      </c>
      <c r="K1" s="5" t="s">
        <v>469</v>
      </c>
      <c r="L1" s="5" t="s">
        <v>468</v>
      </c>
      <c r="M1" s="5" t="s">
        <v>467</v>
      </c>
      <c r="N1" s="6" t="s">
        <v>466</v>
      </c>
      <c r="O1" s="5"/>
      <c r="P1" s="5"/>
      <c r="Q1" s="5"/>
      <c r="R1" s="5"/>
      <c r="S1" s="5"/>
      <c r="T1" s="5"/>
      <c r="U1" s="5"/>
      <c r="V1" s="5"/>
      <c r="W1" s="5"/>
      <c r="X1" s="5"/>
      <c r="Y1" s="5"/>
      <c r="Z1" s="5"/>
      <c r="AA1" s="5"/>
    </row>
    <row r="2" spans="1:27" ht="30" x14ac:dyDescent="0.2">
      <c r="A2">
        <v>1</v>
      </c>
      <c r="B2" s="1" t="s">
        <v>436</v>
      </c>
      <c r="C2" s="1" t="s">
        <v>435</v>
      </c>
      <c r="D2" s="1" t="s">
        <v>372</v>
      </c>
      <c r="E2" s="2" t="s">
        <v>465</v>
      </c>
      <c r="F2" s="1">
        <v>4</v>
      </c>
      <c r="G2" s="4">
        <v>42343.999340277776</v>
      </c>
      <c r="H2" s="1" t="s">
        <v>6</v>
      </c>
      <c r="I2" s="1" t="s">
        <v>6</v>
      </c>
      <c r="J2" s="1" t="s">
        <v>0</v>
      </c>
      <c r="K2" s="1" t="s">
        <v>6</v>
      </c>
      <c r="L2" s="1" t="s">
        <v>6</v>
      </c>
      <c r="M2" s="1" t="str">
        <f ca="1">IFERROR(__xludf.DUMMYFUNCTION("LET(
  votes, G2:K2,
  pos, COUNTIF(votes, ""pos""),
  neu, COUNTIF(votes, ""neu""),
  neg, COUNTIF(votes, ""neg""),
  maxVal, MAX(pos, neu, neg),
  modes, FILTER({""pos"", ""neu"", ""neg""}, {pos, neu, neg}=maxVal),
  IF(COUNTA(modes)&gt;1, ""TIE"", INDEX(m"&amp;"odes, 1))
)"),"neu")</f>
        <v>neu</v>
      </c>
      <c r="N2" s="3" t="s">
        <v>0</v>
      </c>
    </row>
    <row r="3" spans="1:27" ht="15" x14ac:dyDescent="0.2">
      <c r="A3">
        <v>2</v>
      </c>
      <c r="B3" s="1" t="s">
        <v>436</v>
      </c>
      <c r="C3" s="1" t="s">
        <v>435</v>
      </c>
      <c r="D3" s="1" t="s">
        <v>372</v>
      </c>
      <c r="E3" s="2" t="s">
        <v>464</v>
      </c>
      <c r="F3" s="1">
        <v>5</v>
      </c>
      <c r="G3" s="4">
        <v>44321.772916666669</v>
      </c>
      <c r="H3" s="1" t="s">
        <v>0</v>
      </c>
      <c r="I3" s="1" t="s">
        <v>0</v>
      </c>
      <c r="J3" s="1" t="s">
        <v>0</v>
      </c>
      <c r="K3" s="1" t="s">
        <v>0</v>
      </c>
      <c r="L3" s="1" t="s">
        <v>0</v>
      </c>
      <c r="M3" s="1" t="str">
        <f ca="1">IFERROR(__xludf.DUMMYFUNCTION("LET(
  votes, G3:K3,
  pos, COUNTIF(votes, ""pos""),
  neu, COUNTIF(votes, ""neu""),
  neg, COUNTIF(votes, ""neg""),
  maxVal, MAX(pos, neu, neg),
  modes, FILTER({""pos"", ""neu"", ""neg""}, {pos, neu, neg}=maxVal),
  IF(COUNTA(modes)&gt;1, ""TIE"", INDEX(m"&amp;"odes, 1))
)"),"pos")</f>
        <v>pos</v>
      </c>
      <c r="N3" s="3" t="s">
        <v>0</v>
      </c>
    </row>
    <row r="4" spans="1:27" ht="40.5" customHeight="1" x14ac:dyDescent="0.2">
      <c r="A4">
        <v>3</v>
      </c>
      <c r="B4" s="1" t="s">
        <v>436</v>
      </c>
      <c r="C4" s="1" t="s">
        <v>435</v>
      </c>
      <c r="D4" s="1" t="s">
        <v>372</v>
      </c>
      <c r="E4" s="2" t="s">
        <v>463</v>
      </c>
      <c r="F4" s="1">
        <v>3</v>
      </c>
      <c r="G4" s="4">
        <v>43185.717627314814</v>
      </c>
      <c r="H4" s="1" t="s">
        <v>6</v>
      </c>
      <c r="I4" s="1" t="s">
        <v>6</v>
      </c>
      <c r="J4" s="1" t="s">
        <v>6</v>
      </c>
      <c r="K4" s="1" t="s">
        <v>0</v>
      </c>
      <c r="L4" s="1" t="s">
        <v>6</v>
      </c>
      <c r="M4" s="1" t="str">
        <f ca="1">IFERROR(__xludf.DUMMYFUNCTION("LET(
  votes, G4:K4,
  pos, COUNTIF(votes, ""pos""),
  neu, COUNTIF(votes, ""neu""),
  neg, COUNTIF(votes, ""neg""),
  maxVal, MAX(pos, neu, neg),
  modes, FILTER({""pos"", ""neu"", ""neg""}, {pos, neu, neg}=maxVal),
  IF(COUNTA(modes)&gt;1, ""TIE"", INDEX(m"&amp;"odes, 1))
)"),"neu")</f>
        <v>neu</v>
      </c>
      <c r="N4" s="3" t="s">
        <v>6</v>
      </c>
    </row>
    <row r="5" spans="1:27" ht="15" x14ac:dyDescent="0.2">
      <c r="A5">
        <v>4</v>
      </c>
      <c r="B5" s="1" t="s">
        <v>436</v>
      </c>
      <c r="C5" s="1" t="s">
        <v>435</v>
      </c>
      <c r="D5" s="1" t="s">
        <v>372</v>
      </c>
      <c r="E5" s="2" t="s">
        <v>462</v>
      </c>
      <c r="F5" s="1">
        <v>5</v>
      </c>
      <c r="G5" s="4">
        <v>45622.707152777781</v>
      </c>
      <c r="H5" s="1" t="s">
        <v>0</v>
      </c>
      <c r="I5" s="1" t="s">
        <v>0</v>
      </c>
      <c r="J5" s="1" t="s">
        <v>0</v>
      </c>
      <c r="K5" s="1" t="s">
        <v>0</v>
      </c>
      <c r="L5" s="1" t="s">
        <v>0</v>
      </c>
      <c r="M5" s="1" t="str">
        <f ca="1">IFERROR(__xludf.DUMMYFUNCTION("LET(
  votes, G5:K5,
  pos, COUNTIF(votes, ""pos""),
  neu, COUNTIF(votes, ""neu""),
  neg, COUNTIF(votes, ""neg""),
  maxVal, MAX(pos, neu, neg),
  modes, FILTER({""pos"", ""neu"", ""neg""}, {pos, neu, neg}=maxVal),
  IF(COUNTA(modes)&gt;1, ""TIE"", INDEX(m"&amp;"odes, 1))
)"),"pos")</f>
        <v>pos</v>
      </c>
      <c r="N5" s="3" t="s">
        <v>0</v>
      </c>
    </row>
    <row r="6" spans="1:27" ht="135" x14ac:dyDescent="0.2">
      <c r="A6">
        <v>5</v>
      </c>
      <c r="B6" s="1" t="s">
        <v>436</v>
      </c>
      <c r="C6" s="1" t="s">
        <v>435</v>
      </c>
      <c r="D6" s="1" t="s">
        <v>372</v>
      </c>
      <c r="E6" s="2" t="s">
        <v>461</v>
      </c>
      <c r="F6" s="1">
        <v>5</v>
      </c>
      <c r="G6" s="4">
        <v>44767.534282407411</v>
      </c>
      <c r="H6" s="1" t="s">
        <v>0</v>
      </c>
      <c r="I6" s="1" t="s">
        <v>0</v>
      </c>
      <c r="J6" s="1" t="s">
        <v>0</v>
      </c>
      <c r="K6" s="1" t="s">
        <v>0</v>
      </c>
      <c r="L6" s="1" t="s">
        <v>0</v>
      </c>
      <c r="M6" s="1" t="str">
        <f ca="1">IFERROR(__xludf.DUMMYFUNCTION("LET(
  votes, G6:K6,
  pos, COUNTIF(votes, ""pos""),
  neu, COUNTIF(votes, ""neu""),
  neg, COUNTIF(votes, ""neg""),
  maxVal, MAX(pos, neu, neg),
  modes, FILTER({""pos"", ""neu"", ""neg""}, {pos, neu, neg}=maxVal),
  IF(COUNTA(modes)&gt;1, ""TIE"", INDEX(m"&amp;"odes, 1))
)"),"pos")</f>
        <v>pos</v>
      </c>
      <c r="N6" s="3" t="s">
        <v>0</v>
      </c>
    </row>
    <row r="7" spans="1:27" ht="15" x14ac:dyDescent="0.2">
      <c r="A7">
        <v>6</v>
      </c>
      <c r="B7" s="1" t="s">
        <v>436</v>
      </c>
      <c r="C7" s="1" t="s">
        <v>435</v>
      </c>
      <c r="D7" s="1" t="s">
        <v>372</v>
      </c>
      <c r="E7" s="2" t="s">
        <v>460</v>
      </c>
      <c r="F7" s="1">
        <v>5</v>
      </c>
      <c r="G7" s="4">
        <v>45711.49728009259</v>
      </c>
      <c r="H7" s="1" t="s">
        <v>0</v>
      </c>
      <c r="I7" s="1" t="s">
        <v>0</v>
      </c>
      <c r="J7" s="1" t="s">
        <v>0</v>
      </c>
      <c r="K7" s="1" t="s">
        <v>0</v>
      </c>
      <c r="L7" s="1" t="s">
        <v>0</v>
      </c>
      <c r="M7" s="1" t="str">
        <f ca="1">IFERROR(__xludf.DUMMYFUNCTION("LET(
  votes, G7:K7,
  pos, COUNTIF(votes, ""pos""),
  neu, COUNTIF(votes, ""neu""),
  neg, COUNTIF(votes, ""neg""),
  maxVal, MAX(pos, neu, neg),
  modes, FILTER({""pos"", ""neu"", ""neg""}, {pos, neu, neg}=maxVal),
  IF(COUNTA(modes)&gt;1, ""TIE"", INDEX(m"&amp;"odes, 1))
)"),"pos")</f>
        <v>pos</v>
      </c>
      <c r="N7" s="3" t="s">
        <v>0</v>
      </c>
    </row>
    <row r="8" spans="1:27" ht="105" x14ac:dyDescent="0.2">
      <c r="A8">
        <v>7</v>
      </c>
      <c r="B8" s="1" t="s">
        <v>436</v>
      </c>
      <c r="C8" s="1" t="s">
        <v>435</v>
      </c>
      <c r="D8" s="1" t="s">
        <v>372</v>
      </c>
      <c r="E8" s="2" t="s">
        <v>459</v>
      </c>
      <c r="F8" s="1">
        <v>5</v>
      </c>
      <c r="G8" s="4">
        <v>45652.781412037039</v>
      </c>
      <c r="H8" s="1" t="s">
        <v>0</v>
      </c>
      <c r="I8" s="1" t="s">
        <v>0</v>
      </c>
      <c r="J8" s="1" t="s">
        <v>0</v>
      </c>
      <c r="K8" s="1" t="s">
        <v>0</v>
      </c>
      <c r="L8" s="1" t="s">
        <v>6</v>
      </c>
      <c r="M8" s="1" t="str">
        <f ca="1">IFERROR(__xludf.DUMMYFUNCTION("LET(
  votes, G8:K8,
  pos, COUNTIF(votes, ""pos""),
  neu, COUNTIF(votes, ""neu""),
  neg, COUNTIF(votes, ""neg""),
  maxVal, MAX(pos, neu, neg),
  modes, FILTER({""pos"", ""neu"", ""neg""}, {pos, neu, neg}=maxVal),
  IF(COUNTA(modes)&gt;1, ""TIE"", INDEX(m"&amp;"odes, 1))
)"),"pos")</f>
        <v>pos</v>
      </c>
      <c r="N8" s="3" t="s">
        <v>0</v>
      </c>
    </row>
    <row r="9" spans="1:27" ht="15" x14ac:dyDescent="0.2">
      <c r="A9">
        <v>8</v>
      </c>
      <c r="B9" s="1" t="s">
        <v>436</v>
      </c>
      <c r="C9" s="1" t="s">
        <v>435</v>
      </c>
      <c r="D9" s="1" t="s">
        <v>372</v>
      </c>
      <c r="E9" s="2" t="s">
        <v>458</v>
      </c>
      <c r="F9" s="1">
        <v>5</v>
      </c>
      <c r="G9" s="4">
        <v>44846.733622685184</v>
      </c>
      <c r="H9" s="1" t="s">
        <v>0</v>
      </c>
      <c r="I9" s="1" t="s">
        <v>0</v>
      </c>
      <c r="J9" s="1" t="s">
        <v>0</v>
      </c>
      <c r="K9" s="1" t="s">
        <v>0</v>
      </c>
      <c r="L9" s="1" t="s">
        <v>0</v>
      </c>
      <c r="M9" s="1" t="str">
        <f ca="1">IFERROR(__xludf.DUMMYFUNCTION("LET(
  votes, G9:K9,
  pos, COUNTIF(votes, ""pos""),
  neu, COUNTIF(votes, ""neu""),
  neg, COUNTIF(votes, ""neg""),
  maxVal, MAX(pos, neu, neg),
  modes, FILTER({""pos"", ""neu"", ""neg""}, {pos, neu, neg}=maxVal),
  IF(COUNTA(modes)&gt;1, ""TIE"", INDEX(m"&amp;"odes, 1))
)"),"pos")</f>
        <v>pos</v>
      </c>
      <c r="N9" s="3" t="s">
        <v>0</v>
      </c>
    </row>
    <row r="10" spans="1:27" ht="30" x14ac:dyDescent="0.2">
      <c r="A10">
        <v>9</v>
      </c>
      <c r="B10" s="1" t="s">
        <v>436</v>
      </c>
      <c r="C10" s="1" t="s">
        <v>435</v>
      </c>
      <c r="D10" s="1" t="s">
        <v>372</v>
      </c>
      <c r="E10" s="2" t="s">
        <v>457</v>
      </c>
      <c r="F10" s="1">
        <v>5</v>
      </c>
      <c r="G10" s="4">
        <v>44694.797083333331</v>
      </c>
      <c r="H10" s="1" t="s">
        <v>0</v>
      </c>
      <c r="I10" s="1" t="s">
        <v>0</v>
      </c>
      <c r="J10" s="1" t="s">
        <v>0</v>
      </c>
      <c r="K10" s="1" t="s">
        <v>0</v>
      </c>
      <c r="L10" s="1" t="s">
        <v>0</v>
      </c>
      <c r="M10" s="1" t="str">
        <f ca="1">IFERROR(__xludf.DUMMYFUNCTION("LET(
  votes, G10:K10,
  pos, COUNTIF(votes, ""pos""),
  neu, COUNTIF(votes, ""neu""),
  neg, COUNTIF(votes, ""neg""),
  maxVal, MAX(pos, neu, neg),
  modes, FILTER({""pos"", ""neu"", ""neg""}, {pos, neu, neg}=maxVal),
  IF(COUNTA(modes)&gt;1, ""TIE"", INDEX"&amp;"(modes, 1))
)"),"pos")</f>
        <v>pos</v>
      </c>
      <c r="N10" s="3" t="s">
        <v>0</v>
      </c>
    </row>
    <row r="11" spans="1:27" ht="15" x14ac:dyDescent="0.2">
      <c r="A11">
        <v>10</v>
      </c>
      <c r="B11" s="1" t="s">
        <v>436</v>
      </c>
      <c r="C11" s="1" t="s">
        <v>435</v>
      </c>
      <c r="D11" s="1" t="s">
        <v>372</v>
      </c>
      <c r="E11" s="2" t="s">
        <v>456</v>
      </c>
      <c r="F11" s="1">
        <v>3</v>
      </c>
      <c r="G11" s="4">
        <v>43130.030324074076</v>
      </c>
      <c r="H11" s="1" t="s">
        <v>0</v>
      </c>
      <c r="I11" s="1" t="s">
        <v>0</v>
      </c>
      <c r="J11" s="1" t="s">
        <v>0</v>
      </c>
      <c r="K11" s="1" t="s">
        <v>0</v>
      </c>
      <c r="L11" s="1" t="s">
        <v>0</v>
      </c>
      <c r="M11" s="1" t="str">
        <f ca="1">IFERROR(__xludf.DUMMYFUNCTION("LET(
  votes, G11:K11,
  pos, COUNTIF(votes, ""pos""),
  neu, COUNTIF(votes, ""neu""),
  neg, COUNTIF(votes, ""neg""),
  maxVal, MAX(pos, neu, neg),
  modes, FILTER({""pos"", ""neu"", ""neg""}, {pos, neu, neg}=maxVal),
  IF(COUNTA(modes)&gt;1, ""TIE"", INDEX"&amp;"(modes, 1))
)"),"pos")</f>
        <v>pos</v>
      </c>
      <c r="N11" s="3" t="s">
        <v>6</v>
      </c>
    </row>
    <row r="12" spans="1:27" ht="15" x14ac:dyDescent="0.2">
      <c r="A12">
        <v>11</v>
      </c>
      <c r="B12" s="1" t="s">
        <v>436</v>
      </c>
      <c r="C12" s="1" t="s">
        <v>435</v>
      </c>
      <c r="D12" s="1" t="s">
        <v>372</v>
      </c>
      <c r="E12" s="2" t="s">
        <v>455</v>
      </c>
      <c r="F12" s="1">
        <v>5</v>
      </c>
      <c r="G12" s="4">
        <v>43576.367303240739</v>
      </c>
      <c r="H12" s="1" t="s">
        <v>0</v>
      </c>
      <c r="I12" s="1" t="s">
        <v>0</v>
      </c>
      <c r="J12" s="1" t="s">
        <v>0</v>
      </c>
      <c r="K12" s="1" t="s">
        <v>0</v>
      </c>
      <c r="L12" s="1" t="s">
        <v>0</v>
      </c>
      <c r="M12" s="1" t="str">
        <f ca="1">IFERROR(__xludf.DUMMYFUNCTION("LET(
  votes, G12:K12,
  pos, COUNTIF(votes, ""pos""),
  neu, COUNTIF(votes, ""neu""),
  neg, COUNTIF(votes, ""neg""),
  maxVal, MAX(pos, neu, neg),
  modes, FILTER({""pos"", ""neu"", ""neg""}, {pos, neu, neg}=maxVal),
  IF(COUNTA(modes)&gt;1, ""TIE"", INDEX"&amp;"(modes, 1))
)"),"pos")</f>
        <v>pos</v>
      </c>
      <c r="N12" s="3" t="s">
        <v>0</v>
      </c>
    </row>
    <row r="13" spans="1:27" ht="75" x14ac:dyDescent="0.2">
      <c r="A13">
        <v>12</v>
      </c>
      <c r="B13" s="1" t="s">
        <v>436</v>
      </c>
      <c r="C13" s="1" t="s">
        <v>435</v>
      </c>
      <c r="D13" s="1" t="s">
        <v>372</v>
      </c>
      <c r="E13" s="2" t="s">
        <v>454</v>
      </c>
      <c r="F13" s="1">
        <v>5</v>
      </c>
      <c r="G13" s="4">
        <v>44507.917534722219</v>
      </c>
      <c r="H13" s="1" t="s">
        <v>6</v>
      </c>
      <c r="I13" s="1" t="s">
        <v>6</v>
      </c>
      <c r="J13" s="1" t="s">
        <v>6</v>
      </c>
      <c r="K13" s="1" t="s">
        <v>6</v>
      </c>
      <c r="L13" s="1" t="s">
        <v>6</v>
      </c>
      <c r="M13" s="1" t="str">
        <f ca="1">IFERROR(__xludf.DUMMYFUNCTION("LET(
  votes, G13:K13,
  pos, COUNTIF(votes, ""pos""),
  neu, COUNTIF(votes, ""neu""),
  neg, COUNTIF(votes, ""neg""),
  maxVal, MAX(pos, neu, neg),
  modes, FILTER({""pos"", ""neu"", ""neg""}, {pos, neu, neg}=maxVal),
  IF(COUNTA(modes)&gt;1, ""TIE"", INDEX"&amp;"(modes, 1))
)"),"neu")</f>
        <v>neu</v>
      </c>
      <c r="N13" s="3" t="s">
        <v>6</v>
      </c>
    </row>
    <row r="14" spans="1:27" ht="45" x14ac:dyDescent="0.2">
      <c r="A14">
        <v>13</v>
      </c>
      <c r="B14" s="1" t="s">
        <v>436</v>
      </c>
      <c r="C14" s="1" t="s">
        <v>435</v>
      </c>
      <c r="D14" s="1" t="s">
        <v>372</v>
      </c>
      <c r="E14" s="2" t="s">
        <v>453</v>
      </c>
      <c r="F14" s="1">
        <v>4</v>
      </c>
      <c r="G14" s="4">
        <v>45479.548807870371</v>
      </c>
      <c r="H14" s="1" t="s">
        <v>15</v>
      </c>
      <c r="I14" s="1" t="s">
        <v>15</v>
      </c>
      <c r="J14" s="1" t="s">
        <v>15</v>
      </c>
      <c r="K14" s="1" t="s">
        <v>15</v>
      </c>
      <c r="L14" s="1" t="s">
        <v>15</v>
      </c>
      <c r="M14" s="1" t="str">
        <f ca="1">IFERROR(__xludf.DUMMYFUNCTION("LET(
  votes, G14:K14,
  pos, COUNTIF(votes, ""pos""),
  neu, COUNTIF(votes, ""neu""),
  neg, COUNTIF(votes, ""neg""),
  maxVal, MAX(pos, neu, neg),
  modes, FILTER({""pos"", ""neu"", ""neg""}, {pos, neu, neg}=maxVal),
  IF(COUNTA(modes)&gt;1, ""TIE"", INDEX"&amp;"(modes, 1))
)"),"neg")</f>
        <v>neg</v>
      </c>
      <c r="N14" s="3" t="s">
        <v>6</v>
      </c>
    </row>
    <row r="15" spans="1:27" ht="15" x14ac:dyDescent="0.2">
      <c r="A15">
        <v>14</v>
      </c>
      <c r="B15" s="1" t="s">
        <v>436</v>
      </c>
      <c r="C15" s="1" t="s">
        <v>435</v>
      </c>
      <c r="D15" s="1" t="s">
        <v>372</v>
      </c>
      <c r="E15" s="2" t="s">
        <v>452</v>
      </c>
      <c r="F15" s="1">
        <v>5</v>
      </c>
      <c r="G15" s="4">
        <v>45101.406539351854</v>
      </c>
      <c r="H15" s="1" t="s">
        <v>0</v>
      </c>
      <c r="I15" s="1" t="s">
        <v>0</v>
      </c>
      <c r="J15" s="1" t="s">
        <v>0</v>
      </c>
      <c r="K15" s="1" t="s">
        <v>0</v>
      </c>
      <c r="L15" s="1" t="s">
        <v>0</v>
      </c>
      <c r="M15" s="1" t="str">
        <f ca="1">IFERROR(__xludf.DUMMYFUNCTION("LET(
  votes, G15:K15,
  pos, COUNTIF(votes, ""pos""),
  neu, COUNTIF(votes, ""neu""),
  neg, COUNTIF(votes, ""neg""),
  maxVal, MAX(pos, neu, neg),
  modes, FILTER({""pos"", ""neu"", ""neg""}, {pos, neu, neg}=maxVal),
  IF(COUNTA(modes)&gt;1, ""TIE"", INDEX"&amp;"(modes, 1))
)"),"pos")</f>
        <v>pos</v>
      </c>
      <c r="N15" s="3" t="s">
        <v>0</v>
      </c>
    </row>
    <row r="16" spans="1:27" ht="30" x14ac:dyDescent="0.2">
      <c r="A16">
        <v>15</v>
      </c>
      <c r="B16" s="1" t="s">
        <v>436</v>
      </c>
      <c r="C16" s="1" t="s">
        <v>435</v>
      </c>
      <c r="D16" s="1" t="s">
        <v>372</v>
      </c>
      <c r="E16" s="2" t="s">
        <v>451</v>
      </c>
      <c r="F16" s="1">
        <v>4</v>
      </c>
      <c r="G16" s="4">
        <v>42545.350648148145</v>
      </c>
      <c r="H16" s="1" t="s">
        <v>6</v>
      </c>
      <c r="I16" s="1" t="s">
        <v>15</v>
      </c>
      <c r="J16" s="1" t="s">
        <v>6</v>
      </c>
      <c r="K16" s="1" t="s">
        <v>6</v>
      </c>
      <c r="L16" s="1" t="s">
        <v>15</v>
      </c>
      <c r="M16" s="1" t="str">
        <f ca="1">IFERROR(__xludf.DUMMYFUNCTION("LET(
  votes, G16:K16,
  pos, COUNTIF(votes, ""pos""),
  neu, COUNTIF(votes, ""neu""),
  neg, COUNTIF(votes, ""neg""),
  maxVal, MAX(pos, neu, neg),
  modes, FILTER({""pos"", ""neu"", ""neg""}, {pos, neu, neg}=maxVal),
  IF(COUNTA(modes)&gt;1, ""TIE"", INDEX"&amp;"(modes, 1))
)"),"neu")</f>
        <v>neu</v>
      </c>
      <c r="N16" s="3" t="s">
        <v>6</v>
      </c>
    </row>
    <row r="17" spans="1:14" ht="60" x14ac:dyDescent="0.2">
      <c r="A17">
        <v>16</v>
      </c>
      <c r="B17" s="1" t="s">
        <v>436</v>
      </c>
      <c r="C17" s="1" t="s">
        <v>435</v>
      </c>
      <c r="D17" s="1" t="s">
        <v>372</v>
      </c>
      <c r="E17" s="2" t="s">
        <v>450</v>
      </c>
      <c r="F17" s="1">
        <v>5</v>
      </c>
      <c r="G17" s="4">
        <v>44694.590821759259</v>
      </c>
      <c r="H17" s="1" t="s">
        <v>0</v>
      </c>
      <c r="I17" s="1" t="s">
        <v>0</v>
      </c>
      <c r="J17" s="1" t="s">
        <v>0</v>
      </c>
      <c r="K17" s="1" t="s">
        <v>0</v>
      </c>
      <c r="L17" s="1" t="s">
        <v>0</v>
      </c>
      <c r="M17" s="1" t="str">
        <f ca="1">IFERROR(__xludf.DUMMYFUNCTION("LET(
  votes, G17:K17,
  pos, COUNTIF(votes, ""pos""),
  neu, COUNTIF(votes, ""neu""),
  neg, COUNTIF(votes, ""neg""),
  maxVal, MAX(pos, neu, neg),
  modes, FILTER({""pos"", ""neu"", ""neg""}, {pos, neu, neg}=maxVal),
  IF(COUNTA(modes)&gt;1, ""TIE"", INDEX"&amp;"(modes, 1))
)"),"pos")</f>
        <v>pos</v>
      </c>
      <c r="N17" s="3" t="s">
        <v>0</v>
      </c>
    </row>
    <row r="18" spans="1:14" ht="15" x14ac:dyDescent="0.2">
      <c r="A18">
        <v>17</v>
      </c>
      <c r="B18" s="1" t="s">
        <v>436</v>
      </c>
      <c r="C18" s="1" t="s">
        <v>435</v>
      </c>
      <c r="D18" s="1" t="s">
        <v>372</v>
      </c>
      <c r="E18" s="2" t="s">
        <v>449</v>
      </c>
      <c r="F18" s="1">
        <v>5</v>
      </c>
      <c r="G18" s="4">
        <v>43769.85087962963</v>
      </c>
      <c r="H18" s="1" t="s">
        <v>6</v>
      </c>
      <c r="I18" s="1" t="s">
        <v>6</v>
      </c>
      <c r="J18" s="1" t="s">
        <v>6</v>
      </c>
      <c r="K18" s="1" t="s">
        <v>6</v>
      </c>
      <c r="L18" s="1" t="s">
        <v>6</v>
      </c>
      <c r="M18" s="1" t="str">
        <f ca="1">IFERROR(__xludf.DUMMYFUNCTION("LET(
  votes, G18:K18,
  pos, COUNTIF(votes, ""pos""),
  neu, COUNTIF(votes, ""neu""),
  neg, COUNTIF(votes, ""neg""),
  maxVal, MAX(pos, neu, neg),
  modes, FILTER({""pos"", ""neu"", ""neg""}, {pos, neu, neg}=maxVal),
  IF(COUNTA(modes)&gt;1, ""TIE"", INDEX"&amp;"(modes, 1))
)"),"neu")</f>
        <v>neu</v>
      </c>
      <c r="N18" s="3" t="s">
        <v>6</v>
      </c>
    </row>
    <row r="19" spans="1:14" ht="15" x14ac:dyDescent="0.2">
      <c r="A19">
        <v>18</v>
      </c>
      <c r="B19" s="1" t="s">
        <v>436</v>
      </c>
      <c r="C19" s="1" t="s">
        <v>435</v>
      </c>
      <c r="D19" s="1" t="s">
        <v>372</v>
      </c>
      <c r="E19" s="2" t="s">
        <v>448</v>
      </c>
      <c r="F19" s="1">
        <v>5</v>
      </c>
      <c r="G19" s="4">
        <v>43445.718124999999</v>
      </c>
      <c r="H19" s="1" t="s">
        <v>0</v>
      </c>
      <c r="I19" s="1" t="s">
        <v>0</v>
      </c>
      <c r="J19" s="1" t="s">
        <v>0</v>
      </c>
      <c r="K19" s="1" t="s">
        <v>0</v>
      </c>
      <c r="L19" s="1" t="s">
        <v>0</v>
      </c>
      <c r="M19" s="1" t="str">
        <f ca="1">IFERROR(__xludf.DUMMYFUNCTION("LET(
  votes, G19:K19,
  pos, COUNTIF(votes, ""pos""),
  neu, COUNTIF(votes, ""neu""),
  neg, COUNTIF(votes, ""neg""),
  maxVal, MAX(pos, neu, neg),
  modes, FILTER({""pos"", ""neu"", ""neg""}, {pos, neu, neg}=maxVal),
  IF(COUNTA(modes)&gt;1, ""TIE"", INDEX"&amp;"(modes, 1))
)"),"pos")</f>
        <v>pos</v>
      </c>
      <c r="N19" s="3" t="s">
        <v>0</v>
      </c>
    </row>
    <row r="20" spans="1:14" ht="45" x14ac:dyDescent="0.2">
      <c r="A20">
        <v>19</v>
      </c>
      <c r="B20" s="1" t="s">
        <v>436</v>
      </c>
      <c r="C20" s="1" t="s">
        <v>435</v>
      </c>
      <c r="D20" s="1" t="s">
        <v>372</v>
      </c>
      <c r="E20" s="2" t="s">
        <v>447</v>
      </c>
      <c r="F20" s="1">
        <v>4</v>
      </c>
      <c r="G20" s="4">
        <v>42643.553923611114</v>
      </c>
      <c r="H20" s="1" t="s">
        <v>0</v>
      </c>
      <c r="I20" s="1" t="s">
        <v>0</v>
      </c>
      <c r="J20" s="1" t="s">
        <v>0</v>
      </c>
      <c r="K20" s="1" t="s">
        <v>0</v>
      </c>
      <c r="L20" s="1" t="s">
        <v>0</v>
      </c>
      <c r="M20" s="1" t="str">
        <f ca="1">IFERROR(__xludf.DUMMYFUNCTION("LET(
  votes, G20:K20,
  pos, COUNTIF(votes, ""pos""),
  neu, COUNTIF(votes, ""neu""),
  neg, COUNTIF(votes, ""neg""),
  maxVal, MAX(pos, neu, neg),
  modes, FILTER({""pos"", ""neu"", ""neg""}, {pos, neu, neg}=maxVal),
  IF(COUNTA(modes)&gt;1, ""TIE"", INDEX"&amp;"(modes, 1))
)"),"pos")</f>
        <v>pos</v>
      </c>
      <c r="N20" s="3" t="s">
        <v>0</v>
      </c>
    </row>
    <row r="21" spans="1:14" ht="15" x14ac:dyDescent="0.2">
      <c r="A21">
        <v>20</v>
      </c>
      <c r="B21" s="1" t="s">
        <v>436</v>
      </c>
      <c r="C21" s="1" t="s">
        <v>435</v>
      </c>
      <c r="D21" s="1" t="s">
        <v>372</v>
      </c>
      <c r="E21" s="2" t="s">
        <v>446</v>
      </c>
      <c r="F21" s="1">
        <v>4</v>
      </c>
      <c r="G21" s="4">
        <v>43266.625474537039</v>
      </c>
      <c r="H21" s="1" t="s">
        <v>0</v>
      </c>
      <c r="I21" s="1" t="s">
        <v>0</v>
      </c>
      <c r="J21" s="1" t="s">
        <v>0</v>
      </c>
      <c r="K21" s="1" t="s">
        <v>0</v>
      </c>
      <c r="L21" s="1" t="s">
        <v>0</v>
      </c>
      <c r="M21" s="1" t="str">
        <f ca="1">IFERROR(__xludf.DUMMYFUNCTION("LET(
  votes, G21:K21,
  pos, COUNTIF(votes, ""pos""),
  neu, COUNTIF(votes, ""neu""),
  neg, COUNTIF(votes, ""neg""),
  maxVal, MAX(pos, neu, neg),
  modes, FILTER({""pos"", ""neu"", ""neg""}, {pos, neu, neg}=maxVal),
  IF(COUNTA(modes)&gt;1, ""TIE"", INDEX"&amp;"(modes, 1))
)"),"pos")</f>
        <v>pos</v>
      </c>
      <c r="N21" s="3" t="s">
        <v>0</v>
      </c>
    </row>
    <row r="22" spans="1:14" ht="15" x14ac:dyDescent="0.2">
      <c r="A22">
        <v>21</v>
      </c>
      <c r="B22" s="1" t="s">
        <v>436</v>
      </c>
      <c r="C22" s="1" t="s">
        <v>435</v>
      </c>
      <c r="D22" s="1" t="s">
        <v>372</v>
      </c>
      <c r="E22" s="2" t="s">
        <v>445</v>
      </c>
      <c r="F22" s="1">
        <v>5</v>
      </c>
      <c r="G22" s="4">
        <v>43970.060567129629</v>
      </c>
      <c r="H22" s="1" t="s">
        <v>0</v>
      </c>
      <c r="I22" s="1" t="s">
        <v>0</v>
      </c>
      <c r="J22" s="1" t="s">
        <v>0</v>
      </c>
      <c r="K22" s="1" t="s">
        <v>0</v>
      </c>
      <c r="L22" s="1" t="s">
        <v>0</v>
      </c>
      <c r="M22" s="1" t="str">
        <f ca="1">IFERROR(__xludf.DUMMYFUNCTION("LET(
  votes, G22:K22,
  pos, COUNTIF(votes, ""pos""),
  neu, COUNTIF(votes, ""neu""),
  neg, COUNTIF(votes, ""neg""),
  maxVal, MAX(pos, neu, neg),
  modes, FILTER({""pos"", ""neu"", ""neg""}, {pos, neu, neg}=maxVal),
  IF(COUNTA(modes)&gt;1, ""TIE"", INDEX"&amp;"(modes, 1))
)"),"pos")</f>
        <v>pos</v>
      </c>
      <c r="N22" s="3" t="s">
        <v>0</v>
      </c>
    </row>
    <row r="23" spans="1:14" ht="45" x14ac:dyDescent="0.2">
      <c r="A23">
        <v>22</v>
      </c>
      <c r="B23" s="1" t="s">
        <v>436</v>
      </c>
      <c r="C23" s="1" t="s">
        <v>435</v>
      </c>
      <c r="D23" s="1" t="s">
        <v>372</v>
      </c>
      <c r="E23" s="2" t="s">
        <v>444</v>
      </c>
      <c r="F23" s="1">
        <v>5</v>
      </c>
      <c r="G23" s="4">
        <v>43869.751342592594</v>
      </c>
      <c r="H23" s="1" t="s">
        <v>0</v>
      </c>
      <c r="I23" s="1" t="s">
        <v>0</v>
      </c>
      <c r="J23" s="1" t="s">
        <v>0</v>
      </c>
      <c r="K23" s="1" t="s">
        <v>0</v>
      </c>
      <c r="L23" s="1" t="s">
        <v>0</v>
      </c>
      <c r="M23" s="1" t="str">
        <f ca="1">IFERROR(__xludf.DUMMYFUNCTION("LET(
  votes, G23:K23,
  pos, COUNTIF(votes, ""pos""),
  neu, COUNTIF(votes, ""neu""),
  neg, COUNTIF(votes, ""neg""),
  maxVal, MAX(pos, neu, neg),
  modes, FILTER({""pos"", ""neu"", ""neg""}, {pos, neu, neg}=maxVal),
  IF(COUNTA(modes)&gt;1, ""TIE"", INDEX"&amp;"(modes, 1))
)"),"pos")</f>
        <v>pos</v>
      </c>
      <c r="N23" s="3" t="s">
        <v>0</v>
      </c>
    </row>
    <row r="24" spans="1:14" ht="225" x14ac:dyDescent="0.2">
      <c r="A24">
        <v>23</v>
      </c>
      <c r="B24" s="1" t="s">
        <v>436</v>
      </c>
      <c r="C24" s="1" t="s">
        <v>435</v>
      </c>
      <c r="D24" s="1" t="s">
        <v>372</v>
      </c>
      <c r="E24" s="2" t="s">
        <v>443</v>
      </c>
      <c r="F24" s="1">
        <v>4</v>
      </c>
      <c r="G24" s="4">
        <v>43553.44189814815</v>
      </c>
      <c r="H24" s="1" t="s">
        <v>0</v>
      </c>
      <c r="I24" s="1" t="s">
        <v>0</v>
      </c>
      <c r="J24" s="1" t="s">
        <v>0</v>
      </c>
      <c r="K24" s="1" t="s">
        <v>0</v>
      </c>
      <c r="L24" s="1" t="s">
        <v>0</v>
      </c>
      <c r="M24" s="1" t="str">
        <f ca="1">IFERROR(__xludf.DUMMYFUNCTION("LET(
  votes, G24:K24,
  pos, COUNTIF(votes, ""pos""),
  neu, COUNTIF(votes, ""neu""),
  neg, COUNTIF(votes, ""neg""),
  maxVal, MAX(pos, neu, neg),
  modes, FILTER({""pos"", ""neu"", ""neg""}, {pos, neu, neg}=maxVal),
  IF(COUNTA(modes)&gt;1, ""TIE"", INDEX"&amp;"(modes, 1))
)"),"pos")</f>
        <v>pos</v>
      </c>
      <c r="N24" s="3" t="s">
        <v>0</v>
      </c>
    </row>
    <row r="25" spans="1:14" ht="15" x14ac:dyDescent="0.2">
      <c r="A25">
        <v>24</v>
      </c>
      <c r="B25" s="1" t="s">
        <v>436</v>
      </c>
      <c r="C25" s="1" t="s">
        <v>435</v>
      </c>
      <c r="D25" s="1" t="s">
        <v>372</v>
      </c>
      <c r="E25" s="2" t="s">
        <v>442</v>
      </c>
      <c r="F25" s="1">
        <v>4</v>
      </c>
      <c r="G25" s="4">
        <v>43218.157673611109</v>
      </c>
      <c r="H25" s="1" t="s">
        <v>0</v>
      </c>
      <c r="I25" s="1" t="s">
        <v>0</v>
      </c>
      <c r="J25" s="1" t="s">
        <v>0</v>
      </c>
      <c r="K25" s="1" t="s">
        <v>0</v>
      </c>
      <c r="L25" s="1" t="s">
        <v>0</v>
      </c>
      <c r="M25" s="1" t="str">
        <f ca="1">IFERROR(__xludf.DUMMYFUNCTION("LET(
  votes, G25:K25,
  pos, COUNTIF(votes, ""pos""),
  neu, COUNTIF(votes, ""neu""),
  neg, COUNTIF(votes, ""neg""),
  maxVal, MAX(pos, neu, neg),
  modes, FILTER({""pos"", ""neu"", ""neg""}, {pos, neu, neg}=maxVal),
  IF(COUNTA(modes)&gt;1, ""TIE"", INDEX"&amp;"(modes, 1))
)"),"pos")</f>
        <v>pos</v>
      </c>
      <c r="N25" s="3" t="s">
        <v>0</v>
      </c>
    </row>
    <row r="26" spans="1:14" ht="15" x14ac:dyDescent="0.2">
      <c r="A26">
        <v>25</v>
      </c>
      <c r="B26" s="1" t="s">
        <v>436</v>
      </c>
      <c r="C26" s="1" t="s">
        <v>435</v>
      </c>
      <c r="D26" s="1" t="s">
        <v>372</v>
      </c>
      <c r="E26" s="2" t="s">
        <v>441</v>
      </c>
      <c r="F26" s="1">
        <v>5</v>
      </c>
      <c r="G26" s="4">
        <v>45715.077789351853</v>
      </c>
      <c r="H26" s="1" t="s">
        <v>6</v>
      </c>
      <c r="I26" s="1" t="s">
        <v>0</v>
      </c>
      <c r="J26" s="1" t="s">
        <v>6</v>
      </c>
      <c r="K26" s="1" t="s">
        <v>6</v>
      </c>
      <c r="L26" s="1" t="s">
        <v>6</v>
      </c>
      <c r="M26" s="1" t="str">
        <f ca="1">IFERROR(__xludf.DUMMYFUNCTION("LET(
  votes, G26:K26,
  pos, COUNTIF(votes, ""pos""),
  neu, COUNTIF(votes, ""neu""),
  neg, COUNTIF(votes, ""neg""),
  maxVal, MAX(pos, neu, neg),
  modes, FILTER({""pos"", ""neu"", ""neg""}, {pos, neu, neg}=maxVal),
  IF(COUNTA(modes)&gt;1, ""TIE"", INDEX"&amp;"(modes, 1))
)"),"neu")</f>
        <v>neu</v>
      </c>
      <c r="N26" s="3" t="s">
        <v>6</v>
      </c>
    </row>
    <row r="27" spans="1:14" ht="15" x14ac:dyDescent="0.2">
      <c r="A27">
        <v>26</v>
      </c>
      <c r="B27" s="1" t="s">
        <v>436</v>
      </c>
      <c r="C27" s="1" t="s">
        <v>435</v>
      </c>
      <c r="D27" s="1" t="s">
        <v>372</v>
      </c>
      <c r="E27" s="2" t="s">
        <v>440</v>
      </c>
      <c r="F27" s="1">
        <v>5</v>
      </c>
      <c r="G27" s="4">
        <v>44581.42355324074</v>
      </c>
      <c r="H27" s="1" t="s">
        <v>0</v>
      </c>
      <c r="I27" s="1" t="s">
        <v>0</v>
      </c>
      <c r="J27" s="1" t="s">
        <v>0</v>
      </c>
      <c r="K27" s="1" t="s">
        <v>0</v>
      </c>
      <c r="L27" s="1" t="s">
        <v>0</v>
      </c>
      <c r="M27" s="1" t="str">
        <f ca="1">IFERROR(__xludf.DUMMYFUNCTION("LET(
  votes, G27:K27,
  pos, COUNTIF(votes, ""pos""),
  neu, COUNTIF(votes, ""neu""),
  neg, COUNTIF(votes, ""neg""),
  maxVal, MAX(pos, neu, neg),
  modes, FILTER({""pos"", ""neu"", ""neg""}, {pos, neu, neg}=maxVal),
  IF(COUNTA(modes)&gt;1, ""TIE"", INDEX"&amp;"(modes, 1))
)"),"pos")</f>
        <v>pos</v>
      </c>
      <c r="N27" s="3" t="s">
        <v>0</v>
      </c>
    </row>
    <row r="28" spans="1:14" ht="15" x14ac:dyDescent="0.2">
      <c r="A28">
        <v>27</v>
      </c>
      <c r="B28" s="1" t="s">
        <v>436</v>
      </c>
      <c r="C28" s="1" t="s">
        <v>435</v>
      </c>
      <c r="D28" s="1" t="s">
        <v>372</v>
      </c>
      <c r="E28" s="2" t="s">
        <v>439</v>
      </c>
      <c r="F28" s="1">
        <v>5</v>
      </c>
      <c r="G28" s="4">
        <v>45413.61309027778</v>
      </c>
      <c r="H28" s="1" t="s">
        <v>6</v>
      </c>
      <c r="I28" s="1" t="s">
        <v>0</v>
      </c>
      <c r="J28" s="1" t="s">
        <v>6</v>
      </c>
      <c r="K28" s="1" t="s">
        <v>6</v>
      </c>
      <c r="L28" s="1" t="s">
        <v>6</v>
      </c>
      <c r="M28" s="1" t="str">
        <f ca="1">IFERROR(__xludf.DUMMYFUNCTION("LET(
  votes, G28:K28,
  pos, COUNTIF(votes, ""pos""),
  neu, COUNTIF(votes, ""neu""),
  neg, COUNTIF(votes, ""neg""),
  maxVal, MAX(pos, neu, neg),
  modes, FILTER({""pos"", ""neu"", ""neg""}, {pos, neu, neg}=maxVal),
  IF(COUNTA(modes)&gt;1, ""TIE"", INDEX"&amp;"(modes, 1))
)"),"neu")</f>
        <v>neu</v>
      </c>
      <c r="N28" s="3" t="s">
        <v>6</v>
      </c>
    </row>
    <row r="29" spans="1:14" ht="15" x14ac:dyDescent="0.2">
      <c r="A29">
        <v>28</v>
      </c>
      <c r="B29" s="1" t="s">
        <v>436</v>
      </c>
      <c r="C29" s="1" t="s">
        <v>435</v>
      </c>
      <c r="D29" s="1" t="s">
        <v>372</v>
      </c>
      <c r="E29" s="2" t="s">
        <v>438</v>
      </c>
      <c r="F29" s="1">
        <v>4</v>
      </c>
      <c r="G29" s="4">
        <v>42808.891793981478</v>
      </c>
      <c r="H29" s="1" t="s">
        <v>6</v>
      </c>
      <c r="I29" s="1" t="s">
        <v>6</v>
      </c>
      <c r="J29" s="1" t="s">
        <v>6</v>
      </c>
      <c r="K29" s="1" t="s">
        <v>6</v>
      </c>
      <c r="L29" s="1" t="s">
        <v>6</v>
      </c>
      <c r="M29" s="1" t="str">
        <f ca="1">IFERROR(__xludf.DUMMYFUNCTION("LET(
  votes, G29:K29,
  pos, COUNTIF(votes, ""pos""),
  neu, COUNTIF(votes, ""neu""),
  neg, COUNTIF(votes, ""neg""),
  maxVal, MAX(pos, neu, neg),
  modes, FILTER({""pos"", ""neu"", ""neg""}, {pos, neu, neg}=maxVal),
  IF(COUNTA(modes)&gt;1, ""TIE"", INDEX"&amp;"(modes, 1))
)"),"neu")</f>
        <v>neu</v>
      </c>
      <c r="N29" s="3" t="s">
        <v>6</v>
      </c>
    </row>
    <row r="30" spans="1:14" ht="15" x14ac:dyDescent="0.2">
      <c r="A30">
        <v>29</v>
      </c>
      <c r="B30" s="1" t="s">
        <v>436</v>
      </c>
      <c r="C30" s="1" t="s">
        <v>435</v>
      </c>
      <c r="D30" s="1" t="s">
        <v>372</v>
      </c>
      <c r="E30" s="2" t="s">
        <v>437</v>
      </c>
      <c r="F30" s="1">
        <v>5</v>
      </c>
      <c r="G30" s="4">
        <v>42991.765555555554</v>
      </c>
      <c r="H30" s="1" t="s">
        <v>0</v>
      </c>
      <c r="I30" s="1" t="s">
        <v>0</v>
      </c>
      <c r="J30" s="1" t="s">
        <v>0</v>
      </c>
      <c r="K30" s="1" t="s">
        <v>0</v>
      </c>
      <c r="L30" s="1" t="s">
        <v>0</v>
      </c>
      <c r="M30" s="1" t="str">
        <f ca="1">IFERROR(__xludf.DUMMYFUNCTION("LET(
  votes, G30:K30,
  pos, COUNTIF(votes, ""pos""),
  neu, COUNTIF(votes, ""neu""),
  neg, COUNTIF(votes, ""neg""),
  maxVal, MAX(pos, neu, neg),
  modes, FILTER({""pos"", ""neu"", ""neg""}, {pos, neu, neg}=maxVal),
  IF(COUNTA(modes)&gt;1, ""TIE"", INDEX"&amp;"(modes, 1))
)"),"pos")</f>
        <v>pos</v>
      </c>
      <c r="N30" s="3" t="s">
        <v>0</v>
      </c>
    </row>
    <row r="31" spans="1:14" ht="15" x14ac:dyDescent="0.2">
      <c r="A31">
        <v>30</v>
      </c>
      <c r="B31" s="1" t="s">
        <v>436</v>
      </c>
      <c r="C31" s="1" t="s">
        <v>435</v>
      </c>
      <c r="D31" s="1" t="s">
        <v>372</v>
      </c>
      <c r="E31" s="2" t="s">
        <v>20</v>
      </c>
      <c r="F31" s="1">
        <v>5</v>
      </c>
      <c r="G31" s="4">
        <v>42926.901620370372</v>
      </c>
      <c r="H31" s="1" t="s">
        <v>0</v>
      </c>
      <c r="I31" s="1" t="s">
        <v>0</v>
      </c>
      <c r="J31" s="1" t="s">
        <v>0</v>
      </c>
      <c r="K31" s="1" t="s">
        <v>0</v>
      </c>
      <c r="L31" s="1" t="s">
        <v>0</v>
      </c>
      <c r="M31" s="1" t="str">
        <f ca="1">IFERROR(__xludf.DUMMYFUNCTION("LET(
  votes, G31:K31,
  pos, COUNTIF(votes, ""pos""),
  neu, COUNTIF(votes, ""neu""),
  neg, COUNTIF(votes, ""neg""),
  maxVal, MAX(pos, neu, neg),
  modes, FILTER({""pos"", ""neu"", ""neg""}, {pos, neu, neg}=maxVal),
  IF(COUNTA(modes)&gt;1, ""TIE"", INDEX"&amp;"(modes, 1))
)"),"pos")</f>
        <v>pos</v>
      </c>
      <c r="N31" s="3" t="s">
        <v>0</v>
      </c>
    </row>
    <row r="32" spans="1:14" ht="30" x14ac:dyDescent="0.2">
      <c r="A32">
        <v>31</v>
      </c>
      <c r="B32" s="1" t="s">
        <v>405</v>
      </c>
      <c r="C32" s="1" t="s">
        <v>404</v>
      </c>
      <c r="D32" s="1" t="s">
        <v>372</v>
      </c>
      <c r="E32" s="2" t="s">
        <v>434</v>
      </c>
      <c r="F32" s="1">
        <v>5</v>
      </c>
      <c r="G32" s="4">
        <v>44866.474027777775</v>
      </c>
      <c r="H32" s="1" t="s">
        <v>0</v>
      </c>
      <c r="I32" s="1" t="s">
        <v>0</v>
      </c>
      <c r="J32" s="1" t="s">
        <v>0</v>
      </c>
      <c r="K32" s="1" t="s">
        <v>0</v>
      </c>
      <c r="L32" s="1" t="s">
        <v>0</v>
      </c>
      <c r="M32" s="1" t="str">
        <f ca="1">IFERROR(__xludf.DUMMYFUNCTION("LET(
  votes, G32:K32,
  pos, COUNTIF(votes, ""pos""),
  neu, COUNTIF(votes, ""neu""),
  neg, COUNTIF(votes, ""neg""),
  maxVal, MAX(pos, neu, neg),
  modes, FILTER({""pos"", ""neu"", ""neg""}, {pos, neu, neg}=maxVal),
  IF(COUNTA(modes)&gt;1, ""TIE"", INDEX"&amp;"(modes, 1))
)"),"pos")</f>
        <v>pos</v>
      </c>
      <c r="N32" s="3" t="s">
        <v>0</v>
      </c>
    </row>
    <row r="33" spans="1:14" ht="15" x14ac:dyDescent="0.2">
      <c r="A33">
        <v>32</v>
      </c>
      <c r="B33" s="1" t="s">
        <v>405</v>
      </c>
      <c r="C33" s="1" t="s">
        <v>404</v>
      </c>
      <c r="D33" s="1" t="s">
        <v>372</v>
      </c>
      <c r="E33" s="2" t="s">
        <v>433</v>
      </c>
      <c r="F33" s="1">
        <v>3</v>
      </c>
      <c r="G33" s="4">
        <v>45708.858773148146</v>
      </c>
      <c r="H33" s="1" t="s">
        <v>6</v>
      </c>
      <c r="I33" s="1" t="s">
        <v>6</v>
      </c>
      <c r="J33" s="1" t="s">
        <v>0</v>
      </c>
      <c r="K33" s="1" t="s">
        <v>6</v>
      </c>
      <c r="L33" s="1" t="s">
        <v>6</v>
      </c>
      <c r="M33" s="1" t="str">
        <f ca="1">IFERROR(__xludf.DUMMYFUNCTION("LET(
  votes, G33:K33,
  pos, COUNTIF(votes, ""pos""),
  neu, COUNTIF(votes, ""neu""),
  neg, COUNTIF(votes, ""neg""),
  maxVal, MAX(pos, neu, neg),
  modes, FILTER({""pos"", ""neu"", ""neg""}, {pos, neu, neg}=maxVal),
  IF(COUNTA(modes)&gt;1, ""TIE"", INDEX"&amp;"(modes, 1))
)"),"neu")</f>
        <v>neu</v>
      </c>
      <c r="N33" s="3" t="s">
        <v>15</v>
      </c>
    </row>
    <row r="34" spans="1:14" ht="15" x14ac:dyDescent="0.2">
      <c r="A34">
        <v>33</v>
      </c>
      <c r="B34" s="1" t="s">
        <v>405</v>
      </c>
      <c r="C34" s="1" t="s">
        <v>404</v>
      </c>
      <c r="D34" s="1" t="s">
        <v>372</v>
      </c>
      <c r="E34" s="2" t="s">
        <v>432</v>
      </c>
      <c r="F34" s="1">
        <v>3</v>
      </c>
      <c r="G34" s="4">
        <v>45051.074247685188</v>
      </c>
      <c r="H34" s="1" t="s">
        <v>15</v>
      </c>
      <c r="I34" s="1" t="s">
        <v>15</v>
      </c>
      <c r="J34" s="1" t="s">
        <v>6</v>
      </c>
      <c r="K34" s="1" t="s">
        <v>15</v>
      </c>
      <c r="L34" s="1" t="s">
        <v>15</v>
      </c>
      <c r="M34" s="1" t="str">
        <f ca="1">IFERROR(__xludf.DUMMYFUNCTION("LET(
  votes, G34:K34,
  pos, COUNTIF(votes, ""pos""),
  neu, COUNTIF(votes, ""neu""),
  neg, COUNTIF(votes, ""neg""),
  maxVal, MAX(pos, neu, neg),
  modes, FILTER({""pos"", ""neu"", ""neg""}, {pos, neu, neg}=maxVal),
  IF(COUNTA(modes)&gt;1, ""TIE"", INDEX"&amp;"(modes, 1))
)"),"neg")</f>
        <v>neg</v>
      </c>
      <c r="N34" s="3" t="s">
        <v>15</v>
      </c>
    </row>
    <row r="35" spans="1:14" ht="15" x14ac:dyDescent="0.2">
      <c r="A35">
        <v>34</v>
      </c>
      <c r="B35" s="1" t="s">
        <v>405</v>
      </c>
      <c r="C35" s="1" t="s">
        <v>404</v>
      </c>
      <c r="D35" s="1" t="s">
        <v>372</v>
      </c>
      <c r="E35" s="2" t="s">
        <v>431</v>
      </c>
      <c r="F35" s="1">
        <v>5</v>
      </c>
      <c r="G35" s="4">
        <v>45522.448414351849</v>
      </c>
      <c r="H35" s="1" t="s">
        <v>6</v>
      </c>
      <c r="I35" s="1" t="s">
        <v>6</v>
      </c>
      <c r="J35" s="1" t="s">
        <v>6</v>
      </c>
      <c r="K35" s="1" t="s">
        <v>6</v>
      </c>
      <c r="L35" s="1" t="s">
        <v>6</v>
      </c>
      <c r="M35" s="1" t="str">
        <f ca="1">IFERROR(__xludf.DUMMYFUNCTION("LET(
  votes, G35:K35,
  pos, COUNTIF(votes, ""pos""),
  neu, COUNTIF(votes, ""neu""),
  neg, COUNTIF(votes, ""neg""),
  maxVal, MAX(pos, neu, neg),
  modes, FILTER({""pos"", ""neu"", ""neg""}, {pos, neu, neg}=maxVal),
  IF(COUNTA(modes)&gt;1, ""TIE"", INDEX"&amp;"(modes, 1))
)"),"neu")</f>
        <v>neu</v>
      </c>
      <c r="N35" s="3" t="s">
        <v>6</v>
      </c>
    </row>
    <row r="36" spans="1:14" ht="30" x14ac:dyDescent="0.2">
      <c r="A36">
        <v>35</v>
      </c>
      <c r="B36" s="1" t="s">
        <v>405</v>
      </c>
      <c r="C36" s="1" t="s">
        <v>404</v>
      </c>
      <c r="D36" s="1" t="s">
        <v>372</v>
      </c>
      <c r="E36" s="2" t="s">
        <v>430</v>
      </c>
      <c r="F36" s="1">
        <v>5</v>
      </c>
      <c r="G36" s="4">
        <v>45447.915844907409</v>
      </c>
      <c r="H36" s="1" t="s">
        <v>0</v>
      </c>
      <c r="I36" s="1" t="s">
        <v>0</v>
      </c>
      <c r="J36" s="1" t="s">
        <v>0</v>
      </c>
      <c r="K36" s="1" t="s">
        <v>0</v>
      </c>
      <c r="L36" s="1" t="s">
        <v>0</v>
      </c>
      <c r="M36" s="1" t="str">
        <f ca="1">IFERROR(__xludf.DUMMYFUNCTION("LET(
  votes, G36:K36,
  pos, COUNTIF(votes, ""pos""),
  neu, COUNTIF(votes, ""neu""),
  neg, COUNTIF(votes, ""neg""),
  maxVal, MAX(pos, neu, neg),
  modes, FILTER({""pos"", ""neu"", ""neg""}, {pos, neu, neg}=maxVal),
  IF(COUNTA(modes)&gt;1, ""TIE"", INDEX"&amp;"(modes, 1))
)"),"pos")</f>
        <v>pos</v>
      </c>
      <c r="N36" s="3" t="s">
        <v>0</v>
      </c>
    </row>
    <row r="37" spans="1:14" ht="15" x14ac:dyDescent="0.2">
      <c r="A37">
        <v>36</v>
      </c>
      <c r="B37" s="1" t="s">
        <v>405</v>
      </c>
      <c r="C37" s="1" t="s">
        <v>404</v>
      </c>
      <c r="D37" s="1" t="s">
        <v>372</v>
      </c>
      <c r="E37" s="2" t="s">
        <v>429</v>
      </c>
      <c r="F37" s="1">
        <v>4</v>
      </c>
      <c r="G37" s="4">
        <v>45003.955960648149</v>
      </c>
      <c r="H37" s="1" t="s">
        <v>0</v>
      </c>
      <c r="I37" s="1" t="s">
        <v>0</v>
      </c>
      <c r="J37" s="1" t="s">
        <v>0</v>
      </c>
      <c r="K37" s="1" t="s">
        <v>0</v>
      </c>
      <c r="L37" s="1" t="s">
        <v>0</v>
      </c>
      <c r="M37" s="1" t="str">
        <f ca="1">IFERROR(__xludf.DUMMYFUNCTION("LET(
  votes, G37:K37,
  pos, COUNTIF(votes, ""pos""),
  neu, COUNTIF(votes, ""neu""),
  neg, COUNTIF(votes, ""neg""),
  maxVal, MAX(pos, neu, neg),
  modes, FILTER({""pos"", ""neu"", ""neg""}, {pos, neu, neg}=maxVal),
  IF(COUNTA(modes)&gt;1, ""TIE"", INDEX"&amp;"(modes, 1))
)"),"pos")</f>
        <v>pos</v>
      </c>
      <c r="N37" s="3" t="s">
        <v>6</v>
      </c>
    </row>
    <row r="38" spans="1:14" ht="15" x14ac:dyDescent="0.2">
      <c r="A38">
        <v>37</v>
      </c>
      <c r="B38" s="1" t="s">
        <v>405</v>
      </c>
      <c r="C38" s="1" t="s">
        <v>404</v>
      </c>
      <c r="D38" s="1" t="s">
        <v>372</v>
      </c>
      <c r="E38" s="2" t="s">
        <v>428</v>
      </c>
      <c r="F38" s="1">
        <v>5</v>
      </c>
      <c r="G38" s="4">
        <v>45744.710011574076</v>
      </c>
      <c r="H38" s="1" t="s">
        <v>6</v>
      </c>
      <c r="I38" s="1" t="s">
        <v>6</v>
      </c>
      <c r="J38" s="1" t="s">
        <v>6</v>
      </c>
      <c r="K38" s="1" t="s">
        <v>6</v>
      </c>
      <c r="L38" s="1" t="s">
        <v>6</v>
      </c>
      <c r="M38" s="1" t="str">
        <f ca="1">IFERROR(__xludf.DUMMYFUNCTION("LET(
  votes, G38:K38,
  pos, COUNTIF(votes, ""pos""),
  neu, COUNTIF(votes, ""neu""),
  neg, COUNTIF(votes, ""neg""),
  maxVal, MAX(pos, neu, neg),
  modes, FILTER({""pos"", ""neu"", ""neg""}, {pos, neu, neg}=maxVal),
  IF(COUNTA(modes)&gt;1, ""TIE"", INDEX"&amp;"(modes, 1))
)"),"neu")</f>
        <v>neu</v>
      </c>
      <c r="N38" s="3" t="s">
        <v>6</v>
      </c>
    </row>
    <row r="39" spans="1:14" ht="15" x14ac:dyDescent="0.2">
      <c r="A39">
        <v>38</v>
      </c>
      <c r="B39" s="1" t="s">
        <v>405</v>
      </c>
      <c r="C39" s="1" t="s">
        <v>404</v>
      </c>
      <c r="D39" s="1" t="s">
        <v>372</v>
      </c>
      <c r="E39" s="2" t="s">
        <v>427</v>
      </c>
      <c r="F39" s="1">
        <v>5</v>
      </c>
      <c r="G39" s="4">
        <v>45006.694247685184</v>
      </c>
      <c r="H39" s="1" t="s">
        <v>0</v>
      </c>
      <c r="I39" s="1" t="s">
        <v>0</v>
      </c>
      <c r="J39" s="1" t="s">
        <v>0</v>
      </c>
      <c r="K39" s="1" t="s">
        <v>0</v>
      </c>
      <c r="L39" s="1" t="s">
        <v>0</v>
      </c>
      <c r="M39" s="1" t="str">
        <f ca="1">IFERROR(__xludf.DUMMYFUNCTION("LET(
  votes, G39:K39,
  pos, COUNTIF(votes, ""pos""),
  neu, COUNTIF(votes, ""neu""),
  neg, COUNTIF(votes, ""neg""),
  maxVal, MAX(pos, neu, neg),
  modes, FILTER({""pos"", ""neu"", ""neg""}, {pos, neu, neg}=maxVal),
  IF(COUNTA(modes)&gt;1, ""TIE"", INDEX"&amp;"(modes, 1))
)"),"pos")</f>
        <v>pos</v>
      </c>
      <c r="N39" s="3" t="s">
        <v>0</v>
      </c>
    </row>
    <row r="40" spans="1:14" ht="30" x14ac:dyDescent="0.2">
      <c r="A40">
        <v>39</v>
      </c>
      <c r="B40" s="1" t="s">
        <v>405</v>
      </c>
      <c r="C40" s="1" t="s">
        <v>404</v>
      </c>
      <c r="D40" s="1" t="s">
        <v>372</v>
      </c>
      <c r="E40" s="2" t="s">
        <v>426</v>
      </c>
      <c r="F40" s="1">
        <v>3</v>
      </c>
      <c r="G40" s="4">
        <v>45152.548645833333</v>
      </c>
      <c r="H40" s="1" t="s">
        <v>6</v>
      </c>
      <c r="I40" s="1" t="s">
        <v>6</v>
      </c>
      <c r="J40" s="1" t="s">
        <v>15</v>
      </c>
      <c r="K40" s="1" t="s">
        <v>15</v>
      </c>
      <c r="L40" s="1" t="s">
        <v>15</v>
      </c>
      <c r="M40" s="1" t="str">
        <f ca="1">IFERROR(__xludf.DUMMYFUNCTION("LET(
  votes, G40:K40,
  pos, COUNTIF(votes, ""pos""),
  neu, COUNTIF(votes, ""neu""),
  neg, COUNTIF(votes, ""neg""),
  maxVal, MAX(pos, neu, neg),
  modes, FILTER({""pos"", ""neu"", ""neg""}, {pos, neu, neg}=maxVal),
  IF(COUNTA(modes)&gt;1, ""TIE"", INDEX"&amp;"(modes, 1))
)"),"neg")</f>
        <v>neg</v>
      </c>
      <c r="N40" s="3" t="s">
        <v>15</v>
      </c>
    </row>
    <row r="41" spans="1:14" ht="15" x14ac:dyDescent="0.2">
      <c r="A41">
        <v>40</v>
      </c>
      <c r="B41" s="1" t="s">
        <v>405</v>
      </c>
      <c r="C41" s="1" t="s">
        <v>404</v>
      </c>
      <c r="D41" s="1" t="s">
        <v>372</v>
      </c>
      <c r="E41" s="2" t="s">
        <v>425</v>
      </c>
      <c r="F41" s="1">
        <v>5</v>
      </c>
      <c r="G41" s="4">
        <v>44833.442662037036</v>
      </c>
      <c r="H41" s="1" t="s">
        <v>6</v>
      </c>
      <c r="I41" s="1" t="s">
        <v>6</v>
      </c>
      <c r="J41" s="1" t="s">
        <v>6</v>
      </c>
      <c r="K41" s="1" t="s">
        <v>6</v>
      </c>
      <c r="L41" s="1" t="s">
        <v>6</v>
      </c>
      <c r="M41" s="1" t="str">
        <f ca="1">IFERROR(__xludf.DUMMYFUNCTION("LET(
  votes, G41:K41,
  pos, COUNTIF(votes, ""pos""),
  neu, COUNTIF(votes, ""neu""),
  neg, COUNTIF(votes, ""neg""),
  maxVal, MAX(pos, neu, neg),
  modes, FILTER({""pos"", ""neu"", ""neg""}, {pos, neu, neg}=maxVal),
  IF(COUNTA(modes)&gt;1, ""TIE"", INDEX"&amp;"(modes, 1))
)"),"neu")</f>
        <v>neu</v>
      </c>
      <c r="N41" s="3" t="s">
        <v>6</v>
      </c>
    </row>
    <row r="42" spans="1:14" ht="15" x14ac:dyDescent="0.2">
      <c r="A42">
        <v>41</v>
      </c>
      <c r="B42" s="1" t="s">
        <v>405</v>
      </c>
      <c r="C42" s="1" t="s">
        <v>404</v>
      </c>
      <c r="D42" s="1" t="s">
        <v>372</v>
      </c>
      <c r="E42" s="2" t="s">
        <v>424</v>
      </c>
      <c r="F42" s="1">
        <v>4</v>
      </c>
      <c r="G42" s="4">
        <v>45157.967719907407</v>
      </c>
      <c r="H42" s="1" t="s">
        <v>0</v>
      </c>
      <c r="I42" s="1" t="s">
        <v>0</v>
      </c>
      <c r="J42" s="1" t="s">
        <v>0</v>
      </c>
      <c r="K42" s="1" t="s">
        <v>0</v>
      </c>
      <c r="L42" s="1" t="s">
        <v>0</v>
      </c>
      <c r="M42" s="1" t="str">
        <f ca="1">IFERROR(__xludf.DUMMYFUNCTION("LET(
  votes, G42:K42,
  pos, COUNTIF(votes, ""pos""),
  neu, COUNTIF(votes, ""neu""),
  neg, COUNTIF(votes, ""neg""),
  maxVal, MAX(pos, neu, neg),
  modes, FILTER({""pos"", ""neu"", ""neg""}, {pos, neu, neg}=maxVal),
  IF(COUNTA(modes)&gt;1, ""TIE"", INDEX"&amp;"(modes, 1))
)"),"pos")</f>
        <v>pos</v>
      </c>
      <c r="N42" s="3" t="s">
        <v>0</v>
      </c>
    </row>
    <row r="43" spans="1:14" ht="15" x14ac:dyDescent="0.2">
      <c r="A43">
        <v>42</v>
      </c>
      <c r="B43" s="1" t="s">
        <v>405</v>
      </c>
      <c r="C43" s="1" t="s">
        <v>404</v>
      </c>
      <c r="D43" s="1" t="s">
        <v>372</v>
      </c>
      <c r="E43" s="2" t="s">
        <v>423</v>
      </c>
      <c r="F43" s="1">
        <v>5</v>
      </c>
      <c r="G43" s="4">
        <v>44891.612372685187</v>
      </c>
      <c r="H43" s="1" t="s">
        <v>6</v>
      </c>
      <c r="I43" s="1" t="s">
        <v>6</v>
      </c>
      <c r="J43" s="1" t="s">
        <v>6</v>
      </c>
      <c r="K43" s="1" t="s">
        <v>6</v>
      </c>
      <c r="L43" s="1" t="s">
        <v>6</v>
      </c>
      <c r="M43" s="1" t="str">
        <f ca="1">IFERROR(__xludf.DUMMYFUNCTION("LET(
  votes, G43:K43,
  pos, COUNTIF(votes, ""pos""),
  neu, COUNTIF(votes, ""neu""),
  neg, COUNTIF(votes, ""neg""),
  maxVal, MAX(pos, neu, neg),
  modes, FILTER({""pos"", ""neu"", ""neg""}, {pos, neu, neg}=maxVal),
  IF(COUNTA(modes)&gt;1, ""TIE"", INDEX"&amp;"(modes, 1))
)"),"neu")</f>
        <v>neu</v>
      </c>
      <c r="N43" s="3" t="s">
        <v>6</v>
      </c>
    </row>
    <row r="44" spans="1:14" ht="30" x14ac:dyDescent="0.2">
      <c r="A44">
        <v>43</v>
      </c>
      <c r="B44" s="1" t="s">
        <v>405</v>
      </c>
      <c r="C44" s="1" t="s">
        <v>404</v>
      </c>
      <c r="D44" s="1" t="s">
        <v>372</v>
      </c>
      <c r="E44" s="2" t="s">
        <v>422</v>
      </c>
      <c r="F44" s="1">
        <v>4</v>
      </c>
      <c r="G44" s="4">
        <v>45312.463136574072</v>
      </c>
      <c r="H44" s="1" t="s">
        <v>0</v>
      </c>
      <c r="I44" s="1" t="s">
        <v>0</v>
      </c>
      <c r="J44" s="1" t="s">
        <v>0</v>
      </c>
      <c r="K44" s="1" t="s">
        <v>0</v>
      </c>
      <c r="L44" s="1" t="s">
        <v>0</v>
      </c>
      <c r="M44" s="1" t="str">
        <f ca="1">IFERROR(__xludf.DUMMYFUNCTION("LET(
  votes, G44:K44,
  pos, COUNTIF(votes, ""pos""),
  neu, COUNTIF(votes, ""neu""),
  neg, COUNTIF(votes, ""neg""),
  maxVal, MAX(pos, neu, neg),
  modes, FILTER({""pos"", ""neu"", ""neg""}, {pos, neu, neg}=maxVal),
  IF(COUNTA(modes)&gt;1, ""TIE"", INDEX"&amp;"(modes, 1))
)"),"pos")</f>
        <v>pos</v>
      </c>
      <c r="N44" s="3" t="s">
        <v>0</v>
      </c>
    </row>
    <row r="45" spans="1:14" ht="90" x14ac:dyDescent="0.2">
      <c r="A45">
        <v>44</v>
      </c>
      <c r="B45" s="1" t="s">
        <v>405</v>
      </c>
      <c r="C45" s="1" t="s">
        <v>404</v>
      </c>
      <c r="D45" s="1" t="s">
        <v>372</v>
      </c>
      <c r="E45" s="2" t="s">
        <v>421</v>
      </c>
      <c r="F45" s="1">
        <v>5</v>
      </c>
      <c r="G45" s="4">
        <v>45688.93136574074</v>
      </c>
      <c r="H45" s="1" t="s">
        <v>0</v>
      </c>
      <c r="I45" s="1" t="s">
        <v>0</v>
      </c>
      <c r="J45" s="1" t="s">
        <v>0</v>
      </c>
      <c r="K45" s="1" t="s">
        <v>0</v>
      </c>
      <c r="L45" s="1" t="s">
        <v>0</v>
      </c>
      <c r="M45" s="1" t="str">
        <f ca="1">IFERROR(__xludf.DUMMYFUNCTION("LET(
  votes, G45:K45,
  pos, COUNTIF(votes, ""pos""),
  neu, COUNTIF(votes, ""neu""),
  neg, COUNTIF(votes, ""neg""),
  maxVal, MAX(pos, neu, neg),
  modes, FILTER({""pos"", ""neu"", ""neg""}, {pos, neu, neg}=maxVal),
  IF(COUNTA(modes)&gt;1, ""TIE"", INDEX"&amp;"(modes, 1))
)"),"pos")</f>
        <v>pos</v>
      </c>
      <c r="N45" s="3" t="s">
        <v>0</v>
      </c>
    </row>
    <row r="46" spans="1:14" ht="15" x14ac:dyDescent="0.2">
      <c r="A46">
        <v>45</v>
      </c>
      <c r="B46" s="1" t="s">
        <v>405</v>
      </c>
      <c r="C46" s="1" t="s">
        <v>404</v>
      </c>
      <c r="D46" s="1" t="s">
        <v>372</v>
      </c>
      <c r="E46" s="2" t="s">
        <v>420</v>
      </c>
      <c r="F46" s="1">
        <v>5</v>
      </c>
      <c r="G46" s="4">
        <v>45098.727812500001</v>
      </c>
      <c r="H46" s="1" t="s">
        <v>0</v>
      </c>
      <c r="I46" s="1" t="s">
        <v>0</v>
      </c>
      <c r="J46" s="1" t="s">
        <v>0</v>
      </c>
      <c r="K46" s="1" t="s">
        <v>0</v>
      </c>
      <c r="L46" s="1" t="s">
        <v>0</v>
      </c>
      <c r="M46" s="1" t="str">
        <f ca="1">IFERROR(__xludf.DUMMYFUNCTION("LET(
  votes, G46:K46,
  pos, COUNTIF(votes, ""pos""),
  neu, COUNTIF(votes, ""neu""),
  neg, COUNTIF(votes, ""neg""),
  maxVal, MAX(pos, neu, neg),
  modes, FILTER({""pos"", ""neu"", ""neg""}, {pos, neu, neg}=maxVal),
  IF(COUNTA(modes)&gt;1, ""TIE"", INDEX"&amp;"(modes, 1))
)"),"pos")</f>
        <v>pos</v>
      </c>
      <c r="N46" s="3" t="s">
        <v>0</v>
      </c>
    </row>
    <row r="47" spans="1:14" ht="60" x14ac:dyDescent="0.2">
      <c r="A47">
        <v>46</v>
      </c>
      <c r="B47" s="1" t="s">
        <v>405</v>
      </c>
      <c r="C47" s="1" t="s">
        <v>404</v>
      </c>
      <c r="D47" s="1" t="s">
        <v>372</v>
      </c>
      <c r="E47" s="2" t="s">
        <v>419</v>
      </c>
      <c r="F47" s="1">
        <v>4</v>
      </c>
      <c r="G47" s="4">
        <v>44831.899733796294</v>
      </c>
      <c r="H47" s="1" t="s">
        <v>0</v>
      </c>
      <c r="I47" s="1" t="s">
        <v>0</v>
      </c>
      <c r="J47" s="1" t="s">
        <v>0</v>
      </c>
      <c r="K47" s="1" t="s">
        <v>0</v>
      </c>
      <c r="L47" s="1" t="s">
        <v>0</v>
      </c>
      <c r="M47" s="1" t="str">
        <f ca="1">IFERROR(__xludf.DUMMYFUNCTION("LET(
  votes, G47:K47,
  pos, COUNTIF(votes, ""pos""),
  neu, COUNTIF(votes, ""neu""),
  neg, COUNTIF(votes, ""neg""),
  maxVal, MAX(pos, neu, neg),
  modes, FILTER({""pos"", ""neu"", ""neg""}, {pos, neu, neg}=maxVal),
  IF(COUNTA(modes)&gt;1, ""TIE"", INDEX"&amp;"(modes, 1))
)"),"pos")</f>
        <v>pos</v>
      </c>
      <c r="N47" s="3" t="s">
        <v>0</v>
      </c>
    </row>
    <row r="48" spans="1:14" ht="15" x14ac:dyDescent="0.2">
      <c r="A48">
        <v>47</v>
      </c>
      <c r="B48" s="1" t="s">
        <v>405</v>
      </c>
      <c r="C48" s="1" t="s">
        <v>404</v>
      </c>
      <c r="D48" s="1" t="s">
        <v>372</v>
      </c>
      <c r="E48" s="2" t="s">
        <v>418</v>
      </c>
      <c r="F48" s="1">
        <v>5</v>
      </c>
      <c r="G48" s="4">
        <v>44868.563379629632</v>
      </c>
      <c r="H48" s="1" t="s">
        <v>0</v>
      </c>
      <c r="I48" s="1" t="s">
        <v>0</v>
      </c>
      <c r="J48" s="1" t="s">
        <v>0</v>
      </c>
      <c r="K48" s="1" t="s">
        <v>0</v>
      </c>
      <c r="L48" s="1" t="s">
        <v>0</v>
      </c>
      <c r="M48" s="1" t="str">
        <f ca="1">IFERROR(__xludf.DUMMYFUNCTION("LET(
  votes, G48:K48,
  pos, COUNTIF(votes, ""pos""),
  neu, COUNTIF(votes, ""neu""),
  neg, COUNTIF(votes, ""neg""),
  maxVal, MAX(pos, neu, neg),
  modes, FILTER({""pos"", ""neu"", ""neg""}, {pos, neu, neg}=maxVal),
  IF(COUNTA(modes)&gt;1, ""TIE"", INDEX"&amp;"(modes, 1))
)"),"pos")</f>
        <v>pos</v>
      </c>
      <c r="N48" s="3" t="s">
        <v>0</v>
      </c>
    </row>
    <row r="49" spans="1:14" ht="15" x14ac:dyDescent="0.2">
      <c r="A49">
        <v>48</v>
      </c>
      <c r="B49" s="1" t="s">
        <v>405</v>
      </c>
      <c r="C49" s="1" t="s">
        <v>404</v>
      </c>
      <c r="D49" s="1" t="s">
        <v>372</v>
      </c>
      <c r="E49" s="2" t="s">
        <v>417</v>
      </c>
      <c r="F49" s="1">
        <v>5</v>
      </c>
      <c r="G49" s="4">
        <v>45303.704641203702</v>
      </c>
      <c r="H49" s="1" t="s">
        <v>0</v>
      </c>
      <c r="I49" s="1" t="s">
        <v>0</v>
      </c>
      <c r="J49" s="1" t="s">
        <v>0</v>
      </c>
      <c r="K49" s="1" t="s">
        <v>0</v>
      </c>
      <c r="L49" s="1" t="s">
        <v>0</v>
      </c>
      <c r="M49" s="1" t="str">
        <f ca="1">IFERROR(__xludf.DUMMYFUNCTION("LET(
  votes, G49:K49,
  pos, COUNTIF(votes, ""pos""),
  neu, COUNTIF(votes, ""neu""),
  neg, COUNTIF(votes, ""neg""),
  maxVal, MAX(pos, neu, neg),
  modes, FILTER({""pos"", ""neu"", ""neg""}, {pos, neu, neg}=maxVal),
  IF(COUNTA(modes)&gt;1, ""TIE"", INDEX"&amp;"(modes, 1))
)"),"pos")</f>
        <v>pos</v>
      </c>
      <c r="N49" s="3" t="s">
        <v>0</v>
      </c>
    </row>
    <row r="50" spans="1:14" ht="15" x14ac:dyDescent="0.2">
      <c r="A50">
        <v>49</v>
      </c>
      <c r="B50" s="1" t="s">
        <v>405</v>
      </c>
      <c r="C50" s="1" t="s">
        <v>404</v>
      </c>
      <c r="D50" s="1" t="s">
        <v>372</v>
      </c>
      <c r="E50" s="2" t="s">
        <v>416</v>
      </c>
      <c r="F50" s="1">
        <v>1</v>
      </c>
      <c r="G50" s="4">
        <v>45111.611655092594</v>
      </c>
      <c r="H50" s="1" t="s">
        <v>0</v>
      </c>
      <c r="I50" s="1" t="s">
        <v>0</v>
      </c>
      <c r="J50" s="1" t="s">
        <v>0</v>
      </c>
      <c r="K50" s="1" t="s">
        <v>0</v>
      </c>
      <c r="L50" s="1" t="s">
        <v>0</v>
      </c>
      <c r="M50" s="1" t="str">
        <f ca="1">IFERROR(__xludf.DUMMYFUNCTION("LET(
  votes, G50:K50,
  pos, COUNTIF(votes, ""pos""),
  neu, COUNTIF(votes, ""neu""),
  neg, COUNTIF(votes, ""neg""),
  maxVal, MAX(pos, neu, neg),
  modes, FILTER({""pos"", ""neu"", ""neg""}, {pos, neu, neg}=maxVal),
  IF(COUNTA(modes)&gt;1, ""TIE"", INDEX"&amp;"(modes, 1))
)"),"pos")</f>
        <v>pos</v>
      </c>
      <c r="N50" s="3" t="s">
        <v>0</v>
      </c>
    </row>
    <row r="51" spans="1:14" ht="30" x14ac:dyDescent="0.2">
      <c r="A51">
        <v>50</v>
      </c>
      <c r="B51" s="1" t="s">
        <v>405</v>
      </c>
      <c r="C51" s="1" t="s">
        <v>404</v>
      </c>
      <c r="D51" s="1" t="s">
        <v>372</v>
      </c>
      <c r="E51" s="2" t="s">
        <v>415</v>
      </c>
      <c r="F51" s="1">
        <v>3</v>
      </c>
      <c r="G51" s="4">
        <v>45310.869270833333</v>
      </c>
      <c r="H51" s="1" t="s">
        <v>15</v>
      </c>
      <c r="I51" s="1" t="s">
        <v>15</v>
      </c>
      <c r="J51" s="1" t="s">
        <v>15</v>
      </c>
      <c r="K51" s="1" t="s">
        <v>15</v>
      </c>
      <c r="L51" s="1" t="s">
        <v>15</v>
      </c>
      <c r="M51" s="1" t="str">
        <f ca="1">IFERROR(__xludf.DUMMYFUNCTION("LET(
  votes, G51:K51,
  pos, COUNTIF(votes, ""pos""),
  neu, COUNTIF(votes, ""neu""),
  neg, COUNTIF(votes, ""neg""),
  maxVal, MAX(pos, neu, neg),
  modes, FILTER({""pos"", ""neu"", ""neg""}, {pos, neu, neg}=maxVal),
  IF(COUNTA(modes)&gt;1, ""TIE"", INDEX"&amp;"(modes, 1))
)"),"neg")</f>
        <v>neg</v>
      </c>
      <c r="N51" s="3" t="s">
        <v>6</v>
      </c>
    </row>
    <row r="52" spans="1:14" ht="15" x14ac:dyDescent="0.2">
      <c r="A52">
        <v>51</v>
      </c>
      <c r="B52" s="1" t="s">
        <v>405</v>
      </c>
      <c r="C52" s="1" t="s">
        <v>404</v>
      </c>
      <c r="D52" s="1" t="s">
        <v>372</v>
      </c>
      <c r="E52" s="2" t="s">
        <v>414</v>
      </c>
      <c r="F52" s="1">
        <v>5</v>
      </c>
      <c r="G52" s="4">
        <v>45486.646226851852</v>
      </c>
      <c r="H52" s="1" t="s">
        <v>6</v>
      </c>
      <c r="I52" s="1" t="s">
        <v>0</v>
      </c>
      <c r="J52" s="1" t="s">
        <v>0</v>
      </c>
      <c r="K52" s="1" t="s">
        <v>6</v>
      </c>
      <c r="L52" s="1" t="s">
        <v>6</v>
      </c>
      <c r="M52" s="1" t="str">
        <f ca="1">IFERROR(__xludf.DUMMYFUNCTION("LET(
  votes, G52:K52,
  pos, COUNTIF(votes, ""pos""),
  neu, COUNTIF(votes, ""neu""),
  neg, COUNTIF(votes, ""neg""),
  maxVal, MAX(pos, neu, neg),
  modes, FILTER({""pos"", ""neu"", ""neg""}, {pos, neu, neg}=maxVal),
  IF(COUNTA(modes)&gt;1, ""TIE"", INDEX"&amp;"(modes, 1))
)"),"neu")</f>
        <v>neu</v>
      </c>
      <c r="N52" s="3" t="s">
        <v>6</v>
      </c>
    </row>
    <row r="53" spans="1:14" ht="15" x14ac:dyDescent="0.2">
      <c r="A53">
        <v>52</v>
      </c>
      <c r="B53" s="1" t="s">
        <v>405</v>
      </c>
      <c r="C53" s="1" t="s">
        <v>404</v>
      </c>
      <c r="D53" s="1" t="s">
        <v>372</v>
      </c>
      <c r="E53" s="2" t="s">
        <v>413</v>
      </c>
      <c r="F53" s="1">
        <v>5</v>
      </c>
      <c r="G53" s="4">
        <v>45217.023136574076</v>
      </c>
      <c r="H53" s="1" t="s">
        <v>0</v>
      </c>
      <c r="I53" s="1" t="s">
        <v>0</v>
      </c>
      <c r="J53" s="1" t="s">
        <v>0</v>
      </c>
      <c r="K53" s="1" t="s">
        <v>0</v>
      </c>
      <c r="L53" s="1" t="s">
        <v>0</v>
      </c>
      <c r="M53" s="1" t="str">
        <f ca="1">IFERROR(__xludf.DUMMYFUNCTION("LET(
  votes, G53:K53,
  pos, COUNTIF(votes, ""pos""),
  neu, COUNTIF(votes, ""neu""),
  neg, COUNTIF(votes, ""neg""),
  maxVal, MAX(pos, neu, neg),
  modes, FILTER({""pos"", ""neu"", ""neg""}, {pos, neu, neg}=maxVal),
  IF(COUNTA(modes)&gt;1, ""TIE"", INDEX"&amp;"(modes, 1))
)"),"pos")</f>
        <v>pos</v>
      </c>
      <c r="N53" s="3" t="s">
        <v>0</v>
      </c>
    </row>
    <row r="54" spans="1:14" ht="30" x14ac:dyDescent="0.2">
      <c r="A54">
        <v>53</v>
      </c>
      <c r="B54" s="1" t="s">
        <v>405</v>
      </c>
      <c r="C54" s="1" t="s">
        <v>404</v>
      </c>
      <c r="D54" s="1" t="s">
        <v>372</v>
      </c>
      <c r="E54" s="2" t="s">
        <v>412</v>
      </c>
      <c r="F54" s="1">
        <v>5</v>
      </c>
      <c r="G54" s="4">
        <v>45444.611944444441</v>
      </c>
      <c r="H54" s="1" t="s">
        <v>0</v>
      </c>
      <c r="I54" s="1" t="s">
        <v>0</v>
      </c>
      <c r="J54" s="1" t="s">
        <v>0</v>
      </c>
      <c r="K54" s="1" t="s">
        <v>0</v>
      </c>
      <c r="L54" s="1" t="s">
        <v>0</v>
      </c>
      <c r="M54" s="1" t="str">
        <f ca="1">IFERROR(__xludf.DUMMYFUNCTION("LET(
  votes, G54:K54,
  pos, COUNTIF(votes, ""pos""),
  neu, COUNTIF(votes, ""neu""),
  neg, COUNTIF(votes, ""neg""),
  maxVal, MAX(pos, neu, neg),
  modes, FILTER({""pos"", ""neu"", ""neg""}, {pos, neu, neg}=maxVal),
  IF(COUNTA(modes)&gt;1, ""TIE"", INDEX"&amp;"(modes, 1))
)"),"pos")</f>
        <v>pos</v>
      </c>
      <c r="N54" s="3" t="s">
        <v>0</v>
      </c>
    </row>
    <row r="55" spans="1:14" ht="15" x14ac:dyDescent="0.2">
      <c r="A55">
        <v>54</v>
      </c>
      <c r="B55" s="1" t="s">
        <v>405</v>
      </c>
      <c r="C55" s="1" t="s">
        <v>404</v>
      </c>
      <c r="D55" s="1" t="s">
        <v>372</v>
      </c>
      <c r="E55" s="2" t="s">
        <v>411</v>
      </c>
      <c r="F55" s="1">
        <v>5</v>
      </c>
      <c r="G55" s="4">
        <v>44995.524895833332</v>
      </c>
      <c r="H55" s="1" t="s">
        <v>0</v>
      </c>
      <c r="I55" s="1" t="s">
        <v>0</v>
      </c>
      <c r="J55" s="1" t="s">
        <v>0</v>
      </c>
      <c r="K55" s="1" t="s">
        <v>0</v>
      </c>
      <c r="L55" s="1" t="s">
        <v>0</v>
      </c>
      <c r="M55" s="1" t="str">
        <f ca="1">IFERROR(__xludf.DUMMYFUNCTION("LET(
  votes, G55:K55,
  pos, COUNTIF(votes, ""pos""),
  neu, COUNTIF(votes, ""neu""),
  neg, COUNTIF(votes, ""neg""),
  maxVal, MAX(pos, neu, neg),
  modes, FILTER({""pos"", ""neu"", ""neg""}, {pos, neu, neg}=maxVal),
  IF(COUNTA(modes)&gt;1, ""TIE"", INDEX"&amp;"(modes, 1))
)"),"pos")</f>
        <v>pos</v>
      </c>
      <c r="N55" s="3" t="s">
        <v>0</v>
      </c>
    </row>
    <row r="56" spans="1:14" ht="15" x14ac:dyDescent="0.2">
      <c r="A56">
        <v>55</v>
      </c>
      <c r="B56" s="1" t="s">
        <v>405</v>
      </c>
      <c r="C56" s="1" t="s">
        <v>404</v>
      </c>
      <c r="D56" s="1" t="s">
        <v>372</v>
      </c>
      <c r="E56" s="2" t="s">
        <v>410</v>
      </c>
      <c r="F56" s="1">
        <v>5</v>
      </c>
      <c r="G56" s="4">
        <v>45368.551145833335</v>
      </c>
      <c r="H56" s="1" t="s">
        <v>0</v>
      </c>
      <c r="I56" s="1" t="s">
        <v>0</v>
      </c>
      <c r="J56" s="1" t="s">
        <v>0</v>
      </c>
      <c r="K56" s="1" t="s">
        <v>0</v>
      </c>
      <c r="L56" s="1" t="s">
        <v>0</v>
      </c>
      <c r="M56" s="1" t="str">
        <f ca="1">IFERROR(__xludf.DUMMYFUNCTION("LET(
  votes, G56:K56,
  pos, COUNTIF(votes, ""pos""),
  neu, COUNTIF(votes, ""neu""),
  neg, COUNTIF(votes, ""neg""),
  maxVal, MAX(pos, neu, neg),
  modes, FILTER({""pos"", ""neu"", ""neg""}, {pos, neu, neg}=maxVal),
  IF(COUNTA(modes)&gt;1, ""TIE"", INDEX"&amp;"(modes, 1))
)"),"pos")</f>
        <v>pos</v>
      </c>
      <c r="N56" s="3" t="s">
        <v>0</v>
      </c>
    </row>
    <row r="57" spans="1:14" ht="15" x14ac:dyDescent="0.2">
      <c r="A57">
        <v>56</v>
      </c>
      <c r="B57" s="1" t="s">
        <v>405</v>
      </c>
      <c r="C57" s="1" t="s">
        <v>404</v>
      </c>
      <c r="D57" s="1" t="s">
        <v>372</v>
      </c>
      <c r="E57" s="2" t="s">
        <v>409</v>
      </c>
      <c r="F57" s="1">
        <v>5</v>
      </c>
      <c r="G57" s="4">
        <v>45485.891134259262</v>
      </c>
      <c r="H57" s="1" t="s">
        <v>0</v>
      </c>
      <c r="I57" s="1" t="s">
        <v>0</v>
      </c>
      <c r="J57" s="1" t="s">
        <v>0</v>
      </c>
      <c r="K57" s="1" t="s">
        <v>0</v>
      </c>
      <c r="L57" s="1" t="s">
        <v>0</v>
      </c>
      <c r="M57" s="1" t="str">
        <f ca="1">IFERROR(__xludf.DUMMYFUNCTION("LET(
  votes, G57:K57,
  pos, COUNTIF(votes, ""pos""),
  neu, COUNTIF(votes, ""neu""),
  neg, COUNTIF(votes, ""neg""),
  maxVal, MAX(pos, neu, neg),
  modes, FILTER({""pos"", ""neu"", ""neg""}, {pos, neu, neg}=maxVal),
  IF(COUNTA(modes)&gt;1, ""TIE"", INDEX"&amp;"(modes, 1))
)"),"pos")</f>
        <v>pos</v>
      </c>
      <c r="N57" s="3" t="s">
        <v>0</v>
      </c>
    </row>
    <row r="58" spans="1:14" ht="15" x14ac:dyDescent="0.2">
      <c r="A58">
        <v>57</v>
      </c>
      <c r="B58" s="1" t="s">
        <v>405</v>
      </c>
      <c r="C58" s="1" t="s">
        <v>404</v>
      </c>
      <c r="D58" s="1" t="s">
        <v>372</v>
      </c>
      <c r="E58" s="2" t="s">
        <v>408</v>
      </c>
      <c r="F58" s="1">
        <v>5</v>
      </c>
      <c r="G58" s="4">
        <v>44755.750914351855</v>
      </c>
      <c r="H58" s="1" t="s">
        <v>0</v>
      </c>
      <c r="I58" s="1" t="s">
        <v>0</v>
      </c>
      <c r="J58" s="1" t="s">
        <v>0</v>
      </c>
      <c r="K58" s="1" t="s">
        <v>0</v>
      </c>
      <c r="L58" s="1" t="s">
        <v>0</v>
      </c>
      <c r="M58" s="1" t="str">
        <f ca="1">IFERROR(__xludf.DUMMYFUNCTION("LET(
  votes, G58:K58,
  pos, COUNTIF(votes, ""pos""),
  neu, COUNTIF(votes, ""neu""),
  neg, COUNTIF(votes, ""neg""),
  maxVal, MAX(pos, neu, neg),
  modes, FILTER({""pos"", ""neu"", ""neg""}, {pos, neu, neg}=maxVal),
  IF(COUNTA(modes)&gt;1, ""TIE"", INDEX"&amp;"(modes, 1))
)"),"pos")</f>
        <v>pos</v>
      </c>
      <c r="N58" s="3" t="s">
        <v>6</v>
      </c>
    </row>
    <row r="59" spans="1:14" ht="15" x14ac:dyDescent="0.2">
      <c r="A59">
        <v>58</v>
      </c>
      <c r="B59" s="1" t="s">
        <v>405</v>
      </c>
      <c r="C59" s="1" t="s">
        <v>404</v>
      </c>
      <c r="D59" s="1" t="s">
        <v>372</v>
      </c>
      <c r="E59" s="2" t="s">
        <v>407</v>
      </c>
      <c r="F59" s="1">
        <v>3</v>
      </c>
      <c r="G59" s="4">
        <v>45004.929525462961</v>
      </c>
      <c r="H59" s="1" t="s">
        <v>0</v>
      </c>
      <c r="I59" s="1" t="s">
        <v>0</v>
      </c>
      <c r="J59" s="1" t="s">
        <v>0</v>
      </c>
      <c r="K59" s="1" t="s">
        <v>0</v>
      </c>
      <c r="L59" s="1" t="s">
        <v>0</v>
      </c>
      <c r="M59" s="1" t="str">
        <f ca="1">IFERROR(__xludf.DUMMYFUNCTION("LET(
  votes, G59:K59,
  pos, COUNTIF(votes, ""pos""),
  neu, COUNTIF(votes, ""neu""),
  neg, COUNTIF(votes, ""neg""),
  maxVal, MAX(pos, neu, neg),
  modes, FILTER({""pos"", ""neu"", ""neg""}, {pos, neu, neg}=maxVal),
  IF(COUNTA(modes)&gt;1, ""TIE"", INDEX"&amp;"(modes, 1))
)"),"pos")</f>
        <v>pos</v>
      </c>
      <c r="N59" s="3" t="s">
        <v>0</v>
      </c>
    </row>
    <row r="60" spans="1:14" ht="15" x14ac:dyDescent="0.2">
      <c r="A60">
        <v>59</v>
      </c>
      <c r="B60" s="1" t="s">
        <v>405</v>
      </c>
      <c r="C60" s="1" t="s">
        <v>404</v>
      </c>
      <c r="D60" s="1" t="s">
        <v>372</v>
      </c>
      <c r="E60" s="2" t="s">
        <v>406</v>
      </c>
      <c r="F60" s="1">
        <v>5</v>
      </c>
      <c r="G60" s="4">
        <v>44795.86954861111</v>
      </c>
      <c r="H60" s="1" t="s">
        <v>0</v>
      </c>
      <c r="I60" s="1" t="s">
        <v>0</v>
      </c>
      <c r="J60" s="1" t="s">
        <v>0</v>
      </c>
      <c r="K60" s="1" t="s">
        <v>0</v>
      </c>
      <c r="L60" s="1" t="s">
        <v>0</v>
      </c>
      <c r="M60" s="1" t="str">
        <f ca="1">IFERROR(__xludf.DUMMYFUNCTION("LET(
  votes, G60:K60,
  pos, COUNTIF(votes, ""pos""),
  neu, COUNTIF(votes, ""neu""),
  neg, COUNTIF(votes, ""neg""),
  maxVal, MAX(pos, neu, neg),
  modes, FILTER({""pos"", ""neu"", ""neg""}, {pos, neu, neg}=maxVal),
  IF(COUNTA(modes)&gt;1, ""TIE"", INDEX"&amp;"(modes, 1))
)"),"pos")</f>
        <v>pos</v>
      </c>
      <c r="N60" s="3" t="s">
        <v>0</v>
      </c>
    </row>
    <row r="61" spans="1:14" ht="165" x14ac:dyDescent="0.2">
      <c r="A61">
        <v>60</v>
      </c>
      <c r="B61" s="1" t="s">
        <v>405</v>
      </c>
      <c r="C61" s="1" t="s">
        <v>404</v>
      </c>
      <c r="D61" s="1" t="s">
        <v>372</v>
      </c>
      <c r="E61" s="2" t="s">
        <v>403</v>
      </c>
      <c r="F61" s="1">
        <v>5</v>
      </c>
      <c r="G61" s="4">
        <v>45157.056805555556</v>
      </c>
      <c r="H61" s="1" t="s">
        <v>6</v>
      </c>
      <c r="I61" s="1" t="s">
        <v>6</v>
      </c>
      <c r="J61" s="1" t="s">
        <v>6</v>
      </c>
      <c r="K61" s="1" t="s">
        <v>6</v>
      </c>
      <c r="L61" s="1" t="s">
        <v>6</v>
      </c>
      <c r="M61" s="1" t="str">
        <f ca="1">IFERROR(__xludf.DUMMYFUNCTION("LET(
  votes, G61:K61,
  pos, COUNTIF(votes, ""pos""),
  neu, COUNTIF(votes, ""neu""),
  neg, COUNTIF(votes, ""neg""),
  maxVal, MAX(pos, neu, neg),
  modes, FILTER({""pos"", ""neu"", ""neg""}, {pos, neu, neg}=maxVal),
  IF(COUNTA(modes)&gt;1, ""TIE"", INDEX"&amp;"(modes, 1))
)"),"neu")</f>
        <v>neu</v>
      </c>
      <c r="N61" s="3" t="s">
        <v>6</v>
      </c>
    </row>
    <row r="62" spans="1:14" ht="30" x14ac:dyDescent="0.2">
      <c r="A62">
        <v>61</v>
      </c>
      <c r="B62" s="1" t="s">
        <v>374</v>
      </c>
      <c r="C62" s="1" t="s">
        <v>373</v>
      </c>
      <c r="D62" s="1" t="s">
        <v>372</v>
      </c>
      <c r="E62" s="2" t="s">
        <v>402</v>
      </c>
      <c r="F62" s="1">
        <v>5</v>
      </c>
      <c r="G62" s="4">
        <v>42330.868379629632</v>
      </c>
      <c r="H62" s="1" t="s">
        <v>6</v>
      </c>
      <c r="I62" s="1" t="s">
        <v>0</v>
      </c>
      <c r="J62" s="1" t="s">
        <v>6</v>
      </c>
      <c r="K62" s="1" t="s">
        <v>6</v>
      </c>
      <c r="L62" s="1" t="s">
        <v>6</v>
      </c>
      <c r="M62" s="1" t="str">
        <f ca="1">IFERROR(__xludf.DUMMYFUNCTION("LET(
  votes, G62:K62,
  pos, COUNTIF(votes, ""pos""),
  neu, COUNTIF(votes, ""neu""),
  neg, COUNTIF(votes, ""neg""),
  maxVal, MAX(pos, neu, neg),
  modes, FILTER({""pos"", ""neu"", ""neg""}, {pos, neu, neg}=maxVal),
  IF(COUNTA(modes)&gt;1, ""TIE"", INDEX"&amp;"(modes, 1))
)"),"neu")</f>
        <v>neu</v>
      </c>
      <c r="N62" s="3" t="s">
        <v>6</v>
      </c>
    </row>
    <row r="63" spans="1:14" ht="15" x14ac:dyDescent="0.2">
      <c r="A63">
        <v>62</v>
      </c>
      <c r="B63" s="1" t="s">
        <v>374</v>
      </c>
      <c r="C63" s="1" t="s">
        <v>373</v>
      </c>
      <c r="D63" s="1" t="s">
        <v>372</v>
      </c>
      <c r="E63" s="2" t="s">
        <v>401</v>
      </c>
      <c r="F63" s="1">
        <v>4</v>
      </c>
      <c r="G63" s="4">
        <v>43618.577118055553</v>
      </c>
      <c r="H63" s="1" t="s">
        <v>0</v>
      </c>
      <c r="I63" s="1" t="s">
        <v>0</v>
      </c>
      <c r="J63" s="1" t="s">
        <v>0</v>
      </c>
      <c r="K63" s="1" t="s">
        <v>6</v>
      </c>
      <c r="L63" s="1" t="s">
        <v>6</v>
      </c>
      <c r="M63" s="1" t="str">
        <f ca="1">IFERROR(__xludf.DUMMYFUNCTION("LET(
  votes, G63:K63,
  pos, COUNTIF(votes, ""pos""),
  neu, COUNTIF(votes, ""neu""),
  neg, COUNTIF(votes, ""neg""),
  maxVal, MAX(pos, neu, neg),
  modes, FILTER({""pos"", ""neu"", ""neg""}, {pos, neu, neg}=maxVal),
  IF(COUNTA(modes)&gt;1, ""TIE"", INDEX"&amp;"(modes, 1))
)"),"pos")</f>
        <v>pos</v>
      </c>
      <c r="N63" s="3" t="s">
        <v>0</v>
      </c>
    </row>
    <row r="64" spans="1:14" ht="45" x14ac:dyDescent="0.2">
      <c r="A64">
        <v>63</v>
      </c>
      <c r="B64" s="1" t="s">
        <v>374</v>
      </c>
      <c r="C64" s="1" t="s">
        <v>373</v>
      </c>
      <c r="D64" s="1" t="s">
        <v>372</v>
      </c>
      <c r="E64" s="2" t="s">
        <v>400</v>
      </c>
      <c r="F64" s="1">
        <v>5</v>
      </c>
      <c r="G64" s="4">
        <v>42956.456666666665</v>
      </c>
      <c r="H64" s="1" t="s">
        <v>0</v>
      </c>
      <c r="I64" s="1" t="s">
        <v>0</v>
      </c>
      <c r="J64" s="1" t="s">
        <v>0</v>
      </c>
      <c r="K64" s="1" t="s">
        <v>0</v>
      </c>
      <c r="L64" s="1" t="s">
        <v>0</v>
      </c>
      <c r="M64" s="1" t="str">
        <f ca="1">IFERROR(__xludf.DUMMYFUNCTION("LET(
  votes, G64:K64,
  pos, COUNTIF(votes, ""pos""),
  neu, COUNTIF(votes, ""neu""),
  neg, COUNTIF(votes, ""neg""),
  maxVal, MAX(pos, neu, neg),
  modes, FILTER({""pos"", ""neu"", ""neg""}, {pos, neu, neg}=maxVal),
  IF(COUNTA(modes)&gt;1, ""TIE"", INDEX"&amp;"(modes, 1))
)"),"pos")</f>
        <v>pos</v>
      </c>
      <c r="N64" s="3" t="s">
        <v>0</v>
      </c>
    </row>
    <row r="65" spans="1:14" ht="15" x14ac:dyDescent="0.2">
      <c r="A65">
        <v>64</v>
      </c>
      <c r="B65" s="1" t="s">
        <v>374</v>
      </c>
      <c r="C65" s="1" t="s">
        <v>373</v>
      </c>
      <c r="D65" s="1" t="s">
        <v>372</v>
      </c>
      <c r="E65" s="2" t="s">
        <v>399</v>
      </c>
      <c r="F65" s="1">
        <v>4</v>
      </c>
      <c r="G65" s="4">
        <v>43445.267685185187</v>
      </c>
      <c r="H65" s="1" t="s">
        <v>0</v>
      </c>
      <c r="I65" s="1" t="s">
        <v>0</v>
      </c>
      <c r="J65" s="1" t="s">
        <v>0</v>
      </c>
      <c r="K65" s="1" t="s">
        <v>0</v>
      </c>
      <c r="L65" s="1" t="s">
        <v>0</v>
      </c>
      <c r="M65" s="1" t="str">
        <f ca="1">IFERROR(__xludf.DUMMYFUNCTION("LET(
  votes, G65:K65,
  pos, COUNTIF(votes, ""pos""),
  neu, COUNTIF(votes, ""neu""),
  neg, COUNTIF(votes, ""neg""),
  maxVal, MAX(pos, neu, neg),
  modes, FILTER({""pos"", ""neu"", ""neg""}, {pos, neu, neg}=maxVal),
  IF(COUNTA(modes)&gt;1, ""TIE"", INDEX"&amp;"(modes, 1))
)"),"pos")</f>
        <v>pos</v>
      </c>
      <c r="N65" s="3" t="s">
        <v>0</v>
      </c>
    </row>
    <row r="66" spans="1:14" ht="15" x14ac:dyDescent="0.2">
      <c r="A66">
        <v>65</v>
      </c>
      <c r="B66" s="1" t="s">
        <v>374</v>
      </c>
      <c r="C66" s="1" t="s">
        <v>373</v>
      </c>
      <c r="D66" s="1" t="s">
        <v>372</v>
      </c>
      <c r="E66" s="2" t="s">
        <v>398</v>
      </c>
      <c r="F66" s="1">
        <v>4</v>
      </c>
      <c r="G66" s="4">
        <v>43181.564259259256</v>
      </c>
      <c r="H66" s="1" t="s">
        <v>6</v>
      </c>
      <c r="I66" s="1" t="s">
        <v>6</v>
      </c>
      <c r="J66" s="1" t="s">
        <v>6</v>
      </c>
      <c r="K66" s="1" t="s">
        <v>6</v>
      </c>
      <c r="L66" s="1" t="s">
        <v>6</v>
      </c>
      <c r="M66" s="1" t="str">
        <f ca="1">IFERROR(__xludf.DUMMYFUNCTION("LET(
  votes, G66:K66,
  pos, COUNTIF(votes, ""pos""),
  neu, COUNTIF(votes, ""neu""),
  neg, COUNTIF(votes, ""neg""),
  maxVal, MAX(pos, neu, neg),
  modes, FILTER({""pos"", ""neu"", ""neg""}, {pos, neu, neg}=maxVal),
  IF(COUNTA(modes)&gt;1, ""TIE"", INDEX"&amp;"(modes, 1))
)"),"neu")</f>
        <v>neu</v>
      </c>
      <c r="N66" s="3" t="s">
        <v>6</v>
      </c>
    </row>
    <row r="67" spans="1:14" ht="45" x14ac:dyDescent="0.2">
      <c r="A67">
        <v>66</v>
      </c>
      <c r="B67" s="1" t="s">
        <v>374</v>
      </c>
      <c r="C67" s="1" t="s">
        <v>373</v>
      </c>
      <c r="D67" s="1" t="s">
        <v>372</v>
      </c>
      <c r="E67" s="2" t="s">
        <v>397</v>
      </c>
      <c r="F67" s="1">
        <v>5</v>
      </c>
      <c r="G67" s="4">
        <v>43854.337581018517</v>
      </c>
      <c r="H67" s="1" t="s">
        <v>0</v>
      </c>
      <c r="I67" s="1" t="s">
        <v>0</v>
      </c>
      <c r="J67" s="1" t="s">
        <v>0</v>
      </c>
      <c r="K67" s="1" t="s">
        <v>0</v>
      </c>
      <c r="L67" s="1" t="s">
        <v>0</v>
      </c>
      <c r="M67" s="1" t="str">
        <f ca="1">IFERROR(__xludf.DUMMYFUNCTION("LET(
  votes, G67:K67,
  pos, COUNTIF(votes, ""pos""),
  neu, COUNTIF(votes, ""neu""),
  neg, COUNTIF(votes, ""neg""),
  maxVal, MAX(pos, neu, neg),
  modes, FILTER({""pos"", ""neu"", ""neg""}, {pos, neu, neg}=maxVal),
  IF(COUNTA(modes)&gt;1, ""TIE"", INDEX"&amp;"(modes, 1))
)"),"pos")</f>
        <v>pos</v>
      </c>
      <c r="N67" s="3" t="s">
        <v>0</v>
      </c>
    </row>
    <row r="68" spans="1:14" ht="45" x14ac:dyDescent="0.2">
      <c r="A68">
        <v>67</v>
      </c>
      <c r="B68" s="1" t="s">
        <v>374</v>
      </c>
      <c r="C68" s="1" t="s">
        <v>373</v>
      </c>
      <c r="D68" s="1" t="s">
        <v>372</v>
      </c>
      <c r="E68" s="2" t="s">
        <v>396</v>
      </c>
      <c r="F68" s="1">
        <v>5</v>
      </c>
      <c r="G68" s="4">
        <v>43020.026909722219</v>
      </c>
      <c r="H68" s="1" t="s">
        <v>6</v>
      </c>
      <c r="I68" s="1" t="s">
        <v>0</v>
      </c>
      <c r="J68" s="1" t="s">
        <v>0</v>
      </c>
      <c r="K68" s="1" t="s">
        <v>6</v>
      </c>
      <c r="L68" s="1" t="s">
        <v>6</v>
      </c>
      <c r="M68" s="1" t="str">
        <f ca="1">IFERROR(__xludf.DUMMYFUNCTION("LET(
  votes, G68:K68,
  pos, COUNTIF(votes, ""pos""),
  neu, COUNTIF(votes, ""neu""),
  neg, COUNTIF(votes, ""neg""),
  maxVal, MAX(pos, neu, neg),
  modes, FILTER({""pos"", ""neu"", ""neg""}, {pos, neu, neg}=maxVal),
  IF(COUNTA(modes)&gt;1, ""TIE"", INDEX"&amp;"(modes, 1))
)"),"neu")</f>
        <v>neu</v>
      </c>
      <c r="N68" s="3" t="s">
        <v>6</v>
      </c>
    </row>
    <row r="69" spans="1:14" ht="15" x14ac:dyDescent="0.2">
      <c r="A69">
        <v>68</v>
      </c>
      <c r="B69" s="1" t="s">
        <v>374</v>
      </c>
      <c r="C69" s="1" t="s">
        <v>373</v>
      </c>
      <c r="D69" s="1" t="s">
        <v>372</v>
      </c>
      <c r="E69" s="2" t="s">
        <v>395</v>
      </c>
      <c r="F69" s="1">
        <v>5</v>
      </c>
      <c r="G69" s="4">
        <v>42923.463750000003</v>
      </c>
      <c r="H69" s="1" t="s">
        <v>0</v>
      </c>
      <c r="I69" s="1" t="s">
        <v>0</v>
      </c>
      <c r="J69" s="1" t="s">
        <v>0</v>
      </c>
      <c r="K69" s="1" t="s">
        <v>0</v>
      </c>
      <c r="L69" s="1" t="s">
        <v>0</v>
      </c>
      <c r="M69" s="1" t="str">
        <f ca="1">IFERROR(__xludf.DUMMYFUNCTION("LET(
  votes, G69:K69,
  pos, COUNTIF(votes, ""pos""),
  neu, COUNTIF(votes, ""neu""),
  neg, COUNTIF(votes, ""neg""),
  maxVal, MAX(pos, neu, neg),
  modes, FILTER({""pos"", ""neu"", ""neg""}, {pos, neu, neg}=maxVal),
  IF(COUNTA(modes)&gt;1, ""TIE"", INDEX"&amp;"(modes, 1))
)"),"pos")</f>
        <v>pos</v>
      </c>
      <c r="N69" s="3" t="s">
        <v>0</v>
      </c>
    </row>
    <row r="70" spans="1:14" ht="15" x14ac:dyDescent="0.2">
      <c r="A70">
        <v>69</v>
      </c>
      <c r="B70" s="1" t="s">
        <v>374</v>
      </c>
      <c r="C70" s="1" t="s">
        <v>373</v>
      </c>
      <c r="D70" s="1" t="s">
        <v>372</v>
      </c>
      <c r="E70" s="2" t="s">
        <v>394</v>
      </c>
      <c r="F70" s="1">
        <v>4</v>
      </c>
      <c r="G70" s="4">
        <v>42376.862581018519</v>
      </c>
      <c r="H70" s="1" t="s">
        <v>6</v>
      </c>
      <c r="I70" s="1" t="s">
        <v>6</v>
      </c>
      <c r="J70" s="1" t="s">
        <v>0</v>
      </c>
      <c r="K70" s="1" t="s">
        <v>6</v>
      </c>
      <c r="L70" s="1" t="s">
        <v>6</v>
      </c>
      <c r="M70" s="1" t="str">
        <f ca="1">IFERROR(__xludf.DUMMYFUNCTION("LET(
  votes, G70:K70,
  pos, COUNTIF(votes, ""pos""),
  neu, COUNTIF(votes, ""neu""),
  neg, COUNTIF(votes, ""neg""),
  maxVal, MAX(pos, neu, neg),
  modes, FILTER({""pos"", ""neu"", ""neg""}, {pos, neu, neg}=maxVal),
  IF(COUNTA(modes)&gt;1, ""TIE"", INDEX"&amp;"(modes, 1))
)"),"neu")</f>
        <v>neu</v>
      </c>
      <c r="N70" s="3" t="s">
        <v>6</v>
      </c>
    </row>
    <row r="71" spans="1:14" ht="30" x14ac:dyDescent="0.2">
      <c r="A71">
        <v>70</v>
      </c>
      <c r="B71" s="1" t="s">
        <v>374</v>
      </c>
      <c r="C71" s="1" t="s">
        <v>373</v>
      </c>
      <c r="D71" s="1" t="s">
        <v>372</v>
      </c>
      <c r="E71" s="2" t="s">
        <v>393</v>
      </c>
      <c r="F71" s="1">
        <v>5</v>
      </c>
      <c r="G71" s="4">
        <v>45677.040162037039</v>
      </c>
      <c r="H71" s="1" t="s">
        <v>0</v>
      </c>
      <c r="I71" s="1" t="s">
        <v>6</v>
      </c>
      <c r="J71" s="1" t="s">
        <v>0</v>
      </c>
      <c r="K71" s="1" t="s">
        <v>0</v>
      </c>
      <c r="L71" s="1" t="s">
        <v>6</v>
      </c>
      <c r="M71" s="1" t="str">
        <f ca="1">IFERROR(__xludf.DUMMYFUNCTION("LET(
  votes, G71:K71,
  pos, COUNTIF(votes, ""pos""),
  neu, COUNTIF(votes, ""neu""),
  neg, COUNTIF(votes, ""neg""),
  maxVal, MAX(pos, neu, neg),
  modes, FILTER({""pos"", ""neu"", ""neg""}, {pos, neu, neg}=maxVal),
  IF(COUNTA(modes)&gt;1, ""TIE"", INDEX"&amp;"(modes, 1))
)"),"pos")</f>
        <v>pos</v>
      </c>
      <c r="N71" s="3" t="s">
        <v>0</v>
      </c>
    </row>
    <row r="72" spans="1:14" ht="15" x14ac:dyDescent="0.2">
      <c r="A72">
        <v>71</v>
      </c>
      <c r="B72" s="1" t="s">
        <v>374</v>
      </c>
      <c r="C72" s="1" t="s">
        <v>373</v>
      </c>
      <c r="D72" s="1" t="s">
        <v>372</v>
      </c>
      <c r="E72" s="2" t="s">
        <v>392</v>
      </c>
      <c r="F72" s="1">
        <v>4</v>
      </c>
      <c r="G72" s="4">
        <v>43822.200868055559</v>
      </c>
      <c r="H72" s="1" t="s">
        <v>0</v>
      </c>
      <c r="I72" s="1" t="s">
        <v>0</v>
      </c>
      <c r="J72" s="1" t="s">
        <v>0</v>
      </c>
      <c r="K72" s="1" t="s">
        <v>0</v>
      </c>
      <c r="L72" s="1" t="s">
        <v>0</v>
      </c>
      <c r="M72" s="1" t="str">
        <f ca="1">IFERROR(__xludf.DUMMYFUNCTION("LET(
  votes, G72:K72,
  pos, COUNTIF(votes, ""pos""),
  neu, COUNTIF(votes, ""neu""),
  neg, COUNTIF(votes, ""neg""),
  maxVal, MAX(pos, neu, neg),
  modes, FILTER({""pos"", ""neu"", ""neg""}, {pos, neu, neg}=maxVal),
  IF(COUNTA(modes)&gt;1, ""TIE"", INDEX"&amp;"(modes, 1))
)"),"pos")</f>
        <v>pos</v>
      </c>
      <c r="N72" s="3" t="s">
        <v>0</v>
      </c>
    </row>
    <row r="73" spans="1:14" ht="398" x14ac:dyDescent="0.2">
      <c r="A73">
        <v>72</v>
      </c>
      <c r="B73" s="1" t="s">
        <v>374</v>
      </c>
      <c r="C73" s="1" t="s">
        <v>373</v>
      </c>
      <c r="D73" s="1" t="s">
        <v>372</v>
      </c>
      <c r="E73" s="2" t="s">
        <v>391</v>
      </c>
      <c r="F73" s="1">
        <v>5</v>
      </c>
      <c r="G73" s="4">
        <v>44663.631782407407</v>
      </c>
      <c r="H73" s="1" t="s">
        <v>0</v>
      </c>
      <c r="I73" s="1" t="s">
        <v>0</v>
      </c>
      <c r="J73" s="1" t="s">
        <v>0</v>
      </c>
      <c r="K73" s="1" t="s">
        <v>0</v>
      </c>
      <c r="L73" s="1" t="s">
        <v>0</v>
      </c>
      <c r="M73" s="1" t="str">
        <f ca="1">IFERROR(__xludf.DUMMYFUNCTION("LET(
  votes, G73:K73,
  pos, COUNTIF(votes, ""pos""),
  neu, COUNTIF(votes, ""neu""),
  neg, COUNTIF(votes, ""neg""),
  maxVal, MAX(pos, neu, neg),
  modes, FILTER({""pos"", ""neu"", ""neg""}, {pos, neu, neg}=maxVal),
  IF(COUNTA(modes)&gt;1, ""TIE"", INDEX"&amp;"(modes, 1))
)"),"pos")</f>
        <v>pos</v>
      </c>
      <c r="N73" s="3" t="s">
        <v>0</v>
      </c>
    </row>
    <row r="74" spans="1:14" ht="30" x14ac:dyDescent="0.2">
      <c r="A74">
        <v>73</v>
      </c>
      <c r="B74" s="1" t="s">
        <v>374</v>
      </c>
      <c r="C74" s="1" t="s">
        <v>373</v>
      </c>
      <c r="D74" s="1" t="s">
        <v>372</v>
      </c>
      <c r="E74" s="2" t="s">
        <v>390</v>
      </c>
      <c r="F74" s="1">
        <v>5</v>
      </c>
      <c r="G74" s="4">
        <v>43380.640219907407</v>
      </c>
      <c r="H74" s="1" t="s">
        <v>0</v>
      </c>
      <c r="I74" s="1" t="s">
        <v>0</v>
      </c>
      <c r="J74" s="1" t="s">
        <v>0</v>
      </c>
      <c r="K74" s="1" t="s">
        <v>0</v>
      </c>
      <c r="L74" s="1" t="s">
        <v>0</v>
      </c>
      <c r="M74" s="1" t="str">
        <f ca="1">IFERROR(__xludf.DUMMYFUNCTION("LET(
  votes, G74:K74,
  pos, COUNTIF(votes, ""pos""),
  neu, COUNTIF(votes, ""neu""),
  neg, COUNTIF(votes, ""neg""),
  maxVal, MAX(pos, neu, neg),
  modes, FILTER({""pos"", ""neu"", ""neg""}, {pos, neu, neg}=maxVal),
  IF(COUNTA(modes)&gt;1, ""TIE"", INDEX"&amp;"(modes, 1))
)"),"pos")</f>
        <v>pos</v>
      </c>
      <c r="N74" s="3" t="s">
        <v>0</v>
      </c>
    </row>
    <row r="75" spans="1:14" ht="15" x14ac:dyDescent="0.2">
      <c r="A75">
        <v>74</v>
      </c>
      <c r="B75" s="1" t="s">
        <v>374</v>
      </c>
      <c r="C75" s="1" t="s">
        <v>373</v>
      </c>
      <c r="D75" s="1" t="s">
        <v>372</v>
      </c>
      <c r="E75" s="2" t="s">
        <v>389</v>
      </c>
      <c r="F75" s="1">
        <v>2</v>
      </c>
      <c r="G75" s="4">
        <v>44463.981840277775</v>
      </c>
      <c r="H75" s="1" t="s">
        <v>6</v>
      </c>
      <c r="I75" s="1" t="s">
        <v>6</v>
      </c>
      <c r="J75" s="1" t="s">
        <v>0</v>
      </c>
      <c r="K75" s="1" t="s">
        <v>0</v>
      </c>
      <c r="L75" s="1" t="s">
        <v>6</v>
      </c>
      <c r="M75" s="1" t="str">
        <f ca="1">IFERROR(__xludf.DUMMYFUNCTION("LET(
  votes, G75:K75,
  pos, COUNTIF(votes, ""pos""),
  neu, COUNTIF(votes, ""neu""),
  neg, COUNTIF(votes, ""neg""),
  maxVal, MAX(pos, neu, neg),
  modes, FILTER({""pos"", ""neu"", ""neg""}, {pos, neu, neg}=maxVal),
  IF(COUNTA(modes)&gt;1, ""TIE"", INDEX"&amp;"(modes, 1))
)"),"neu")</f>
        <v>neu</v>
      </c>
      <c r="N75" s="3" t="s">
        <v>0</v>
      </c>
    </row>
    <row r="76" spans="1:14" ht="15" x14ac:dyDescent="0.2">
      <c r="A76">
        <v>75</v>
      </c>
      <c r="B76" s="1" t="s">
        <v>374</v>
      </c>
      <c r="C76" s="1" t="s">
        <v>373</v>
      </c>
      <c r="D76" s="1" t="s">
        <v>372</v>
      </c>
      <c r="E76" s="2" t="s">
        <v>388</v>
      </c>
      <c r="F76" s="1">
        <v>5</v>
      </c>
      <c r="G76" s="4">
        <v>43702.496874999997</v>
      </c>
      <c r="H76" s="1" t="s">
        <v>0</v>
      </c>
      <c r="I76" s="1" t="s">
        <v>0</v>
      </c>
      <c r="J76" s="1" t="s">
        <v>0</v>
      </c>
      <c r="K76" s="1" t="s">
        <v>0</v>
      </c>
      <c r="L76" s="1" t="s">
        <v>0</v>
      </c>
      <c r="M76" s="1" t="str">
        <f ca="1">IFERROR(__xludf.DUMMYFUNCTION("LET(
  votes, G76:K76,
  pos, COUNTIF(votes, ""pos""),
  neu, COUNTIF(votes, ""neu""),
  neg, COUNTIF(votes, ""neg""),
  maxVal, MAX(pos, neu, neg),
  modes, FILTER({""pos"", ""neu"", ""neg""}, {pos, neu, neg}=maxVal),
  IF(COUNTA(modes)&gt;1, ""TIE"", INDEX"&amp;"(modes, 1))
)"),"pos")</f>
        <v>pos</v>
      </c>
      <c r="N76" s="3" t="s">
        <v>0</v>
      </c>
    </row>
    <row r="77" spans="1:14" ht="15" x14ac:dyDescent="0.2">
      <c r="A77">
        <v>76</v>
      </c>
      <c r="B77" s="1" t="s">
        <v>374</v>
      </c>
      <c r="C77" s="1" t="s">
        <v>373</v>
      </c>
      <c r="D77" s="1" t="s">
        <v>372</v>
      </c>
      <c r="E77" s="2" t="s">
        <v>387</v>
      </c>
      <c r="F77" s="1">
        <v>5</v>
      </c>
      <c r="G77" s="4">
        <v>45101.271122685182</v>
      </c>
      <c r="H77" s="1" t="s">
        <v>0</v>
      </c>
      <c r="I77" s="1" t="s">
        <v>0</v>
      </c>
      <c r="J77" s="1" t="s">
        <v>0</v>
      </c>
      <c r="K77" s="1" t="s">
        <v>0</v>
      </c>
      <c r="L77" s="1" t="s">
        <v>0</v>
      </c>
      <c r="M77" s="1" t="str">
        <f ca="1">IFERROR(__xludf.DUMMYFUNCTION("LET(
  votes, G77:K77,
  pos, COUNTIF(votes, ""pos""),
  neu, COUNTIF(votes, ""neu""),
  neg, COUNTIF(votes, ""neg""),
  maxVal, MAX(pos, neu, neg),
  modes, FILTER({""pos"", ""neu"", ""neg""}, {pos, neu, neg}=maxVal),
  IF(COUNTA(modes)&gt;1, ""TIE"", INDEX"&amp;"(modes, 1))
)"),"pos")</f>
        <v>pos</v>
      </c>
      <c r="N77" s="3" t="s">
        <v>0</v>
      </c>
    </row>
    <row r="78" spans="1:14" ht="15" x14ac:dyDescent="0.2">
      <c r="A78">
        <v>77</v>
      </c>
      <c r="B78" s="1" t="s">
        <v>374</v>
      </c>
      <c r="C78" s="1" t="s">
        <v>373</v>
      </c>
      <c r="D78" s="1" t="s">
        <v>372</v>
      </c>
      <c r="E78" s="2" t="s">
        <v>386</v>
      </c>
      <c r="F78" s="1">
        <v>5</v>
      </c>
      <c r="G78" s="4">
        <v>43291.812291666669</v>
      </c>
      <c r="H78" s="1" t="s">
        <v>0</v>
      </c>
      <c r="I78" s="1" t="s">
        <v>0</v>
      </c>
      <c r="J78" s="1" t="s">
        <v>0</v>
      </c>
      <c r="K78" s="1" t="s">
        <v>0</v>
      </c>
      <c r="L78" s="1" t="s">
        <v>0</v>
      </c>
      <c r="M78" s="1" t="str">
        <f ca="1">IFERROR(__xludf.DUMMYFUNCTION("LET(
  votes, G78:K78,
  pos, COUNTIF(votes, ""pos""),
  neu, COUNTIF(votes, ""neu""),
  neg, COUNTIF(votes, ""neg""),
  maxVal, MAX(pos, neu, neg),
  modes, FILTER({""pos"", ""neu"", ""neg""}, {pos, neu, neg}=maxVal),
  IF(COUNTA(modes)&gt;1, ""TIE"", INDEX"&amp;"(modes, 1))
)"),"pos")</f>
        <v>pos</v>
      </c>
      <c r="N78" s="3" t="s">
        <v>0</v>
      </c>
    </row>
    <row r="79" spans="1:14" ht="15" x14ac:dyDescent="0.2">
      <c r="A79">
        <v>78</v>
      </c>
      <c r="B79" s="1" t="s">
        <v>374</v>
      </c>
      <c r="C79" s="1" t="s">
        <v>373</v>
      </c>
      <c r="D79" s="1" t="s">
        <v>372</v>
      </c>
      <c r="E79" s="2" t="s">
        <v>385</v>
      </c>
      <c r="F79" s="1">
        <v>4</v>
      </c>
      <c r="G79" s="4">
        <v>43432.748437499999</v>
      </c>
      <c r="H79" s="1" t="s">
        <v>0</v>
      </c>
      <c r="I79" s="1" t="s">
        <v>0</v>
      </c>
      <c r="J79" s="1" t="s">
        <v>0</v>
      </c>
      <c r="K79" s="1" t="s">
        <v>0</v>
      </c>
      <c r="L79" s="1" t="s">
        <v>0</v>
      </c>
      <c r="M79" s="1" t="str">
        <f ca="1">IFERROR(__xludf.DUMMYFUNCTION("LET(
  votes, G79:K79,
  pos, COUNTIF(votes, ""pos""),
  neu, COUNTIF(votes, ""neu""),
  neg, COUNTIF(votes, ""neg""),
  maxVal, MAX(pos, neu, neg),
  modes, FILTER({""pos"", ""neu"", ""neg""}, {pos, neu, neg}=maxVal),
  IF(COUNTA(modes)&gt;1, ""TIE"", INDEX"&amp;"(modes, 1))
)"),"pos")</f>
        <v>pos</v>
      </c>
      <c r="N79" s="3" t="s">
        <v>0</v>
      </c>
    </row>
    <row r="80" spans="1:14" ht="15" x14ac:dyDescent="0.2">
      <c r="A80">
        <v>79</v>
      </c>
      <c r="B80" s="1" t="s">
        <v>374</v>
      </c>
      <c r="C80" s="1" t="s">
        <v>373</v>
      </c>
      <c r="D80" s="1" t="s">
        <v>372</v>
      </c>
      <c r="E80" s="2" t="s">
        <v>384</v>
      </c>
      <c r="F80" s="1">
        <v>3</v>
      </c>
      <c r="G80" s="4">
        <v>43003.480300925927</v>
      </c>
      <c r="H80" s="1" t="s">
        <v>0</v>
      </c>
      <c r="I80" s="1" t="s">
        <v>0</v>
      </c>
      <c r="J80" s="1" t="s">
        <v>0</v>
      </c>
      <c r="K80" s="1" t="s">
        <v>0</v>
      </c>
      <c r="L80" s="1" t="s">
        <v>0</v>
      </c>
      <c r="M80" s="1" t="str">
        <f ca="1">IFERROR(__xludf.DUMMYFUNCTION("LET(
  votes, G80:K80,
  pos, COUNTIF(votes, ""pos""),
  neu, COUNTIF(votes, ""neu""),
  neg, COUNTIF(votes, ""neg""),
  maxVal, MAX(pos, neu, neg),
  modes, FILTER({""pos"", ""neu"", ""neg""}, {pos, neu, neg}=maxVal),
  IF(COUNTA(modes)&gt;1, ""TIE"", INDEX"&amp;"(modes, 1))
)"),"pos")</f>
        <v>pos</v>
      </c>
      <c r="N80" s="3" t="s">
        <v>6</v>
      </c>
    </row>
    <row r="81" spans="1:14" ht="15" x14ac:dyDescent="0.2">
      <c r="A81">
        <v>80</v>
      </c>
      <c r="B81" s="1" t="s">
        <v>374</v>
      </c>
      <c r="C81" s="1" t="s">
        <v>373</v>
      </c>
      <c r="D81" s="1" t="s">
        <v>372</v>
      </c>
      <c r="E81" s="2" t="s">
        <v>383</v>
      </c>
      <c r="F81" s="1">
        <v>5</v>
      </c>
      <c r="G81" s="4">
        <v>44727.02579861111</v>
      </c>
      <c r="H81" s="1" t="s">
        <v>0</v>
      </c>
      <c r="I81" s="1" t="s">
        <v>0</v>
      </c>
      <c r="J81" s="1" t="s">
        <v>0</v>
      </c>
      <c r="K81" s="1" t="s">
        <v>0</v>
      </c>
      <c r="L81" s="1" t="s">
        <v>0</v>
      </c>
      <c r="M81" s="1" t="str">
        <f ca="1">IFERROR(__xludf.DUMMYFUNCTION("LET(
  votes, G81:K81,
  pos, COUNTIF(votes, ""pos""),
  neu, COUNTIF(votes, ""neu""),
  neg, COUNTIF(votes, ""neg""),
  maxVal, MAX(pos, neu, neg),
  modes, FILTER({""pos"", ""neu"", ""neg""}, {pos, neu, neg}=maxVal),
  IF(COUNTA(modes)&gt;1, ""TIE"", INDEX"&amp;"(modes, 1))
)"),"pos")</f>
        <v>pos</v>
      </c>
      <c r="N81" s="3" t="s">
        <v>0</v>
      </c>
    </row>
    <row r="82" spans="1:14" ht="15" x14ac:dyDescent="0.2">
      <c r="A82">
        <v>81</v>
      </c>
      <c r="B82" s="1" t="s">
        <v>374</v>
      </c>
      <c r="C82" s="1" t="s">
        <v>373</v>
      </c>
      <c r="D82" s="1" t="s">
        <v>372</v>
      </c>
      <c r="E82" s="2" t="s">
        <v>382</v>
      </c>
      <c r="F82" s="1">
        <v>5</v>
      </c>
      <c r="G82" s="4">
        <v>43116.693877314814</v>
      </c>
      <c r="H82" s="1" t="s">
        <v>0</v>
      </c>
      <c r="I82" s="1" t="s">
        <v>0</v>
      </c>
      <c r="J82" s="1" t="s">
        <v>0</v>
      </c>
      <c r="K82" s="1" t="s">
        <v>0</v>
      </c>
      <c r="L82" s="1" t="s">
        <v>0</v>
      </c>
      <c r="M82" s="1" t="str">
        <f ca="1">IFERROR(__xludf.DUMMYFUNCTION("LET(
  votes, G82:K82,
  pos, COUNTIF(votes, ""pos""),
  neu, COUNTIF(votes, ""neu""),
  neg, COUNTIF(votes, ""neg""),
  maxVal, MAX(pos, neu, neg),
  modes, FILTER({""pos"", ""neu"", ""neg""}, {pos, neu, neg}=maxVal),
  IF(COUNTA(modes)&gt;1, ""TIE"", INDEX"&amp;"(modes, 1))
)"),"pos")</f>
        <v>pos</v>
      </c>
      <c r="N82" s="3" t="s">
        <v>6</v>
      </c>
    </row>
    <row r="83" spans="1:14" ht="15" x14ac:dyDescent="0.2">
      <c r="A83">
        <v>82</v>
      </c>
      <c r="B83" s="1" t="s">
        <v>374</v>
      </c>
      <c r="C83" s="1" t="s">
        <v>373</v>
      </c>
      <c r="D83" s="1" t="s">
        <v>372</v>
      </c>
      <c r="E83" s="2" t="s">
        <v>204</v>
      </c>
      <c r="F83" s="1">
        <v>4</v>
      </c>
      <c r="G83" s="4">
        <v>44820.120324074072</v>
      </c>
      <c r="H83" s="1" t="s">
        <v>0</v>
      </c>
      <c r="I83" s="1" t="s">
        <v>0</v>
      </c>
      <c r="J83" s="1" t="s">
        <v>0</v>
      </c>
      <c r="K83" s="1" t="s">
        <v>0</v>
      </c>
      <c r="L83" s="1" t="s">
        <v>0</v>
      </c>
      <c r="M83" s="1" t="str">
        <f ca="1">IFERROR(__xludf.DUMMYFUNCTION("LET(
  votes, G83:K83,
  pos, COUNTIF(votes, ""pos""),
  neu, COUNTIF(votes, ""neu""),
  neg, COUNTIF(votes, ""neg""),
  maxVal, MAX(pos, neu, neg),
  modes, FILTER({""pos"", ""neu"", ""neg""}, {pos, neu, neg}=maxVal),
  IF(COUNTA(modes)&gt;1, ""TIE"", INDEX"&amp;"(modes, 1))
)"),"pos")</f>
        <v>pos</v>
      </c>
      <c r="N83" s="3" t="s">
        <v>0</v>
      </c>
    </row>
    <row r="84" spans="1:14" ht="90" x14ac:dyDescent="0.2">
      <c r="A84">
        <v>83</v>
      </c>
      <c r="B84" s="1" t="s">
        <v>374</v>
      </c>
      <c r="C84" s="1" t="s">
        <v>373</v>
      </c>
      <c r="D84" s="1" t="s">
        <v>372</v>
      </c>
      <c r="E84" s="2" t="s">
        <v>381</v>
      </c>
      <c r="F84" s="1">
        <v>5</v>
      </c>
      <c r="G84" s="4">
        <v>43178.811030092591</v>
      </c>
      <c r="H84" s="1" t="s">
        <v>0</v>
      </c>
      <c r="I84" s="1" t="s">
        <v>0</v>
      </c>
      <c r="J84" s="1" t="s">
        <v>0</v>
      </c>
      <c r="K84" s="1" t="s">
        <v>0</v>
      </c>
      <c r="L84" s="1" t="s">
        <v>0</v>
      </c>
      <c r="M84" s="1" t="str">
        <f ca="1">IFERROR(__xludf.DUMMYFUNCTION("LET(
  votes, G84:K84,
  pos, COUNTIF(votes, ""pos""),
  neu, COUNTIF(votes, ""neu""),
  neg, COUNTIF(votes, ""neg""),
  maxVal, MAX(pos, neu, neg),
  modes, FILTER({""pos"", ""neu"", ""neg""}, {pos, neu, neg}=maxVal),
  IF(COUNTA(modes)&gt;1, ""TIE"", INDEX"&amp;"(modes, 1))
)"),"pos")</f>
        <v>pos</v>
      </c>
      <c r="N84" s="3" t="s">
        <v>0</v>
      </c>
    </row>
    <row r="85" spans="1:14" ht="15" x14ac:dyDescent="0.2">
      <c r="A85">
        <v>84</v>
      </c>
      <c r="B85" s="1" t="s">
        <v>374</v>
      </c>
      <c r="C85" s="1" t="s">
        <v>373</v>
      </c>
      <c r="D85" s="1" t="s">
        <v>372</v>
      </c>
      <c r="E85" s="2" t="s">
        <v>380</v>
      </c>
      <c r="F85" s="1">
        <v>5</v>
      </c>
      <c r="G85" s="4">
        <v>45102.902037037034</v>
      </c>
      <c r="H85" s="1" t="s">
        <v>0</v>
      </c>
      <c r="I85" s="1" t="s">
        <v>0</v>
      </c>
      <c r="J85" s="1" t="s">
        <v>0</v>
      </c>
      <c r="K85" s="1" t="s">
        <v>0</v>
      </c>
      <c r="L85" s="1" t="s">
        <v>0</v>
      </c>
      <c r="M85" s="1" t="str">
        <f ca="1">IFERROR(__xludf.DUMMYFUNCTION("LET(
  votes, G85:K85,
  pos, COUNTIF(votes, ""pos""),
  neu, COUNTIF(votes, ""neu""),
  neg, COUNTIF(votes, ""neg""),
  maxVal, MAX(pos, neu, neg),
  modes, FILTER({""pos"", ""neu"", ""neg""}, {pos, neu, neg}=maxVal),
  IF(COUNTA(modes)&gt;1, ""TIE"", INDEX"&amp;"(modes, 1))
)"),"pos")</f>
        <v>pos</v>
      </c>
      <c r="N85" s="3" t="s">
        <v>0</v>
      </c>
    </row>
    <row r="86" spans="1:14" ht="15" x14ac:dyDescent="0.2">
      <c r="A86">
        <v>85</v>
      </c>
      <c r="B86" s="1" t="s">
        <v>374</v>
      </c>
      <c r="C86" s="1" t="s">
        <v>373</v>
      </c>
      <c r="D86" s="1" t="s">
        <v>372</v>
      </c>
      <c r="E86" s="2" t="s">
        <v>379</v>
      </c>
      <c r="F86" s="1">
        <v>5</v>
      </c>
      <c r="G86" s="4">
        <v>45291.594895833332</v>
      </c>
      <c r="H86" s="1" t="s">
        <v>6</v>
      </c>
      <c r="I86" s="1" t="s">
        <v>6</v>
      </c>
      <c r="J86" s="1" t="s">
        <v>0</v>
      </c>
      <c r="K86" s="1" t="s">
        <v>6</v>
      </c>
      <c r="L86" s="1" t="s">
        <v>6</v>
      </c>
      <c r="M86" s="1" t="str">
        <f ca="1">IFERROR(__xludf.DUMMYFUNCTION("LET(
  votes, G86:K86,
  pos, COUNTIF(votes, ""pos""),
  neu, COUNTIF(votes, ""neu""),
  neg, COUNTIF(votes, ""neg""),
  maxVal, MAX(pos, neu, neg),
  modes, FILTER({""pos"", ""neu"", ""neg""}, {pos, neu, neg}=maxVal),
  IF(COUNTA(modes)&gt;1, ""TIE"", INDEX"&amp;"(modes, 1))
)"),"neu")</f>
        <v>neu</v>
      </c>
      <c r="N86" s="3" t="s">
        <v>6</v>
      </c>
    </row>
    <row r="87" spans="1:14" ht="30" x14ac:dyDescent="0.2">
      <c r="A87">
        <v>86</v>
      </c>
      <c r="B87" s="1" t="s">
        <v>374</v>
      </c>
      <c r="C87" s="1" t="s">
        <v>373</v>
      </c>
      <c r="D87" s="1" t="s">
        <v>372</v>
      </c>
      <c r="E87" s="2" t="s">
        <v>378</v>
      </c>
      <c r="F87" s="1">
        <v>5</v>
      </c>
      <c r="G87" s="4">
        <v>43375.052754629629</v>
      </c>
      <c r="H87" s="1" t="s">
        <v>0</v>
      </c>
      <c r="I87" s="1" t="s">
        <v>0</v>
      </c>
      <c r="J87" s="1" t="s">
        <v>0</v>
      </c>
      <c r="K87" s="1" t="s">
        <v>0</v>
      </c>
      <c r="L87" s="1" t="s">
        <v>0</v>
      </c>
      <c r="M87" s="1" t="str">
        <f ca="1">IFERROR(__xludf.DUMMYFUNCTION("LET(
  votes, G87:K87,
  pos, COUNTIF(votes, ""pos""),
  neu, COUNTIF(votes, ""neu""),
  neg, COUNTIF(votes, ""neg""),
  maxVal, MAX(pos, neu, neg),
  modes, FILTER({""pos"", ""neu"", ""neg""}, {pos, neu, neg}=maxVal),
  IF(COUNTA(modes)&gt;1, ""TIE"", INDEX"&amp;"(modes, 1))
)"),"pos")</f>
        <v>pos</v>
      </c>
      <c r="N87" s="3" t="s">
        <v>0</v>
      </c>
    </row>
    <row r="88" spans="1:14" ht="15" x14ac:dyDescent="0.2">
      <c r="A88">
        <v>87</v>
      </c>
      <c r="B88" s="1" t="s">
        <v>374</v>
      </c>
      <c r="C88" s="1" t="s">
        <v>373</v>
      </c>
      <c r="D88" s="1" t="s">
        <v>372</v>
      </c>
      <c r="E88" s="2" t="s">
        <v>377</v>
      </c>
      <c r="F88" s="1">
        <v>5</v>
      </c>
      <c r="G88" s="4">
        <v>43782.15552083333</v>
      </c>
      <c r="H88" s="1" t="s">
        <v>6</v>
      </c>
      <c r="I88" s="1" t="s">
        <v>0</v>
      </c>
      <c r="J88" s="1" t="s">
        <v>0</v>
      </c>
      <c r="K88" s="1" t="s">
        <v>6</v>
      </c>
      <c r="L88" s="1" t="s">
        <v>6</v>
      </c>
      <c r="M88" s="1" t="str">
        <f ca="1">IFERROR(__xludf.DUMMYFUNCTION("LET(
  votes, G88:K88,
  pos, COUNTIF(votes, ""pos""),
  neu, COUNTIF(votes, ""neu""),
  neg, COUNTIF(votes, ""neg""),
  maxVal, MAX(pos, neu, neg),
  modes, FILTER({""pos"", ""neu"", ""neg""}, {pos, neu, neg}=maxVal),
  IF(COUNTA(modes)&gt;1, ""TIE"", INDEX"&amp;"(modes, 1))
)"),"neu")</f>
        <v>neu</v>
      </c>
      <c r="N88" s="3" t="s">
        <v>6</v>
      </c>
    </row>
    <row r="89" spans="1:14" ht="210" x14ac:dyDescent="0.2">
      <c r="A89">
        <v>88</v>
      </c>
      <c r="B89" s="1" t="s">
        <v>374</v>
      </c>
      <c r="C89" s="1" t="s">
        <v>373</v>
      </c>
      <c r="D89" s="1" t="s">
        <v>372</v>
      </c>
      <c r="E89" s="2" t="s">
        <v>376</v>
      </c>
      <c r="F89" s="1">
        <v>4</v>
      </c>
      <c r="G89" s="4">
        <v>45490.365868055553</v>
      </c>
      <c r="H89" s="1" t="s">
        <v>6</v>
      </c>
      <c r="I89" s="1" t="s">
        <v>6</v>
      </c>
      <c r="J89" s="1" t="s">
        <v>0</v>
      </c>
      <c r="K89" s="1" t="s">
        <v>0</v>
      </c>
      <c r="L89" s="1" t="s">
        <v>6</v>
      </c>
      <c r="M89" s="1" t="str">
        <f ca="1">IFERROR(__xludf.DUMMYFUNCTION("LET(
  votes, G89:K89,
  pos, COUNTIF(votes, ""pos""),
  neu, COUNTIF(votes, ""neu""),
  neg, COUNTIF(votes, ""neg""),
  maxVal, MAX(pos, neu, neg),
  modes, FILTER({""pos"", ""neu"", ""neg""}, {pos, neu, neg}=maxVal),
  IF(COUNTA(modes)&gt;1, ""TIE"", INDEX"&amp;"(modes, 1))
)"),"neu")</f>
        <v>neu</v>
      </c>
      <c r="N89" s="3" t="s">
        <v>0</v>
      </c>
    </row>
    <row r="90" spans="1:14" ht="30" x14ac:dyDescent="0.2">
      <c r="A90">
        <v>89</v>
      </c>
      <c r="B90" s="1" t="s">
        <v>374</v>
      </c>
      <c r="C90" s="1" t="s">
        <v>373</v>
      </c>
      <c r="D90" s="1" t="s">
        <v>372</v>
      </c>
      <c r="E90" s="2" t="s">
        <v>375</v>
      </c>
      <c r="F90" s="1">
        <v>5</v>
      </c>
      <c r="G90" s="4">
        <v>43555.956909722219</v>
      </c>
      <c r="H90" s="1" t="s">
        <v>0</v>
      </c>
      <c r="I90" s="1" t="s">
        <v>0</v>
      </c>
      <c r="J90" s="1" t="s">
        <v>0</v>
      </c>
      <c r="K90" s="1" t="s">
        <v>0</v>
      </c>
      <c r="L90" s="1" t="s">
        <v>0</v>
      </c>
      <c r="M90" s="1" t="str">
        <f ca="1">IFERROR(__xludf.DUMMYFUNCTION("LET(
  votes, G90:K90,
  pos, COUNTIF(votes, ""pos""),
  neu, COUNTIF(votes, ""neu""),
  neg, COUNTIF(votes, ""neg""),
  maxVal, MAX(pos, neu, neg),
  modes, FILTER({""pos"", ""neu"", ""neg""}, {pos, neu, neg}=maxVal),
  IF(COUNTA(modes)&gt;1, ""TIE"", INDEX"&amp;"(modes, 1))
)"),"pos")</f>
        <v>pos</v>
      </c>
      <c r="N90" s="3" t="s">
        <v>0</v>
      </c>
    </row>
    <row r="91" spans="1:14" ht="75" x14ac:dyDescent="0.2">
      <c r="A91">
        <v>90</v>
      </c>
      <c r="B91" s="1" t="s">
        <v>374</v>
      </c>
      <c r="C91" s="1" t="s">
        <v>373</v>
      </c>
      <c r="D91" s="1" t="s">
        <v>372</v>
      </c>
      <c r="E91" s="2" t="s">
        <v>371</v>
      </c>
      <c r="F91" s="1">
        <v>1</v>
      </c>
      <c r="G91" s="4">
        <v>45525.915856481479</v>
      </c>
      <c r="H91" s="1" t="s">
        <v>15</v>
      </c>
      <c r="I91" s="1" t="s">
        <v>15</v>
      </c>
      <c r="J91" s="1" t="s">
        <v>6</v>
      </c>
      <c r="K91" s="1" t="s">
        <v>6</v>
      </c>
      <c r="L91" s="1" t="s">
        <v>6</v>
      </c>
      <c r="M91" s="1" t="str">
        <f ca="1">IFERROR(__xludf.DUMMYFUNCTION("LET(
  votes, G91:K91,
  pos, COUNTIF(votes, ""pos""),
  neu, COUNTIF(votes, ""neu""),
  neg, COUNTIF(votes, ""neg""),
  maxVal, MAX(pos, neu, neg),
  modes, FILTER({""pos"", ""neu"", ""neg""}, {pos, neu, neg}=maxVal),
  IF(COUNTA(modes)&gt;1, ""TIE"", INDEX"&amp;"(modes, 1))
)"),"neu")</f>
        <v>neu</v>
      </c>
      <c r="N91" s="3" t="s">
        <v>6</v>
      </c>
    </row>
    <row r="92" spans="1:14" ht="15" x14ac:dyDescent="0.2">
      <c r="A92">
        <v>91</v>
      </c>
      <c r="B92" s="1" t="s">
        <v>341</v>
      </c>
      <c r="C92" s="1" t="s">
        <v>340</v>
      </c>
      <c r="D92" s="1" t="s">
        <v>283</v>
      </c>
      <c r="E92" s="2" t="s">
        <v>370</v>
      </c>
      <c r="F92" s="1">
        <v>4</v>
      </c>
      <c r="G92" s="4">
        <v>45609.667094907411</v>
      </c>
      <c r="H92" s="1" t="s">
        <v>6</v>
      </c>
      <c r="I92" s="1" t="s">
        <v>6</v>
      </c>
      <c r="J92" s="1" t="s">
        <v>6</v>
      </c>
      <c r="K92" s="1" t="s">
        <v>6</v>
      </c>
      <c r="L92" s="1" t="s">
        <v>6</v>
      </c>
      <c r="M92" s="1" t="str">
        <f ca="1">IFERROR(__xludf.DUMMYFUNCTION("LET(
  votes, G92:K92,
  pos, COUNTIF(votes, ""pos""),
  neu, COUNTIF(votes, ""neu""),
  neg, COUNTIF(votes, ""neg""),
  maxVal, MAX(pos, neu, neg),
  modes, FILTER({""pos"", ""neu"", ""neg""}, {pos, neu, neg}=maxVal),
  IF(COUNTA(modes)&gt;1, ""TIE"", INDEX"&amp;"(modes, 1))
)"),"neu")</f>
        <v>neu</v>
      </c>
      <c r="N92" s="3" t="s">
        <v>6</v>
      </c>
    </row>
    <row r="93" spans="1:14" ht="45" x14ac:dyDescent="0.2">
      <c r="A93">
        <v>92</v>
      </c>
      <c r="B93" s="1" t="s">
        <v>341</v>
      </c>
      <c r="C93" s="1" t="s">
        <v>340</v>
      </c>
      <c r="D93" s="1" t="s">
        <v>283</v>
      </c>
      <c r="E93" s="2" t="s">
        <v>369</v>
      </c>
      <c r="F93" s="1">
        <v>4</v>
      </c>
      <c r="G93" s="4">
        <v>43067.6874537037</v>
      </c>
      <c r="H93" s="1" t="s">
        <v>6</v>
      </c>
      <c r="I93" s="1" t="s">
        <v>6</v>
      </c>
      <c r="J93" s="1" t="s">
        <v>0</v>
      </c>
      <c r="K93" s="1" t="s">
        <v>6</v>
      </c>
      <c r="L93" s="1" t="s">
        <v>6</v>
      </c>
      <c r="M93" s="1" t="str">
        <f ca="1">IFERROR(__xludf.DUMMYFUNCTION("LET(
  votes, G93:K93,
  pos, COUNTIF(votes, ""pos""),
  neu, COUNTIF(votes, ""neu""),
  neg, COUNTIF(votes, ""neg""),
  maxVal, MAX(pos, neu, neg),
  modes, FILTER({""pos"", ""neu"", ""neg""}, {pos, neu, neg}=maxVal),
  IF(COUNTA(modes)&gt;1, ""TIE"", INDEX"&amp;"(modes, 1))
)"),"neu")</f>
        <v>neu</v>
      </c>
      <c r="N93" s="3" t="s">
        <v>6</v>
      </c>
    </row>
    <row r="94" spans="1:14" ht="30" x14ac:dyDescent="0.2">
      <c r="A94">
        <v>93</v>
      </c>
      <c r="B94" s="1" t="s">
        <v>341</v>
      </c>
      <c r="C94" s="1" t="s">
        <v>340</v>
      </c>
      <c r="D94" s="1" t="s">
        <v>283</v>
      </c>
      <c r="E94" s="2" t="s">
        <v>368</v>
      </c>
      <c r="F94" s="1">
        <v>5</v>
      </c>
      <c r="G94" s="4">
        <v>43895.665694444448</v>
      </c>
      <c r="H94" s="1" t="s">
        <v>0</v>
      </c>
      <c r="I94" s="1" t="s">
        <v>0</v>
      </c>
      <c r="J94" s="1" t="s">
        <v>0</v>
      </c>
      <c r="K94" s="1" t="s">
        <v>0</v>
      </c>
      <c r="L94" s="1" t="s">
        <v>0</v>
      </c>
      <c r="M94" s="1" t="str">
        <f ca="1">IFERROR(__xludf.DUMMYFUNCTION("LET(
  votes, G94:K94,
  pos, COUNTIF(votes, ""pos""),
  neu, COUNTIF(votes, ""neu""),
  neg, COUNTIF(votes, ""neg""),
  maxVal, MAX(pos, neu, neg),
  modes, FILTER({""pos"", ""neu"", ""neg""}, {pos, neu, neg}=maxVal),
  IF(COUNTA(modes)&gt;1, ""TIE"", INDEX"&amp;"(modes, 1))
)"),"pos")</f>
        <v>pos</v>
      </c>
      <c r="N94" s="3" t="s">
        <v>0</v>
      </c>
    </row>
    <row r="95" spans="1:14" ht="30" x14ac:dyDescent="0.2">
      <c r="A95">
        <v>94</v>
      </c>
      <c r="B95" s="1" t="s">
        <v>341</v>
      </c>
      <c r="C95" s="1" t="s">
        <v>340</v>
      </c>
      <c r="D95" s="1" t="s">
        <v>283</v>
      </c>
      <c r="E95" s="2" t="s">
        <v>367</v>
      </c>
      <c r="F95" s="1">
        <v>5</v>
      </c>
      <c r="G95" s="4">
        <v>45138.995266203703</v>
      </c>
      <c r="H95" s="1" t="s">
        <v>6</v>
      </c>
      <c r="I95" s="1" t="s">
        <v>0</v>
      </c>
      <c r="J95" s="1" t="s">
        <v>0</v>
      </c>
      <c r="K95" s="1" t="s">
        <v>6</v>
      </c>
      <c r="L95" s="1" t="s">
        <v>6</v>
      </c>
      <c r="M95" s="1" t="str">
        <f ca="1">IFERROR(__xludf.DUMMYFUNCTION("LET(
  votes, G95:K95,
  pos, COUNTIF(votes, ""pos""),
  neu, COUNTIF(votes, ""neu""),
  neg, COUNTIF(votes, ""neg""),
  maxVal, MAX(pos, neu, neg),
  modes, FILTER({""pos"", ""neu"", ""neg""}, {pos, neu, neg}=maxVal),
  IF(COUNTA(modes)&gt;1, ""TIE"", INDEX"&amp;"(modes, 1))
)"),"neu")</f>
        <v>neu</v>
      </c>
      <c r="N95" s="3" t="s">
        <v>6</v>
      </c>
    </row>
    <row r="96" spans="1:14" ht="30" x14ac:dyDescent="0.2">
      <c r="A96">
        <v>95</v>
      </c>
      <c r="B96" s="1" t="s">
        <v>341</v>
      </c>
      <c r="C96" s="1" t="s">
        <v>340</v>
      </c>
      <c r="D96" s="1" t="s">
        <v>283</v>
      </c>
      <c r="E96" s="2" t="s">
        <v>366</v>
      </c>
      <c r="F96" s="1">
        <v>4</v>
      </c>
      <c r="G96" s="4">
        <v>43419.093206018515</v>
      </c>
      <c r="H96" s="1" t="s">
        <v>6</v>
      </c>
      <c r="I96" s="1" t="s">
        <v>6</v>
      </c>
      <c r="J96" s="1" t="s">
        <v>0</v>
      </c>
      <c r="K96" s="1" t="s">
        <v>6</v>
      </c>
      <c r="L96" s="1" t="s">
        <v>6</v>
      </c>
      <c r="M96" s="1" t="str">
        <f ca="1">IFERROR(__xludf.DUMMYFUNCTION("LET(
  votes, G96:K96,
  pos, COUNTIF(votes, ""pos""),
  neu, COUNTIF(votes, ""neu""),
  neg, COUNTIF(votes, ""neg""),
  maxVal, MAX(pos, neu, neg),
  modes, FILTER({""pos"", ""neu"", ""neg""}, {pos, neu, neg}=maxVal),
  IF(COUNTA(modes)&gt;1, ""TIE"", INDEX"&amp;"(modes, 1))
)"),"neu")</f>
        <v>neu</v>
      </c>
      <c r="N96" s="3" t="s">
        <v>6</v>
      </c>
    </row>
    <row r="97" spans="1:14" ht="90" x14ac:dyDescent="0.2">
      <c r="A97">
        <v>96</v>
      </c>
      <c r="B97" s="1" t="s">
        <v>341</v>
      </c>
      <c r="C97" s="1" t="s">
        <v>340</v>
      </c>
      <c r="D97" s="1" t="s">
        <v>283</v>
      </c>
      <c r="E97" s="2" t="s">
        <v>365</v>
      </c>
      <c r="F97" s="1">
        <v>5</v>
      </c>
      <c r="G97" s="4">
        <v>44855.770810185182</v>
      </c>
      <c r="H97" s="1" t="s">
        <v>0</v>
      </c>
      <c r="I97" s="1" t="s">
        <v>0</v>
      </c>
      <c r="J97" s="1" t="s">
        <v>0</v>
      </c>
      <c r="K97" s="1" t="s">
        <v>0</v>
      </c>
      <c r="L97" s="1" t="s">
        <v>0</v>
      </c>
      <c r="M97" s="1" t="str">
        <f ca="1">IFERROR(__xludf.DUMMYFUNCTION("LET(
  votes, G97:K97,
  pos, COUNTIF(votes, ""pos""),
  neu, COUNTIF(votes, ""neu""),
  neg, COUNTIF(votes, ""neg""),
  maxVal, MAX(pos, neu, neg),
  modes, FILTER({""pos"", ""neu"", ""neg""}, {pos, neu, neg}=maxVal),
  IF(COUNTA(modes)&gt;1, ""TIE"", INDEX"&amp;"(modes, 1))
)"),"pos")</f>
        <v>pos</v>
      </c>
      <c r="N97" s="3" t="s">
        <v>0</v>
      </c>
    </row>
    <row r="98" spans="1:14" ht="15" x14ac:dyDescent="0.2">
      <c r="A98">
        <v>97</v>
      </c>
      <c r="B98" s="1" t="s">
        <v>341</v>
      </c>
      <c r="C98" s="1" t="s">
        <v>340</v>
      </c>
      <c r="D98" s="1" t="s">
        <v>283</v>
      </c>
      <c r="E98" s="2" t="s">
        <v>364</v>
      </c>
      <c r="F98" s="1">
        <v>1</v>
      </c>
      <c r="G98" s="4">
        <v>42738.458425925928</v>
      </c>
      <c r="H98" s="1" t="s">
        <v>6</v>
      </c>
      <c r="I98" s="1" t="s">
        <v>6</v>
      </c>
      <c r="J98" s="1" t="s">
        <v>0</v>
      </c>
      <c r="K98" s="1" t="s">
        <v>6</v>
      </c>
      <c r="L98" s="1" t="s">
        <v>6</v>
      </c>
      <c r="M98" s="1" t="str">
        <f ca="1">IFERROR(__xludf.DUMMYFUNCTION("LET(
  votes, G98:K98,
  pos, COUNTIF(votes, ""pos""),
  neu, COUNTIF(votes, ""neu""),
  neg, COUNTIF(votes, ""neg""),
  maxVal, MAX(pos, neu, neg),
  modes, FILTER({""pos"", ""neu"", ""neg""}, {pos, neu, neg}=maxVal),
  IF(COUNTA(modes)&gt;1, ""TIE"", INDEX"&amp;"(modes, 1))
)"),"neu")</f>
        <v>neu</v>
      </c>
      <c r="N98" s="3" t="s">
        <v>6</v>
      </c>
    </row>
    <row r="99" spans="1:14" ht="225" x14ac:dyDescent="0.2">
      <c r="A99">
        <v>98</v>
      </c>
      <c r="B99" s="1" t="s">
        <v>341</v>
      </c>
      <c r="C99" s="1" t="s">
        <v>340</v>
      </c>
      <c r="D99" s="1" t="s">
        <v>283</v>
      </c>
      <c r="E99" s="2" t="s">
        <v>363</v>
      </c>
      <c r="F99" s="1">
        <v>4</v>
      </c>
      <c r="G99" s="4">
        <v>45595.475706018522</v>
      </c>
      <c r="H99" s="1" t="s">
        <v>0</v>
      </c>
      <c r="I99" s="1" t="s">
        <v>0</v>
      </c>
      <c r="J99" s="1" t="s">
        <v>0</v>
      </c>
      <c r="K99" s="1" t="s">
        <v>6</v>
      </c>
      <c r="L99" s="1" t="s">
        <v>6</v>
      </c>
      <c r="M99" s="1" t="str">
        <f ca="1">IFERROR(__xludf.DUMMYFUNCTION("LET(
  votes, G99:K99,
  pos, COUNTIF(votes, ""pos""),
  neu, COUNTIF(votes, ""neu""),
  neg, COUNTIF(votes, ""neg""),
  maxVal, MAX(pos, neu, neg),
  modes, FILTER({""pos"", ""neu"", ""neg""}, {pos, neu, neg}=maxVal),
  IF(COUNTA(modes)&gt;1, ""TIE"", INDEX"&amp;"(modes, 1))
)"),"pos")</f>
        <v>pos</v>
      </c>
      <c r="N99" s="3" t="s">
        <v>6</v>
      </c>
    </row>
    <row r="100" spans="1:14" ht="15" x14ac:dyDescent="0.2">
      <c r="A100">
        <v>99</v>
      </c>
      <c r="B100" s="1" t="s">
        <v>341</v>
      </c>
      <c r="C100" s="1" t="s">
        <v>340</v>
      </c>
      <c r="D100" s="1" t="s">
        <v>283</v>
      </c>
      <c r="E100" s="2" t="s">
        <v>362</v>
      </c>
      <c r="F100" s="1">
        <v>5</v>
      </c>
      <c r="G100" s="4">
        <v>43714.092453703706</v>
      </c>
      <c r="H100" s="1" t="s">
        <v>6</v>
      </c>
      <c r="I100" s="1" t="s">
        <v>0</v>
      </c>
      <c r="J100" s="1" t="s">
        <v>0</v>
      </c>
      <c r="K100" s="1" t="s">
        <v>6</v>
      </c>
      <c r="L100" s="1" t="s">
        <v>6</v>
      </c>
      <c r="M100" s="1" t="str">
        <f ca="1">IFERROR(__xludf.DUMMYFUNCTION("LET(
  votes, G100:K100,
  pos, COUNTIF(votes, ""pos""),
  neu, COUNTIF(votes, ""neu""),
  neg, COUNTIF(votes, ""neg""),
  maxVal, MAX(pos, neu, neg),
  modes, FILTER({""pos"", ""neu"", ""neg""}, {pos, neu, neg}=maxVal),
  IF(COUNTA(modes)&gt;1, ""TIE"", IND"&amp;"EX(modes, 1))
)"),"neu")</f>
        <v>neu</v>
      </c>
      <c r="N100" s="3" t="s">
        <v>6</v>
      </c>
    </row>
    <row r="101" spans="1:14" ht="15" x14ac:dyDescent="0.2">
      <c r="A101">
        <v>100</v>
      </c>
      <c r="B101" s="1" t="s">
        <v>341</v>
      </c>
      <c r="C101" s="1" t="s">
        <v>340</v>
      </c>
      <c r="D101" s="1" t="s">
        <v>283</v>
      </c>
      <c r="E101" s="2" t="s">
        <v>361</v>
      </c>
      <c r="F101" s="1">
        <v>4</v>
      </c>
      <c r="G101" s="4">
        <v>42796.657430555555</v>
      </c>
      <c r="H101" s="1" t="s">
        <v>6</v>
      </c>
      <c r="I101" s="1" t="s">
        <v>6</v>
      </c>
      <c r="J101" s="1" t="s">
        <v>0</v>
      </c>
      <c r="K101" s="1" t="s">
        <v>6</v>
      </c>
      <c r="L101" s="1" t="s">
        <v>6</v>
      </c>
      <c r="M101" s="1" t="str">
        <f ca="1">IFERROR(__xludf.DUMMYFUNCTION("LET(
  votes, G101:K101,
  pos, COUNTIF(votes, ""pos""),
  neu, COUNTIF(votes, ""neu""),
  neg, COUNTIF(votes, ""neg""),
  maxVal, MAX(pos, neu, neg),
  modes, FILTER({""pos"", ""neu"", ""neg""}, {pos, neu, neg}=maxVal),
  IF(COUNTA(modes)&gt;1, ""TIE"", IND"&amp;"EX(modes, 1))
)"),"neu")</f>
        <v>neu</v>
      </c>
      <c r="N101" s="3" t="s">
        <v>6</v>
      </c>
    </row>
    <row r="102" spans="1:14" ht="195" x14ac:dyDescent="0.2">
      <c r="A102">
        <v>101</v>
      </c>
      <c r="B102" s="1" t="s">
        <v>341</v>
      </c>
      <c r="C102" s="1" t="s">
        <v>340</v>
      </c>
      <c r="D102" s="1" t="s">
        <v>283</v>
      </c>
      <c r="E102" s="2" t="s">
        <v>360</v>
      </c>
      <c r="F102" s="1">
        <v>4</v>
      </c>
      <c r="G102" s="4">
        <v>45146.01939814815</v>
      </c>
      <c r="H102" s="1" t="s">
        <v>6</v>
      </c>
      <c r="I102" s="1" t="s">
        <v>6</v>
      </c>
      <c r="J102" s="1" t="s">
        <v>0</v>
      </c>
      <c r="K102" s="1" t="s">
        <v>6</v>
      </c>
      <c r="L102" s="1" t="s">
        <v>6</v>
      </c>
      <c r="M102" s="1" t="str">
        <f ca="1">IFERROR(__xludf.DUMMYFUNCTION("LET(
  votes, G102:K102,
  pos, COUNTIF(votes, ""pos""),
  neu, COUNTIF(votes, ""neu""),
  neg, COUNTIF(votes, ""neg""),
  maxVal, MAX(pos, neu, neg),
  modes, FILTER({""pos"", ""neu"", ""neg""}, {pos, neu, neg}=maxVal),
  IF(COUNTA(modes)&gt;1, ""TIE"", IND"&amp;"EX(modes, 1))
)"),"neu")</f>
        <v>neu</v>
      </c>
      <c r="N102" s="3" t="s">
        <v>6</v>
      </c>
    </row>
    <row r="103" spans="1:14" ht="15" x14ac:dyDescent="0.2">
      <c r="A103">
        <v>102</v>
      </c>
      <c r="B103" s="1" t="s">
        <v>341</v>
      </c>
      <c r="C103" s="1" t="s">
        <v>340</v>
      </c>
      <c r="D103" s="1" t="s">
        <v>283</v>
      </c>
      <c r="E103" s="2" t="s">
        <v>359</v>
      </c>
      <c r="F103" s="1">
        <v>5</v>
      </c>
      <c r="G103" s="4">
        <v>44427.638981481483</v>
      </c>
      <c r="H103" s="1" t="s">
        <v>0</v>
      </c>
      <c r="I103" s="1" t="s">
        <v>0</v>
      </c>
      <c r="J103" s="1" t="s">
        <v>0</v>
      </c>
      <c r="K103" s="1" t="s">
        <v>0</v>
      </c>
      <c r="L103" s="1" t="s">
        <v>0</v>
      </c>
      <c r="M103" s="1" t="str">
        <f ca="1">IFERROR(__xludf.DUMMYFUNCTION("LET(
  votes, G103:K103,
  pos, COUNTIF(votes, ""pos""),
  neu, COUNTIF(votes, ""neu""),
  neg, COUNTIF(votes, ""neg""),
  maxVal, MAX(pos, neu, neg),
  modes, FILTER({""pos"", ""neu"", ""neg""}, {pos, neu, neg}=maxVal),
  IF(COUNTA(modes)&gt;1, ""TIE"", IND"&amp;"EX(modes, 1))
)"),"pos")</f>
        <v>pos</v>
      </c>
      <c r="N103" s="3" t="s">
        <v>0</v>
      </c>
    </row>
    <row r="104" spans="1:14" ht="45" x14ac:dyDescent="0.2">
      <c r="A104">
        <v>103</v>
      </c>
      <c r="B104" s="1" t="s">
        <v>341</v>
      </c>
      <c r="C104" s="1" t="s">
        <v>340</v>
      </c>
      <c r="D104" s="1" t="s">
        <v>283</v>
      </c>
      <c r="E104" s="2" t="s">
        <v>358</v>
      </c>
      <c r="F104" s="1">
        <v>4</v>
      </c>
      <c r="G104" s="4">
        <v>44753.883912037039</v>
      </c>
      <c r="H104" s="1" t="s">
        <v>6</v>
      </c>
      <c r="I104" s="1" t="s">
        <v>6</v>
      </c>
      <c r="J104" s="1" t="s">
        <v>0</v>
      </c>
      <c r="K104" s="1" t="s">
        <v>0</v>
      </c>
      <c r="L104" s="1" t="s">
        <v>6</v>
      </c>
      <c r="M104" s="1" t="str">
        <f ca="1">IFERROR(__xludf.DUMMYFUNCTION("LET(
  votes, G104:K104,
  pos, COUNTIF(votes, ""pos""),
  neu, COUNTIF(votes, ""neu""),
  neg, COUNTIF(votes, ""neg""),
  maxVal, MAX(pos, neu, neg),
  modes, FILTER({""pos"", ""neu"", ""neg""}, {pos, neu, neg}=maxVal),
  IF(COUNTA(modes)&gt;1, ""TIE"", IND"&amp;"EX(modes, 1))
)"),"neu")</f>
        <v>neu</v>
      </c>
      <c r="N104" s="3" t="s">
        <v>6</v>
      </c>
    </row>
    <row r="105" spans="1:14" ht="15" x14ac:dyDescent="0.2">
      <c r="A105">
        <v>104</v>
      </c>
      <c r="B105" s="1" t="s">
        <v>341</v>
      </c>
      <c r="C105" s="1" t="s">
        <v>340</v>
      </c>
      <c r="D105" s="1" t="s">
        <v>283</v>
      </c>
      <c r="E105" s="2" t="s">
        <v>357</v>
      </c>
      <c r="F105" s="1">
        <v>5</v>
      </c>
      <c r="G105" s="4">
        <v>43583.0156712963</v>
      </c>
      <c r="H105" s="1" t="s">
        <v>6</v>
      </c>
      <c r="I105" s="1" t="s">
        <v>0</v>
      </c>
      <c r="J105" s="1" t="s">
        <v>0</v>
      </c>
      <c r="K105" s="1" t="s">
        <v>6</v>
      </c>
      <c r="L105" s="1" t="s">
        <v>6</v>
      </c>
      <c r="M105" s="1" t="str">
        <f ca="1">IFERROR(__xludf.DUMMYFUNCTION("LET(
  votes, G105:K105,
  pos, COUNTIF(votes, ""pos""),
  neu, COUNTIF(votes, ""neu""),
  neg, COUNTIF(votes, ""neg""),
  maxVal, MAX(pos, neu, neg),
  modes, FILTER({""pos"", ""neu"", ""neg""}, {pos, neu, neg}=maxVal),
  IF(COUNTA(modes)&gt;1, ""TIE"", IND"&amp;"EX(modes, 1))
)"),"neu")</f>
        <v>neu</v>
      </c>
      <c r="N105" s="3" t="s">
        <v>6</v>
      </c>
    </row>
    <row r="106" spans="1:14" ht="15" x14ac:dyDescent="0.2">
      <c r="A106">
        <v>105</v>
      </c>
      <c r="B106" s="1" t="s">
        <v>341</v>
      </c>
      <c r="C106" s="1" t="s">
        <v>340</v>
      </c>
      <c r="D106" s="1" t="s">
        <v>283</v>
      </c>
      <c r="E106" s="2" t="s">
        <v>356</v>
      </c>
      <c r="F106" s="1">
        <v>5</v>
      </c>
      <c r="G106" s="4">
        <v>43607.487592592595</v>
      </c>
      <c r="H106" s="1" t="s">
        <v>0</v>
      </c>
      <c r="I106" s="1" t="s">
        <v>0</v>
      </c>
      <c r="J106" s="1" t="s">
        <v>0</v>
      </c>
      <c r="K106" s="1" t="s">
        <v>0</v>
      </c>
      <c r="L106" s="1" t="s">
        <v>0</v>
      </c>
      <c r="M106" s="1" t="str">
        <f ca="1">IFERROR(__xludf.DUMMYFUNCTION("LET(
  votes, G106:K106,
  pos, COUNTIF(votes, ""pos""),
  neu, COUNTIF(votes, ""neu""),
  neg, COUNTIF(votes, ""neg""),
  maxVal, MAX(pos, neu, neg),
  modes, FILTER({""pos"", ""neu"", ""neg""}, {pos, neu, neg}=maxVal),
  IF(COUNTA(modes)&gt;1, ""TIE"", IND"&amp;"EX(modes, 1))
)"),"pos")</f>
        <v>pos</v>
      </c>
      <c r="N106" s="3" t="s">
        <v>0</v>
      </c>
    </row>
    <row r="107" spans="1:14" ht="15" x14ac:dyDescent="0.2">
      <c r="A107">
        <v>106</v>
      </c>
      <c r="B107" s="1" t="s">
        <v>341</v>
      </c>
      <c r="C107" s="1" t="s">
        <v>340</v>
      </c>
      <c r="D107" s="1" t="s">
        <v>283</v>
      </c>
      <c r="E107" s="2" t="s">
        <v>355</v>
      </c>
      <c r="F107" s="1">
        <v>3</v>
      </c>
      <c r="G107" s="4">
        <v>43352.605254629627</v>
      </c>
      <c r="H107" s="1" t="s">
        <v>6</v>
      </c>
      <c r="I107" s="1" t="s">
        <v>6</v>
      </c>
      <c r="J107" s="1" t="s">
        <v>0</v>
      </c>
      <c r="K107" s="1" t="s">
        <v>6</v>
      </c>
      <c r="L107" s="1" t="s">
        <v>6</v>
      </c>
      <c r="M107" s="1" t="str">
        <f ca="1">IFERROR(__xludf.DUMMYFUNCTION("LET(
  votes, G107:K107,
  pos, COUNTIF(votes, ""pos""),
  neu, COUNTIF(votes, ""neu""),
  neg, COUNTIF(votes, ""neg""),
  maxVal, MAX(pos, neu, neg),
  modes, FILTER({""pos"", ""neu"", ""neg""}, {pos, neu, neg}=maxVal),
  IF(COUNTA(modes)&gt;1, ""TIE"", IND"&amp;"EX(modes, 1))
)"),"neu")</f>
        <v>neu</v>
      </c>
      <c r="N107" s="3" t="s">
        <v>6</v>
      </c>
    </row>
    <row r="108" spans="1:14" ht="15" x14ac:dyDescent="0.2">
      <c r="A108">
        <v>107</v>
      </c>
      <c r="B108" s="1" t="s">
        <v>341</v>
      </c>
      <c r="C108" s="1" t="s">
        <v>340</v>
      </c>
      <c r="D108" s="1" t="s">
        <v>283</v>
      </c>
      <c r="E108" s="2" t="s">
        <v>354</v>
      </c>
      <c r="F108" s="1">
        <v>4</v>
      </c>
      <c r="G108" s="4">
        <v>44050.622303240743</v>
      </c>
      <c r="H108" s="1" t="s">
        <v>0</v>
      </c>
      <c r="I108" s="1" t="s">
        <v>0</v>
      </c>
      <c r="J108" s="1" t="s">
        <v>0</v>
      </c>
      <c r="K108" s="1" t="s">
        <v>0</v>
      </c>
      <c r="L108" s="1" t="s">
        <v>0</v>
      </c>
      <c r="M108" s="1" t="str">
        <f ca="1">IFERROR(__xludf.DUMMYFUNCTION("LET(
  votes, G108:K108,
  pos, COUNTIF(votes, ""pos""),
  neu, COUNTIF(votes, ""neu""),
  neg, COUNTIF(votes, ""neg""),
  maxVal, MAX(pos, neu, neg),
  modes, FILTER({""pos"", ""neu"", ""neg""}, {pos, neu, neg}=maxVal),
  IF(COUNTA(modes)&gt;1, ""TIE"", IND"&amp;"EX(modes, 1))
)"),"pos")</f>
        <v>pos</v>
      </c>
      <c r="N108" s="3" t="s">
        <v>0</v>
      </c>
    </row>
    <row r="109" spans="1:14" ht="15" x14ac:dyDescent="0.2">
      <c r="A109">
        <v>108</v>
      </c>
      <c r="B109" s="1" t="s">
        <v>341</v>
      </c>
      <c r="C109" s="1" t="s">
        <v>340</v>
      </c>
      <c r="D109" s="1" t="s">
        <v>283</v>
      </c>
      <c r="E109" s="2" t="s">
        <v>353</v>
      </c>
      <c r="F109" s="1">
        <v>5</v>
      </c>
      <c r="G109" s="4">
        <v>44175.85601851852</v>
      </c>
      <c r="H109" s="1" t="s">
        <v>0</v>
      </c>
      <c r="I109" s="1" t="s">
        <v>0</v>
      </c>
      <c r="J109" s="1" t="s">
        <v>0</v>
      </c>
      <c r="K109" s="1" t="s">
        <v>0</v>
      </c>
      <c r="L109" s="1" t="s">
        <v>0</v>
      </c>
      <c r="M109" s="1" t="str">
        <f ca="1">IFERROR(__xludf.DUMMYFUNCTION("LET(
  votes, G109:K109,
  pos, COUNTIF(votes, ""pos""),
  neu, COUNTIF(votes, ""neu""),
  neg, COUNTIF(votes, ""neg""),
  maxVal, MAX(pos, neu, neg),
  modes, FILTER({""pos"", ""neu"", ""neg""}, {pos, neu, neg}=maxVal),
  IF(COUNTA(modes)&gt;1, ""TIE"", IND"&amp;"EX(modes, 1))
)"),"pos")</f>
        <v>pos</v>
      </c>
      <c r="N109" s="3" t="s">
        <v>6</v>
      </c>
    </row>
    <row r="110" spans="1:14" ht="15" x14ac:dyDescent="0.2">
      <c r="A110">
        <v>109</v>
      </c>
      <c r="B110" s="1" t="s">
        <v>341</v>
      </c>
      <c r="C110" s="1" t="s">
        <v>340</v>
      </c>
      <c r="D110" s="1" t="s">
        <v>283</v>
      </c>
      <c r="E110" s="2" t="s">
        <v>352</v>
      </c>
      <c r="F110" s="1">
        <v>5</v>
      </c>
      <c r="G110" s="4">
        <v>45140.478935185187</v>
      </c>
      <c r="H110" s="1" t="s">
        <v>6</v>
      </c>
      <c r="I110" s="1" t="s">
        <v>0</v>
      </c>
      <c r="J110" s="1" t="s">
        <v>0</v>
      </c>
      <c r="K110" s="1" t="s">
        <v>6</v>
      </c>
      <c r="L110" s="1" t="s">
        <v>6</v>
      </c>
      <c r="M110" s="1" t="str">
        <f ca="1">IFERROR(__xludf.DUMMYFUNCTION("LET(
  votes, G110:K110,
  pos, COUNTIF(votes, ""pos""),
  neu, COUNTIF(votes, ""neu""),
  neg, COUNTIF(votes, ""neg""),
  maxVal, MAX(pos, neu, neg),
  modes, FILTER({""pos"", ""neu"", ""neg""}, {pos, neu, neg}=maxVal),
  IF(COUNTA(modes)&gt;1, ""TIE"", IND"&amp;"EX(modes, 1))
)"),"neu")</f>
        <v>neu</v>
      </c>
      <c r="N110" s="3" t="s">
        <v>0</v>
      </c>
    </row>
    <row r="111" spans="1:14" ht="15" x14ac:dyDescent="0.2">
      <c r="A111">
        <v>110</v>
      </c>
      <c r="B111" s="1" t="s">
        <v>341</v>
      </c>
      <c r="C111" s="1" t="s">
        <v>340</v>
      </c>
      <c r="D111" s="1" t="s">
        <v>283</v>
      </c>
      <c r="E111" s="2" t="s">
        <v>351</v>
      </c>
      <c r="F111" s="1">
        <v>5</v>
      </c>
      <c r="G111" s="4">
        <v>44272.763356481482</v>
      </c>
      <c r="H111" s="1" t="s">
        <v>0</v>
      </c>
      <c r="I111" s="1" t="s">
        <v>0</v>
      </c>
      <c r="J111" s="1" t="s">
        <v>0</v>
      </c>
      <c r="K111" s="1" t="s">
        <v>0</v>
      </c>
      <c r="L111" s="1" t="s">
        <v>0</v>
      </c>
      <c r="M111" s="1" t="str">
        <f ca="1">IFERROR(__xludf.DUMMYFUNCTION("LET(
  votes, G111:K111,
  pos, COUNTIF(votes, ""pos""),
  neu, COUNTIF(votes, ""neu""),
  neg, COUNTIF(votes, ""neg""),
  maxVal, MAX(pos, neu, neg),
  modes, FILTER({""pos"", ""neu"", ""neg""}, {pos, neu, neg}=maxVal),
  IF(COUNTA(modes)&gt;1, ""TIE"", IND"&amp;"EX(modes, 1))
)"),"pos")</f>
        <v>pos</v>
      </c>
      <c r="N111" s="3" t="s">
        <v>0</v>
      </c>
    </row>
    <row r="112" spans="1:14" ht="15" x14ac:dyDescent="0.2">
      <c r="A112">
        <v>111</v>
      </c>
      <c r="B112" s="1" t="s">
        <v>341</v>
      </c>
      <c r="C112" s="1" t="s">
        <v>340</v>
      </c>
      <c r="D112" s="1" t="s">
        <v>283</v>
      </c>
      <c r="E112" s="2" t="s">
        <v>350</v>
      </c>
      <c r="F112" s="1">
        <v>5</v>
      </c>
      <c r="G112" s="4">
        <v>43606.92391203704</v>
      </c>
      <c r="H112" s="1" t="s">
        <v>0</v>
      </c>
      <c r="I112" s="1" t="s">
        <v>0</v>
      </c>
      <c r="J112" s="1" t="s">
        <v>0</v>
      </c>
      <c r="K112" s="1" t="s">
        <v>0</v>
      </c>
      <c r="L112" s="1" t="s">
        <v>0</v>
      </c>
      <c r="M112" s="1" t="str">
        <f ca="1">IFERROR(__xludf.DUMMYFUNCTION("LET(
  votes, G112:K112,
  pos, COUNTIF(votes, ""pos""),
  neu, COUNTIF(votes, ""neu""),
  neg, COUNTIF(votes, ""neg""),
  maxVal, MAX(pos, neu, neg),
  modes, FILTER({""pos"", ""neu"", ""neg""}, {pos, neu, neg}=maxVal),
  IF(COUNTA(modes)&gt;1, ""TIE"", IND"&amp;"EX(modes, 1))
)"),"pos")</f>
        <v>pos</v>
      </c>
      <c r="N112" s="3" t="s">
        <v>6</v>
      </c>
    </row>
    <row r="113" spans="1:14" ht="135" x14ac:dyDescent="0.2">
      <c r="A113">
        <v>112</v>
      </c>
      <c r="B113" s="1" t="s">
        <v>341</v>
      </c>
      <c r="C113" s="1" t="s">
        <v>340</v>
      </c>
      <c r="D113" s="1" t="s">
        <v>283</v>
      </c>
      <c r="E113" s="2" t="s">
        <v>349</v>
      </c>
      <c r="F113" s="1">
        <v>4</v>
      </c>
      <c r="G113" s="4">
        <v>42491.922164351854</v>
      </c>
      <c r="H113" s="1" t="s">
        <v>0</v>
      </c>
      <c r="I113" s="1" t="s">
        <v>0</v>
      </c>
      <c r="J113" s="1" t="s">
        <v>0</v>
      </c>
      <c r="K113" s="1" t="s">
        <v>0</v>
      </c>
      <c r="L113" s="1" t="s">
        <v>0</v>
      </c>
      <c r="M113" s="1" t="str">
        <f ca="1">IFERROR(__xludf.DUMMYFUNCTION("LET(
  votes, G113:K113,
  pos, COUNTIF(votes, ""pos""),
  neu, COUNTIF(votes, ""neu""),
  neg, COUNTIF(votes, ""neg""),
  maxVal, MAX(pos, neu, neg),
  modes, FILTER({""pos"", ""neu"", ""neg""}, {pos, neu, neg}=maxVal),
  IF(COUNTA(modes)&gt;1, ""TIE"", IND"&amp;"EX(modes, 1))
)"),"pos")</f>
        <v>pos</v>
      </c>
      <c r="N113" s="3" t="s">
        <v>0</v>
      </c>
    </row>
    <row r="114" spans="1:14" ht="15" x14ac:dyDescent="0.2">
      <c r="A114">
        <v>113</v>
      </c>
      <c r="B114" s="1" t="s">
        <v>341</v>
      </c>
      <c r="C114" s="1" t="s">
        <v>340</v>
      </c>
      <c r="D114" s="1" t="s">
        <v>283</v>
      </c>
      <c r="E114" s="2" t="s">
        <v>348</v>
      </c>
      <c r="F114" s="1">
        <v>5</v>
      </c>
      <c r="G114" s="4">
        <v>44622.450428240743</v>
      </c>
      <c r="H114" s="1" t="s">
        <v>0</v>
      </c>
      <c r="I114" s="1" t="s">
        <v>0</v>
      </c>
      <c r="J114" s="1" t="s">
        <v>0</v>
      </c>
      <c r="K114" s="1" t="s">
        <v>0</v>
      </c>
      <c r="L114" s="1" t="s">
        <v>0</v>
      </c>
      <c r="M114" s="1" t="str">
        <f ca="1">IFERROR(__xludf.DUMMYFUNCTION("LET(
  votes, G114:K114,
  pos, COUNTIF(votes, ""pos""),
  neu, COUNTIF(votes, ""neu""),
  neg, COUNTIF(votes, ""neg""),
  maxVal, MAX(pos, neu, neg),
  modes, FILTER({""pos"", ""neu"", ""neg""}, {pos, neu, neg}=maxVal),
  IF(COUNTA(modes)&gt;1, ""TIE"", IND"&amp;"EX(modes, 1))
)"),"pos")</f>
        <v>pos</v>
      </c>
      <c r="N114" s="3" t="s">
        <v>0</v>
      </c>
    </row>
    <row r="115" spans="1:14" ht="45" x14ac:dyDescent="0.2">
      <c r="A115">
        <v>114</v>
      </c>
      <c r="B115" s="1" t="s">
        <v>341</v>
      </c>
      <c r="C115" s="1" t="s">
        <v>340</v>
      </c>
      <c r="D115" s="1" t="s">
        <v>283</v>
      </c>
      <c r="E115" s="2" t="s">
        <v>347</v>
      </c>
      <c r="F115" s="1">
        <v>5</v>
      </c>
      <c r="G115" s="4">
        <v>43246.585717592592</v>
      </c>
      <c r="H115" s="1" t="s">
        <v>0</v>
      </c>
      <c r="I115" s="1" t="s">
        <v>0</v>
      </c>
      <c r="J115" s="1" t="s">
        <v>0</v>
      </c>
      <c r="K115" s="1" t="s">
        <v>0</v>
      </c>
      <c r="L115" s="1" t="s">
        <v>0</v>
      </c>
      <c r="M115" s="1" t="str">
        <f ca="1">IFERROR(__xludf.DUMMYFUNCTION("LET(
  votes, G115:K115,
  pos, COUNTIF(votes, ""pos""),
  neu, COUNTIF(votes, ""neu""),
  neg, COUNTIF(votes, ""neg""),
  maxVal, MAX(pos, neu, neg),
  modes, FILTER({""pos"", ""neu"", ""neg""}, {pos, neu, neg}=maxVal),
  IF(COUNTA(modes)&gt;1, ""TIE"", IND"&amp;"EX(modes, 1))
)"),"pos")</f>
        <v>pos</v>
      </c>
      <c r="N115" s="3" t="s">
        <v>0</v>
      </c>
    </row>
    <row r="116" spans="1:14" ht="15" x14ac:dyDescent="0.2">
      <c r="A116">
        <v>115</v>
      </c>
      <c r="B116" s="1" t="s">
        <v>341</v>
      </c>
      <c r="C116" s="1" t="s">
        <v>340</v>
      </c>
      <c r="D116" s="1" t="s">
        <v>283</v>
      </c>
      <c r="E116" s="2" t="s">
        <v>346</v>
      </c>
      <c r="F116" s="1">
        <v>4</v>
      </c>
      <c r="G116" s="4">
        <v>42927.8128125</v>
      </c>
      <c r="H116" s="1" t="s">
        <v>6</v>
      </c>
      <c r="I116" s="1" t="s">
        <v>6</v>
      </c>
      <c r="J116" s="1" t="s">
        <v>6</v>
      </c>
      <c r="K116" s="1" t="s">
        <v>6</v>
      </c>
      <c r="L116" s="1" t="s">
        <v>6</v>
      </c>
      <c r="M116" s="1" t="str">
        <f ca="1">IFERROR(__xludf.DUMMYFUNCTION("LET(
  votes, G116:K116,
  pos, COUNTIF(votes, ""pos""),
  neu, COUNTIF(votes, ""neu""),
  neg, COUNTIF(votes, ""neg""),
  maxVal, MAX(pos, neu, neg),
  modes, FILTER({""pos"", ""neu"", ""neg""}, {pos, neu, neg}=maxVal),
  IF(COUNTA(modes)&gt;1, ""TIE"", IND"&amp;"EX(modes, 1))
)"),"neu")</f>
        <v>neu</v>
      </c>
      <c r="N116" s="3" t="s">
        <v>6</v>
      </c>
    </row>
    <row r="117" spans="1:14" ht="15" x14ac:dyDescent="0.2">
      <c r="A117">
        <v>116</v>
      </c>
      <c r="B117" s="1" t="s">
        <v>341</v>
      </c>
      <c r="C117" s="1" t="s">
        <v>340</v>
      </c>
      <c r="D117" s="1" t="s">
        <v>283</v>
      </c>
      <c r="E117" s="2" t="s">
        <v>345</v>
      </c>
      <c r="F117" s="1">
        <v>5</v>
      </c>
      <c r="G117" s="4">
        <v>43269.691423611112</v>
      </c>
      <c r="H117" s="1" t="s">
        <v>0</v>
      </c>
      <c r="I117" s="1" t="s">
        <v>0</v>
      </c>
      <c r="J117" s="1" t="s">
        <v>0</v>
      </c>
      <c r="K117" s="1" t="s">
        <v>0</v>
      </c>
      <c r="L117" s="1" t="s">
        <v>0</v>
      </c>
      <c r="M117" s="1" t="str">
        <f ca="1">IFERROR(__xludf.DUMMYFUNCTION("LET(
  votes, G117:K117,
  pos, COUNTIF(votes, ""pos""),
  neu, COUNTIF(votes, ""neu""),
  neg, COUNTIF(votes, ""neg""),
  maxVal, MAX(pos, neu, neg),
  modes, FILTER({""pos"", ""neu"", ""neg""}, {pos, neu, neg}=maxVal),
  IF(COUNTA(modes)&gt;1, ""TIE"", IND"&amp;"EX(modes, 1))
)"),"pos")</f>
        <v>pos</v>
      </c>
      <c r="N117" s="3" t="s">
        <v>6</v>
      </c>
    </row>
    <row r="118" spans="1:14" ht="15" x14ac:dyDescent="0.2">
      <c r="A118">
        <v>117</v>
      </c>
      <c r="B118" s="1" t="s">
        <v>341</v>
      </c>
      <c r="C118" s="1" t="s">
        <v>340</v>
      </c>
      <c r="D118" s="1" t="s">
        <v>283</v>
      </c>
      <c r="E118" s="2" t="s">
        <v>344</v>
      </c>
      <c r="F118" s="1">
        <v>5</v>
      </c>
      <c r="G118" s="4">
        <v>42887.946157407408</v>
      </c>
      <c r="H118" s="1" t="s">
        <v>0</v>
      </c>
      <c r="I118" s="1" t="s">
        <v>0</v>
      </c>
      <c r="J118" s="1" t="s">
        <v>0</v>
      </c>
      <c r="K118" s="1" t="s">
        <v>0</v>
      </c>
      <c r="L118" s="1" t="s">
        <v>0</v>
      </c>
      <c r="M118" s="1" t="str">
        <f ca="1">IFERROR(__xludf.DUMMYFUNCTION("LET(
  votes, G118:K118,
  pos, COUNTIF(votes, ""pos""),
  neu, COUNTIF(votes, ""neu""),
  neg, COUNTIF(votes, ""neg""),
  maxVal, MAX(pos, neu, neg),
  modes, FILTER({""pos"", ""neu"", ""neg""}, {pos, neu, neg}=maxVal),
  IF(COUNTA(modes)&gt;1, ""TIE"", IND"&amp;"EX(modes, 1))
)"),"pos")</f>
        <v>pos</v>
      </c>
      <c r="N118" s="3" t="s">
        <v>0</v>
      </c>
    </row>
    <row r="119" spans="1:14" ht="15" x14ac:dyDescent="0.2">
      <c r="A119">
        <v>118</v>
      </c>
      <c r="B119" s="1" t="s">
        <v>341</v>
      </c>
      <c r="C119" s="1" t="s">
        <v>340</v>
      </c>
      <c r="D119" s="1" t="s">
        <v>283</v>
      </c>
      <c r="E119" s="2" t="s">
        <v>343</v>
      </c>
      <c r="F119" s="1">
        <v>4</v>
      </c>
      <c r="G119" s="4">
        <v>44985.659571759257</v>
      </c>
      <c r="H119" s="1" t="s">
        <v>6</v>
      </c>
      <c r="I119" s="1" t="s">
        <v>6</v>
      </c>
      <c r="J119" s="1" t="s">
        <v>0</v>
      </c>
      <c r="K119" s="1" t="s">
        <v>6</v>
      </c>
      <c r="L119" s="1" t="s">
        <v>6</v>
      </c>
      <c r="M119" s="1" t="str">
        <f ca="1">IFERROR(__xludf.DUMMYFUNCTION("LET(
  votes, G119:K119,
  pos, COUNTIF(votes, ""pos""),
  neu, COUNTIF(votes, ""neu""),
  neg, COUNTIF(votes, ""neg""),
  maxVal, MAX(pos, neu, neg),
  modes, FILTER({""pos"", ""neu"", ""neg""}, {pos, neu, neg}=maxVal),
  IF(COUNTA(modes)&gt;1, ""TIE"", IND"&amp;"EX(modes, 1))
)"),"neu")</f>
        <v>neu</v>
      </c>
      <c r="N119" s="3" t="s">
        <v>6</v>
      </c>
    </row>
    <row r="120" spans="1:14" ht="15" x14ac:dyDescent="0.2">
      <c r="A120">
        <v>119</v>
      </c>
      <c r="B120" s="1" t="s">
        <v>341</v>
      </c>
      <c r="C120" s="1" t="s">
        <v>340</v>
      </c>
      <c r="D120" s="1" t="s">
        <v>283</v>
      </c>
      <c r="E120" s="2" t="s">
        <v>342</v>
      </c>
      <c r="F120" s="1">
        <v>1</v>
      </c>
      <c r="G120" s="4">
        <v>44916.59946759259</v>
      </c>
      <c r="H120" s="1" t="s">
        <v>15</v>
      </c>
      <c r="I120" s="1" t="s">
        <v>15</v>
      </c>
      <c r="J120" s="1" t="s">
        <v>15</v>
      </c>
      <c r="K120" s="1" t="s">
        <v>15</v>
      </c>
      <c r="L120" s="1" t="s">
        <v>15</v>
      </c>
      <c r="M120" s="1" t="str">
        <f ca="1">IFERROR(__xludf.DUMMYFUNCTION("LET(
  votes, G120:K120,
  pos, COUNTIF(votes, ""pos""),
  neu, COUNTIF(votes, ""neu""),
  neg, COUNTIF(votes, ""neg""),
  maxVal, MAX(pos, neu, neg),
  modes, FILTER({""pos"", ""neu"", ""neg""}, {pos, neu, neg}=maxVal),
  IF(COUNTA(modes)&gt;1, ""TIE"", IND"&amp;"EX(modes, 1))
)"),"neg")</f>
        <v>neg</v>
      </c>
      <c r="N120" s="3" t="s">
        <v>6</v>
      </c>
    </row>
    <row r="121" spans="1:14" ht="15" x14ac:dyDescent="0.2">
      <c r="A121">
        <v>120</v>
      </c>
      <c r="B121" s="1" t="s">
        <v>341</v>
      </c>
      <c r="C121" s="1" t="s">
        <v>340</v>
      </c>
      <c r="D121" s="1" t="s">
        <v>283</v>
      </c>
      <c r="E121" s="2" t="s">
        <v>339</v>
      </c>
      <c r="F121" s="1">
        <v>4</v>
      </c>
      <c r="G121" s="4">
        <v>43269.865624999999</v>
      </c>
      <c r="H121" s="1" t="s">
        <v>6</v>
      </c>
      <c r="I121" s="1" t="s">
        <v>6</v>
      </c>
      <c r="J121" s="1" t="s">
        <v>0</v>
      </c>
      <c r="K121" s="1" t="s">
        <v>6</v>
      </c>
      <c r="L121" s="1" t="s">
        <v>6</v>
      </c>
      <c r="M121" s="1" t="str">
        <f ca="1">IFERROR(__xludf.DUMMYFUNCTION("LET(
  votes, G121:K121,
  pos, COUNTIF(votes, ""pos""),
  neu, COUNTIF(votes, ""neu""),
  neg, COUNTIF(votes, ""neg""),
  maxVal, MAX(pos, neu, neg),
  modes, FILTER({""pos"", ""neu"", ""neg""}, {pos, neu, neg}=maxVal),
  IF(COUNTA(modes)&gt;1, ""TIE"", IND"&amp;"EX(modes, 1))
)"),"neu")</f>
        <v>neu</v>
      </c>
      <c r="N121" s="3" t="s">
        <v>6</v>
      </c>
    </row>
    <row r="122" spans="1:14" ht="15" x14ac:dyDescent="0.2">
      <c r="A122">
        <v>121</v>
      </c>
      <c r="B122" s="1" t="s">
        <v>313</v>
      </c>
      <c r="C122" s="1" t="s">
        <v>312</v>
      </c>
      <c r="D122" s="1" t="s">
        <v>283</v>
      </c>
      <c r="E122" s="2" t="s">
        <v>5</v>
      </c>
      <c r="F122" s="1">
        <v>5</v>
      </c>
      <c r="G122" s="4">
        <v>44681.561851851853</v>
      </c>
      <c r="H122" s="1" t="s">
        <v>0</v>
      </c>
      <c r="I122" s="1" t="s">
        <v>0</v>
      </c>
      <c r="J122" s="1" t="s">
        <v>0</v>
      </c>
      <c r="K122" s="1" t="s">
        <v>0</v>
      </c>
      <c r="L122" s="1" t="s">
        <v>0</v>
      </c>
      <c r="M122" s="1" t="str">
        <f ca="1">IFERROR(__xludf.DUMMYFUNCTION("LET(
  votes, G122:K122,
  pos, COUNTIF(votes, ""pos""),
  neu, COUNTIF(votes, ""neu""),
  neg, COUNTIF(votes, ""neg""),
  maxVal, MAX(pos, neu, neg),
  modes, FILTER({""pos"", ""neu"", ""neg""}, {pos, neu, neg}=maxVal),
  IF(COUNTA(modes)&gt;1, ""TIE"", IND"&amp;"EX(modes, 1))
)"),"pos")</f>
        <v>pos</v>
      </c>
      <c r="N122" s="3" t="s">
        <v>0</v>
      </c>
    </row>
    <row r="123" spans="1:14" ht="15" x14ac:dyDescent="0.2">
      <c r="A123">
        <v>122</v>
      </c>
      <c r="B123" s="1" t="s">
        <v>313</v>
      </c>
      <c r="C123" s="1" t="s">
        <v>312</v>
      </c>
      <c r="D123" s="1" t="s">
        <v>283</v>
      </c>
      <c r="E123" s="2" t="s">
        <v>338</v>
      </c>
      <c r="F123" s="1">
        <v>4</v>
      </c>
      <c r="G123" s="4">
        <v>45527.678159722222</v>
      </c>
      <c r="H123" s="1" t="s">
        <v>0</v>
      </c>
      <c r="I123" s="1" t="s">
        <v>0</v>
      </c>
      <c r="J123" s="1" t="s">
        <v>0</v>
      </c>
      <c r="K123" s="1" t="s">
        <v>0</v>
      </c>
      <c r="L123" s="1" t="s">
        <v>0</v>
      </c>
      <c r="M123" s="1" t="str">
        <f ca="1">IFERROR(__xludf.DUMMYFUNCTION("LET(
  votes, G123:K123,
  pos, COUNTIF(votes, ""pos""),
  neu, COUNTIF(votes, ""neu""),
  neg, COUNTIF(votes, ""neg""),
  maxVal, MAX(pos, neu, neg),
  modes, FILTER({""pos"", ""neu"", ""neg""}, {pos, neu, neg}=maxVal),
  IF(COUNTA(modes)&gt;1, ""TIE"", IND"&amp;"EX(modes, 1))
)"),"pos")</f>
        <v>pos</v>
      </c>
      <c r="N123" s="3" t="s">
        <v>0</v>
      </c>
    </row>
    <row r="124" spans="1:14" ht="30" x14ac:dyDescent="0.2">
      <c r="A124">
        <v>123</v>
      </c>
      <c r="B124" s="1" t="s">
        <v>313</v>
      </c>
      <c r="C124" s="1" t="s">
        <v>312</v>
      </c>
      <c r="D124" s="1" t="s">
        <v>283</v>
      </c>
      <c r="E124" s="2" t="s">
        <v>337</v>
      </c>
      <c r="F124" s="1">
        <v>5</v>
      </c>
      <c r="G124" s="4">
        <v>45092.930277777778</v>
      </c>
      <c r="H124" s="1" t="s">
        <v>0</v>
      </c>
      <c r="I124" s="1" t="s">
        <v>0</v>
      </c>
      <c r="J124" s="1" t="s">
        <v>0</v>
      </c>
      <c r="K124" s="1" t="s">
        <v>0</v>
      </c>
      <c r="L124" s="1" t="s">
        <v>0</v>
      </c>
      <c r="M124" s="1" t="str">
        <f ca="1">IFERROR(__xludf.DUMMYFUNCTION("LET(
  votes, G124:K124,
  pos, COUNTIF(votes, ""pos""),
  neu, COUNTIF(votes, ""neu""),
  neg, COUNTIF(votes, ""neg""),
  maxVal, MAX(pos, neu, neg),
  modes, FILTER({""pos"", ""neu"", ""neg""}, {pos, neu, neg}=maxVal),
  IF(COUNTA(modes)&gt;1, ""TIE"", IND"&amp;"EX(modes, 1))
)"),"pos")</f>
        <v>pos</v>
      </c>
      <c r="N124" s="3" t="s">
        <v>0</v>
      </c>
    </row>
    <row r="125" spans="1:14" ht="15" x14ac:dyDescent="0.2">
      <c r="A125">
        <v>124</v>
      </c>
      <c r="B125" s="1" t="s">
        <v>313</v>
      </c>
      <c r="C125" s="1" t="s">
        <v>312</v>
      </c>
      <c r="D125" s="1" t="s">
        <v>283</v>
      </c>
      <c r="E125" s="2" t="s">
        <v>336</v>
      </c>
      <c r="F125" s="1">
        <v>4</v>
      </c>
      <c r="G125" s="4">
        <v>44755.379780092589</v>
      </c>
      <c r="H125" s="1" t="s">
        <v>15</v>
      </c>
      <c r="I125" s="1" t="s">
        <v>15</v>
      </c>
      <c r="J125" s="1" t="s">
        <v>6</v>
      </c>
      <c r="K125" s="1" t="s">
        <v>15</v>
      </c>
      <c r="L125" s="1" t="s">
        <v>15</v>
      </c>
      <c r="M125" s="1" t="str">
        <f ca="1">IFERROR(__xludf.DUMMYFUNCTION("LET(
  votes, G125:K125,
  pos, COUNTIF(votes, ""pos""),
  neu, COUNTIF(votes, ""neu""),
  neg, COUNTIF(votes, ""neg""),
  maxVal, MAX(pos, neu, neg),
  modes, FILTER({""pos"", ""neu"", ""neg""}, {pos, neu, neg}=maxVal),
  IF(COUNTA(modes)&gt;1, ""TIE"", IND"&amp;"EX(modes, 1))
)"),"neg")</f>
        <v>neg</v>
      </c>
      <c r="N125" s="3" t="s">
        <v>15</v>
      </c>
    </row>
    <row r="126" spans="1:14" ht="15" x14ac:dyDescent="0.2">
      <c r="A126">
        <v>125</v>
      </c>
      <c r="B126" s="1" t="s">
        <v>313</v>
      </c>
      <c r="C126" s="1" t="s">
        <v>312</v>
      </c>
      <c r="D126" s="1" t="s">
        <v>283</v>
      </c>
      <c r="E126" s="2" t="s">
        <v>335</v>
      </c>
      <c r="F126" s="1">
        <v>5</v>
      </c>
      <c r="G126" s="4">
        <v>44874.858194444445</v>
      </c>
      <c r="H126" s="1" t="s">
        <v>6</v>
      </c>
      <c r="I126" s="1" t="s">
        <v>6</v>
      </c>
      <c r="J126" s="1" t="s">
        <v>0</v>
      </c>
      <c r="K126" s="1" t="s">
        <v>6</v>
      </c>
      <c r="L126" s="1" t="s">
        <v>6</v>
      </c>
      <c r="M126" s="1" t="str">
        <f ca="1">IFERROR(__xludf.DUMMYFUNCTION("LET(
  votes, G126:K126,
  pos, COUNTIF(votes, ""pos""),
  neu, COUNTIF(votes, ""neu""),
  neg, COUNTIF(votes, ""neg""),
  maxVal, MAX(pos, neu, neg),
  modes, FILTER({""pos"", ""neu"", ""neg""}, {pos, neu, neg}=maxVal),
  IF(COUNTA(modes)&gt;1, ""TIE"", IND"&amp;"EX(modes, 1))
)"),"neu")</f>
        <v>neu</v>
      </c>
      <c r="N126" s="3" t="s">
        <v>6</v>
      </c>
    </row>
    <row r="127" spans="1:14" ht="15" x14ac:dyDescent="0.2">
      <c r="A127">
        <v>126</v>
      </c>
      <c r="B127" s="1" t="s">
        <v>313</v>
      </c>
      <c r="C127" s="1" t="s">
        <v>312</v>
      </c>
      <c r="D127" s="1" t="s">
        <v>283</v>
      </c>
      <c r="E127" s="2" t="s">
        <v>5</v>
      </c>
      <c r="F127" s="1">
        <v>5</v>
      </c>
      <c r="G127" s="4">
        <v>44962.647951388892</v>
      </c>
      <c r="H127" s="1" t="s">
        <v>0</v>
      </c>
      <c r="I127" s="1" t="s">
        <v>0</v>
      </c>
      <c r="J127" s="1" t="s">
        <v>0</v>
      </c>
      <c r="K127" s="1" t="s">
        <v>0</v>
      </c>
      <c r="L127" s="1" t="s">
        <v>0</v>
      </c>
      <c r="M127" s="1" t="str">
        <f ca="1">IFERROR(__xludf.DUMMYFUNCTION("LET(
  votes, G127:K127,
  pos, COUNTIF(votes, ""pos""),
  neu, COUNTIF(votes, ""neu""),
  neg, COUNTIF(votes, ""neg""),
  maxVal, MAX(pos, neu, neg),
  modes, FILTER({""pos"", ""neu"", ""neg""}, {pos, neu, neg}=maxVal),
  IF(COUNTA(modes)&gt;1, ""TIE"", IND"&amp;"EX(modes, 1))
)"),"pos")</f>
        <v>pos</v>
      </c>
      <c r="N127" s="3" t="s">
        <v>0</v>
      </c>
    </row>
    <row r="128" spans="1:14" ht="15" x14ac:dyDescent="0.2">
      <c r="A128">
        <v>127</v>
      </c>
      <c r="B128" s="1" t="s">
        <v>313</v>
      </c>
      <c r="C128" s="1" t="s">
        <v>312</v>
      </c>
      <c r="D128" s="1" t="s">
        <v>283</v>
      </c>
      <c r="E128" s="2" t="s">
        <v>334</v>
      </c>
      <c r="F128" s="1">
        <v>5</v>
      </c>
      <c r="G128" s="4">
        <v>44806.395810185182</v>
      </c>
      <c r="H128" s="1" t="s">
        <v>0</v>
      </c>
      <c r="I128" s="1" t="s">
        <v>0</v>
      </c>
      <c r="J128" s="1" t="s">
        <v>0</v>
      </c>
      <c r="K128" s="1" t="s">
        <v>0</v>
      </c>
      <c r="L128" s="1" t="s">
        <v>0</v>
      </c>
      <c r="M128" s="1" t="str">
        <f ca="1">IFERROR(__xludf.DUMMYFUNCTION("LET(
  votes, G128:K128,
  pos, COUNTIF(votes, ""pos""),
  neu, COUNTIF(votes, ""neu""),
  neg, COUNTIF(votes, ""neg""),
  maxVal, MAX(pos, neu, neg),
  modes, FILTER({""pos"", ""neu"", ""neg""}, {pos, neu, neg}=maxVal),
  IF(COUNTA(modes)&gt;1, ""TIE"", IND"&amp;"EX(modes, 1))
)"),"pos")</f>
        <v>pos</v>
      </c>
      <c r="N128" s="3" t="s">
        <v>0</v>
      </c>
    </row>
    <row r="129" spans="1:14" ht="15" x14ac:dyDescent="0.2">
      <c r="A129">
        <v>128</v>
      </c>
      <c r="B129" s="1" t="s">
        <v>313</v>
      </c>
      <c r="C129" s="1" t="s">
        <v>312</v>
      </c>
      <c r="D129" s="1" t="s">
        <v>283</v>
      </c>
      <c r="E129" s="2" t="s">
        <v>333</v>
      </c>
      <c r="F129" s="1">
        <v>4</v>
      </c>
      <c r="G129" s="4">
        <v>45441.650810185187</v>
      </c>
      <c r="H129" s="1" t="s">
        <v>6</v>
      </c>
      <c r="I129" s="1" t="s">
        <v>6</v>
      </c>
      <c r="J129" s="1" t="s">
        <v>0</v>
      </c>
      <c r="K129" s="1" t="s">
        <v>6</v>
      </c>
      <c r="L129" s="1" t="s">
        <v>6</v>
      </c>
      <c r="M129" s="1" t="str">
        <f ca="1">IFERROR(__xludf.DUMMYFUNCTION("LET(
  votes, G129:K129,
  pos, COUNTIF(votes, ""pos""),
  neu, COUNTIF(votes, ""neu""),
  neg, COUNTIF(votes, ""neg""),
  maxVal, MAX(pos, neu, neg),
  modes, FILTER({""pos"", ""neu"", ""neg""}, {pos, neu, neg}=maxVal),
  IF(COUNTA(modes)&gt;1, ""TIE"", IND"&amp;"EX(modes, 1))
)"),"neu")</f>
        <v>neu</v>
      </c>
      <c r="N129" s="3" t="s">
        <v>6</v>
      </c>
    </row>
    <row r="130" spans="1:14" ht="15" x14ac:dyDescent="0.2">
      <c r="A130">
        <v>129</v>
      </c>
      <c r="B130" s="1" t="s">
        <v>313</v>
      </c>
      <c r="C130" s="1" t="s">
        <v>312</v>
      </c>
      <c r="D130" s="1" t="s">
        <v>283</v>
      </c>
      <c r="E130" s="2" t="s">
        <v>332</v>
      </c>
      <c r="F130" s="1">
        <v>5</v>
      </c>
      <c r="G130" s="4">
        <v>45650.189340277779</v>
      </c>
      <c r="H130" s="1" t="s">
        <v>0</v>
      </c>
      <c r="I130" s="1" t="s">
        <v>0</v>
      </c>
      <c r="J130" s="1" t="s">
        <v>0</v>
      </c>
      <c r="K130" s="1" t="s">
        <v>0</v>
      </c>
      <c r="L130" s="1" t="s">
        <v>0</v>
      </c>
      <c r="M130" s="1" t="str">
        <f ca="1">IFERROR(__xludf.DUMMYFUNCTION("LET(
  votes, G130:K130,
  pos, COUNTIF(votes, ""pos""),
  neu, COUNTIF(votes, ""neu""),
  neg, COUNTIF(votes, ""neg""),
  maxVal, MAX(pos, neu, neg),
  modes, FILTER({""pos"", ""neu"", ""neg""}, {pos, neu, neg}=maxVal),
  IF(COUNTA(modes)&gt;1, ""TIE"", IND"&amp;"EX(modes, 1))
)"),"pos")</f>
        <v>pos</v>
      </c>
      <c r="N130" s="3" t="s">
        <v>0</v>
      </c>
    </row>
    <row r="131" spans="1:14" ht="75" x14ac:dyDescent="0.2">
      <c r="A131">
        <v>130</v>
      </c>
      <c r="B131" s="1" t="s">
        <v>313</v>
      </c>
      <c r="C131" s="1" t="s">
        <v>312</v>
      </c>
      <c r="D131" s="1" t="s">
        <v>283</v>
      </c>
      <c r="E131" s="2" t="s">
        <v>331</v>
      </c>
      <c r="F131" s="1">
        <v>5</v>
      </c>
      <c r="G131" s="4">
        <v>44694.809745370374</v>
      </c>
      <c r="H131" s="1" t="s">
        <v>0</v>
      </c>
      <c r="I131" s="1" t="s">
        <v>0</v>
      </c>
      <c r="J131" s="1" t="s">
        <v>0</v>
      </c>
      <c r="K131" s="1" t="s">
        <v>0</v>
      </c>
      <c r="L131" s="1" t="s">
        <v>0</v>
      </c>
      <c r="M131" s="1" t="str">
        <f ca="1">IFERROR(__xludf.DUMMYFUNCTION("LET(
  votes, G131:K131,
  pos, COUNTIF(votes, ""pos""),
  neu, COUNTIF(votes, ""neu""),
  neg, COUNTIF(votes, ""neg""),
  maxVal, MAX(pos, neu, neg),
  modes, FILTER({""pos"", ""neu"", ""neg""}, {pos, neu, neg}=maxVal),
  IF(COUNTA(modes)&gt;1, ""TIE"", IND"&amp;"EX(modes, 1))
)"),"pos")</f>
        <v>pos</v>
      </c>
      <c r="N131" s="3" t="s">
        <v>0</v>
      </c>
    </row>
    <row r="132" spans="1:14" ht="15" x14ac:dyDescent="0.2">
      <c r="A132">
        <v>131</v>
      </c>
      <c r="B132" s="1" t="s">
        <v>313</v>
      </c>
      <c r="C132" s="1" t="s">
        <v>312</v>
      </c>
      <c r="D132" s="1" t="s">
        <v>283</v>
      </c>
      <c r="E132" s="2" t="s">
        <v>330</v>
      </c>
      <c r="F132" s="1">
        <v>4</v>
      </c>
      <c r="G132" s="4">
        <v>45170.954293981478</v>
      </c>
      <c r="H132" s="1" t="s">
        <v>0</v>
      </c>
      <c r="I132" s="1" t="s">
        <v>0</v>
      </c>
      <c r="J132" s="1" t="s">
        <v>0</v>
      </c>
      <c r="K132" s="1" t="s">
        <v>0</v>
      </c>
      <c r="L132" s="1" t="s">
        <v>0</v>
      </c>
      <c r="M132" s="1" t="str">
        <f ca="1">IFERROR(__xludf.DUMMYFUNCTION("LET(
  votes, G132:K132,
  pos, COUNTIF(votes, ""pos""),
  neu, COUNTIF(votes, ""neu""),
  neg, COUNTIF(votes, ""neg""),
  maxVal, MAX(pos, neu, neg),
  modes, FILTER({""pos"", ""neu"", ""neg""}, {pos, neu, neg}=maxVal),
  IF(COUNTA(modes)&gt;1, ""TIE"", IND"&amp;"EX(modes, 1))
)"),"pos")</f>
        <v>pos</v>
      </c>
      <c r="N132" s="3" t="s">
        <v>0</v>
      </c>
    </row>
    <row r="133" spans="1:14" ht="30" x14ac:dyDescent="0.2">
      <c r="A133">
        <v>132</v>
      </c>
      <c r="B133" s="1" t="s">
        <v>313</v>
      </c>
      <c r="C133" s="1" t="s">
        <v>312</v>
      </c>
      <c r="D133" s="1" t="s">
        <v>283</v>
      </c>
      <c r="E133" s="2" t="s">
        <v>329</v>
      </c>
      <c r="F133" s="1">
        <v>5</v>
      </c>
      <c r="G133" s="4">
        <v>44939.441423611112</v>
      </c>
      <c r="H133" s="1" t="s">
        <v>0</v>
      </c>
      <c r="I133" s="1" t="s">
        <v>0</v>
      </c>
      <c r="J133" s="1" t="s">
        <v>0</v>
      </c>
      <c r="K133" s="1" t="s">
        <v>0</v>
      </c>
      <c r="L133" s="1" t="s">
        <v>0</v>
      </c>
      <c r="M133" s="1" t="str">
        <f ca="1">IFERROR(__xludf.DUMMYFUNCTION("LET(
  votes, G133:K133,
  pos, COUNTIF(votes, ""pos""),
  neu, COUNTIF(votes, ""neu""),
  neg, COUNTIF(votes, ""neg""),
  maxVal, MAX(pos, neu, neg),
  modes, FILTER({""pos"", ""neu"", ""neg""}, {pos, neu, neg}=maxVal),
  IF(COUNTA(modes)&gt;1, ""TIE"", IND"&amp;"EX(modes, 1))
)"),"pos")</f>
        <v>pos</v>
      </c>
      <c r="N133" s="3" t="s">
        <v>0</v>
      </c>
    </row>
    <row r="134" spans="1:14" ht="15" x14ac:dyDescent="0.2">
      <c r="A134">
        <v>133</v>
      </c>
      <c r="B134" s="1" t="s">
        <v>313</v>
      </c>
      <c r="C134" s="1" t="s">
        <v>312</v>
      </c>
      <c r="D134" s="1" t="s">
        <v>283</v>
      </c>
      <c r="E134" s="2" t="s">
        <v>328</v>
      </c>
      <c r="F134" s="1">
        <v>5</v>
      </c>
      <c r="G134" s="4">
        <v>44952.087777777779</v>
      </c>
      <c r="H134" s="1" t="s">
        <v>0</v>
      </c>
      <c r="I134" s="1" t="s">
        <v>0</v>
      </c>
      <c r="J134" s="1" t="s">
        <v>0</v>
      </c>
      <c r="K134" s="1" t="s">
        <v>6</v>
      </c>
      <c r="L134" s="1" t="s">
        <v>6</v>
      </c>
      <c r="M134" s="1" t="str">
        <f ca="1">IFERROR(__xludf.DUMMYFUNCTION("LET(
  votes, G134:K134,
  pos, COUNTIF(votes, ""pos""),
  neu, COUNTIF(votes, ""neu""),
  neg, COUNTIF(votes, ""neg""),
  maxVal, MAX(pos, neu, neg),
  modes, FILTER({""pos"", ""neu"", ""neg""}, {pos, neu, neg}=maxVal),
  IF(COUNTA(modes)&gt;1, ""TIE"", IND"&amp;"EX(modes, 1))
)"),"pos")</f>
        <v>pos</v>
      </c>
      <c r="N134" s="3" t="s">
        <v>6</v>
      </c>
    </row>
    <row r="135" spans="1:14" ht="15" x14ac:dyDescent="0.2">
      <c r="A135">
        <v>134</v>
      </c>
      <c r="B135" s="1" t="s">
        <v>313</v>
      </c>
      <c r="C135" s="1" t="s">
        <v>312</v>
      </c>
      <c r="D135" s="1" t="s">
        <v>283</v>
      </c>
      <c r="E135" s="2" t="s">
        <v>110</v>
      </c>
      <c r="F135" s="1">
        <v>4</v>
      </c>
      <c r="G135" s="4">
        <v>44814.866689814815</v>
      </c>
      <c r="H135" s="1" t="s">
        <v>6</v>
      </c>
      <c r="I135" s="1" t="s">
        <v>6</v>
      </c>
      <c r="J135" s="1" t="s">
        <v>6</v>
      </c>
      <c r="K135" s="1" t="s">
        <v>0</v>
      </c>
      <c r="L135" s="1" t="s">
        <v>6</v>
      </c>
      <c r="M135" s="1" t="str">
        <f ca="1">IFERROR(__xludf.DUMMYFUNCTION("LET(
  votes, G135:K135,
  pos, COUNTIF(votes, ""pos""),
  neu, COUNTIF(votes, ""neu""),
  neg, COUNTIF(votes, ""neg""),
  maxVal, MAX(pos, neu, neg),
  modes, FILTER({""pos"", ""neu"", ""neg""}, {pos, neu, neg}=maxVal),
  IF(COUNTA(modes)&gt;1, ""TIE"", IND"&amp;"EX(modes, 1))
)"),"neu")</f>
        <v>neu</v>
      </c>
      <c r="N135" s="3" t="s">
        <v>6</v>
      </c>
    </row>
    <row r="136" spans="1:14" ht="105" x14ac:dyDescent="0.2">
      <c r="A136">
        <v>135</v>
      </c>
      <c r="B136" s="1" t="s">
        <v>313</v>
      </c>
      <c r="C136" s="1" t="s">
        <v>312</v>
      </c>
      <c r="D136" s="1" t="s">
        <v>283</v>
      </c>
      <c r="E136" s="2" t="s">
        <v>327</v>
      </c>
      <c r="F136" s="1">
        <v>4</v>
      </c>
      <c r="G136" s="4">
        <v>44797.633136574077</v>
      </c>
      <c r="H136" s="1" t="s">
        <v>6</v>
      </c>
      <c r="I136" s="1" t="s">
        <v>0</v>
      </c>
      <c r="J136" s="1" t="s">
        <v>0</v>
      </c>
      <c r="K136" s="1" t="s">
        <v>0</v>
      </c>
      <c r="L136" s="1" t="s">
        <v>6</v>
      </c>
      <c r="M136" s="1" t="str">
        <f ca="1">IFERROR(__xludf.DUMMYFUNCTION("LET(
  votes, G136:K136,
  pos, COUNTIF(votes, ""pos""),
  neu, COUNTIF(votes, ""neu""),
  neg, COUNTIF(votes, ""neg""),
  maxVal, MAX(pos, neu, neg),
  modes, FILTER({""pos"", ""neu"", ""neg""}, {pos, neu, neg}=maxVal),
  IF(COUNTA(modes)&gt;1, ""TIE"", IND"&amp;"EX(modes, 1))
)"),"pos")</f>
        <v>pos</v>
      </c>
      <c r="N136" s="3" t="s">
        <v>6</v>
      </c>
    </row>
    <row r="137" spans="1:14" ht="30" x14ac:dyDescent="0.2">
      <c r="A137">
        <v>136</v>
      </c>
      <c r="B137" s="1" t="s">
        <v>313</v>
      </c>
      <c r="C137" s="1" t="s">
        <v>312</v>
      </c>
      <c r="D137" s="1" t="s">
        <v>283</v>
      </c>
      <c r="E137" s="2" t="s">
        <v>326</v>
      </c>
      <c r="F137" s="1">
        <v>5</v>
      </c>
      <c r="G137" s="4">
        <v>44969.356111111112</v>
      </c>
      <c r="H137" s="1" t="s">
        <v>0</v>
      </c>
      <c r="I137" s="1" t="s">
        <v>0</v>
      </c>
      <c r="J137" s="1" t="s">
        <v>0</v>
      </c>
      <c r="K137" s="1" t="s">
        <v>0</v>
      </c>
      <c r="L137" s="1" t="s">
        <v>0</v>
      </c>
      <c r="M137" s="1" t="str">
        <f ca="1">IFERROR(__xludf.DUMMYFUNCTION("LET(
  votes, G137:K137,
  pos, COUNTIF(votes, ""pos""),
  neu, COUNTIF(votes, ""neu""),
  neg, COUNTIF(votes, ""neg""),
  maxVal, MAX(pos, neu, neg),
  modes, FILTER({""pos"", ""neu"", ""neg""}, {pos, neu, neg}=maxVal),
  IF(COUNTA(modes)&gt;1, ""TIE"", IND"&amp;"EX(modes, 1))
)"),"pos")</f>
        <v>pos</v>
      </c>
      <c r="N137" s="3" t="s">
        <v>0</v>
      </c>
    </row>
    <row r="138" spans="1:14" ht="30" x14ac:dyDescent="0.2">
      <c r="A138">
        <v>137</v>
      </c>
      <c r="B138" s="1" t="s">
        <v>313</v>
      </c>
      <c r="C138" s="1" t="s">
        <v>312</v>
      </c>
      <c r="D138" s="1" t="s">
        <v>283</v>
      </c>
      <c r="E138" s="2" t="s">
        <v>325</v>
      </c>
      <c r="F138" s="1">
        <v>3</v>
      </c>
      <c r="G138" s="4">
        <v>45156.058564814812</v>
      </c>
      <c r="H138" s="1" t="s">
        <v>15</v>
      </c>
      <c r="I138" s="1" t="s">
        <v>15</v>
      </c>
      <c r="J138" s="1" t="s">
        <v>6</v>
      </c>
      <c r="K138" s="1" t="s">
        <v>6</v>
      </c>
      <c r="L138" s="1" t="s">
        <v>6</v>
      </c>
      <c r="M138" s="1" t="str">
        <f ca="1">IFERROR(__xludf.DUMMYFUNCTION("LET(
  votes, G138:K138,
  pos, COUNTIF(votes, ""pos""),
  neu, COUNTIF(votes, ""neu""),
  neg, COUNTIF(votes, ""neg""),
  maxVal, MAX(pos, neu, neg),
  modes, FILTER({""pos"", ""neu"", ""neg""}, {pos, neu, neg}=maxVal),
  IF(COUNTA(modes)&gt;1, ""TIE"", IND"&amp;"EX(modes, 1))
)"),"neu")</f>
        <v>neu</v>
      </c>
      <c r="N138" s="3" t="s">
        <v>6</v>
      </c>
    </row>
    <row r="139" spans="1:14" ht="30" x14ac:dyDescent="0.2">
      <c r="A139">
        <v>138</v>
      </c>
      <c r="B139" s="1" t="s">
        <v>313</v>
      </c>
      <c r="C139" s="1" t="s">
        <v>312</v>
      </c>
      <c r="D139" s="1" t="s">
        <v>283</v>
      </c>
      <c r="E139" s="2" t="s">
        <v>324</v>
      </c>
      <c r="F139" s="1">
        <v>5</v>
      </c>
      <c r="G139" s="4">
        <v>45411.441365740742</v>
      </c>
      <c r="H139" s="1" t="s">
        <v>0</v>
      </c>
      <c r="I139" s="1" t="s">
        <v>0</v>
      </c>
      <c r="J139" s="1" t="s">
        <v>0</v>
      </c>
      <c r="K139" s="1" t="s">
        <v>0</v>
      </c>
      <c r="L139" s="1" t="s">
        <v>0</v>
      </c>
      <c r="M139" s="1" t="str">
        <f ca="1">IFERROR(__xludf.DUMMYFUNCTION("LET(
  votes, G139:K139,
  pos, COUNTIF(votes, ""pos""),
  neu, COUNTIF(votes, ""neu""),
  neg, COUNTIF(votes, ""neg""),
  maxVal, MAX(pos, neu, neg),
  modes, FILTER({""pos"", ""neu"", ""neg""}, {pos, neu, neg}=maxVal),
  IF(COUNTA(modes)&gt;1, ""TIE"", IND"&amp;"EX(modes, 1))
)"),"pos")</f>
        <v>pos</v>
      </c>
      <c r="N139" s="3" t="s">
        <v>0</v>
      </c>
    </row>
    <row r="140" spans="1:14" ht="15" x14ac:dyDescent="0.2">
      <c r="A140">
        <v>139</v>
      </c>
      <c r="B140" s="1" t="s">
        <v>313</v>
      </c>
      <c r="C140" s="1" t="s">
        <v>312</v>
      </c>
      <c r="D140" s="1" t="s">
        <v>283</v>
      </c>
      <c r="E140" s="2" t="s">
        <v>323</v>
      </c>
      <c r="F140" s="1">
        <v>5</v>
      </c>
      <c r="G140" s="4">
        <v>44748.864259259259</v>
      </c>
      <c r="H140" s="1" t="s">
        <v>0</v>
      </c>
      <c r="I140" s="1" t="s">
        <v>0</v>
      </c>
      <c r="J140" s="1" t="s">
        <v>0</v>
      </c>
      <c r="K140" s="1" t="s">
        <v>0</v>
      </c>
      <c r="L140" s="1" t="s">
        <v>0</v>
      </c>
      <c r="M140" s="1" t="str">
        <f ca="1">IFERROR(__xludf.DUMMYFUNCTION("LET(
  votes, G140:K140,
  pos, COUNTIF(votes, ""pos""),
  neu, COUNTIF(votes, ""neu""),
  neg, COUNTIF(votes, ""neg""),
  maxVal, MAX(pos, neu, neg),
  modes, FILTER({""pos"", ""neu"", ""neg""}, {pos, neu, neg}=maxVal),
  IF(COUNTA(modes)&gt;1, ""TIE"", IND"&amp;"EX(modes, 1))
)"),"pos")</f>
        <v>pos</v>
      </c>
      <c r="N140" s="3" t="s">
        <v>0</v>
      </c>
    </row>
    <row r="141" spans="1:14" ht="15" x14ac:dyDescent="0.2">
      <c r="A141">
        <v>140</v>
      </c>
      <c r="B141" s="1" t="s">
        <v>313</v>
      </c>
      <c r="C141" s="1" t="s">
        <v>312</v>
      </c>
      <c r="D141" s="1" t="s">
        <v>283</v>
      </c>
      <c r="E141" s="2" t="s">
        <v>110</v>
      </c>
      <c r="F141" s="1">
        <v>3</v>
      </c>
      <c r="G141" s="4">
        <v>45056.863865740743</v>
      </c>
      <c r="H141" s="1" t="s">
        <v>6</v>
      </c>
      <c r="I141" s="1" t="s">
        <v>6</v>
      </c>
      <c r="J141" s="1" t="s">
        <v>0</v>
      </c>
      <c r="K141" s="1" t="s">
        <v>0</v>
      </c>
      <c r="L141" s="1" t="s">
        <v>0</v>
      </c>
      <c r="M141" s="1" t="str">
        <f ca="1">IFERROR(__xludf.DUMMYFUNCTION("LET(
  votes, G141:K141,
  pos, COUNTIF(votes, ""pos""),
  neu, COUNTIF(votes, ""neu""),
  neg, COUNTIF(votes, ""neg""),
  maxVal, MAX(pos, neu, neg),
  modes, FILTER({""pos"", ""neu"", ""neg""}, {pos, neu, neg}=maxVal),
  IF(COUNTA(modes)&gt;1, ""TIE"", IND"&amp;"EX(modes, 1))
)"),"pos")</f>
        <v>pos</v>
      </c>
      <c r="N141" s="3" t="s">
        <v>6</v>
      </c>
    </row>
    <row r="142" spans="1:14" ht="15" x14ac:dyDescent="0.2">
      <c r="A142">
        <v>141</v>
      </c>
      <c r="B142" s="1" t="s">
        <v>313</v>
      </c>
      <c r="C142" s="1" t="s">
        <v>312</v>
      </c>
      <c r="D142" s="1" t="s">
        <v>283</v>
      </c>
      <c r="E142" s="2" t="s">
        <v>322</v>
      </c>
      <c r="F142" s="1">
        <v>5</v>
      </c>
      <c r="G142" s="4">
        <v>45712.861076388886</v>
      </c>
      <c r="H142" s="1" t="s">
        <v>0</v>
      </c>
      <c r="I142" s="1" t="s">
        <v>0</v>
      </c>
      <c r="J142" s="1" t="s">
        <v>0</v>
      </c>
      <c r="K142" s="1" t="s">
        <v>0</v>
      </c>
      <c r="L142" s="1" t="s">
        <v>0</v>
      </c>
      <c r="M142" s="1" t="str">
        <f ca="1">IFERROR(__xludf.DUMMYFUNCTION("LET(
  votes, G142:K142,
  pos, COUNTIF(votes, ""pos""),
  neu, COUNTIF(votes, ""neu""),
  neg, COUNTIF(votes, ""neg""),
  maxVal, MAX(pos, neu, neg),
  modes, FILTER({""pos"", ""neu"", ""neg""}, {pos, neu, neg}=maxVal),
  IF(COUNTA(modes)&gt;1, ""TIE"", IND"&amp;"EX(modes, 1))
)"),"pos")</f>
        <v>pos</v>
      </c>
      <c r="N142" s="3" t="s">
        <v>0</v>
      </c>
    </row>
    <row r="143" spans="1:14" ht="60" x14ac:dyDescent="0.2">
      <c r="A143">
        <v>142</v>
      </c>
      <c r="B143" s="1" t="s">
        <v>313</v>
      </c>
      <c r="C143" s="1" t="s">
        <v>312</v>
      </c>
      <c r="D143" s="1" t="s">
        <v>283</v>
      </c>
      <c r="E143" s="2" t="s">
        <v>321</v>
      </c>
      <c r="F143" s="1">
        <v>5</v>
      </c>
      <c r="G143" s="4">
        <v>44921.461967592593</v>
      </c>
      <c r="H143" s="1" t="s">
        <v>0</v>
      </c>
      <c r="I143" s="1" t="s">
        <v>0</v>
      </c>
      <c r="J143" s="1" t="s">
        <v>0</v>
      </c>
      <c r="K143" s="1" t="s">
        <v>6</v>
      </c>
      <c r="L143" s="1" t="s">
        <v>0</v>
      </c>
      <c r="M143" s="1" t="str">
        <f ca="1">IFERROR(__xludf.DUMMYFUNCTION("LET(
  votes, G143:K143,
  pos, COUNTIF(votes, ""pos""),
  neu, COUNTIF(votes, ""neu""),
  neg, COUNTIF(votes, ""neg""),
  maxVal, MAX(pos, neu, neg),
  modes, FILTER({""pos"", ""neu"", ""neg""}, {pos, neu, neg}=maxVal),
  IF(COUNTA(modes)&gt;1, ""TIE"", IND"&amp;"EX(modes, 1))
)"),"pos")</f>
        <v>pos</v>
      </c>
      <c r="N143" s="3" t="s">
        <v>0</v>
      </c>
    </row>
    <row r="144" spans="1:14" ht="15" x14ac:dyDescent="0.2">
      <c r="A144">
        <v>143</v>
      </c>
      <c r="B144" s="1" t="s">
        <v>313</v>
      </c>
      <c r="C144" s="1" t="s">
        <v>312</v>
      </c>
      <c r="D144" s="1" t="s">
        <v>283</v>
      </c>
      <c r="E144" s="2" t="s">
        <v>320</v>
      </c>
      <c r="F144" s="1">
        <v>5</v>
      </c>
      <c r="G144" s="4">
        <v>44776.034699074073</v>
      </c>
      <c r="H144" s="1" t="s">
        <v>6</v>
      </c>
      <c r="I144" s="1" t="s">
        <v>0</v>
      </c>
      <c r="J144" s="1" t="s">
        <v>6</v>
      </c>
      <c r="K144" s="1" t="s">
        <v>6</v>
      </c>
      <c r="L144" s="1" t="s">
        <v>6</v>
      </c>
      <c r="M144" s="1" t="str">
        <f ca="1">IFERROR(__xludf.DUMMYFUNCTION("LET(
  votes, G144:K144,
  pos, COUNTIF(votes, ""pos""),
  neu, COUNTIF(votes, ""neu""),
  neg, COUNTIF(votes, ""neg""),
  maxVal, MAX(pos, neu, neg),
  modes, FILTER({""pos"", ""neu"", ""neg""}, {pos, neu, neg}=maxVal),
  IF(COUNTA(modes)&gt;1, ""TIE"", IND"&amp;"EX(modes, 1))
)"),"neu")</f>
        <v>neu</v>
      </c>
      <c r="N144" s="3" t="s">
        <v>6</v>
      </c>
    </row>
    <row r="145" spans="1:14" ht="30" x14ac:dyDescent="0.2">
      <c r="A145">
        <v>144</v>
      </c>
      <c r="B145" s="1" t="s">
        <v>313</v>
      </c>
      <c r="C145" s="1" t="s">
        <v>312</v>
      </c>
      <c r="D145" s="1" t="s">
        <v>283</v>
      </c>
      <c r="E145" s="2" t="s">
        <v>319</v>
      </c>
      <c r="F145" s="1">
        <v>5</v>
      </c>
      <c r="G145" s="4">
        <v>44993.349108796298</v>
      </c>
      <c r="H145" s="1" t="s">
        <v>0</v>
      </c>
      <c r="I145" s="1" t="s">
        <v>0</v>
      </c>
      <c r="J145" s="1" t="s">
        <v>0</v>
      </c>
      <c r="K145" s="1" t="s">
        <v>0</v>
      </c>
      <c r="L145" s="1" t="s">
        <v>0</v>
      </c>
      <c r="M145" s="1" t="str">
        <f ca="1">IFERROR(__xludf.DUMMYFUNCTION("LET(
  votes, G145:K145,
  pos, COUNTIF(votes, ""pos""),
  neu, COUNTIF(votes, ""neu""),
  neg, COUNTIF(votes, ""neg""),
  maxVal, MAX(pos, neu, neg),
  modes, FILTER({""pos"", ""neu"", ""neg""}, {pos, neu, neg}=maxVal),
  IF(COUNTA(modes)&gt;1, ""TIE"", IND"&amp;"EX(modes, 1))
)"),"pos")</f>
        <v>pos</v>
      </c>
      <c r="N145" s="3" t="s">
        <v>0</v>
      </c>
    </row>
    <row r="146" spans="1:14" ht="15" x14ac:dyDescent="0.2">
      <c r="A146">
        <v>145</v>
      </c>
      <c r="B146" s="1" t="s">
        <v>313</v>
      </c>
      <c r="C146" s="1" t="s">
        <v>312</v>
      </c>
      <c r="D146" s="1" t="s">
        <v>283</v>
      </c>
      <c r="E146" s="2" t="s">
        <v>318</v>
      </c>
      <c r="F146" s="1">
        <v>5</v>
      </c>
      <c r="G146" s="4">
        <v>45094.557719907411</v>
      </c>
      <c r="H146" s="1" t="s">
        <v>0</v>
      </c>
      <c r="I146" s="1" t="s">
        <v>0</v>
      </c>
      <c r="J146" s="1" t="s">
        <v>0</v>
      </c>
      <c r="K146" s="1" t="s">
        <v>0</v>
      </c>
      <c r="L146" s="1" t="s">
        <v>0</v>
      </c>
      <c r="M146" s="1" t="str">
        <f ca="1">IFERROR(__xludf.DUMMYFUNCTION("LET(
  votes, G146:K146,
  pos, COUNTIF(votes, ""pos""),
  neu, COUNTIF(votes, ""neu""),
  neg, COUNTIF(votes, ""neg""),
  maxVal, MAX(pos, neu, neg),
  modes, FILTER({""pos"", ""neu"", ""neg""}, {pos, neu, neg}=maxVal),
  IF(COUNTA(modes)&gt;1, ""TIE"", IND"&amp;"EX(modes, 1))
)"),"pos")</f>
        <v>pos</v>
      </c>
      <c r="N146" s="3" t="s">
        <v>0</v>
      </c>
    </row>
    <row r="147" spans="1:14" ht="30" x14ac:dyDescent="0.2">
      <c r="A147">
        <v>146</v>
      </c>
      <c r="B147" s="1" t="s">
        <v>313</v>
      </c>
      <c r="C147" s="1" t="s">
        <v>312</v>
      </c>
      <c r="D147" s="1" t="s">
        <v>283</v>
      </c>
      <c r="E147" s="2" t="s">
        <v>317</v>
      </c>
      <c r="F147" s="1">
        <v>2</v>
      </c>
      <c r="G147" s="4">
        <v>45564.824143518519</v>
      </c>
      <c r="H147" s="1" t="s">
        <v>15</v>
      </c>
      <c r="I147" s="1" t="s">
        <v>15</v>
      </c>
      <c r="J147" s="1" t="s">
        <v>0</v>
      </c>
      <c r="K147" s="1" t="s">
        <v>15</v>
      </c>
      <c r="L147" s="1" t="s">
        <v>15</v>
      </c>
      <c r="M147" s="1" t="str">
        <f ca="1">IFERROR(__xludf.DUMMYFUNCTION("LET(
  votes, G147:K147,
  pos, COUNTIF(votes, ""pos""),
  neu, COUNTIF(votes, ""neu""),
  neg, COUNTIF(votes, ""neg""),
  maxVal, MAX(pos, neu, neg),
  modes, FILTER({""pos"", ""neu"", ""neg""}, {pos, neu, neg}=maxVal),
  IF(COUNTA(modes)&gt;1, ""TIE"", IND"&amp;"EX(modes, 1))
)"),"neg")</f>
        <v>neg</v>
      </c>
      <c r="N147" s="3" t="s">
        <v>15</v>
      </c>
    </row>
    <row r="148" spans="1:14" ht="15" x14ac:dyDescent="0.2">
      <c r="A148">
        <v>147</v>
      </c>
      <c r="B148" s="1" t="s">
        <v>313</v>
      </c>
      <c r="C148" s="1" t="s">
        <v>312</v>
      </c>
      <c r="D148" s="1" t="s">
        <v>283</v>
      </c>
      <c r="E148" s="2" t="s">
        <v>316</v>
      </c>
      <c r="F148" s="1">
        <v>3</v>
      </c>
      <c r="G148" s="4">
        <v>44674.689085648148</v>
      </c>
      <c r="H148" s="1" t="s">
        <v>6</v>
      </c>
      <c r="I148" s="1" t="s">
        <v>6</v>
      </c>
      <c r="J148" s="1" t="s">
        <v>0</v>
      </c>
      <c r="K148" s="1" t="s">
        <v>6</v>
      </c>
      <c r="L148" s="1" t="s">
        <v>6</v>
      </c>
      <c r="M148" s="1" t="str">
        <f ca="1">IFERROR(__xludf.DUMMYFUNCTION("LET(
  votes, G148:K148,
  pos, COUNTIF(votes, ""pos""),
  neu, COUNTIF(votes, ""neu""),
  neg, COUNTIF(votes, ""neg""),
  maxVal, MAX(pos, neu, neg),
  modes, FILTER({""pos"", ""neu"", ""neg""}, {pos, neu, neg}=maxVal),
  IF(COUNTA(modes)&gt;1, ""TIE"", IND"&amp;"EX(modes, 1))
)"),"neu")</f>
        <v>neu</v>
      </c>
      <c r="N148" s="3" t="s">
        <v>15</v>
      </c>
    </row>
    <row r="149" spans="1:14" ht="15" x14ac:dyDescent="0.2">
      <c r="A149">
        <v>148</v>
      </c>
      <c r="B149" s="1" t="s">
        <v>313</v>
      </c>
      <c r="C149" s="1" t="s">
        <v>312</v>
      </c>
      <c r="D149" s="1" t="s">
        <v>283</v>
      </c>
      <c r="E149" s="2" t="s">
        <v>315</v>
      </c>
      <c r="F149" s="1">
        <v>5</v>
      </c>
      <c r="G149" s="4">
        <v>44932.42863425926</v>
      </c>
      <c r="H149" s="1" t="s">
        <v>0</v>
      </c>
      <c r="I149" s="1" t="s">
        <v>0</v>
      </c>
      <c r="J149" s="1" t="s">
        <v>0</v>
      </c>
      <c r="K149" s="1" t="s">
        <v>0</v>
      </c>
      <c r="L149" s="1" t="s">
        <v>0</v>
      </c>
      <c r="M149" s="1" t="str">
        <f ca="1">IFERROR(__xludf.DUMMYFUNCTION("LET(
  votes, G149:K149,
  pos, COUNTIF(votes, ""pos""),
  neu, COUNTIF(votes, ""neu""),
  neg, COUNTIF(votes, ""neg""),
  maxVal, MAX(pos, neu, neg),
  modes, FILTER({""pos"", ""neu"", ""neg""}, {pos, neu, neg}=maxVal),
  IF(COUNTA(modes)&gt;1, ""TIE"", IND"&amp;"EX(modes, 1))
)"),"pos")</f>
        <v>pos</v>
      </c>
      <c r="N149" s="3" t="s">
        <v>0</v>
      </c>
    </row>
    <row r="150" spans="1:14" ht="75" x14ac:dyDescent="0.2">
      <c r="A150">
        <v>149</v>
      </c>
      <c r="B150" s="1" t="s">
        <v>313</v>
      </c>
      <c r="C150" s="1" t="s">
        <v>312</v>
      </c>
      <c r="D150" s="1" t="s">
        <v>283</v>
      </c>
      <c r="E150" s="2" t="s">
        <v>314</v>
      </c>
      <c r="F150" s="1">
        <v>5</v>
      </c>
      <c r="G150" s="4">
        <v>45750.635138888887</v>
      </c>
      <c r="H150" s="1" t="s">
        <v>0</v>
      </c>
      <c r="I150" s="1" t="s">
        <v>0</v>
      </c>
      <c r="J150" s="1" t="s">
        <v>0</v>
      </c>
      <c r="K150" s="1" t="s">
        <v>0</v>
      </c>
      <c r="L150" s="1" t="s">
        <v>0</v>
      </c>
      <c r="M150" s="1" t="str">
        <f ca="1">IFERROR(__xludf.DUMMYFUNCTION("LET(
  votes, G150:K150,
  pos, COUNTIF(votes, ""pos""),
  neu, COUNTIF(votes, ""neu""),
  neg, COUNTIF(votes, ""neg""),
  maxVal, MAX(pos, neu, neg),
  modes, FILTER({""pos"", ""neu"", ""neg""}, {pos, neu, neg}=maxVal),
  IF(COUNTA(modes)&gt;1, ""TIE"", IND"&amp;"EX(modes, 1))
)"),"pos")</f>
        <v>pos</v>
      </c>
      <c r="N150" s="3" t="s">
        <v>0</v>
      </c>
    </row>
    <row r="151" spans="1:14" ht="15" x14ac:dyDescent="0.2">
      <c r="A151">
        <v>150</v>
      </c>
      <c r="B151" s="1" t="s">
        <v>313</v>
      </c>
      <c r="C151" s="1" t="s">
        <v>312</v>
      </c>
      <c r="D151" s="1" t="s">
        <v>283</v>
      </c>
      <c r="E151" s="2" t="s">
        <v>311</v>
      </c>
      <c r="F151" s="1">
        <v>5</v>
      </c>
      <c r="G151" s="4">
        <v>44802.634236111109</v>
      </c>
      <c r="H151" s="1" t="s">
        <v>0</v>
      </c>
      <c r="I151" s="1" t="s">
        <v>0</v>
      </c>
      <c r="J151" s="1" t="s">
        <v>0</v>
      </c>
      <c r="K151" s="1" t="s">
        <v>0</v>
      </c>
      <c r="L151" s="1" t="s">
        <v>0</v>
      </c>
      <c r="M151" s="1" t="str">
        <f ca="1">IFERROR(__xludf.DUMMYFUNCTION("LET(
  votes, G151:K151,
  pos, COUNTIF(votes, ""pos""),
  neu, COUNTIF(votes, ""neu""),
  neg, COUNTIF(votes, ""neg""),
  maxVal, MAX(pos, neu, neg),
  modes, FILTER({""pos"", ""neu"", ""neg""}, {pos, neu, neg}=maxVal),
  IF(COUNTA(modes)&gt;1, ""TIE"", IND"&amp;"EX(modes, 1))
)"),"pos")</f>
        <v>pos</v>
      </c>
      <c r="N151" s="3" t="s">
        <v>6</v>
      </c>
    </row>
    <row r="152" spans="1:14" ht="15" x14ac:dyDescent="0.2">
      <c r="A152">
        <v>151</v>
      </c>
      <c r="B152" s="1" t="s">
        <v>285</v>
      </c>
      <c r="C152" s="1" t="s">
        <v>284</v>
      </c>
      <c r="D152" s="1" t="s">
        <v>283</v>
      </c>
      <c r="E152" s="2" t="s">
        <v>310</v>
      </c>
      <c r="F152" s="1">
        <v>5</v>
      </c>
      <c r="G152" s="4">
        <v>44600.61278935185</v>
      </c>
      <c r="H152" s="1" t="s">
        <v>6</v>
      </c>
      <c r="I152" s="1" t="s">
        <v>6</v>
      </c>
      <c r="J152" s="1" t="s">
        <v>6</v>
      </c>
      <c r="K152" s="1" t="s">
        <v>6</v>
      </c>
      <c r="L152" s="1" t="s">
        <v>6</v>
      </c>
      <c r="M152" s="1" t="str">
        <f ca="1">IFERROR(__xludf.DUMMYFUNCTION("LET(
  votes, G152:K152,
  pos, COUNTIF(votes, ""pos""),
  neu, COUNTIF(votes, ""neu""),
  neg, COUNTIF(votes, ""neg""),
  maxVal, MAX(pos, neu, neg),
  modes, FILTER({""pos"", ""neu"", ""neg""}, {pos, neu, neg}=maxVal),
  IF(COUNTA(modes)&gt;1, ""TIE"", IND"&amp;"EX(modes, 1))
)"),"neu")</f>
        <v>neu</v>
      </c>
      <c r="N152" s="3" t="s">
        <v>6</v>
      </c>
    </row>
    <row r="153" spans="1:14" ht="15" x14ac:dyDescent="0.2">
      <c r="A153">
        <v>152</v>
      </c>
      <c r="B153" s="1" t="s">
        <v>285</v>
      </c>
      <c r="C153" s="1" t="s">
        <v>284</v>
      </c>
      <c r="D153" s="1" t="s">
        <v>283</v>
      </c>
      <c r="E153" s="2" t="s">
        <v>284</v>
      </c>
      <c r="F153" s="1">
        <v>5</v>
      </c>
      <c r="G153" s="4">
        <v>45522.436724537038</v>
      </c>
      <c r="H153" s="1" t="s">
        <v>6</v>
      </c>
      <c r="I153" s="1" t="s">
        <v>6</v>
      </c>
      <c r="J153" s="1" t="s">
        <v>6</v>
      </c>
      <c r="K153" s="1" t="s">
        <v>6</v>
      </c>
      <c r="L153" s="1" t="s">
        <v>6</v>
      </c>
      <c r="M153" s="1" t="str">
        <f ca="1">IFERROR(__xludf.DUMMYFUNCTION("LET(
  votes, G153:K153,
  pos, COUNTIF(votes, ""pos""),
  neu, COUNTIF(votes, ""neu""),
  neg, COUNTIF(votes, ""neg""),
  maxVal, MAX(pos, neu, neg),
  modes, FILTER({""pos"", ""neu"", ""neg""}, {pos, neu, neg}=maxVal),
  IF(COUNTA(modes)&gt;1, ""TIE"", IND"&amp;"EX(modes, 1))
)"),"neu")</f>
        <v>neu</v>
      </c>
      <c r="N153" s="3" t="s">
        <v>6</v>
      </c>
    </row>
    <row r="154" spans="1:14" ht="15" x14ac:dyDescent="0.2">
      <c r="A154">
        <v>153</v>
      </c>
      <c r="B154" s="1" t="s">
        <v>285</v>
      </c>
      <c r="C154" s="1" t="s">
        <v>284</v>
      </c>
      <c r="D154" s="1" t="s">
        <v>283</v>
      </c>
      <c r="E154" s="2" t="s">
        <v>309</v>
      </c>
      <c r="F154" s="1">
        <v>5</v>
      </c>
      <c r="G154" s="4">
        <v>45160.33452546296</v>
      </c>
      <c r="H154" s="1" t="s">
        <v>0</v>
      </c>
      <c r="I154" s="1" t="s">
        <v>0</v>
      </c>
      <c r="J154" s="1" t="s">
        <v>0</v>
      </c>
      <c r="K154" s="1" t="s">
        <v>0</v>
      </c>
      <c r="L154" s="1" t="s">
        <v>0</v>
      </c>
      <c r="M154" s="1" t="str">
        <f ca="1">IFERROR(__xludf.DUMMYFUNCTION("LET(
  votes, G154:K154,
  pos, COUNTIF(votes, ""pos""),
  neu, COUNTIF(votes, ""neu""),
  neg, COUNTIF(votes, ""neg""),
  maxVal, MAX(pos, neu, neg),
  modes, FILTER({""pos"", ""neu"", ""neg""}, {pos, neu, neg}=maxVal),
  IF(COUNTA(modes)&gt;1, ""TIE"", IND"&amp;"EX(modes, 1))
)"),"pos")</f>
        <v>pos</v>
      </c>
      <c r="N154" s="3" t="s">
        <v>0</v>
      </c>
    </row>
    <row r="155" spans="1:14" ht="15" x14ac:dyDescent="0.2">
      <c r="A155">
        <v>154</v>
      </c>
      <c r="B155" s="1" t="s">
        <v>285</v>
      </c>
      <c r="C155" s="1" t="s">
        <v>284</v>
      </c>
      <c r="D155" s="1" t="s">
        <v>283</v>
      </c>
      <c r="E155" s="2" t="s">
        <v>308</v>
      </c>
      <c r="F155" s="1">
        <v>4</v>
      </c>
      <c r="G155" s="4">
        <v>45725.695451388892</v>
      </c>
      <c r="H155" s="1" t="s">
        <v>0</v>
      </c>
      <c r="I155" s="1" t="s">
        <v>0</v>
      </c>
      <c r="J155" s="1" t="s">
        <v>0</v>
      </c>
      <c r="K155" s="1" t="s">
        <v>0</v>
      </c>
      <c r="L155" s="1" t="s">
        <v>0</v>
      </c>
      <c r="M155" s="1" t="str">
        <f ca="1">IFERROR(__xludf.DUMMYFUNCTION("LET(
  votes, G155:K155,
  pos, COUNTIF(votes, ""pos""),
  neu, COUNTIF(votes, ""neu""),
  neg, COUNTIF(votes, ""neg""),
  maxVal, MAX(pos, neu, neg),
  modes, FILTER({""pos"", ""neu"", ""neg""}, {pos, neu, neg}=maxVal),
  IF(COUNTA(modes)&gt;1, ""TIE"", IND"&amp;"EX(modes, 1))
)"),"pos")</f>
        <v>pos</v>
      </c>
      <c r="N155" s="3" t="s">
        <v>0</v>
      </c>
    </row>
    <row r="156" spans="1:14" ht="15" x14ac:dyDescent="0.2">
      <c r="A156">
        <v>155</v>
      </c>
      <c r="B156" s="1" t="s">
        <v>285</v>
      </c>
      <c r="C156" s="1" t="s">
        <v>284</v>
      </c>
      <c r="D156" s="1" t="s">
        <v>283</v>
      </c>
      <c r="E156" s="2" t="s">
        <v>307</v>
      </c>
      <c r="F156" s="1">
        <v>5</v>
      </c>
      <c r="G156" s="4">
        <v>45585.701018518521</v>
      </c>
      <c r="H156" s="1" t="s">
        <v>0</v>
      </c>
      <c r="I156" s="1" t="s">
        <v>0</v>
      </c>
      <c r="J156" s="1" t="s">
        <v>0</v>
      </c>
      <c r="K156" s="1" t="s">
        <v>0</v>
      </c>
      <c r="L156" s="1" t="s">
        <v>0</v>
      </c>
      <c r="M156" s="1" t="str">
        <f ca="1">IFERROR(__xludf.DUMMYFUNCTION("LET(
  votes, G156:K156,
  pos, COUNTIF(votes, ""pos""),
  neu, COUNTIF(votes, ""neu""),
  neg, COUNTIF(votes, ""neg""),
  maxVal, MAX(pos, neu, neg),
  modes, FILTER({""pos"", ""neu"", ""neg""}, {pos, neu, neg}=maxVal),
  IF(COUNTA(modes)&gt;1, ""TIE"", IND"&amp;"EX(modes, 1))
)"),"pos")</f>
        <v>pos</v>
      </c>
      <c r="N156" s="3" t="s">
        <v>0</v>
      </c>
    </row>
    <row r="157" spans="1:14" ht="30" x14ac:dyDescent="0.2">
      <c r="A157">
        <v>156</v>
      </c>
      <c r="B157" s="1" t="s">
        <v>285</v>
      </c>
      <c r="C157" s="1" t="s">
        <v>284</v>
      </c>
      <c r="D157" s="1" t="s">
        <v>283</v>
      </c>
      <c r="E157" s="2" t="s">
        <v>306</v>
      </c>
      <c r="F157" s="1">
        <v>5</v>
      </c>
      <c r="G157" s="4">
        <v>45307.71266203704</v>
      </c>
      <c r="H157" s="1" t="s">
        <v>0</v>
      </c>
      <c r="I157" s="1" t="s">
        <v>0</v>
      </c>
      <c r="J157" s="1" t="s">
        <v>0</v>
      </c>
      <c r="K157" s="1" t="s">
        <v>0</v>
      </c>
      <c r="L157" s="1" t="s">
        <v>0</v>
      </c>
      <c r="M157" s="1" t="str">
        <f ca="1">IFERROR(__xludf.DUMMYFUNCTION("LET(
  votes, G157:K157,
  pos, COUNTIF(votes, ""pos""),
  neu, COUNTIF(votes, ""neu""),
  neg, COUNTIF(votes, ""neg""),
  maxVal, MAX(pos, neu, neg),
  modes, FILTER({""pos"", ""neu"", ""neg""}, {pos, neu, neg}=maxVal),
  IF(COUNTA(modes)&gt;1, ""TIE"", IND"&amp;"EX(modes, 1))
)"),"pos")</f>
        <v>pos</v>
      </c>
      <c r="N157" s="3" t="s">
        <v>0</v>
      </c>
    </row>
    <row r="158" spans="1:14" ht="45" x14ac:dyDescent="0.2">
      <c r="A158">
        <v>157</v>
      </c>
      <c r="B158" s="1" t="s">
        <v>285</v>
      </c>
      <c r="C158" s="1" t="s">
        <v>284</v>
      </c>
      <c r="D158" s="1" t="s">
        <v>283</v>
      </c>
      <c r="E158" s="2" t="s">
        <v>305</v>
      </c>
      <c r="F158" s="1">
        <v>5</v>
      </c>
      <c r="G158" s="4">
        <v>45111.403819444444</v>
      </c>
      <c r="H158" s="1" t="s">
        <v>0</v>
      </c>
      <c r="I158" s="1" t="s">
        <v>0</v>
      </c>
      <c r="J158" s="1" t="s">
        <v>0</v>
      </c>
      <c r="K158" s="1" t="s">
        <v>0</v>
      </c>
      <c r="L158" s="1" t="s">
        <v>0</v>
      </c>
      <c r="M158" s="1" t="str">
        <f ca="1">IFERROR(__xludf.DUMMYFUNCTION("LET(
  votes, G158:K158,
  pos, COUNTIF(votes, ""pos""),
  neu, COUNTIF(votes, ""neu""),
  neg, COUNTIF(votes, ""neg""),
  maxVal, MAX(pos, neu, neg),
  modes, FILTER({""pos"", ""neu"", ""neg""}, {pos, neu, neg}=maxVal),
  IF(COUNTA(modes)&gt;1, ""TIE"", IND"&amp;"EX(modes, 1))
)"),"pos")</f>
        <v>pos</v>
      </c>
      <c r="N158" s="3" t="s">
        <v>0</v>
      </c>
    </row>
    <row r="159" spans="1:14" ht="15" x14ac:dyDescent="0.2">
      <c r="A159">
        <v>158</v>
      </c>
      <c r="B159" s="1" t="s">
        <v>285</v>
      </c>
      <c r="C159" s="1" t="s">
        <v>284</v>
      </c>
      <c r="D159" s="1" t="s">
        <v>283</v>
      </c>
      <c r="E159" s="2" t="s">
        <v>5</v>
      </c>
      <c r="F159" s="1">
        <v>5</v>
      </c>
      <c r="G159" s="4">
        <v>44964.849374999998</v>
      </c>
      <c r="H159" s="1" t="s">
        <v>0</v>
      </c>
      <c r="I159" s="1" t="s">
        <v>0</v>
      </c>
      <c r="J159" s="1" t="s">
        <v>0</v>
      </c>
      <c r="K159" s="1" t="s">
        <v>0</v>
      </c>
      <c r="L159" s="1" t="s">
        <v>0</v>
      </c>
      <c r="M159" s="1" t="str">
        <f ca="1">IFERROR(__xludf.DUMMYFUNCTION("LET(
  votes, G159:K159,
  pos, COUNTIF(votes, ""pos""),
  neu, COUNTIF(votes, ""neu""),
  neg, COUNTIF(votes, ""neg""),
  maxVal, MAX(pos, neu, neg),
  modes, FILTER({""pos"", ""neu"", ""neg""}, {pos, neu, neg}=maxVal),
  IF(COUNTA(modes)&gt;1, ""TIE"", IND"&amp;"EX(modes, 1))
)"),"pos")</f>
        <v>pos</v>
      </c>
      <c r="N159" s="3" t="s">
        <v>0</v>
      </c>
    </row>
    <row r="160" spans="1:14" ht="15" x14ac:dyDescent="0.2">
      <c r="A160">
        <v>159</v>
      </c>
      <c r="B160" s="1" t="s">
        <v>285</v>
      </c>
      <c r="C160" s="1" t="s">
        <v>284</v>
      </c>
      <c r="D160" s="1" t="s">
        <v>283</v>
      </c>
      <c r="E160" s="2" t="s">
        <v>304</v>
      </c>
      <c r="F160" s="1">
        <v>5</v>
      </c>
      <c r="G160" s="4">
        <v>45050.364050925928</v>
      </c>
      <c r="H160" s="1" t="s">
        <v>0</v>
      </c>
      <c r="I160" s="1" t="s">
        <v>0</v>
      </c>
      <c r="J160" s="1" t="s">
        <v>0</v>
      </c>
      <c r="K160" s="1" t="s">
        <v>0</v>
      </c>
      <c r="L160" s="1" t="s">
        <v>0</v>
      </c>
      <c r="M160" s="1" t="str">
        <f ca="1">IFERROR(__xludf.DUMMYFUNCTION("LET(
  votes, G160:K160,
  pos, COUNTIF(votes, ""pos""),
  neu, COUNTIF(votes, ""neu""),
  neg, COUNTIF(votes, ""neg""),
  maxVal, MAX(pos, neu, neg),
  modes, FILTER({""pos"", ""neu"", ""neg""}, {pos, neu, neg}=maxVal),
  IF(COUNTA(modes)&gt;1, ""TIE"", IND"&amp;"EX(modes, 1))
)"),"pos")</f>
        <v>pos</v>
      </c>
      <c r="N160" s="3" t="s">
        <v>0</v>
      </c>
    </row>
    <row r="161" spans="1:14" ht="15" x14ac:dyDescent="0.2">
      <c r="A161">
        <v>160</v>
      </c>
      <c r="B161" s="1" t="s">
        <v>285</v>
      </c>
      <c r="C161" s="1" t="s">
        <v>284</v>
      </c>
      <c r="D161" s="1" t="s">
        <v>283</v>
      </c>
      <c r="E161" s="2" t="s">
        <v>303</v>
      </c>
      <c r="F161" s="1">
        <v>4</v>
      </c>
      <c r="G161" s="4">
        <v>44433.616365740738</v>
      </c>
      <c r="H161" s="1" t="s">
        <v>0</v>
      </c>
      <c r="I161" s="1" t="s">
        <v>0</v>
      </c>
      <c r="J161" s="1" t="s">
        <v>0</v>
      </c>
      <c r="K161" s="1" t="s">
        <v>0</v>
      </c>
      <c r="L161" s="1" t="s">
        <v>0</v>
      </c>
      <c r="M161" s="1" t="str">
        <f ca="1">IFERROR(__xludf.DUMMYFUNCTION("LET(
  votes, G161:K161,
  pos, COUNTIF(votes, ""pos""),
  neu, COUNTIF(votes, ""neu""),
  neg, COUNTIF(votes, ""neg""),
  maxVal, MAX(pos, neu, neg),
  modes, FILTER({""pos"", ""neu"", ""neg""}, {pos, neu, neg}=maxVal),
  IF(COUNTA(modes)&gt;1, ""TIE"", IND"&amp;"EX(modes, 1))
)"),"pos")</f>
        <v>pos</v>
      </c>
      <c r="N161" s="3" t="s">
        <v>0</v>
      </c>
    </row>
    <row r="162" spans="1:14" ht="15" x14ac:dyDescent="0.2">
      <c r="A162">
        <v>161</v>
      </c>
      <c r="B162" s="1" t="s">
        <v>285</v>
      </c>
      <c r="C162" s="1" t="s">
        <v>284</v>
      </c>
      <c r="D162" s="1" t="s">
        <v>283</v>
      </c>
      <c r="E162" s="2" t="s">
        <v>235</v>
      </c>
      <c r="F162" s="1">
        <v>5</v>
      </c>
      <c r="G162" s="4">
        <v>44466.915092592593</v>
      </c>
      <c r="H162" s="1" t="s">
        <v>0</v>
      </c>
      <c r="I162" s="1" t="s">
        <v>0</v>
      </c>
      <c r="J162" s="1" t="s">
        <v>0</v>
      </c>
      <c r="K162" s="1" t="s">
        <v>0</v>
      </c>
      <c r="L162" s="1" t="s">
        <v>0</v>
      </c>
      <c r="M162" s="1" t="str">
        <f ca="1">IFERROR(__xludf.DUMMYFUNCTION("LET(
  votes, G162:K162,
  pos, COUNTIF(votes, ""pos""),
  neu, COUNTIF(votes, ""neu""),
  neg, COUNTIF(votes, ""neg""),
  maxVal, MAX(pos, neu, neg),
  modes, FILTER({""pos"", ""neu"", ""neg""}, {pos, neu, neg}=maxVal),
  IF(COUNTA(modes)&gt;1, ""TIE"", IND"&amp;"EX(modes, 1))
)"),"pos")</f>
        <v>pos</v>
      </c>
      <c r="N162" s="3" t="s">
        <v>6</v>
      </c>
    </row>
    <row r="163" spans="1:14" ht="15" x14ac:dyDescent="0.2">
      <c r="A163">
        <v>162</v>
      </c>
      <c r="B163" s="1" t="s">
        <v>285</v>
      </c>
      <c r="C163" s="1" t="s">
        <v>284</v>
      </c>
      <c r="D163" s="1" t="s">
        <v>283</v>
      </c>
      <c r="E163" s="2" t="s">
        <v>302</v>
      </c>
      <c r="F163" s="1">
        <v>4</v>
      </c>
      <c r="G163" s="4">
        <v>44362.421296296299</v>
      </c>
      <c r="H163" s="1" t="s">
        <v>0</v>
      </c>
      <c r="I163" s="1" t="s">
        <v>0</v>
      </c>
      <c r="J163" s="1" t="s">
        <v>0</v>
      </c>
      <c r="K163" s="1" t="s">
        <v>0</v>
      </c>
      <c r="L163" s="1" t="s">
        <v>0</v>
      </c>
      <c r="M163" s="1" t="str">
        <f ca="1">IFERROR(__xludf.DUMMYFUNCTION("LET(
  votes, G163:K163,
  pos, COUNTIF(votes, ""pos""),
  neu, COUNTIF(votes, ""neu""),
  neg, COUNTIF(votes, ""neg""),
  maxVal, MAX(pos, neu, neg),
  modes, FILTER({""pos"", ""neu"", ""neg""}, {pos, neu, neg}=maxVal),
  IF(COUNTA(modes)&gt;1, ""TIE"", IND"&amp;"EX(modes, 1))
)"),"pos")</f>
        <v>pos</v>
      </c>
      <c r="N163" s="3" t="s">
        <v>6</v>
      </c>
    </row>
    <row r="164" spans="1:14" ht="15" x14ac:dyDescent="0.2">
      <c r="A164">
        <v>163</v>
      </c>
      <c r="B164" s="1" t="s">
        <v>285</v>
      </c>
      <c r="C164" s="1" t="s">
        <v>284</v>
      </c>
      <c r="D164" s="1" t="s">
        <v>283</v>
      </c>
      <c r="E164" s="2" t="s">
        <v>301</v>
      </c>
      <c r="F164" s="1">
        <v>4</v>
      </c>
      <c r="G164" s="4">
        <v>44646.666898148149</v>
      </c>
      <c r="H164" s="1" t="s">
        <v>0</v>
      </c>
      <c r="I164" s="1" t="s">
        <v>0</v>
      </c>
      <c r="J164" s="1" t="s">
        <v>0</v>
      </c>
      <c r="K164" s="1" t="s">
        <v>0</v>
      </c>
      <c r="L164" s="1" t="s">
        <v>0</v>
      </c>
      <c r="M164" s="1" t="str">
        <f ca="1">IFERROR(__xludf.DUMMYFUNCTION("LET(
  votes, G164:K164,
  pos, COUNTIF(votes, ""pos""),
  neu, COUNTIF(votes, ""neu""),
  neg, COUNTIF(votes, ""neg""),
  maxVal, MAX(pos, neu, neg),
  modes, FILTER({""pos"", ""neu"", ""neg""}, {pos, neu, neg}=maxVal),
  IF(COUNTA(modes)&gt;1, ""TIE"", IND"&amp;"EX(modes, 1))
)"),"pos")</f>
        <v>pos</v>
      </c>
      <c r="N164" s="3" t="s">
        <v>6</v>
      </c>
    </row>
    <row r="165" spans="1:14" ht="15" x14ac:dyDescent="0.2">
      <c r="A165">
        <v>164</v>
      </c>
      <c r="B165" s="1" t="s">
        <v>285</v>
      </c>
      <c r="C165" s="1" t="s">
        <v>284</v>
      </c>
      <c r="D165" s="1" t="s">
        <v>283</v>
      </c>
      <c r="E165" s="2" t="s">
        <v>300</v>
      </c>
      <c r="F165" s="1">
        <v>3</v>
      </c>
      <c r="G165" s="4">
        <v>44757.791504629633</v>
      </c>
      <c r="H165" s="1" t="s">
        <v>0</v>
      </c>
      <c r="I165" s="1" t="s">
        <v>0</v>
      </c>
      <c r="J165" s="1" t="s">
        <v>0</v>
      </c>
      <c r="K165" s="1" t="s">
        <v>0</v>
      </c>
      <c r="L165" s="1" t="s">
        <v>6</v>
      </c>
      <c r="M165" s="1" t="str">
        <f ca="1">IFERROR(__xludf.DUMMYFUNCTION("LET(
  votes, G165:K165,
  pos, COUNTIF(votes, ""pos""),
  neu, COUNTIF(votes, ""neu""),
  neg, COUNTIF(votes, ""neg""),
  maxVal, MAX(pos, neu, neg),
  modes, FILTER({""pos"", ""neu"", ""neg""}, {pos, neu, neg}=maxVal),
  IF(COUNTA(modes)&gt;1, ""TIE"", IND"&amp;"EX(modes, 1))
)"),"pos")</f>
        <v>pos</v>
      </c>
      <c r="N165" s="3" t="s">
        <v>6</v>
      </c>
    </row>
    <row r="166" spans="1:14" ht="30" x14ac:dyDescent="0.2">
      <c r="A166">
        <v>165</v>
      </c>
      <c r="B166" s="1" t="s">
        <v>285</v>
      </c>
      <c r="C166" s="1" t="s">
        <v>284</v>
      </c>
      <c r="D166" s="1" t="s">
        <v>283</v>
      </c>
      <c r="E166" s="2" t="s">
        <v>299</v>
      </c>
      <c r="F166" s="1">
        <v>4</v>
      </c>
      <c r="G166" s="4">
        <v>44573.745451388888</v>
      </c>
      <c r="H166" s="1" t="s">
        <v>15</v>
      </c>
      <c r="I166" s="1" t="s">
        <v>6</v>
      </c>
      <c r="J166" s="1" t="s">
        <v>6</v>
      </c>
      <c r="K166" s="1" t="s">
        <v>6</v>
      </c>
      <c r="L166" s="1" t="s">
        <v>6</v>
      </c>
      <c r="M166" s="1" t="str">
        <f ca="1">IFERROR(__xludf.DUMMYFUNCTION("LET(
  votes, G166:K166,
  pos, COUNTIF(votes, ""pos""),
  neu, COUNTIF(votes, ""neu""),
  neg, COUNTIF(votes, ""neg""),
  maxVal, MAX(pos, neu, neg),
  modes, FILTER({""pos"", ""neu"", ""neg""}, {pos, neu, neg}=maxVal),
  IF(COUNTA(modes)&gt;1, ""TIE"", IND"&amp;"EX(modes, 1))
)"),"neu")</f>
        <v>neu</v>
      </c>
      <c r="N166" s="3" t="s">
        <v>6</v>
      </c>
    </row>
    <row r="167" spans="1:14" ht="15" x14ac:dyDescent="0.2">
      <c r="A167">
        <v>166</v>
      </c>
      <c r="B167" s="1" t="s">
        <v>285</v>
      </c>
      <c r="C167" s="1" t="s">
        <v>284</v>
      </c>
      <c r="D167" s="1" t="s">
        <v>283</v>
      </c>
      <c r="E167" s="2" t="s">
        <v>298</v>
      </c>
      <c r="F167" s="1">
        <v>1</v>
      </c>
      <c r="G167" s="4">
        <v>44616.826770833337</v>
      </c>
      <c r="H167" s="1" t="s">
        <v>15</v>
      </c>
      <c r="I167" s="1" t="s">
        <v>15</v>
      </c>
      <c r="J167" s="1" t="s">
        <v>6</v>
      </c>
      <c r="K167" s="1" t="s">
        <v>15</v>
      </c>
      <c r="L167" s="1" t="s">
        <v>6</v>
      </c>
      <c r="M167" s="1" t="str">
        <f ca="1">IFERROR(__xludf.DUMMYFUNCTION("LET(
  votes, G167:K167,
  pos, COUNTIF(votes, ""pos""),
  neu, COUNTIF(votes, ""neu""),
  neg, COUNTIF(votes, ""neg""),
  maxVal, MAX(pos, neu, neg),
  modes, FILTER({""pos"", ""neu"", ""neg""}, {pos, neu, neg}=maxVal),
  IF(COUNTA(modes)&gt;1, ""TIE"", IND"&amp;"EX(modes, 1))
)"),"neg")</f>
        <v>neg</v>
      </c>
      <c r="N167" s="3" t="s">
        <v>0</v>
      </c>
    </row>
    <row r="168" spans="1:14" ht="15" x14ac:dyDescent="0.2">
      <c r="A168">
        <v>167</v>
      </c>
      <c r="B168" s="1" t="s">
        <v>285</v>
      </c>
      <c r="C168" s="1" t="s">
        <v>284</v>
      </c>
      <c r="D168" s="1" t="s">
        <v>283</v>
      </c>
      <c r="E168" s="2" t="s">
        <v>297</v>
      </c>
      <c r="F168" s="1">
        <v>3</v>
      </c>
      <c r="G168" s="4">
        <v>45080.803252314814</v>
      </c>
      <c r="H168" s="1" t="s">
        <v>15</v>
      </c>
      <c r="I168" s="1" t="s">
        <v>6</v>
      </c>
      <c r="J168" s="1" t="s">
        <v>6</v>
      </c>
      <c r="K168" s="1" t="s">
        <v>15</v>
      </c>
      <c r="L168" s="1" t="s">
        <v>6</v>
      </c>
      <c r="M168" s="1" t="str">
        <f ca="1">IFERROR(__xludf.DUMMYFUNCTION("LET(
  votes, G168:K168,
  pos, COUNTIF(votes, ""pos""),
  neu, COUNTIF(votes, ""neu""),
  neg, COUNTIF(votes, ""neg""),
  maxVal, MAX(pos, neu, neg),
  modes, FILTER({""pos"", ""neu"", ""neg""}, {pos, neu, neg}=maxVal),
  IF(COUNTA(modes)&gt;1, ""TIE"", IND"&amp;"EX(modes, 1))
)"),"neu")</f>
        <v>neu</v>
      </c>
      <c r="N168" s="3" t="s">
        <v>6</v>
      </c>
    </row>
    <row r="169" spans="1:14" ht="15" x14ac:dyDescent="0.2">
      <c r="A169">
        <v>168</v>
      </c>
      <c r="B169" s="1" t="s">
        <v>285</v>
      </c>
      <c r="C169" s="1" t="s">
        <v>284</v>
      </c>
      <c r="D169" s="1" t="s">
        <v>283</v>
      </c>
      <c r="E169" s="2" t="s">
        <v>296</v>
      </c>
      <c r="F169" s="1">
        <v>4</v>
      </c>
      <c r="G169" s="4">
        <v>45106.711261574077</v>
      </c>
      <c r="H169" s="1" t="s">
        <v>6</v>
      </c>
      <c r="I169" s="1" t="s">
        <v>6</v>
      </c>
      <c r="J169" s="1" t="s">
        <v>0</v>
      </c>
      <c r="K169" s="1" t="s">
        <v>6</v>
      </c>
      <c r="L169" s="1" t="s">
        <v>6</v>
      </c>
      <c r="M169" s="1" t="str">
        <f ca="1">IFERROR(__xludf.DUMMYFUNCTION("LET(
  votes, G169:K169,
  pos, COUNTIF(votes, ""pos""),
  neu, COUNTIF(votes, ""neu""),
  neg, COUNTIF(votes, ""neg""),
  maxVal, MAX(pos, neu, neg),
  modes, FILTER({""pos"", ""neu"", ""neg""}, {pos, neu, neg}=maxVal),
  IF(COUNTA(modes)&gt;1, ""TIE"", IND"&amp;"EX(modes, 1))
)"),"neu")</f>
        <v>neu</v>
      </c>
      <c r="N169" s="3" t="s">
        <v>6</v>
      </c>
    </row>
    <row r="170" spans="1:14" ht="15" x14ac:dyDescent="0.2">
      <c r="A170">
        <v>169</v>
      </c>
      <c r="B170" s="1" t="s">
        <v>285</v>
      </c>
      <c r="C170" s="1" t="s">
        <v>284</v>
      </c>
      <c r="D170" s="1" t="s">
        <v>283</v>
      </c>
      <c r="E170" s="2" t="s">
        <v>295</v>
      </c>
      <c r="F170" s="1">
        <v>3</v>
      </c>
      <c r="G170" s="4">
        <v>45077.829097222224</v>
      </c>
      <c r="H170" s="1" t="s">
        <v>6</v>
      </c>
      <c r="I170" s="1" t="s">
        <v>6</v>
      </c>
      <c r="J170" s="1" t="s">
        <v>6</v>
      </c>
      <c r="K170" s="1" t="s">
        <v>6</v>
      </c>
      <c r="L170" s="1" t="s">
        <v>6</v>
      </c>
      <c r="M170" s="1" t="str">
        <f ca="1">IFERROR(__xludf.DUMMYFUNCTION("LET(
  votes, G170:K170,
  pos, COUNTIF(votes, ""pos""),
  neu, COUNTIF(votes, ""neu""),
  neg, COUNTIF(votes, ""neg""),
  maxVal, MAX(pos, neu, neg),
  modes, FILTER({""pos"", ""neu"", ""neg""}, {pos, neu, neg}=maxVal),
  IF(COUNTA(modes)&gt;1, ""TIE"", IND"&amp;"EX(modes, 1))
)"),"neu")</f>
        <v>neu</v>
      </c>
      <c r="N170" s="3" t="s">
        <v>6</v>
      </c>
    </row>
    <row r="171" spans="1:14" ht="15" x14ac:dyDescent="0.2">
      <c r="A171">
        <v>170</v>
      </c>
      <c r="B171" s="1" t="s">
        <v>285</v>
      </c>
      <c r="C171" s="1" t="s">
        <v>284</v>
      </c>
      <c r="D171" s="1" t="s">
        <v>283</v>
      </c>
      <c r="E171" s="2" t="s">
        <v>235</v>
      </c>
      <c r="F171" s="1">
        <v>4</v>
      </c>
      <c r="G171" s="4">
        <v>45565.620416666665</v>
      </c>
      <c r="H171" s="1" t="s">
        <v>0</v>
      </c>
      <c r="I171" s="1" t="s">
        <v>0</v>
      </c>
      <c r="J171" s="1" t="s">
        <v>0</v>
      </c>
      <c r="K171" s="1" t="s">
        <v>0</v>
      </c>
      <c r="L171" s="1" t="s">
        <v>0</v>
      </c>
      <c r="M171" s="1" t="str">
        <f ca="1">IFERROR(__xludf.DUMMYFUNCTION("LET(
  votes, G171:K171,
  pos, COUNTIF(votes, ""pos""),
  neu, COUNTIF(votes, ""neu""),
  neg, COUNTIF(votes, ""neg""),
  maxVal, MAX(pos, neu, neg),
  modes, FILTER({""pos"", ""neu"", ""neg""}, {pos, neu, neg}=maxVal),
  IF(COUNTA(modes)&gt;1, ""TIE"", IND"&amp;"EX(modes, 1))
)"),"pos")</f>
        <v>pos</v>
      </c>
      <c r="N171" s="3" t="s">
        <v>6</v>
      </c>
    </row>
    <row r="172" spans="1:14" ht="15" x14ac:dyDescent="0.2">
      <c r="A172">
        <v>171</v>
      </c>
      <c r="B172" s="1" t="s">
        <v>285</v>
      </c>
      <c r="C172" s="1" t="s">
        <v>284</v>
      </c>
      <c r="D172" s="1" t="s">
        <v>283</v>
      </c>
      <c r="E172" s="2" t="s">
        <v>294</v>
      </c>
      <c r="F172" s="1">
        <v>3</v>
      </c>
      <c r="G172" s="4">
        <v>45422.369259259256</v>
      </c>
      <c r="H172" s="1" t="s">
        <v>6</v>
      </c>
      <c r="I172" s="1" t="s">
        <v>0</v>
      </c>
      <c r="J172" s="1" t="s">
        <v>0</v>
      </c>
      <c r="K172" s="1" t="s">
        <v>0</v>
      </c>
      <c r="L172" s="1" t="s">
        <v>6</v>
      </c>
      <c r="M172" s="1" t="str">
        <f ca="1">IFERROR(__xludf.DUMMYFUNCTION("LET(
  votes, G172:K172,
  pos, COUNTIF(votes, ""pos""),
  neu, COUNTIF(votes, ""neu""),
  neg, COUNTIF(votes, ""neg""),
  maxVal, MAX(pos, neu, neg),
  modes, FILTER({""pos"", ""neu"", ""neg""}, {pos, neu, neg}=maxVal),
  IF(COUNTA(modes)&gt;1, ""TIE"", IND"&amp;"EX(modes, 1))
)"),"pos")</f>
        <v>pos</v>
      </c>
      <c r="N172" s="3" t="s">
        <v>6</v>
      </c>
    </row>
    <row r="173" spans="1:14" ht="15" x14ac:dyDescent="0.2">
      <c r="A173">
        <v>172</v>
      </c>
      <c r="B173" s="1" t="s">
        <v>285</v>
      </c>
      <c r="C173" s="1" t="s">
        <v>284</v>
      </c>
      <c r="D173" s="1" t="s">
        <v>283</v>
      </c>
      <c r="E173" s="2" t="s">
        <v>293</v>
      </c>
      <c r="F173" s="1">
        <v>5</v>
      </c>
      <c r="G173" s="4">
        <v>45391.790046296293</v>
      </c>
      <c r="H173" s="1" t="s">
        <v>0</v>
      </c>
      <c r="I173" s="1" t="s">
        <v>0</v>
      </c>
      <c r="J173" s="1" t="s">
        <v>0</v>
      </c>
      <c r="K173" s="1" t="s">
        <v>0</v>
      </c>
      <c r="L173" s="1" t="s">
        <v>0</v>
      </c>
      <c r="M173" s="1" t="str">
        <f ca="1">IFERROR(__xludf.DUMMYFUNCTION("LET(
  votes, G173:K173,
  pos, COUNTIF(votes, ""pos""),
  neu, COUNTIF(votes, ""neu""),
  neg, COUNTIF(votes, ""neg""),
  maxVal, MAX(pos, neu, neg),
  modes, FILTER({""pos"", ""neu"", ""neg""}, {pos, neu, neg}=maxVal),
  IF(COUNTA(modes)&gt;1, ""TIE"", IND"&amp;"EX(modes, 1))
)"),"pos")</f>
        <v>pos</v>
      </c>
      <c r="N173" s="3" t="s">
        <v>0</v>
      </c>
    </row>
    <row r="174" spans="1:14" ht="30" x14ac:dyDescent="0.2">
      <c r="A174">
        <v>173</v>
      </c>
      <c r="B174" s="1" t="s">
        <v>285</v>
      </c>
      <c r="C174" s="1" t="s">
        <v>284</v>
      </c>
      <c r="D174" s="1" t="s">
        <v>283</v>
      </c>
      <c r="E174" s="2" t="s">
        <v>292</v>
      </c>
      <c r="F174" s="1">
        <v>5</v>
      </c>
      <c r="G174" s="4">
        <v>45304.655659722222</v>
      </c>
      <c r="H174" s="1" t="s">
        <v>6</v>
      </c>
      <c r="I174" s="1" t="s">
        <v>0</v>
      </c>
      <c r="J174" s="1" t="s">
        <v>0</v>
      </c>
      <c r="K174" s="1" t="s">
        <v>6</v>
      </c>
      <c r="L174" s="1" t="s">
        <v>6</v>
      </c>
      <c r="M174" s="1" t="str">
        <f ca="1">IFERROR(__xludf.DUMMYFUNCTION("LET(
  votes, G174:K174,
  pos, COUNTIF(votes, ""pos""),
  neu, COUNTIF(votes, ""neu""),
  neg, COUNTIF(votes, ""neg""),
  maxVal, MAX(pos, neu, neg),
  modes, FILTER({""pos"", ""neu"", ""neg""}, {pos, neu, neg}=maxVal),
  IF(COUNTA(modes)&gt;1, ""TIE"", IND"&amp;"EX(modes, 1))
)"),"neu")</f>
        <v>neu</v>
      </c>
      <c r="N174" s="3" t="s">
        <v>6</v>
      </c>
    </row>
    <row r="175" spans="1:14" ht="15" x14ac:dyDescent="0.2">
      <c r="A175">
        <v>174</v>
      </c>
      <c r="B175" s="1" t="s">
        <v>285</v>
      </c>
      <c r="C175" s="1" t="s">
        <v>284</v>
      </c>
      <c r="D175" s="1" t="s">
        <v>283</v>
      </c>
      <c r="E175" s="2" t="s">
        <v>291</v>
      </c>
      <c r="F175" s="1">
        <v>5</v>
      </c>
      <c r="G175" s="4">
        <v>44785.871863425928</v>
      </c>
      <c r="H175" s="1" t="s">
        <v>6</v>
      </c>
      <c r="I175" s="1" t="s">
        <v>0</v>
      </c>
      <c r="J175" s="1" t="s">
        <v>0</v>
      </c>
      <c r="K175" s="1" t="s">
        <v>6</v>
      </c>
      <c r="L175" s="1" t="s">
        <v>6</v>
      </c>
      <c r="M175" s="1" t="str">
        <f ca="1">IFERROR(__xludf.DUMMYFUNCTION("LET(
  votes, G175:K175,
  pos, COUNTIF(votes, ""pos""),
  neu, COUNTIF(votes, ""neu""),
  neg, COUNTIF(votes, ""neg""),
  maxVal, MAX(pos, neu, neg),
  modes, FILTER({""pos"", ""neu"", ""neg""}, {pos, neu, neg}=maxVal),
  IF(COUNTA(modes)&gt;1, ""TIE"", IND"&amp;"EX(modes, 1))
)"),"neu")</f>
        <v>neu</v>
      </c>
      <c r="N175" s="3" t="s">
        <v>6</v>
      </c>
    </row>
    <row r="176" spans="1:14" ht="15" x14ac:dyDescent="0.2">
      <c r="A176">
        <v>175</v>
      </c>
      <c r="B176" s="1" t="s">
        <v>285</v>
      </c>
      <c r="C176" s="1" t="s">
        <v>284</v>
      </c>
      <c r="D176" s="1" t="s">
        <v>283</v>
      </c>
      <c r="E176" s="2" t="s">
        <v>290</v>
      </c>
      <c r="F176" s="1">
        <v>5</v>
      </c>
      <c r="G176" s="4">
        <v>45454.564432870371</v>
      </c>
      <c r="H176" s="1" t="s">
        <v>0</v>
      </c>
      <c r="I176" s="1" t="s">
        <v>0</v>
      </c>
      <c r="J176" s="1" t="s">
        <v>0</v>
      </c>
      <c r="K176" s="1" t="s">
        <v>0</v>
      </c>
      <c r="L176" s="1" t="s">
        <v>0</v>
      </c>
      <c r="M176" s="1" t="str">
        <f ca="1">IFERROR(__xludf.DUMMYFUNCTION("LET(
  votes, G176:K176,
  pos, COUNTIF(votes, ""pos""),
  neu, COUNTIF(votes, ""neu""),
  neg, COUNTIF(votes, ""neg""),
  maxVal, MAX(pos, neu, neg),
  modes, FILTER({""pos"", ""neu"", ""neg""}, {pos, neu, neg}=maxVal),
  IF(COUNTA(modes)&gt;1, ""TIE"", IND"&amp;"EX(modes, 1))
)"),"pos")</f>
        <v>pos</v>
      </c>
      <c r="N176" s="3" t="s">
        <v>0</v>
      </c>
    </row>
    <row r="177" spans="1:14" ht="30" x14ac:dyDescent="0.2">
      <c r="A177">
        <v>176</v>
      </c>
      <c r="B177" s="1" t="s">
        <v>285</v>
      </c>
      <c r="C177" s="1" t="s">
        <v>284</v>
      </c>
      <c r="D177" s="1" t="s">
        <v>283</v>
      </c>
      <c r="E177" s="2" t="s">
        <v>289</v>
      </c>
      <c r="F177" s="1">
        <v>5</v>
      </c>
      <c r="G177" s="4">
        <v>45185.881840277776</v>
      </c>
      <c r="H177" s="1" t="s">
        <v>0</v>
      </c>
      <c r="I177" s="1" t="s">
        <v>0</v>
      </c>
      <c r="J177" s="1" t="s">
        <v>0</v>
      </c>
      <c r="K177" s="1" t="s">
        <v>0</v>
      </c>
      <c r="L177" s="1" t="s">
        <v>0</v>
      </c>
      <c r="M177" s="1" t="str">
        <f ca="1">IFERROR(__xludf.DUMMYFUNCTION("LET(
  votes, G177:K177,
  pos, COUNTIF(votes, ""pos""),
  neu, COUNTIF(votes, ""neu""),
  neg, COUNTIF(votes, ""neg""),
  maxVal, MAX(pos, neu, neg),
  modes, FILTER({""pos"", ""neu"", ""neg""}, {pos, neu, neg}=maxVal),
  IF(COUNTA(modes)&gt;1, ""TIE"", IND"&amp;"EX(modes, 1))
)"),"pos")</f>
        <v>pos</v>
      </c>
      <c r="N177" s="3" t="s">
        <v>6</v>
      </c>
    </row>
    <row r="178" spans="1:14" ht="15" x14ac:dyDescent="0.2">
      <c r="A178">
        <v>177</v>
      </c>
      <c r="B178" s="1" t="s">
        <v>285</v>
      </c>
      <c r="C178" s="1" t="s">
        <v>284</v>
      </c>
      <c r="D178" s="1" t="s">
        <v>283</v>
      </c>
      <c r="E178" s="2" t="s">
        <v>288</v>
      </c>
      <c r="F178" s="1">
        <v>5</v>
      </c>
      <c r="G178" s="4">
        <v>45267.522650462961</v>
      </c>
      <c r="H178" s="1" t="s">
        <v>0</v>
      </c>
      <c r="I178" s="1" t="s">
        <v>0</v>
      </c>
      <c r="J178" s="1" t="s">
        <v>0</v>
      </c>
      <c r="K178" s="1" t="s">
        <v>0</v>
      </c>
      <c r="L178" s="1" t="s">
        <v>0</v>
      </c>
      <c r="M178" s="1" t="str">
        <f ca="1">IFERROR(__xludf.DUMMYFUNCTION("LET(
  votes, G178:K178,
  pos, COUNTIF(votes, ""pos""),
  neu, COUNTIF(votes, ""neu""),
  neg, COUNTIF(votes, ""neg""),
  maxVal, MAX(pos, neu, neg),
  modes, FILTER({""pos"", ""neu"", ""neg""}, {pos, neu, neg}=maxVal),
  IF(COUNTA(modes)&gt;1, ""TIE"", IND"&amp;"EX(modes, 1))
)"),"pos")</f>
        <v>pos</v>
      </c>
      <c r="N178" s="3" t="s">
        <v>0</v>
      </c>
    </row>
    <row r="179" spans="1:14" ht="15" x14ac:dyDescent="0.2">
      <c r="A179">
        <v>178</v>
      </c>
      <c r="B179" s="1" t="s">
        <v>285</v>
      </c>
      <c r="C179" s="1" t="s">
        <v>284</v>
      </c>
      <c r="D179" s="1" t="s">
        <v>283</v>
      </c>
      <c r="E179" s="2" t="s">
        <v>287</v>
      </c>
      <c r="F179" s="1">
        <v>5</v>
      </c>
      <c r="G179" s="4">
        <v>44517.780023148145</v>
      </c>
      <c r="H179" s="1" t="s">
        <v>6</v>
      </c>
      <c r="I179" s="1" t="s">
        <v>6</v>
      </c>
      <c r="J179" s="1" t="s">
        <v>6</v>
      </c>
      <c r="K179" s="1" t="s">
        <v>6</v>
      </c>
      <c r="L179" s="1" t="s">
        <v>6</v>
      </c>
      <c r="M179" s="1" t="str">
        <f ca="1">IFERROR(__xludf.DUMMYFUNCTION("LET(
  votes, G179:K179,
  pos, COUNTIF(votes, ""pos""),
  neu, COUNTIF(votes, ""neu""),
  neg, COUNTIF(votes, ""neg""),
  maxVal, MAX(pos, neu, neg),
  modes, FILTER({""pos"", ""neu"", ""neg""}, {pos, neu, neg}=maxVal),
  IF(COUNTA(modes)&gt;1, ""TIE"", IND"&amp;"EX(modes, 1))
)"),"neu")</f>
        <v>neu</v>
      </c>
      <c r="N179" s="3" t="s">
        <v>6</v>
      </c>
    </row>
    <row r="180" spans="1:14" ht="15" x14ac:dyDescent="0.2">
      <c r="A180">
        <v>179</v>
      </c>
      <c r="B180" s="1" t="s">
        <v>285</v>
      </c>
      <c r="C180" s="1" t="s">
        <v>284</v>
      </c>
      <c r="D180" s="1" t="s">
        <v>283</v>
      </c>
      <c r="E180" s="2" t="s">
        <v>286</v>
      </c>
      <c r="F180" s="1">
        <v>5</v>
      </c>
      <c r="G180" s="4">
        <v>44576.322951388887</v>
      </c>
      <c r="H180" s="1" t="s">
        <v>0</v>
      </c>
      <c r="I180" s="1" t="s">
        <v>0</v>
      </c>
      <c r="J180" s="1" t="s">
        <v>0</v>
      </c>
      <c r="K180" s="1" t="s">
        <v>6</v>
      </c>
      <c r="L180" s="1" t="s">
        <v>0</v>
      </c>
      <c r="M180" s="1" t="str">
        <f ca="1">IFERROR(__xludf.DUMMYFUNCTION("LET(
  votes, G180:K180,
  pos, COUNTIF(votes, ""pos""),
  neu, COUNTIF(votes, ""neu""),
  neg, COUNTIF(votes, ""neg""),
  maxVal, MAX(pos, neu, neg),
  modes, FILTER({""pos"", ""neu"", ""neg""}, {pos, neu, neg}=maxVal),
  IF(COUNTA(modes)&gt;1, ""TIE"", IND"&amp;"EX(modes, 1))
)"),"pos")</f>
        <v>pos</v>
      </c>
      <c r="N180" s="3" t="s">
        <v>0</v>
      </c>
    </row>
    <row r="181" spans="1:14" ht="15" x14ac:dyDescent="0.2">
      <c r="A181">
        <v>180</v>
      </c>
      <c r="B181" s="1" t="s">
        <v>285</v>
      </c>
      <c r="C181" s="1" t="s">
        <v>284</v>
      </c>
      <c r="D181" s="1" t="s">
        <v>283</v>
      </c>
      <c r="E181" s="2" t="s">
        <v>282</v>
      </c>
      <c r="F181" s="1">
        <v>4</v>
      </c>
      <c r="G181" s="4">
        <v>45303.832962962966</v>
      </c>
      <c r="H181" s="1" t="s">
        <v>6</v>
      </c>
      <c r="I181" s="1" t="s">
        <v>6</v>
      </c>
      <c r="J181" s="1" t="s">
        <v>0</v>
      </c>
      <c r="K181" s="1" t="s">
        <v>0</v>
      </c>
      <c r="L181" s="1" t="s">
        <v>6</v>
      </c>
      <c r="M181" s="1" t="str">
        <f ca="1">IFERROR(__xludf.DUMMYFUNCTION("LET(
  votes, G181:K181,
  pos, COUNTIF(votes, ""pos""),
  neu, COUNTIF(votes, ""neu""),
  neg, COUNTIF(votes, ""neg""),
  maxVal, MAX(pos, neu, neg),
  modes, FILTER({""pos"", ""neu"", ""neg""}, {pos, neu, neg}=maxVal),
  IF(COUNTA(modes)&gt;1, ""TIE"", IND"&amp;"EX(modes, 1))
)"),"neu")</f>
        <v>neu</v>
      </c>
      <c r="N181" s="3" t="s">
        <v>0</v>
      </c>
    </row>
    <row r="182" spans="1:14" ht="75" x14ac:dyDescent="0.2">
      <c r="A182">
        <v>181</v>
      </c>
      <c r="B182" s="1" t="s">
        <v>252</v>
      </c>
      <c r="C182" s="1" t="s">
        <v>251</v>
      </c>
      <c r="D182" s="1" t="s">
        <v>191</v>
      </c>
      <c r="E182" s="2" t="s">
        <v>281</v>
      </c>
      <c r="F182" s="1">
        <v>5</v>
      </c>
      <c r="G182" s="4">
        <v>45135.844201388885</v>
      </c>
      <c r="H182" s="1" t="s">
        <v>0</v>
      </c>
      <c r="I182" s="1" t="s">
        <v>0</v>
      </c>
      <c r="J182" s="1" t="s">
        <v>0</v>
      </c>
      <c r="K182" s="1" t="s">
        <v>0</v>
      </c>
      <c r="L182" s="1" t="s">
        <v>0</v>
      </c>
      <c r="M182" s="1" t="str">
        <f ca="1">IFERROR(__xludf.DUMMYFUNCTION("LET(
  votes, G182:K182,
  pos, COUNTIF(votes, ""pos""),
  neu, COUNTIF(votes, ""neu""),
  neg, COUNTIF(votes, ""neg""),
  maxVal, MAX(pos, neu, neg),
  modes, FILTER({""pos"", ""neu"", ""neg""}, {pos, neu, neg}=maxVal),
  IF(COUNTA(modes)&gt;1, ""TIE"", IND"&amp;"EX(modes, 1))
)"),"pos")</f>
        <v>pos</v>
      </c>
      <c r="N182" s="3" t="s">
        <v>0</v>
      </c>
    </row>
    <row r="183" spans="1:14" ht="15" x14ac:dyDescent="0.2">
      <c r="A183">
        <v>182</v>
      </c>
      <c r="B183" s="1" t="s">
        <v>252</v>
      </c>
      <c r="C183" s="1" t="s">
        <v>251</v>
      </c>
      <c r="D183" s="1" t="s">
        <v>191</v>
      </c>
      <c r="E183" s="2" t="s">
        <v>280</v>
      </c>
      <c r="F183" s="1">
        <v>4</v>
      </c>
      <c r="G183" s="4">
        <v>42029.518159722225</v>
      </c>
      <c r="H183" s="1" t="s">
        <v>0</v>
      </c>
      <c r="I183" s="1" t="s">
        <v>0</v>
      </c>
      <c r="J183" s="1" t="s">
        <v>0</v>
      </c>
      <c r="K183" s="1" t="s">
        <v>0</v>
      </c>
      <c r="L183" s="1" t="s">
        <v>0</v>
      </c>
      <c r="M183" s="1" t="str">
        <f ca="1">IFERROR(__xludf.DUMMYFUNCTION("LET(
  votes, G183:K183,
  pos, COUNTIF(votes, ""pos""),
  neu, COUNTIF(votes, ""neu""),
  neg, COUNTIF(votes, ""neg""),
  maxVal, MAX(pos, neu, neg),
  modes, FILTER({""pos"", ""neu"", ""neg""}, {pos, neu, neg}=maxVal),
  IF(COUNTA(modes)&gt;1, ""TIE"", IND"&amp;"EX(modes, 1))
)"),"pos")</f>
        <v>pos</v>
      </c>
      <c r="N183" s="3" t="s">
        <v>0</v>
      </c>
    </row>
    <row r="184" spans="1:14" ht="45" x14ac:dyDescent="0.2">
      <c r="A184">
        <v>183</v>
      </c>
      <c r="B184" s="1" t="s">
        <v>252</v>
      </c>
      <c r="C184" s="1" t="s">
        <v>251</v>
      </c>
      <c r="D184" s="1" t="s">
        <v>191</v>
      </c>
      <c r="E184" s="2" t="s">
        <v>279</v>
      </c>
      <c r="F184" s="1">
        <v>4</v>
      </c>
      <c r="G184" s="4">
        <v>42779.493194444447</v>
      </c>
      <c r="H184" s="1" t="s">
        <v>6</v>
      </c>
      <c r="I184" s="1" t="s">
        <v>6</v>
      </c>
      <c r="J184" s="1" t="s">
        <v>6</v>
      </c>
      <c r="K184" s="1" t="s">
        <v>0</v>
      </c>
      <c r="L184" s="1" t="s">
        <v>0</v>
      </c>
      <c r="M184" s="1" t="str">
        <f ca="1">IFERROR(__xludf.DUMMYFUNCTION("LET(
  votes, G184:K184,
  pos, COUNTIF(votes, ""pos""),
  neu, COUNTIF(votes, ""neu""),
  neg, COUNTIF(votes, ""neg""),
  maxVal, MAX(pos, neu, neg),
  modes, FILTER({""pos"", ""neu"", ""neg""}, {pos, neu, neg}=maxVal),
  IF(COUNTA(modes)&gt;1, ""TIE"", IND"&amp;"EX(modes, 1))
)"),"neu")</f>
        <v>neu</v>
      </c>
      <c r="N184" s="3" t="s">
        <v>15</v>
      </c>
    </row>
    <row r="185" spans="1:14" ht="30" x14ac:dyDescent="0.2">
      <c r="A185">
        <v>184</v>
      </c>
      <c r="B185" s="1" t="s">
        <v>252</v>
      </c>
      <c r="C185" s="1" t="s">
        <v>251</v>
      </c>
      <c r="D185" s="1" t="s">
        <v>191</v>
      </c>
      <c r="E185" s="2" t="s">
        <v>278</v>
      </c>
      <c r="F185" s="1">
        <v>3</v>
      </c>
      <c r="G185" s="4">
        <v>44358.447430555556</v>
      </c>
      <c r="H185" s="1" t="s">
        <v>15</v>
      </c>
      <c r="I185" s="1" t="s">
        <v>15</v>
      </c>
      <c r="J185" s="1" t="s">
        <v>15</v>
      </c>
      <c r="K185" s="1" t="s">
        <v>15</v>
      </c>
      <c r="L185" s="1" t="s">
        <v>15</v>
      </c>
      <c r="M185" s="1" t="str">
        <f ca="1">IFERROR(__xludf.DUMMYFUNCTION("LET(
  votes, G185:K185,
  pos, COUNTIF(votes, ""pos""),
  neu, COUNTIF(votes, ""neu""),
  neg, COUNTIF(votes, ""neg""),
  maxVal, MAX(pos, neu, neg),
  modes, FILTER({""pos"", ""neu"", ""neg""}, {pos, neu, neg}=maxVal),
  IF(COUNTA(modes)&gt;1, ""TIE"", IND"&amp;"EX(modes, 1))
)"),"neg")</f>
        <v>neg</v>
      </c>
      <c r="N185" s="3" t="s">
        <v>15</v>
      </c>
    </row>
    <row r="186" spans="1:14" ht="45" x14ac:dyDescent="0.2">
      <c r="A186">
        <v>185</v>
      </c>
      <c r="B186" s="1" t="s">
        <v>252</v>
      </c>
      <c r="C186" s="1" t="s">
        <v>251</v>
      </c>
      <c r="D186" s="1" t="s">
        <v>191</v>
      </c>
      <c r="E186" s="2" t="s">
        <v>277</v>
      </c>
      <c r="F186" s="1">
        <v>4</v>
      </c>
      <c r="G186" s="4">
        <v>44318.797118055554</v>
      </c>
      <c r="H186" s="1" t="s">
        <v>6</v>
      </c>
      <c r="I186" s="1" t="s">
        <v>0</v>
      </c>
      <c r="J186" s="1" t="s">
        <v>0</v>
      </c>
      <c r="K186" s="1" t="s">
        <v>0</v>
      </c>
      <c r="L186" s="1" t="s">
        <v>6</v>
      </c>
      <c r="M186" s="1" t="str">
        <f ca="1">IFERROR(__xludf.DUMMYFUNCTION("LET(
  votes, G186:K186,
  pos, COUNTIF(votes, ""pos""),
  neu, COUNTIF(votes, ""neu""),
  neg, COUNTIF(votes, ""neg""),
  maxVal, MAX(pos, neu, neg),
  modes, FILTER({""pos"", ""neu"", ""neg""}, {pos, neu, neg}=maxVal),
  IF(COUNTA(modes)&gt;1, ""TIE"", IND"&amp;"EX(modes, 1))
)"),"pos")</f>
        <v>pos</v>
      </c>
      <c r="N186" s="3" t="s">
        <v>6</v>
      </c>
    </row>
    <row r="187" spans="1:14" ht="30" x14ac:dyDescent="0.2">
      <c r="A187">
        <v>186</v>
      </c>
      <c r="B187" s="1" t="s">
        <v>252</v>
      </c>
      <c r="C187" s="1" t="s">
        <v>251</v>
      </c>
      <c r="D187" s="1" t="s">
        <v>191</v>
      </c>
      <c r="E187" s="2" t="s">
        <v>276</v>
      </c>
      <c r="F187" s="1">
        <v>4</v>
      </c>
      <c r="G187" s="4">
        <v>43031.925555555557</v>
      </c>
      <c r="H187" s="1" t="s">
        <v>6</v>
      </c>
      <c r="I187" s="1" t="s">
        <v>15</v>
      </c>
      <c r="J187" s="1" t="s">
        <v>15</v>
      </c>
      <c r="K187" s="1" t="s">
        <v>15</v>
      </c>
      <c r="L187" s="1" t="s">
        <v>15</v>
      </c>
      <c r="M187" s="1" t="str">
        <f ca="1">IFERROR(__xludf.DUMMYFUNCTION("LET(
  votes, G187:K187,
  pos, COUNTIF(votes, ""pos""),
  neu, COUNTIF(votes, ""neu""),
  neg, COUNTIF(votes, ""neg""),
  maxVal, MAX(pos, neu, neg),
  modes, FILTER({""pos"", ""neu"", ""neg""}, {pos, neu, neg}=maxVal),
  IF(COUNTA(modes)&gt;1, ""TIE"", IND"&amp;"EX(modes, 1))
)"),"neg")</f>
        <v>neg</v>
      </c>
      <c r="N187" s="3" t="s">
        <v>0</v>
      </c>
    </row>
    <row r="188" spans="1:14" ht="15" x14ac:dyDescent="0.2">
      <c r="A188">
        <v>187</v>
      </c>
      <c r="B188" s="1" t="s">
        <v>252</v>
      </c>
      <c r="C188" s="1" t="s">
        <v>251</v>
      </c>
      <c r="D188" s="1" t="s">
        <v>191</v>
      </c>
      <c r="E188" s="2" t="s">
        <v>275</v>
      </c>
      <c r="F188" s="1">
        <v>4</v>
      </c>
      <c r="G188" s="4">
        <v>42911.665196759262</v>
      </c>
      <c r="H188" s="1" t="s">
        <v>6</v>
      </c>
      <c r="I188" s="1" t="s">
        <v>0</v>
      </c>
      <c r="J188" s="1" t="s">
        <v>0</v>
      </c>
      <c r="K188" s="1" t="s">
        <v>0</v>
      </c>
      <c r="L188" s="1" t="s">
        <v>0</v>
      </c>
      <c r="M188" s="1" t="str">
        <f ca="1">IFERROR(__xludf.DUMMYFUNCTION("LET(
  votes, G188:K188,
  pos, COUNTIF(votes, ""pos""),
  neu, COUNTIF(votes, ""neu""),
  neg, COUNTIF(votes, ""neg""),
  maxVal, MAX(pos, neu, neg),
  modes, FILTER({""pos"", ""neu"", ""neg""}, {pos, neu, neg}=maxVal),
  IF(COUNTA(modes)&gt;1, ""TIE"", IND"&amp;"EX(modes, 1))
)"),"pos")</f>
        <v>pos</v>
      </c>
      <c r="N188" s="3" t="s">
        <v>6</v>
      </c>
    </row>
    <row r="189" spans="1:14" ht="15" x14ac:dyDescent="0.2">
      <c r="A189">
        <v>188</v>
      </c>
      <c r="B189" s="1" t="s">
        <v>252</v>
      </c>
      <c r="C189" s="1" t="s">
        <v>251</v>
      </c>
      <c r="D189" s="1" t="s">
        <v>191</v>
      </c>
      <c r="E189" s="2" t="s">
        <v>274</v>
      </c>
      <c r="F189" s="1">
        <v>5</v>
      </c>
      <c r="G189" s="4">
        <v>43877.776620370372</v>
      </c>
      <c r="H189" s="1" t="s">
        <v>6</v>
      </c>
      <c r="I189" s="1" t="s">
        <v>0</v>
      </c>
      <c r="J189" s="1" t="s">
        <v>0</v>
      </c>
      <c r="K189" s="1" t="s">
        <v>0</v>
      </c>
      <c r="L189" s="1" t="s">
        <v>0</v>
      </c>
      <c r="M189" s="1" t="str">
        <f ca="1">IFERROR(__xludf.DUMMYFUNCTION("LET(
  votes, G189:K189,
  pos, COUNTIF(votes, ""pos""),
  neu, COUNTIF(votes, ""neu""),
  neg, COUNTIF(votes, ""neg""),
  maxVal, MAX(pos, neu, neg),
  modes, FILTER({""pos"", ""neu"", ""neg""}, {pos, neu, neg}=maxVal),
  IF(COUNTA(modes)&gt;1, ""TIE"", IND"&amp;"EX(modes, 1))
)"),"pos")</f>
        <v>pos</v>
      </c>
      <c r="N189" s="3" t="s">
        <v>0</v>
      </c>
    </row>
    <row r="190" spans="1:14" ht="15" x14ac:dyDescent="0.2">
      <c r="A190">
        <v>189</v>
      </c>
      <c r="B190" s="1" t="s">
        <v>252</v>
      </c>
      <c r="C190" s="1" t="s">
        <v>251</v>
      </c>
      <c r="D190" s="1" t="s">
        <v>191</v>
      </c>
      <c r="E190" s="2" t="s">
        <v>273</v>
      </c>
      <c r="F190" s="1">
        <v>4</v>
      </c>
      <c r="G190" s="4">
        <v>44359.976493055554</v>
      </c>
      <c r="H190" s="1" t="s">
        <v>6</v>
      </c>
      <c r="I190" s="1" t="s">
        <v>0</v>
      </c>
      <c r="J190" s="1" t="s">
        <v>0</v>
      </c>
      <c r="K190" s="1" t="s">
        <v>0</v>
      </c>
      <c r="L190" s="1" t="s">
        <v>6</v>
      </c>
      <c r="M190" s="1" t="str">
        <f ca="1">IFERROR(__xludf.DUMMYFUNCTION("LET(
  votes, G190:K190,
  pos, COUNTIF(votes, ""pos""),
  neu, COUNTIF(votes, ""neu""),
  neg, COUNTIF(votes, ""neg""),
  maxVal, MAX(pos, neu, neg),
  modes, FILTER({""pos"", ""neu"", ""neg""}, {pos, neu, neg}=maxVal),
  IF(COUNTA(modes)&gt;1, ""TIE"", IND"&amp;"EX(modes, 1))
)"),"pos")</f>
        <v>pos</v>
      </c>
      <c r="N190" s="3" t="s">
        <v>6</v>
      </c>
    </row>
    <row r="191" spans="1:14" ht="15" x14ac:dyDescent="0.2">
      <c r="A191">
        <v>190</v>
      </c>
      <c r="B191" s="1" t="s">
        <v>252</v>
      </c>
      <c r="C191" s="1" t="s">
        <v>251</v>
      </c>
      <c r="D191" s="1" t="s">
        <v>191</v>
      </c>
      <c r="E191" s="2" t="s">
        <v>272</v>
      </c>
      <c r="F191" s="1">
        <v>2</v>
      </c>
      <c r="G191" s="4">
        <v>44868.001770833333</v>
      </c>
      <c r="H191" s="1" t="s">
        <v>15</v>
      </c>
      <c r="I191" s="1" t="s">
        <v>15</v>
      </c>
      <c r="J191" s="1" t="s">
        <v>15</v>
      </c>
      <c r="K191" s="1" t="s">
        <v>15</v>
      </c>
      <c r="L191" s="1" t="s">
        <v>15</v>
      </c>
      <c r="M191" s="1" t="str">
        <f ca="1">IFERROR(__xludf.DUMMYFUNCTION("LET(
  votes, G191:K191,
  pos, COUNTIF(votes, ""pos""),
  neu, COUNTIF(votes, ""neu""),
  neg, COUNTIF(votes, ""neg""),
  maxVal, MAX(pos, neu, neg),
  modes, FILTER({""pos"", ""neu"", ""neg""}, {pos, neu, neg}=maxVal),
  IF(COUNTA(modes)&gt;1, ""TIE"", IND"&amp;"EX(modes, 1))
)"),"neg")</f>
        <v>neg</v>
      </c>
      <c r="N191" s="3" t="s">
        <v>15</v>
      </c>
    </row>
    <row r="192" spans="1:14" ht="15" x14ac:dyDescent="0.2">
      <c r="A192">
        <v>191</v>
      </c>
      <c r="B192" s="1" t="s">
        <v>252</v>
      </c>
      <c r="C192" s="1" t="s">
        <v>251</v>
      </c>
      <c r="D192" s="1" t="s">
        <v>191</v>
      </c>
      <c r="E192" s="2" t="s">
        <v>271</v>
      </c>
      <c r="F192" s="1">
        <v>1</v>
      </c>
      <c r="G192" s="4">
        <v>44398.925474537034</v>
      </c>
      <c r="H192" s="1" t="s">
        <v>15</v>
      </c>
      <c r="I192" s="1" t="s">
        <v>15</v>
      </c>
      <c r="J192" s="1" t="s">
        <v>15</v>
      </c>
      <c r="K192" s="1" t="s">
        <v>15</v>
      </c>
      <c r="L192" s="1" t="s">
        <v>15</v>
      </c>
      <c r="M192" s="1" t="str">
        <f ca="1">IFERROR(__xludf.DUMMYFUNCTION("LET(
  votes, G192:K192,
  pos, COUNTIF(votes, ""pos""),
  neu, COUNTIF(votes, ""neu""),
  neg, COUNTIF(votes, ""neg""),
  maxVal, MAX(pos, neu, neg),
  modes, FILTER({""pos"", ""neu"", ""neg""}, {pos, neu, neg}=maxVal),
  IF(COUNTA(modes)&gt;1, ""TIE"", IND"&amp;"EX(modes, 1))
)"),"neg")</f>
        <v>neg</v>
      </c>
      <c r="N192" s="3" t="s">
        <v>15</v>
      </c>
    </row>
    <row r="193" spans="1:14" ht="30" x14ac:dyDescent="0.2">
      <c r="A193">
        <v>192</v>
      </c>
      <c r="B193" s="1" t="s">
        <v>252</v>
      </c>
      <c r="C193" s="1" t="s">
        <v>251</v>
      </c>
      <c r="D193" s="1" t="s">
        <v>191</v>
      </c>
      <c r="E193" s="2" t="s">
        <v>270</v>
      </c>
      <c r="F193" s="1">
        <v>5</v>
      </c>
      <c r="G193" s="4">
        <v>44515.869768518518</v>
      </c>
      <c r="H193" s="1" t="s">
        <v>0</v>
      </c>
      <c r="I193" s="1" t="s">
        <v>0</v>
      </c>
      <c r="J193" s="1" t="s">
        <v>0</v>
      </c>
      <c r="K193" s="1" t="s">
        <v>0</v>
      </c>
      <c r="L193" s="1" t="s">
        <v>0</v>
      </c>
      <c r="M193" s="1" t="str">
        <f ca="1">IFERROR(__xludf.DUMMYFUNCTION("LET(
  votes, G193:K193,
  pos, COUNTIF(votes, ""pos""),
  neu, COUNTIF(votes, ""neu""),
  neg, COUNTIF(votes, ""neg""),
  maxVal, MAX(pos, neu, neg),
  modes, FILTER({""pos"", ""neu"", ""neg""}, {pos, neu, neg}=maxVal),
  IF(COUNTA(modes)&gt;1, ""TIE"", IND"&amp;"EX(modes, 1))
)"),"pos")</f>
        <v>pos</v>
      </c>
      <c r="N193" s="3" t="s">
        <v>0</v>
      </c>
    </row>
    <row r="194" spans="1:14" ht="210" x14ac:dyDescent="0.2">
      <c r="A194">
        <v>193</v>
      </c>
      <c r="B194" s="1" t="s">
        <v>252</v>
      </c>
      <c r="C194" s="1" t="s">
        <v>251</v>
      </c>
      <c r="D194" s="1" t="s">
        <v>191</v>
      </c>
      <c r="E194" s="2" t="s">
        <v>269</v>
      </c>
      <c r="F194" s="1">
        <v>5</v>
      </c>
      <c r="G194" s="4">
        <v>44104.339050925926</v>
      </c>
      <c r="H194" s="1" t="s">
        <v>6</v>
      </c>
      <c r="I194" s="1" t="s">
        <v>0</v>
      </c>
      <c r="J194" s="1" t="s">
        <v>6</v>
      </c>
      <c r="K194" s="1" t="s">
        <v>6</v>
      </c>
      <c r="L194" s="1" t="s">
        <v>6</v>
      </c>
      <c r="M194" s="1" t="str">
        <f ca="1">IFERROR(__xludf.DUMMYFUNCTION("LET(
  votes, G194:K194,
  pos, COUNTIF(votes, ""pos""),
  neu, COUNTIF(votes, ""neu""),
  neg, COUNTIF(votes, ""neg""),
  maxVal, MAX(pos, neu, neg),
  modes, FILTER({""pos"", ""neu"", ""neg""}, {pos, neu, neg}=maxVal),
  IF(COUNTA(modes)&gt;1, ""TIE"", IND"&amp;"EX(modes, 1))
)"),"neu")</f>
        <v>neu</v>
      </c>
      <c r="N194" s="3" t="s">
        <v>0</v>
      </c>
    </row>
    <row r="195" spans="1:14" ht="45" x14ac:dyDescent="0.2">
      <c r="A195">
        <v>194</v>
      </c>
      <c r="B195" s="1" t="s">
        <v>252</v>
      </c>
      <c r="C195" s="1" t="s">
        <v>251</v>
      </c>
      <c r="D195" s="1" t="s">
        <v>191</v>
      </c>
      <c r="E195" s="2" t="s">
        <v>268</v>
      </c>
      <c r="F195" s="1">
        <v>5</v>
      </c>
      <c r="G195" s="4">
        <v>42837.731030092589</v>
      </c>
      <c r="H195" s="1" t="s">
        <v>6</v>
      </c>
      <c r="I195" s="1" t="s">
        <v>0</v>
      </c>
      <c r="J195" s="1" t="s">
        <v>0</v>
      </c>
      <c r="K195" s="1" t="s">
        <v>0</v>
      </c>
      <c r="L195" s="1" t="s">
        <v>6</v>
      </c>
      <c r="M195" s="1" t="str">
        <f ca="1">IFERROR(__xludf.DUMMYFUNCTION("LET(
  votes, G195:K195,
  pos, COUNTIF(votes, ""pos""),
  neu, COUNTIF(votes, ""neu""),
  neg, COUNTIF(votes, ""neg""),
  maxVal, MAX(pos, neu, neg),
  modes, FILTER({""pos"", ""neu"", ""neg""}, {pos, neu, neg}=maxVal),
  IF(COUNTA(modes)&gt;1, ""TIE"", IND"&amp;"EX(modes, 1))
)"),"pos")</f>
        <v>pos</v>
      </c>
      <c r="N195" s="3" t="s">
        <v>6</v>
      </c>
    </row>
    <row r="196" spans="1:14" ht="15" x14ac:dyDescent="0.2">
      <c r="A196">
        <v>195</v>
      </c>
      <c r="B196" s="1" t="s">
        <v>252</v>
      </c>
      <c r="C196" s="1" t="s">
        <v>251</v>
      </c>
      <c r="D196" s="1" t="s">
        <v>191</v>
      </c>
      <c r="E196" s="2" t="s">
        <v>267</v>
      </c>
      <c r="F196" s="1">
        <v>5</v>
      </c>
      <c r="G196" s="4">
        <v>42923.731550925928</v>
      </c>
      <c r="H196" s="1" t="s">
        <v>6</v>
      </c>
      <c r="I196" s="1" t="s">
        <v>6</v>
      </c>
      <c r="J196" s="1" t="s">
        <v>0</v>
      </c>
      <c r="K196" s="1" t="s">
        <v>0</v>
      </c>
      <c r="L196" s="1" t="s">
        <v>6</v>
      </c>
      <c r="M196" s="1" t="str">
        <f ca="1">IFERROR(__xludf.DUMMYFUNCTION("LET(
  votes, G196:K196,
  pos, COUNTIF(votes, ""pos""),
  neu, COUNTIF(votes, ""neu""),
  neg, COUNTIF(votes, ""neg""),
  maxVal, MAX(pos, neu, neg),
  modes, FILTER({""pos"", ""neu"", ""neg""}, {pos, neu, neg}=maxVal),
  IF(COUNTA(modes)&gt;1, ""TIE"", IND"&amp;"EX(modes, 1))
)"),"neu")</f>
        <v>neu</v>
      </c>
      <c r="N196" s="3" t="s">
        <v>6</v>
      </c>
    </row>
    <row r="197" spans="1:14" ht="30" x14ac:dyDescent="0.2">
      <c r="A197">
        <v>196</v>
      </c>
      <c r="B197" s="1" t="s">
        <v>252</v>
      </c>
      <c r="C197" s="1" t="s">
        <v>251</v>
      </c>
      <c r="D197" s="1" t="s">
        <v>191</v>
      </c>
      <c r="E197" s="2" t="s">
        <v>266</v>
      </c>
      <c r="F197" s="1">
        <v>5</v>
      </c>
      <c r="G197" s="4">
        <v>44950.791620370372</v>
      </c>
      <c r="H197" s="1" t="s">
        <v>0</v>
      </c>
      <c r="I197" s="1" t="s">
        <v>0</v>
      </c>
      <c r="J197" s="1" t="s">
        <v>0</v>
      </c>
      <c r="K197" s="1" t="s">
        <v>0</v>
      </c>
      <c r="L197" s="1" t="s">
        <v>0</v>
      </c>
      <c r="M197" s="1" t="str">
        <f ca="1">IFERROR(__xludf.DUMMYFUNCTION("LET(
  votes, G197:K197,
  pos, COUNTIF(votes, ""pos""),
  neu, COUNTIF(votes, ""neu""),
  neg, COUNTIF(votes, ""neg""),
  maxVal, MAX(pos, neu, neg),
  modes, FILTER({""pos"", ""neu"", ""neg""}, {pos, neu, neg}=maxVal),
  IF(COUNTA(modes)&gt;1, ""TIE"", IND"&amp;"EX(modes, 1))
)"),"pos")</f>
        <v>pos</v>
      </c>
      <c r="N197" s="3" t="s">
        <v>0</v>
      </c>
    </row>
    <row r="198" spans="1:14" ht="15" x14ac:dyDescent="0.2">
      <c r="A198">
        <v>197</v>
      </c>
      <c r="B198" s="1" t="s">
        <v>252</v>
      </c>
      <c r="C198" s="1" t="s">
        <v>251</v>
      </c>
      <c r="D198" s="1" t="s">
        <v>191</v>
      </c>
      <c r="E198" s="2" t="s">
        <v>265</v>
      </c>
      <c r="F198" s="1">
        <v>4</v>
      </c>
      <c r="G198" s="4">
        <v>44591.570486111108</v>
      </c>
      <c r="H198" s="1" t="s">
        <v>0</v>
      </c>
      <c r="I198" s="1" t="s">
        <v>0</v>
      </c>
      <c r="J198" s="1" t="s">
        <v>0</v>
      </c>
      <c r="K198" s="1" t="s">
        <v>0</v>
      </c>
      <c r="L198" s="1" t="s">
        <v>0</v>
      </c>
      <c r="M198" s="1" t="str">
        <f ca="1">IFERROR(__xludf.DUMMYFUNCTION("LET(
  votes, G198:K198,
  pos, COUNTIF(votes, ""pos""),
  neu, COUNTIF(votes, ""neu""),
  neg, COUNTIF(votes, ""neg""),
  maxVal, MAX(pos, neu, neg),
  modes, FILTER({""pos"", ""neu"", ""neg""}, {pos, neu, neg}=maxVal),
  IF(COUNTA(modes)&gt;1, ""TIE"", IND"&amp;"EX(modes, 1))
)"),"pos")</f>
        <v>pos</v>
      </c>
      <c r="N198" s="3" t="s">
        <v>6</v>
      </c>
    </row>
    <row r="199" spans="1:14" ht="15" x14ac:dyDescent="0.2">
      <c r="A199">
        <v>198</v>
      </c>
      <c r="B199" s="1" t="s">
        <v>252</v>
      </c>
      <c r="C199" s="1" t="s">
        <v>251</v>
      </c>
      <c r="D199" s="1" t="s">
        <v>191</v>
      </c>
      <c r="E199" s="2" t="s">
        <v>264</v>
      </c>
      <c r="F199" s="1">
        <v>4</v>
      </c>
      <c r="G199" s="4">
        <v>44805.944907407407</v>
      </c>
      <c r="H199" s="1" t="s">
        <v>0</v>
      </c>
      <c r="I199" s="1" t="s">
        <v>0</v>
      </c>
      <c r="J199" s="1" t="s">
        <v>0</v>
      </c>
      <c r="K199" s="1" t="s">
        <v>0</v>
      </c>
      <c r="L199" s="1" t="s">
        <v>0</v>
      </c>
      <c r="M199" s="1" t="str">
        <f ca="1">IFERROR(__xludf.DUMMYFUNCTION("LET(
  votes, G199:K199,
  pos, COUNTIF(votes, ""pos""),
  neu, COUNTIF(votes, ""neu""),
  neg, COUNTIF(votes, ""neg""),
  maxVal, MAX(pos, neu, neg),
  modes, FILTER({""pos"", ""neu"", ""neg""}, {pos, neu, neg}=maxVal),
  IF(COUNTA(modes)&gt;1, ""TIE"", IND"&amp;"EX(modes, 1))
)"),"pos")</f>
        <v>pos</v>
      </c>
      <c r="N199" s="3" t="s">
        <v>6</v>
      </c>
    </row>
    <row r="200" spans="1:14" ht="15" x14ac:dyDescent="0.2">
      <c r="A200">
        <v>199</v>
      </c>
      <c r="B200" s="1" t="s">
        <v>252</v>
      </c>
      <c r="C200" s="1" t="s">
        <v>251</v>
      </c>
      <c r="D200" s="1" t="s">
        <v>191</v>
      </c>
      <c r="E200" s="2" t="s">
        <v>263</v>
      </c>
      <c r="F200" s="1">
        <v>5</v>
      </c>
      <c r="G200" s="4">
        <v>44135.519756944443</v>
      </c>
      <c r="H200" s="1" t="s">
        <v>0</v>
      </c>
      <c r="I200" s="1" t="s">
        <v>0</v>
      </c>
      <c r="J200" s="1" t="s">
        <v>0</v>
      </c>
      <c r="K200" s="1" t="s">
        <v>0</v>
      </c>
      <c r="L200" s="1" t="s">
        <v>0</v>
      </c>
      <c r="M200" s="1" t="str">
        <f ca="1">IFERROR(__xludf.DUMMYFUNCTION("LET(
  votes, G200:K200,
  pos, COUNTIF(votes, ""pos""),
  neu, COUNTIF(votes, ""neu""),
  neg, COUNTIF(votes, ""neg""),
  maxVal, MAX(pos, neu, neg),
  modes, FILTER({""pos"", ""neu"", ""neg""}, {pos, neu, neg}=maxVal),
  IF(COUNTA(modes)&gt;1, ""TIE"", IND"&amp;"EX(modes, 1))
)"),"pos")</f>
        <v>pos</v>
      </c>
      <c r="N200" s="3" t="s">
        <v>0</v>
      </c>
    </row>
    <row r="201" spans="1:14" ht="15" x14ac:dyDescent="0.2">
      <c r="A201">
        <v>200</v>
      </c>
      <c r="B201" s="1" t="s">
        <v>252</v>
      </c>
      <c r="C201" s="1" t="s">
        <v>251</v>
      </c>
      <c r="D201" s="1" t="s">
        <v>191</v>
      </c>
      <c r="E201" s="2" t="s">
        <v>262</v>
      </c>
      <c r="F201" s="1">
        <v>5</v>
      </c>
      <c r="G201" s="4">
        <v>43220.144560185188</v>
      </c>
      <c r="H201" s="1" t="s">
        <v>0</v>
      </c>
      <c r="I201" s="1" t="s">
        <v>0</v>
      </c>
      <c r="J201" s="1" t="s">
        <v>0</v>
      </c>
      <c r="K201" s="1" t="s">
        <v>0</v>
      </c>
      <c r="L201" s="1" t="s">
        <v>6</v>
      </c>
      <c r="M201" s="1" t="str">
        <f ca="1">IFERROR(__xludf.DUMMYFUNCTION("LET(
  votes, G201:K201,
  pos, COUNTIF(votes, ""pos""),
  neu, COUNTIF(votes, ""neu""),
  neg, COUNTIF(votes, ""neg""),
  maxVal, MAX(pos, neu, neg),
  modes, FILTER({""pos"", ""neu"", ""neg""}, {pos, neu, neg}=maxVal),
  IF(COUNTA(modes)&gt;1, ""TIE"", IND"&amp;"EX(modes, 1))
)"),"pos")</f>
        <v>pos</v>
      </c>
      <c r="N201" s="3" t="s">
        <v>0</v>
      </c>
    </row>
    <row r="202" spans="1:14" ht="30" x14ac:dyDescent="0.2">
      <c r="A202">
        <v>201</v>
      </c>
      <c r="B202" s="1" t="s">
        <v>252</v>
      </c>
      <c r="C202" s="1" t="s">
        <v>251</v>
      </c>
      <c r="D202" s="1" t="s">
        <v>191</v>
      </c>
      <c r="E202" s="2" t="s">
        <v>261</v>
      </c>
      <c r="F202" s="1">
        <v>4</v>
      </c>
      <c r="G202" s="4">
        <v>42322.593900462962</v>
      </c>
      <c r="H202" s="1" t="s">
        <v>6</v>
      </c>
      <c r="I202" s="1" t="s">
        <v>0</v>
      </c>
      <c r="J202" s="1" t="s">
        <v>0</v>
      </c>
      <c r="K202" s="1" t="s">
        <v>0</v>
      </c>
      <c r="L202" s="1" t="s">
        <v>6</v>
      </c>
      <c r="M202" s="1" t="str">
        <f ca="1">IFERROR(__xludf.DUMMYFUNCTION("LET(
  votes, G202:K202,
  pos, COUNTIF(votes, ""pos""),
  neu, COUNTIF(votes, ""neu""),
  neg, COUNTIF(votes, ""neg""),
  maxVal, MAX(pos, neu, neg),
  modes, FILTER({""pos"", ""neu"", ""neg""}, {pos, neu, neg}=maxVal),
  IF(COUNTA(modes)&gt;1, ""TIE"", IND"&amp;"EX(modes, 1))
)"),"pos")</f>
        <v>pos</v>
      </c>
      <c r="N202" s="3" t="s">
        <v>0</v>
      </c>
    </row>
    <row r="203" spans="1:14" ht="75" x14ac:dyDescent="0.2">
      <c r="A203">
        <v>202</v>
      </c>
      <c r="B203" s="1" t="s">
        <v>252</v>
      </c>
      <c r="C203" s="1" t="s">
        <v>251</v>
      </c>
      <c r="D203" s="1" t="s">
        <v>191</v>
      </c>
      <c r="E203" s="2" t="s">
        <v>260</v>
      </c>
      <c r="F203" s="1">
        <v>4</v>
      </c>
      <c r="G203" s="4">
        <v>44162.870717592596</v>
      </c>
      <c r="H203" s="1" t="s">
        <v>0</v>
      </c>
      <c r="I203" s="1" t="s">
        <v>0</v>
      </c>
      <c r="J203" s="1" t="s">
        <v>0</v>
      </c>
      <c r="K203" s="1" t="s">
        <v>0</v>
      </c>
      <c r="L203" s="1" t="s">
        <v>0</v>
      </c>
      <c r="M203" s="1" t="str">
        <f ca="1">IFERROR(__xludf.DUMMYFUNCTION("LET(
  votes, G203:K203,
  pos, COUNTIF(votes, ""pos""),
  neu, COUNTIF(votes, ""neu""),
  neg, COUNTIF(votes, ""neg""),
  maxVal, MAX(pos, neu, neg),
  modes, FILTER({""pos"", ""neu"", ""neg""}, {pos, neu, neg}=maxVal),
  IF(COUNTA(modes)&gt;1, ""TIE"", IND"&amp;"EX(modes, 1))
)"),"pos")</f>
        <v>pos</v>
      </c>
      <c r="N203" s="3" t="s">
        <v>0</v>
      </c>
    </row>
    <row r="204" spans="1:14" ht="15" x14ac:dyDescent="0.2">
      <c r="A204">
        <v>203</v>
      </c>
      <c r="B204" s="1" t="s">
        <v>252</v>
      </c>
      <c r="C204" s="1" t="s">
        <v>251</v>
      </c>
      <c r="D204" s="1" t="s">
        <v>191</v>
      </c>
      <c r="E204" s="2" t="s">
        <v>259</v>
      </c>
      <c r="F204" s="1">
        <v>5</v>
      </c>
      <c r="G204" s="4">
        <v>43626.962557870371</v>
      </c>
      <c r="H204" s="1" t="s">
        <v>6</v>
      </c>
      <c r="I204" s="1" t="s">
        <v>0</v>
      </c>
      <c r="J204" s="1" t="s">
        <v>0</v>
      </c>
      <c r="K204" s="1" t="s">
        <v>0</v>
      </c>
      <c r="L204" s="1" t="s">
        <v>6</v>
      </c>
      <c r="M204" s="1" t="str">
        <f ca="1">IFERROR(__xludf.DUMMYFUNCTION("LET(
  votes, G204:K204,
  pos, COUNTIF(votes, ""pos""),
  neu, COUNTIF(votes, ""neu""),
  neg, COUNTIF(votes, ""neg""),
  maxVal, MAX(pos, neu, neg),
  modes, FILTER({""pos"", ""neu"", ""neg""}, {pos, neu, neg}=maxVal),
  IF(COUNTA(modes)&gt;1, ""TIE"", IND"&amp;"EX(modes, 1))
)"),"pos")</f>
        <v>pos</v>
      </c>
      <c r="N204" s="3" t="s">
        <v>6</v>
      </c>
    </row>
    <row r="205" spans="1:14" ht="15" x14ac:dyDescent="0.2">
      <c r="A205">
        <v>204</v>
      </c>
      <c r="B205" s="1" t="s">
        <v>252</v>
      </c>
      <c r="C205" s="1" t="s">
        <v>251</v>
      </c>
      <c r="D205" s="1" t="s">
        <v>191</v>
      </c>
      <c r="E205" s="2" t="s">
        <v>258</v>
      </c>
      <c r="F205" s="1">
        <v>4</v>
      </c>
      <c r="G205" s="4">
        <v>44589.580810185187</v>
      </c>
      <c r="H205" s="1" t="s">
        <v>0</v>
      </c>
      <c r="I205" s="1" t="s">
        <v>0</v>
      </c>
      <c r="J205" s="1" t="s">
        <v>0</v>
      </c>
      <c r="K205" s="1" t="s">
        <v>0</v>
      </c>
      <c r="L205" s="1" t="s">
        <v>0</v>
      </c>
      <c r="M205" s="1" t="str">
        <f ca="1">IFERROR(__xludf.DUMMYFUNCTION("LET(
  votes, G205:K205,
  pos, COUNTIF(votes, ""pos""),
  neu, COUNTIF(votes, ""neu""),
  neg, COUNTIF(votes, ""neg""),
  maxVal, MAX(pos, neu, neg),
  modes, FILTER({""pos"", ""neu"", ""neg""}, {pos, neu, neg}=maxVal),
  IF(COUNTA(modes)&gt;1, ""TIE"", IND"&amp;"EX(modes, 1))
)"),"pos")</f>
        <v>pos</v>
      </c>
      <c r="N205" s="3" t="s">
        <v>0</v>
      </c>
    </row>
    <row r="206" spans="1:14" ht="15" x14ac:dyDescent="0.2">
      <c r="A206">
        <v>205</v>
      </c>
      <c r="B206" s="1" t="s">
        <v>252</v>
      </c>
      <c r="C206" s="1" t="s">
        <v>251</v>
      </c>
      <c r="D206" s="1" t="s">
        <v>191</v>
      </c>
      <c r="E206" s="2" t="s">
        <v>257</v>
      </c>
      <c r="F206" s="1">
        <v>4</v>
      </c>
      <c r="G206" s="4">
        <v>42778.744583333333</v>
      </c>
      <c r="H206" s="1" t="s">
        <v>0</v>
      </c>
      <c r="I206" s="1" t="s">
        <v>0</v>
      </c>
      <c r="J206" s="1" t="s">
        <v>0</v>
      </c>
      <c r="K206" s="1" t="s">
        <v>0</v>
      </c>
      <c r="L206" s="1" t="s">
        <v>0</v>
      </c>
      <c r="M206" s="1" t="str">
        <f ca="1">IFERROR(__xludf.DUMMYFUNCTION("LET(
  votes, G206:K206,
  pos, COUNTIF(votes, ""pos""),
  neu, COUNTIF(votes, ""neu""),
  neg, COUNTIF(votes, ""neg""),
  maxVal, MAX(pos, neu, neg),
  modes, FILTER({""pos"", ""neu"", ""neg""}, {pos, neu, neg}=maxVal),
  IF(COUNTA(modes)&gt;1, ""TIE"", IND"&amp;"EX(modes, 1))
)"),"pos")</f>
        <v>pos</v>
      </c>
      <c r="N206" s="3" t="s">
        <v>0</v>
      </c>
    </row>
    <row r="207" spans="1:14" ht="15" x14ac:dyDescent="0.2">
      <c r="A207">
        <v>206</v>
      </c>
      <c r="B207" s="1" t="s">
        <v>252</v>
      </c>
      <c r="C207" s="1" t="s">
        <v>251</v>
      </c>
      <c r="D207" s="1" t="s">
        <v>191</v>
      </c>
      <c r="E207" s="2" t="s">
        <v>256</v>
      </c>
      <c r="F207" s="1">
        <v>5</v>
      </c>
      <c r="G207" s="4">
        <v>44282.770428240743</v>
      </c>
      <c r="H207" s="1" t="s">
        <v>0</v>
      </c>
      <c r="I207" s="1" t="s">
        <v>0</v>
      </c>
      <c r="J207" s="1" t="s">
        <v>0</v>
      </c>
      <c r="K207" s="1" t="s">
        <v>0</v>
      </c>
      <c r="L207" s="1" t="s">
        <v>0</v>
      </c>
      <c r="M207" s="1" t="str">
        <f ca="1">IFERROR(__xludf.DUMMYFUNCTION("LET(
  votes, G207:K207,
  pos, COUNTIF(votes, ""pos""),
  neu, COUNTIF(votes, ""neu""),
  neg, COUNTIF(votes, ""neg""),
  maxVal, MAX(pos, neu, neg),
  modes, FILTER({""pos"", ""neu"", ""neg""}, {pos, neu, neg}=maxVal),
  IF(COUNTA(modes)&gt;1, ""TIE"", IND"&amp;"EX(modes, 1))
)"),"pos")</f>
        <v>pos</v>
      </c>
      <c r="N207" s="3" t="s">
        <v>6</v>
      </c>
    </row>
    <row r="208" spans="1:14" ht="30" x14ac:dyDescent="0.2">
      <c r="A208">
        <v>207</v>
      </c>
      <c r="B208" s="1" t="s">
        <v>252</v>
      </c>
      <c r="C208" s="1" t="s">
        <v>251</v>
      </c>
      <c r="D208" s="1" t="s">
        <v>191</v>
      </c>
      <c r="E208" s="2" t="s">
        <v>255</v>
      </c>
      <c r="F208" s="1">
        <v>3</v>
      </c>
      <c r="G208" s="4">
        <v>42935.308495370373</v>
      </c>
      <c r="H208" s="1" t="s">
        <v>6</v>
      </c>
      <c r="I208" s="1" t="s">
        <v>6</v>
      </c>
      <c r="J208" s="1" t="s">
        <v>0</v>
      </c>
      <c r="K208" s="1" t="s">
        <v>0</v>
      </c>
      <c r="L208" s="1" t="s">
        <v>0</v>
      </c>
      <c r="M208" s="1" t="str">
        <f ca="1">IFERROR(__xludf.DUMMYFUNCTION("LET(
  votes, G208:K208,
  pos, COUNTIF(votes, ""pos""),
  neu, COUNTIF(votes, ""neu""),
  neg, COUNTIF(votes, ""neg""),
  maxVal, MAX(pos, neu, neg),
  modes, FILTER({""pos"", ""neu"", ""neg""}, {pos, neu, neg}=maxVal),
  IF(COUNTA(modes)&gt;1, ""TIE"", IND"&amp;"EX(modes, 1))
)"),"pos")</f>
        <v>pos</v>
      </c>
      <c r="N208" s="3" t="s">
        <v>6</v>
      </c>
    </row>
    <row r="209" spans="1:14" ht="15" x14ac:dyDescent="0.2">
      <c r="A209">
        <v>208</v>
      </c>
      <c r="B209" s="1" t="s">
        <v>252</v>
      </c>
      <c r="C209" s="1" t="s">
        <v>251</v>
      </c>
      <c r="D209" s="1" t="s">
        <v>191</v>
      </c>
      <c r="E209" s="2" t="s">
        <v>254</v>
      </c>
      <c r="F209" s="1">
        <v>5</v>
      </c>
      <c r="G209" s="4">
        <v>42746.064386574071</v>
      </c>
      <c r="H209" s="1" t="s">
        <v>0</v>
      </c>
      <c r="I209" s="1" t="s">
        <v>0</v>
      </c>
      <c r="J209" s="1" t="s">
        <v>0</v>
      </c>
      <c r="K209" s="1" t="s">
        <v>0</v>
      </c>
      <c r="L209" s="1" t="s">
        <v>0</v>
      </c>
      <c r="M209" s="1" t="str">
        <f ca="1">IFERROR(__xludf.DUMMYFUNCTION("LET(
  votes, G209:K209,
  pos, COUNTIF(votes, ""pos""),
  neu, COUNTIF(votes, ""neu""),
  neg, COUNTIF(votes, ""neg""),
  maxVal, MAX(pos, neu, neg),
  modes, FILTER({""pos"", ""neu"", ""neg""}, {pos, neu, neg}=maxVal),
  IF(COUNTA(modes)&gt;1, ""TIE"", IND"&amp;"EX(modes, 1))
)"),"pos")</f>
        <v>pos</v>
      </c>
      <c r="N209" s="3" t="s">
        <v>6</v>
      </c>
    </row>
    <row r="210" spans="1:14" ht="15" x14ac:dyDescent="0.2">
      <c r="A210">
        <v>209</v>
      </c>
      <c r="B210" s="1" t="s">
        <v>252</v>
      </c>
      <c r="C210" s="1" t="s">
        <v>251</v>
      </c>
      <c r="D210" s="1" t="s">
        <v>191</v>
      </c>
      <c r="E210" s="2" t="s">
        <v>253</v>
      </c>
      <c r="F210" s="1">
        <v>5</v>
      </c>
      <c r="G210" s="4">
        <v>45603.475775462961</v>
      </c>
      <c r="H210" s="1" t="s">
        <v>0</v>
      </c>
      <c r="I210" s="1" t="s">
        <v>0</v>
      </c>
      <c r="J210" s="1" t="s">
        <v>0</v>
      </c>
      <c r="K210" s="1" t="s">
        <v>0</v>
      </c>
      <c r="L210" s="1" t="s">
        <v>0</v>
      </c>
      <c r="M210" s="1" t="str">
        <f ca="1">IFERROR(__xludf.DUMMYFUNCTION("LET(
  votes, G210:K210,
  pos, COUNTIF(votes, ""pos""),
  neu, COUNTIF(votes, ""neu""),
  neg, COUNTIF(votes, ""neg""),
  maxVal, MAX(pos, neu, neg),
  modes, FILTER({""pos"", ""neu"", ""neg""}, {pos, neu, neg}=maxVal),
  IF(COUNTA(modes)&gt;1, ""TIE"", IND"&amp;"EX(modes, 1))
)"),"pos")</f>
        <v>pos</v>
      </c>
      <c r="N210" s="3" t="s">
        <v>0</v>
      </c>
    </row>
    <row r="211" spans="1:14" ht="15" x14ac:dyDescent="0.2">
      <c r="A211">
        <v>210</v>
      </c>
      <c r="B211" s="1" t="s">
        <v>252</v>
      </c>
      <c r="C211" s="1" t="s">
        <v>251</v>
      </c>
      <c r="D211" s="1" t="s">
        <v>191</v>
      </c>
      <c r="E211" s="2" t="s">
        <v>250</v>
      </c>
      <c r="F211" s="1">
        <v>5</v>
      </c>
      <c r="G211" s="4">
        <v>44615.898043981484</v>
      </c>
      <c r="H211" s="1" t="s">
        <v>0</v>
      </c>
      <c r="I211" s="1" t="s">
        <v>0</v>
      </c>
      <c r="J211" s="1" t="s">
        <v>0</v>
      </c>
      <c r="K211" s="1" t="s">
        <v>0</v>
      </c>
      <c r="L211" s="1" t="s">
        <v>0</v>
      </c>
      <c r="M211" s="1" t="str">
        <f ca="1">IFERROR(__xludf.DUMMYFUNCTION("LET(
  votes, G211:K211,
  pos, COUNTIF(votes, ""pos""),
  neu, COUNTIF(votes, ""neu""),
  neg, COUNTIF(votes, ""neg""),
  maxVal, MAX(pos, neu, neg),
  modes, FILTER({""pos"", ""neu"", ""neg""}, {pos, neu, neg}=maxVal),
  IF(COUNTA(modes)&gt;1, ""TIE"", IND"&amp;"EX(modes, 1))
)"),"pos")</f>
        <v>pos</v>
      </c>
      <c r="N211" s="3" t="s">
        <v>0</v>
      </c>
    </row>
    <row r="212" spans="1:14" ht="15" x14ac:dyDescent="0.2">
      <c r="A212">
        <v>211</v>
      </c>
      <c r="B212" s="1" t="s">
        <v>223</v>
      </c>
      <c r="C212" s="1" t="s">
        <v>222</v>
      </c>
      <c r="D212" s="1" t="s">
        <v>191</v>
      </c>
      <c r="E212" s="2" t="s">
        <v>249</v>
      </c>
      <c r="F212" s="1">
        <v>3</v>
      </c>
      <c r="G212" s="4">
        <v>43649.618877314817</v>
      </c>
      <c r="H212" s="1" t="s">
        <v>6</v>
      </c>
      <c r="I212" s="1" t="s">
        <v>6</v>
      </c>
      <c r="J212" s="1" t="s">
        <v>6</v>
      </c>
      <c r="K212" s="1" t="s">
        <v>6</v>
      </c>
      <c r="L212" s="1" t="s">
        <v>6</v>
      </c>
      <c r="M212" s="1" t="str">
        <f ca="1">IFERROR(__xludf.DUMMYFUNCTION("LET(
  votes, G212:K212,
  pos, COUNTIF(votes, ""pos""),
  neu, COUNTIF(votes, ""neu""),
  neg, COUNTIF(votes, ""neg""),
  maxVal, MAX(pos, neu, neg),
  modes, FILTER({""pos"", ""neu"", ""neg""}, {pos, neu, neg}=maxVal),
  IF(COUNTA(modes)&gt;1, ""TIE"", IND"&amp;"EX(modes, 1))
)"),"neu")</f>
        <v>neu</v>
      </c>
      <c r="N212" s="3" t="s">
        <v>6</v>
      </c>
    </row>
    <row r="213" spans="1:14" ht="15" x14ac:dyDescent="0.2">
      <c r="A213">
        <v>212</v>
      </c>
      <c r="B213" s="1" t="s">
        <v>223</v>
      </c>
      <c r="C213" s="1" t="s">
        <v>222</v>
      </c>
      <c r="D213" s="1" t="s">
        <v>191</v>
      </c>
      <c r="E213" s="2" t="s">
        <v>248</v>
      </c>
      <c r="F213" s="1">
        <v>3</v>
      </c>
      <c r="G213" s="4">
        <v>42321.614849537036</v>
      </c>
      <c r="H213" s="1" t="s">
        <v>15</v>
      </c>
      <c r="I213" s="1" t="s">
        <v>15</v>
      </c>
      <c r="J213" s="1" t="s">
        <v>6</v>
      </c>
      <c r="K213" s="1" t="s">
        <v>15</v>
      </c>
      <c r="L213" s="1" t="s">
        <v>15</v>
      </c>
      <c r="M213" s="1" t="str">
        <f ca="1">IFERROR(__xludf.DUMMYFUNCTION("LET(
  votes, G213:K213,
  pos, COUNTIF(votes, ""pos""),
  neu, COUNTIF(votes, ""neu""),
  neg, COUNTIF(votes, ""neg""),
  maxVal, MAX(pos, neu, neg),
  modes, FILTER({""pos"", ""neu"", ""neg""}, {pos, neu, neg}=maxVal),
  IF(COUNTA(modes)&gt;1, ""TIE"", IND"&amp;"EX(modes, 1))
)"),"neg")</f>
        <v>neg</v>
      </c>
      <c r="N213" s="3" t="s">
        <v>15</v>
      </c>
    </row>
    <row r="214" spans="1:14" ht="180" x14ac:dyDescent="0.2">
      <c r="A214">
        <v>213</v>
      </c>
      <c r="B214" s="1" t="s">
        <v>223</v>
      </c>
      <c r="C214" s="1" t="s">
        <v>222</v>
      </c>
      <c r="D214" s="1" t="s">
        <v>191</v>
      </c>
      <c r="E214" s="2" t="s">
        <v>247</v>
      </c>
      <c r="F214" s="1">
        <v>1</v>
      </c>
      <c r="G214" s="4">
        <v>44900.578368055554</v>
      </c>
      <c r="H214" s="1" t="s">
        <v>15</v>
      </c>
      <c r="I214" s="1" t="s">
        <v>15</v>
      </c>
      <c r="J214" s="1" t="s">
        <v>15</v>
      </c>
      <c r="K214" s="1" t="s">
        <v>15</v>
      </c>
      <c r="L214" s="1" t="s">
        <v>15</v>
      </c>
      <c r="M214" s="1" t="str">
        <f ca="1">IFERROR(__xludf.DUMMYFUNCTION("LET(
  votes, G214:K214,
  pos, COUNTIF(votes, ""pos""),
  neu, COUNTIF(votes, ""neu""),
  neg, COUNTIF(votes, ""neg""),
  maxVal, MAX(pos, neu, neg),
  modes, FILTER({""pos"", ""neu"", ""neg""}, {pos, neu, neg}=maxVal),
  IF(COUNTA(modes)&gt;1, ""TIE"", IND"&amp;"EX(modes, 1))
)"),"neg")</f>
        <v>neg</v>
      </c>
      <c r="N214" s="3" t="s">
        <v>15</v>
      </c>
    </row>
    <row r="215" spans="1:14" ht="30" x14ac:dyDescent="0.2">
      <c r="A215">
        <v>214</v>
      </c>
      <c r="B215" s="1" t="s">
        <v>223</v>
      </c>
      <c r="C215" s="1" t="s">
        <v>222</v>
      </c>
      <c r="D215" s="1" t="s">
        <v>191</v>
      </c>
      <c r="E215" s="2" t="s">
        <v>246</v>
      </c>
      <c r="F215" s="1">
        <v>4</v>
      </c>
      <c r="G215" s="4">
        <v>42898.67690972222</v>
      </c>
      <c r="H215" s="1" t="s">
        <v>6</v>
      </c>
      <c r="I215" s="1" t="s">
        <v>6</v>
      </c>
      <c r="J215" s="1" t="s">
        <v>0</v>
      </c>
      <c r="K215" s="1" t="s">
        <v>15</v>
      </c>
      <c r="L215" s="1" t="s">
        <v>6</v>
      </c>
      <c r="M215" s="1" t="str">
        <f ca="1">IFERROR(__xludf.DUMMYFUNCTION("LET(
  votes, G215:K215,
  pos, COUNTIF(votes, ""pos""),
  neu, COUNTIF(votes, ""neu""),
  neg, COUNTIF(votes, ""neg""),
  maxVal, MAX(pos, neu, neg),
  modes, FILTER({""pos"", ""neu"", ""neg""}, {pos, neu, neg}=maxVal),
  IF(COUNTA(modes)&gt;1, ""TIE"", IND"&amp;"EX(modes, 1))
)"),"neu")</f>
        <v>neu</v>
      </c>
      <c r="N215" s="3" t="s">
        <v>6</v>
      </c>
    </row>
    <row r="216" spans="1:14" ht="15" x14ac:dyDescent="0.2">
      <c r="A216">
        <v>215</v>
      </c>
      <c r="B216" s="1" t="s">
        <v>223</v>
      </c>
      <c r="C216" s="1" t="s">
        <v>222</v>
      </c>
      <c r="D216" s="1" t="s">
        <v>191</v>
      </c>
      <c r="E216" s="2" t="s">
        <v>245</v>
      </c>
      <c r="F216" s="1">
        <v>5</v>
      </c>
      <c r="G216" s="4">
        <v>42958.624340277776</v>
      </c>
      <c r="H216" s="1" t="s">
        <v>6</v>
      </c>
      <c r="I216" s="1" t="s">
        <v>0</v>
      </c>
      <c r="J216" s="1" t="s">
        <v>0</v>
      </c>
      <c r="K216" s="1" t="s">
        <v>6</v>
      </c>
      <c r="L216" s="1" t="s">
        <v>6</v>
      </c>
      <c r="M216" s="1" t="str">
        <f ca="1">IFERROR(__xludf.DUMMYFUNCTION("LET(
  votes, G216:K216,
  pos, COUNTIF(votes, ""pos""),
  neu, COUNTIF(votes, ""neu""),
  neg, COUNTIF(votes, ""neg""),
  maxVal, MAX(pos, neu, neg),
  modes, FILTER({""pos"", ""neu"", ""neg""}, {pos, neu, neg}=maxVal),
  IF(COUNTA(modes)&gt;1, ""TIE"", IND"&amp;"EX(modes, 1))
)"),"neu")</f>
        <v>neu</v>
      </c>
      <c r="N216" s="3" t="s">
        <v>6</v>
      </c>
    </row>
    <row r="217" spans="1:14" ht="30" x14ac:dyDescent="0.2">
      <c r="A217">
        <v>216</v>
      </c>
      <c r="B217" s="1" t="s">
        <v>223</v>
      </c>
      <c r="C217" s="1" t="s">
        <v>222</v>
      </c>
      <c r="D217" s="1" t="s">
        <v>191</v>
      </c>
      <c r="E217" s="2" t="s">
        <v>244</v>
      </c>
      <c r="F217" s="1">
        <v>4</v>
      </c>
      <c r="G217" s="4">
        <v>43114.899143518516</v>
      </c>
      <c r="H217" s="1" t="s">
        <v>6</v>
      </c>
      <c r="I217" s="1" t="s">
        <v>6</v>
      </c>
      <c r="J217" s="1" t="s">
        <v>0</v>
      </c>
      <c r="K217" s="1" t="s">
        <v>6</v>
      </c>
      <c r="L217" s="1" t="s">
        <v>6</v>
      </c>
      <c r="M217" s="1" t="str">
        <f ca="1">IFERROR(__xludf.DUMMYFUNCTION("LET(
  votes, G217:K217,
  pos, COUNTIF(votes, ""pos""),
  neu, COUNTIF(votes, ""neu""),
  neg, COUNTIF(votes, ""neg""),
  maxVal, MAX(pos, neu, neg),
  modes, FILTER({""pos"", ""neu"", ""neg""}, {pos, neu, neg}=maxVal),
  IF(COUNTA(modes)&gt;1, ""TIE"", IND"&amp;"EX(modes, 1))
)"),"neu")</f>
        <v>neu</v>
      </c>
      <c r="N217" s="3" t="s">
        <v>15</v>
      </c>
    </row>
    <row r="218" spans="1:14" ht="30" x14ac:dyDescent="0.2">
      <c r="A218">
        <v>217</v>
      </c>
      <c r="B218" s="1" t="s">
        <v>223</v>
      </c>
      <c r="C218" s="1" t="s">
        <v>222</v>
      </c>
      <c r="D218" s="1" t="s">
        <v>191</v>
      </c>
      <c r="E218" s="2" t="s">
        <v>243</v>
      </c>
      <c r="F218" s="1">
        <v>5</v>
      </c>
      <c r="G218" s="4">
        <v>42332.569340277776</v>
      </c>
      <c r="H218" s="1" t="s">
        <v>6</v>
      </c>
      <c r="I218" s="1" t="s">
        <v>6</v>
      </c>
      <c r="J218" s="1" t="s">
        <v>0</v>
      </c>
      <c r="K218" s="1" t="s">
        <v>0</v>
      </c>
      <c r="L218" s="1" t="s">
        <v>6</v>
      </c>
      <c r="M218" s="1" t="str">
        <f ca="1">IFERROR(__xludf.DUMMYFUNCTION("LET(
  votes, G218:K218,
  pos, COUNTIF(votes, ""pos""),
  neu, COUNTIF(votes, ""neu""),
  neg, COUNTIF(votes, ""neg""),
  maxVal, MAX(pos, neu, neg),
  modes, FILTER({""pos"", ""neu"", ""neg""}, {pos, neu, neg}=maxVal),
  IF(COUNTA(modes)&gt;1, ""TIE"", IND"&amp;"EX(modes, 1))
)"),"neu")</f>
        <v>neu</v>
      </c>
      <c r="N218" s="3" t="s">
        <v>0</v>
      </c>
    </row>
    <row r="219" spans="1:14" ht="15" x14ac:dyDescent="0.2">
      <c r="A219">
        <v>218</v>
      </c>
      <c r="B219" s="1" t="s">
        <v>223</v>
      </c>
      <c r="C219" s="1" t="s">
        <v>222</v>
      </c>
      <c r="D219" s="1" t="s">
        <v>191</v>
      </c>
      <c r="E219" s="2" t="s">
        <v>242</v>
      </c>
      <c r="F219" s="1">
        <v>5</v>
      </c>
      <c r="G219" s="4">
        <v>44721.361238425925</v>
      </c>
      <c r="H219" s="1" t="s">
        <v>0</v>
      </c>
      <c r="I219" s="1" t="s">
        <v>0</v>
      </c>
      <c r="J219" s="1" t="s">
        <v>0</v>
      </c>
      <c r="K219" s="1" t="s">
        <v>0</v>
      </c>
      <c r="L219" s="1" t="s">
        <v>0</v>
      </c>
      <c r="M219" s="1" t="str">
        <f ca="1">IFERROR(__xludf.DUMMYFUNCTION("LET(
  votes, G219:K219,
  pos, COUNTIF(votes, ""pos""),
  neu, COUNTIF(votes, ""neu""),
  neg, COUNTIF(votes, ""neg""),
  maxVal, MAX(pos, neu, neg),
  modes, FILTER({""pos"", ""neu"", ""neg""}, {pos, neu, neg}=maxVal),
  IF(COUNTA(modes)&gt;1, ""TIE"", IND"&amp;"EX(modes, 1))
)"),"pos")</f>
        <v>pos</v>
      </c>
      <c r="N219" s="3" t="s">
        <v>0</v>
      </c>
    </row>
    <row r="220" spans="1:14" ht="60" x14ac:dyDescent="0.2">
      <c r="A220">
        <v>219</v>
      </c>
      <c r="B220" s="1" t="s">
        <v>223</v>
      </c>
      <c r="C220" s="1" t="s">
        <v>222</v>
      </c>
      <c r="D220" s="1" t="s">
        <v>191</v>
      </c>
      <c r="E220" s="2" t="s">
        <v>241</v>
      </c>
      <c r="F220" s="1">
        <v>1</v>
      </c>
      <c r="G220" s="4">
        <v>44966.073240740741</v>
      </c>
      <c r="H220" s="1" t="s">
        <v>15</v>
      </c>
      <c r="I220" s="1" t="s">
        <v>15</v>
      </c>
      <c r="J220" s="1" t="s">
        <v>0</v>
      </c>
      <c r="K220" s="1" t="s">
        <v>15</v>
      </c>
      <c r="L220" s="1" t="s">
        <v>15</v>
      </c>
      <c r="M220" s="1" t="str">
        <f ca="1">IFERROR(__xludf.DUMMYFUNCTION("LET(
  votes, G220:K220,
  pos, COUNTIF(votes, ""pos""),
  neu, COUNTIF(votes, ""neu""),
  neg, COUNTIF(votes, ""neg""),
  maxVal, MAX(pos, neu, neg),
  modes, FILTER({""pos"", ""neu"", ""neg""}, {pos, neu, neg}=maxVal),
  IF(COUNTA(modes)&gt;1, ""TIE"", IND"&amp;"EX(modes, 1))
)"),"neg")</f>
        <v>neg</v>
      </c>
      <c r="N220" s="3" t="s">
        <v>15</v>
      </c>
    </row>
    <row r="221" spans="1:14" ht="15" x14ac:dyDescent="0.2">
      <c r="A221">
        <v>220</v>
      </c>
      <c r="B221" s="1" t="s">
        <v>223</v>
      </c>
      <c r="C221" s="1" t="s">
        <v>222</v>
      </c>
      <c r="D221" s="1" t="s">
        <v>191</v>
      </c>
      <c r="E221" s="2" t="s">
        <v>5</v>
      </c>
      <c r="F221" s="1">
        <v>5</v>
      </c>
      <c r="G221" s="4">
        <v>45699.750104166669</v>
      </c>
      <c r="H221" s="1" t="s">
        <v>0</v>
      </c>
      <c r="I221" s="1" t="s">
        <v>0</v>
      </c>
      <c r="J221" s="1" t="s">
        <v>0</v>
      </c>
      <c r="K221" s="1" t="s">
        <v>0</v>
      </c>
      <c r="L221" s="1" t="s">
        <v>0</v>
      </c>
      <c r="M221" s="1" t="str">
        <f ca="1">IFERROR(__xludf.DUMMYFUNCTION("LET(
  votes, G221:K221,
  pos, COUNTIF(votes, ""pos""),
  neu, COUNTIF(votes, ""neu""),
  neg, COUNTIF(votes, ""neg""),
  maxVal, MAX(pos, neu, neg),
  modes, FILTER({""pos"", ""neu"", ""neg""}, {pos, neu, neg}=maxVal),
  IF(COUNTA(modes)&gt;1, ""TIE"", IND"&amp;"EX(modes, 1))
)"),"pos")</f>
        <v>pos</v>
      </c>
      <c r="N221" s="3" t="s">
        <v>0</v>
      </c>
    </row>
    <row r="222" spans="1:14" ht="15" x14ac:dyDescent="0.2">
      <c r="A222">
        <v>221</v>
      </c>
      <c r="B222" s="1" t="s">
        <v>223</v>
      </c>
      <c r="C222" s="1" t="s">
        <v>222</v>
      </c>
      <c r="D222" s="1" t="s">
        <v>191</v>
      </c>
      <c r="E222" s="2" t="s">
        <v>240</v>
      </c>
      <c r="F222" s="1">
        <v>5</v>
      </c>
      <c r="G222" s="4">
        <v>45106.564641203702</v>
      </c>
      <c r="H222" s="1" t="s">
        <v>0</v>
      </c>
      <c r="I222" s="1" t="s">
        <v>6</v>
      </c>
      <c r="J222" s="1" t="s">
        <v>6</v>
      </c>
      <c r="K222" s="1" t="s">
        <v>0</v>
      </c>
      <c r="L222" s="1" t="s">
        <v>6</v>
      </c>
      <c r="M222" s="1" t="str">
        <f ca="1">IFERROR(__xludf.DUMMYFUNCTION("LET(
  votes, G222:K222,
  pos, COUNTIF(votes, ""pos""),
  neu, COUNTIF(votes, ""neu""),
  neg, COUNTIF(votes, ""neg""),
  maxVal, MAX(pos, neu, neg),
  modes, FILTER({""pos"", ""neu"", ""neg""}, {pos, neu, neg}=maxVal),
  IF(COUNTA(modes)&gt;1, ""TIE"", IND"&amp;"EX(modes, 1))
)"),"neu")</f>
        <v>neu</v>
      </c>
      <c r="N222" s="3" t="s">
        <v>6</v>
      </c>
    </row>
    <row r="223" spans="1:14" ht="15" x14ac:dyDescent="0.2">
      <c r="A223">
        <v>222</v>
      </c>
      <c r="B223" s="1" t="s">
        <v>223</v>
      </c>
      <c r="C223" s="1" t="s">
        <v>222</v>
      </c>
      <c r="D223" s="1" t="s">
        <v>191</v>
      </c>
      <c r="E223" s="2" t="s">
        <v>239</v>
      </c>
      <c r="F223" s="1">
        <v>4</v>
      </c>
      <c r="G223" s="4">
        <v>43399.710775462961</v>
      </c>
      <c r="H223" s="1" t="s">
        <v>6</v>
      </c>
      <c r="I223" s="1" t="s">
        <v>6</v>
      </c>
      <c r="J223" s="1" t="s">
        <v>0</v>
      </c>
      <c r="K223" s="1" t="s">
        <v>15</v>
      </c>
      <c r="L223" s="1" t="s">
        <v>6</v>
      </c>
      <c r="M223" s="1" t="str">
        <f ca="1">IFERROR(__xludf.DUMMYFUNCTION("LET(
  votes, G223:K223,
  pos, COUNTIF(votes, ""pos""),
  neu, COUNTIF(votes, ""neu""),
  neg, COUNTIF(votes, ""neg""),
  maxVal, MAX(pos, neu, neg),
  modes, FILTER({""pos"", ""neu"", ""neg""}, {pos, neu, neg}=maxVal),
  IF(COUNTA(modes)&gt;1, ""TIE"", IND"&amp;"EX(modes, 1))
)"),"neu")</f>
        <v>neu</v>
      </c>
      <c r="N223" s="3" t="s">
        <v>6</v>
      </c>
    </row>
    <row r="224" spans="1:14" ht="15" x14ac:dyDescent="0.2">
      <c r="A224">
        <v>223</v>
      </c>
      <c r="B224" s="1" t="s">
        <v>223</v>
      </c>
      <c r="C224" s="1" t="s">
        <v>222</v>
      </c>
      <c r="D224" s="1" t="s">
        <v>191</v>
      </c>
      <c r="E224" s="2" t="s">
        <v>238</v>
      </c>
      <c r="F224" s="1">
        <v>3</v>
      </c>
      <c r="G224" s="4">
        <v>42939.352650462963</v>
      </c>
      <c r="H224" s="1" t="s">
        <v>15</v>
      </c>
      <c r="I224" s="1" t="s">
        <v>15</v>
      </c>
      <c r="J224" s="1" t="s">
        <v>15</v>
      </c>
      <c r="K224" s="1" t="s">
        <v>15</v>
      </c>
      <c r="L224" s="1" t="s">
        <v>15</v>
      </c>
      <c r="M224" s="1" t="str">
        <f ca="1">IFERROR(__xludf.DUMMYFUNCTION("LET(
  votes, G224:K224,
  pos, COUNTIF(votes, ""pos""),
  neu, COUNTIF(votes, ""neu""),
  neg, COUNTIF(votes, ""neg""),
  maxVal, MAX(pos, neu, neg),
  modes, FILTER({""pos"", ""neu"", ""neg""}, {pos, neu, neg}=maxVal),
  IF(COUNTA(modes)&gt;1, ""TIE"", IND"&amp;"EX(modes, 1))
)"),"neg")</f>
        <v>neg</v>
      </c>
      <c r="N224" s="3" t="s">
        <v>6</v>
      </c>
    </row>
    <row r="225" spans="1:14" ht="135" x14ac:dyDescent="0.2">
      <c r="A225">
        <v>224</v>
      </c>
      <c r="B225" s="1" t="s">
        <v>223</v>
      </c>
      <c r="C225" s="1" t="s">
        <v>222</v>
      </c>
      <c r="D225" s="1" t="s">
        <v>191</v>
      </c>
      <c r="E225" s="2" t="s">
        <v>237</v>
      </c>
      <c r="F225" s="1">
        <v>1</v>
      </c>
      <c r="G225" s="4">
        <v>45395.466493055559</v>
      </c>
      <c r="H225" s="1" t="s">
        <v>15</v>
      </c>
      <c r="I225" s="1" t="s">
        <v>15</v>
      </c>
      <c r="J225" s="1" t="s">
        <v>15</v>
      </c>
      <c r="K225" s="1" t="s">
        <v>15</v>
      </c>
      <c r="L225" s="1" t="s">
        <v>15</v>
      </c>
      <c r="M225" s="1" t="str">
        <f ca="1">IFERROR(__xludf.DUMMYFUNCTION("LET(
  votes, G225:K225,
  pos, COUNTIF(votes, ""pos""),
  neu, COUNTIF(votes, ""neu""),
  neg, COUNTIF(votes, ""neg""),
  maxVal, MAX(pos, neu, neg),
  modes, FILTER({""pos"", ""neu"", ""neg""}, {pos, neu, neg}=maxVal),
  IF(COUNTA(modes)&gt;1, ""TIE"", IND"&amp;"EX(modes, 1))
)"),"neg")</f>
        <v>neg</v>
      </c>
      <c r="N225" s="3" t="s">
        <v>15</v>
      </c>
    </row>
    <row r="226" spans="1:14" ht="15" x14ac:dyDescent="0.2">
      <c r="A226">
        <v>225</v>
      </c>
      <c r="B226" s="1" t="s">
        <v>223</v>
      </c>
      <c r="C226" s="1" t="s">
        <v>222</v>
      </c>
      <c r="D226" s="1" t="s">
        <v>191</v>
      </c>
      <c r="E226" s="2" t="s">
        <v>5</v>
      </c>
      <c r="F226" s="1">
        <v>5</v>
      </c>
      <c r="G226" s="4">
        <v>44511.673692129632</v>
      </c>
      <c r="H226" s="1" t="s">
        <v>0</v>
      </c>
      <c r="I226" s="1" t="s">
        <v>0</v>
      </c>
      <c r="J226" s="1" t="s">
        <v>0</v>
      </c>
      <c r="K226" s="1" t="s">
        <v>0</v>
      </c>
      <c r="L226" s="1" t="s">
        <v>0</v>
      </c>
      <c r="M226" s="1" t="str">
        <f ca="1">IFERROR(__xludf.DUMMYFUNCTION("LET(
  votes, G226:K226,
  pos, COUNTIF(votes, ""pos""),
  neu, COUNTIF(votes, ""neu""),
  neg, COUNTIF(votes, ""neg""),
  maxVal, MAX(pos, neu, neg),
  modes, FILTER({""pos"", ""neu"", ""neg""}, {pos, neu, neg}=maxVal),
  IF(COUNTA(modes)&gt;1, ""TIE"", IND"&amp;"EX(modes, 1))
)"),"pos")</f>
        <v>pos</v>
      </c>
      <c r="N226" s="3" t="s">
        <v>0</v>
      </c>
    </row>
    <row r="227" spans="1:14" ht="45" x14ac:dyDescent="0.2">
      <c r="A227">
        <v>226</v>
      </c>
      <c r="B227" s="1" t="s">
        <v>223</v>
      </c>
      <c r="C227" s="1" t="s">
        <v>222</v>
      </c>
      <c r="D227" s="1" t="s">
        <v>191</v>
      </c>
      <c r="E227" s="2" t="s">
        <v>236</v>
      </c>
      <c r="F227" s="1">
        <v>5</v>
      </c>
      <c r="G227" s="4">
        <v>44751.673518518517</v>
      </c>
      <c r="H227" s="1" t="s">
        <v>15</v>
      </c>
      <c r="I227" s="1" t="s">
        <v>6</v>
      </c>
      <c r="J227" s="1" t="s">
        <v>15</v>
      </c>
      <c r="K227" s="1" t="s">
        <v>15</v>
      </c>
      <c r="L227" s="1" t="s">
        <v>15</v>
      </c>
      <c r="M227" s="1" t="str">
        <f ca="1">IFERROR(__xludf.DUMMYFUNCTION("LET(
  votes, G227:K227,
  pos, COUNTIF(votes, ""pos""),
  neu, COUNTIF(votes, ""neu""),
  neg, COUNTIF(votes, ""neg""),
  maxVal, MAX(pos, neu, neg),
  modes, FILTER({""pos"", ""neu"", ""neg""}, {pos, neu, neg}=maxVal),
  IF(COUNTA(modes)&gt;1, ""TIE"", IND"&amp;"EX(modes, 1))
)"),"neg")</f>
        <v>neg</v>
      </c>
      <c r="N227" s="3" t="s">
        <v>15</v>
      </c>
    </row>
    <row r="228" spans="1:14" ht="15" x14ac:dyDescent="0.2">
      <c r="A228">
        <v>227</v>
      </c>
      <c r="B228" s="1" t="s">
        <v>223</v>
      </c>
      <c r="C228" s="1" t="s">
        <v>222</v>
      </c>
      <c r="D228" s="1" t="s">
        <v>191</v>
      </c>
      <c r="E228" s="2" t="s">
        <v>235</v>
      </c>
      <c r="F228" s="1">
        <v>5</v>
      </c>
      <c r="G228" s="4">
        <v>45146.722175925926</v>
      </c>
      <c r="H228" s="1" t="s">
        <v>0</v>
      </c>
      <c r="I228" s="1" t="s">
        <v>0</v>
      </c>
      <c r="J228" s="1" t="s">
        <v>0</v>
      </c>
      <c r="K228" s="1" t="s">
        <v>0</v>
      </c>
      <c r="L228" s="1" t="s">
        <v>0</v>
      </c>
      <c r="M228" s="1" t="str">
        <f ca="1">IFERROR(__xludf.DUMMYFUNCTION("LET(
  votes, G228:K228,
  pos, COUNTIF(votes, ""pos""),
  neu, COUNTIF(votes, ""neu""),
  neg, COUNTIF(votes, ""neg""),
  maxVal, MAX(pos, neu, neg),
  modes, FILTER({""pos"", ""neu"", ""neg""}, {pos, neu, neg}=maxVal),
  IF(COUNTA(modes)&gt;1, ""TIE"", IND"&amp;"EX(modes, 1))
)"),"pos")</f>
        <v>pos</v>
      </c>
      <c r="N228" s="3" t="s">
        <v>6</v>
      </c>
    </row>
    <row r="229" spans="1:14" ht="15" x14ac:dyDescent="0.2">
      <c r="A229">
        <v>228</v>
      </c>
      <c r="B229" s="1" t="s">
        <v>223</v>
      </c>
      <c r="C229" s="1" t="s">
        <v>222</v>
      </c>
      <c r="D229" s="1" t="s">
        <v>191</v>
      </c>
      <c r="E229" s="2" t="s">
        <v>234</v>
      </c>
      <c r="F229" s="1">
        <v>5</v>
      </c>
      <c r="G229" s="4">
        <v>43130.400509259256</v>
      </c>
      <c r="H229" s="1" t="s">
        <v>0</v>
      </c>
      <c r="I229" s="1" t="s">
        <v>0</v>
      </c>
      <c r="J229" s="1" t="s">
        <v>0</v>
      </c>
      <c r="K229" s="1" t="s">
        <v>0</v>
      </c>
      <c r="L229" s="1" t="s">
        <v>6</v>
      </c>
      <c r="M229" s="1" t="str">
        <f ca="1">IFERROR(__xludf.DUMMYFUNCTION("LET(
  votes, G229:K229,
  pos, COUNTIF(votes, ""pos""),
  neu, COUNTIF(votes, ""neu""),
  neg, COUNTIF(votes, ""neg""),
  maxVal, MAX(pos, neu, neg),
  modes, FILTER({""pos"", ""neu"", ""neg""}, {pos, neu, neg}=maxVal),
  IF(COUNTA(modes)&gt;1, ""TIE"", IND"&amp;"EX(modes, 1))
)"),"pos")</f>
        <v>pos</v>
      </c>
      <c r="N229" s="3" t="s">
        <v>0</v>
      </c>
    </row>
    <row r="230" spans="1:14" ht="15" x14ac:dyDescent="0.2">
      <c r="A230">
        <v>229</v>
      </c>
      <c r="B230" s="1" t="s">
        <v>223</v>
      </c>
      <c r="C230" s="1" t="s">
        <v>222</v>
      </c>
      <c r="D230" s="1" t="s">
        <v>191</v>
      </c>
      <c r="E230" s="2" t="s">
        <v>233</v>
      </c>
      <c r="F230" s="1">
        <v>5</v>
      </c>
      <c r="G230" s="4">
        <v>45011.863402777781</v>
      </c>
      <c r="H230" s="1" t="s">
        <v>6</v>
      </c>
      <c r="I230" s="1" t="s">
        <v>0</v>
      </c>
      <c r="J230" s="1" t="s">
        <v>0</v>
      </c>
      <c r="K230" s="1" t="s">
        <v>0</v>
      </c>
      <c r="L230" s="1" t="s">
        <v>6</v>
      </c>
      <c r="M230" s="1" t="str">
        <f ca="1">IFERROR(__xludf.DUMMYFUNCTION("LET(
  votes, G230:K230,
  pos, COUNTIF(votes, ""pos""),
  neu, COUNTIF(votes, ""neu""),
  neg, COUNTIF(votes, ""neg""),
  maxVal, MAX(pos, neu, neg),
  modes, FILTER({""pos"", ""neu"", ""neg""}, {pos, neu, neg}=maxVal),
  IF(COUNTA(modes)&gt;1, ""TIE"", IND"&amp;"EX(modes, 1))
)"),"pos")</f>
        <v>pos</v>
      </c>
      <c r="N230" s="3" t="s">
        <v>6</v>
      </c>
    </row>
    <row r="231" spans="1:14" ht="60" x14ac:dyDescent="0.2">
      <c r="A231">
        <v>230</v>
      </c>
      <c r="B231" s="1" t="s">
        <v>223</v>
      </c>
      <c r="C231" s="1" t="s">
        <v>222</v>
      </c>
      <c r="D231" s="1" t="s">
        <v>191</v>
      </c>
      <c r="E231" s="2" t="s">
        <v>232</v>
      </c>
      <c r="F231" s="1">
        <v>4</v>
      </c>
      <c r="G231" s="4">
        <v>43127.851666666669</v>
      </c>
      <c r="H231" s="1" t="s">
        <v>15</v>
      </c>
      <c r="I231" s="1" t="s">
        <v>0</v>
      </c>
      <c r="J231" s="1" t="s">
        <v>0</v>
      </c>
      <c r="K231" s="1" t="s">
        <v>0</v>
      </c>
      <c r="L231" s="1" t="s">
        <v>6</v>
      </c>
      <c r="M231" s="1" t="str">
        <f ca="1">IFERROR(__xludf.DUMMYFUNCTION("LET(
  votes, G231:K231,
  pos, COUNTIF(votes, ""pos""),
  neu, COUNTIF(votes, ""neu""),
  neg, COUNTIF(votes, ""neg""),
  maxVal, MAX(pos, neu, neg),
  modes, FILTER({""pos"", ""neu"", ""neg""}, {pos, neu, neg}=maxVal),
  IF(COUNTA(modes)&gt;1, ""TIE"", IND"&amp;"EX(modes, 1))
)"),"pos")</f>
        <v>pos</v>
      </c>
      <c r="N231" s="3" t="s">
        <v>6</v>
      </c>
    </row>
    <row r="232" spans="1:14" ht="30" x14ac:dyDescent="0.2">
      <c r="A232">
        <v>231</v>
      </c>
      <c r="B232" s="1" t="s">
        <v>223</v>
      </c>
      <c r="C232" s="1" t="s">
        <v>222</v>
      </c>
      <c r="D232" s="1" t="s">
        <v>191</v>
      </c>
      <c r="E232" s="2" t="s">
        <v>231</v>
      </c>
      <c r="F232" s="1">
        <v>5</v>
      </c>
      <c r="G232" s="4">
        <v>45161.59479166667</v>
      </c>
      <c r="H232" s="1" t="s">
        <v>0</v>
      </c>
      <c r="I232" s="1" t="s">
        <v>0</v>
      </c>
      <c r="J232" s="1" t="s">
        <v>0</v>
      </c>
      <c r="K232" s="1" t="s">
        <v>0</v>
      </c>
      <c r="L232" s="1" t="s">
        <v>0</v>
      </c>
      <c r="M232" s="1" t="str">
        <f ca="1">IFERROR(__xludf.DUMMYFUNCTION("LET(
  votes, G232:K232,
  pos, COUNTIF(votes, ""pos""),
  neu, COUNTIF(votes, ""neu""),
  neg, COUNTIF(votes, ""neg""),
  maxVal, MAX(pos, neu, neg),
  modes, FILTER({""pos"", ""neu"", ""neg""}, {pos, neu, neg}=maxVal),
  IF(COUNTA(modes)&gt;1, ""TIE"", IND"&amp;"EX(modes, 1))
)"),"pos")</f>
        <v>pos</v>
      </c>
      <c r="N232" s="3" t="s">
        <v>0</v>
      </c>
    </row>
    <row r="233" spans="1:14" ht="60" x14ac:dyDescent="0.2">
      <c r="A233">
        <v>232</v>
      </c>
      <c r="B233" s="1" t="s">
        <v>223</v>
      </c>
      <c r="C233" s="1" t="s">
        <v>222</v>
      </c>
      <c r="D233" s="1" t="s">
        <v>191</v>
      </c>
      <c r="E233" s="2" t="s">
        <v>230</v>
      </c>
      <c r="F233" s="1">
        <v>5</v>
      </c>
      <c r="G233" s="4">
        <v>45572.376875000002</v>
      </c>
      <c r="H233" s="1" t="s">
        <v>0</v>
      </c>
      <c r="I233" s="1" t="s">
        <v>0</v>
      </c>
      <c r="J233" s="1" t="s">
        <v>0</v>
      </c>
      <c r="K233" s="1" t="s">
        <v>0</v>
      </c>
      <c r="L233" s="1" t="s">
        <v>0</v>
      </c>
      <c r="M233" s="1" t="str">
        <f ca="1">IFERROR(__xludf.DUMMYFUNCTION("LET(
  votes, G233:K233,
  pos, COUNTIF(votes, ""pos""),
  neu, COUNTIF(votes, ""neu""),
  neg, COUNTIF(votes, ""neg""),
  maxVal, MAX(pos, neu, neg),
  modes, FILTER({""pos"", ""neu"", ""neg""}, {pos, neu, neg}=maxVal),
  IF(COUNTA(modes)&gt;1, ""TIE"", IND"&amp;"EX(modes, 1))
)"),"pos")</f>
        <v>pos</v>
      </c>
      <c r="N233" s="3" t="s">
        <v>0</v>
      </c>
    </row>
    <row r="234" spans="1:14" ht="15" x14ac:dyDescent="0.2">
      <c r="A234">
        <v>233</v>
      </c>
      <c r="B234" s="1" t="s">
        <v>223</v>
      </c>
      <c r="C234" s="1" t="s">
        <v>222</v>
      </c>
      <c r="D234" s="1" t="s">
        <v>191</v>
      </c>
      <c r="E234" s="2" t="s">
        <v>5</v>
      </c>
      <c r="F234" s="1">
        <v>5</v>
      </c>
      <c r="G234" s="4">
        <v>44774.60597222222</v>
      </c>
      <c r="H234" s="1" t="s">
        <v>0</v>
      </c>
      <c r="I234" s="1" t="s">
        <v>0</v>
      </c>
      <c r="J234" s="1" t="s">
        <v>0</v>
      </c>
      <c r="K234" s="1" t="s">
        <v>0</v>
      </c>
      <c r="L234" s="1" t="s">
        <v>0</v>
      </c>
      <c r="M234" s="1" t="str">
        <f ca="1">IFERROR(__xludf.DUMMYFUNCTION("LET(
  votes, G234:K234,
  pos, COUNTIF(votes, ""pos""),
  neu, COUNTIF(votes, ""neu""),
  neg, COUNTIF(votes, ""neg""),
  maxVal, MAX(pos, neu, neg),
  modes, FILTER({""pos"", ""neu"", ""neg""}, {pos, neu, neg}=maxVal),
  IF(COUNTA(modes)&gt;1, ""TIE"", IND"&amp;"EX(modes, 1))
)"),"pos")</f>
        <v>pos</v>
      </c>
      <c r="N234" s="3" t="s">
        <v>0</v>
      </c>
    </row>
    <row r="235" spans="1:14" ht="15" x14ac:dyDescent="0.2">
      <c r="A235">
        <v>234</v>
      </c>
      <c r="B235" s="1" t="s">
        <v>223</v>
      </c>
      <c r="C235" s="1" t="s">
        <v>222</v>
      </c>
      <c r="D235" s="1" t="s">
        <v>191</v>
      </c>
      <c r="E235" s="2" t="s">
        <v>229</v>
      </c>
      <c r="F235" s="1">
        <v>4</v>
      </c>
      <c r="G235" s="4">
        <v>44222.399027777778</v>
      </c>
      <c r="H235" s="1" t="s">
        <v>0</v>
      </c>
      <c r="I235" s="1" t="s">
        <v>0</v>
      </c>
      <c r="J235" s="1" t="s">
        <v>0</v>
      </c>
      <c r="K235" s="1" t="s">
        <v>0</v>
      </c>
      <c r="L235" s="1" t="s">
        <v>0</v>
      </c>
      <c r="M235" s="1" t="str">
        <f ca="1">IFERROR(__xludf.DUMMYFUNCTION("LET(
  votes, G235:K235,
  pos, COUNTIF(votes, ""pos""),
  neu, COUNTIF(votes, ""neu""),
  neg, COUNTIF(votes, ""neg""),
  maxVal, MAX(pos, neu, neg),
  modes, FILTER({""pos"", ""neu"", ""neg""}, {pos, neu, neg}=maxVal),
  IF(COUNTA(modes)&gt;1, ""TIE"", IND"&amp;"EX(modes, 1))
)"),"pos")</f>
        <v>pos</v>
      </c>
      <c r="N235" s="3" t="s">
        <v>0</v>
      </c>
    </row>
    <row r="236" spans="1:14" ht="15" x14ac:dyDescent="0.2">
      <c r="A236">
        <v>235</v>
      </c>
      <c r="B236" s="1" t="s">
        <v>223</v>
      </c>
      <c r="C236" s="1" t="s">
        <v>222</v>
      </c>
      <c r="D236" s="1" t="s">
        <v>191</v>
      </c>
      <c r="E236" s="2" t="s">
        <v>228</v>
      </c>
      <c r="F236" s="1">
        <v>4</v>
      </c>
      <c r="G236" s="4">
        <v>42855.405462962961</v>
      </c>
      <c r="H236" s="1" t="s">
        <v>6</v>
      </c>
      <c r="I236" s="1" t="s">
        <v>0</v>
      </c>
      <c r="J236" s="1" t="s">
        <v>0</v>
      </c>
      <c r="K236" s="1" t="s">
        <v>0</v>
      </c>
      <c r="L236" s="1" t="s">
        <v>6</v>
      </c>
      <c r="M236" s="1" t="str">
        <f ca="1">IFERROR(__xludf.DUMMYFUNCTION("LET(
  votes, G236:K236,
  pos, COUNTIF(votes, ""pos""),
  neu, COUNTIF(votes, ""neu""),
  neg, COUNTIF(votes, ""neg""),
  maxVal, MAX(pos, neu, neg),
  modes, FILTER({""pos"", ""neu"", ""neg""}, {pos, neu, neg}=maxVal),
  IF(COUNTA(modes)&gt;1, ""TIE"", IND"&amp;"EX(modes, 1))
)"),"pos")</f>
        <v>pos</v>
      </c>
      <c r="N236" s="3" t="s">
        <v>6</v>
      </c>
    </row>
    <row r="237" spans="1:14" ht="15" x14ac:dyDescent="0.2">
      <c r="A237">
        <v>236</v>
      </c>
      <c r="B237" s="1" t="s">
        <v>223</v>
      </c>
      <c r="C237" s="1" t="s">
        <v>222</v>
      </c>
      <c r="D237" s="1" t="s">
        <v>191</v>
      </c>
      <c r="E237" s="2" t="s">
        <v>227</v>
      </c>
      <c r="F237" s="1">
        <v>5</v>
      </c>
      <c r="G237" s="4">
        <v>45125.951805555553</v>
      </c>
      <c r="H237" s="1" t="s">
        <v>0</v>
      </c>
      <c r="I237" s="1" t="s">
        <v>0</v>
      </c>
      <c r="J237" s="1" t="s">
        <v>0</v>
      </c>
      <c r="K237" s="1" t="s">
        <v>0</v>
      </c>
      <c r="L237" s="1" t="s">
        <v>0</v>
      </c>
      <c r="M237" s="1" t="str">
        <f ca="1">IFERROR(__xludf.DUMMYFUNCTION("LET(
  votes, G237:K237,
  pos, COUNTIF(votes, ""pos""),
  neu, COUNTIF(votes, ""neu""),
  neg, COUNTIF(votes, ""neg""),
  maxVal, MAX(pos, neu, neg),
  modes, FILTER({""pos"", ""neu"", ""neg""}, {pos, neu, neg}=maxVal),
  IF(COUNTA(modes)&gt;1, ""TIE"", IND"&amp;"EX(modes, 1))
)"),"pos")</f>
        <v>pos</v>
      </c>
      <c r="N237" s="3" t="s">
        <v>0</v>
      </c>
    </row>
    <row r="238" spans="1:14" ht="15" x14ac:dyDescent="0.2">
      <c r="A238">
        <v>237</v>
      </c>
      <c r="B238" s="1" t="s">
        <v>223</v>
      </c>
      <c r="C238" s="1" t="s">
        <v>222</v>
      </c>
      <c r="D238" s="1" t="s">
        <v>191</v>
      </c>
      <c r="E238" s="2" t="s">
        <v>226</v>
      </c>
      <c r="F238" s="1">
        <v>4</v>
      </c>
      <c r="G238" s="4">
        <v>42917.816782407404</v>
      </c>
      <c r="H238" s="1" t="s">
        <v>6</v>
      </c>
      <c r="I238" s="1" t="s">
        <v>0</v>
      </c>
      <c r="J238" s="1" t="s">
        <v>0</v>
      </c>
      <c r="K238" s="1" t="s">
        <v>0</v>
      </c>
      <c r="L238" s="1" t="s">
        <v>6</v>
      </c>
      <c r="M238" s="1" t="str">
        <f ca="1">IFERROR(__xludf.DUMMYFUNCTION("LET(
  votes, G238:K238,
  pos, COUNTIF(votes, ""pos""),
  neu, COUNTIF(votes, ""neu""),
  neg, COUNTIF(votes, ""neg""),
  maxVal, MAX(pos, neu, neg),
  modes, FILTER({""pos"", ""neu"", ""neg""}, {pos, neu, neg}=maxVal),
  IF(COUNTA(modes)&gt;1, ""TIE"", IND"&amp;"EX(modes, 1))
)"),"pos")</f>
        <v>pos</v>
      </c>
      <c r="N238" s="3" t="s">
        <v>0</v>
      </c>
    </row>
    <row r="239" spans="1:14" ht="60" x14ac:dyDescent="0.2">
      <c r="A239">
        <v>238</v>
      </c>
      <c r="B239" s="1" t="s">
        <v>223</v>
      </c>
      <c r="C239" s="1" t="s">
        <v>222</v>
      </c>
      <c r="D239" s="1" t="s">
        <v>191</v>
      </c>
      <c r="E239" s="2" t="s">
        <v>225</v>
      </c>
      <c r="F239" s="1">
        <v>4</v>
      </c>
      <c r="G239" s="4">
        <v>45494.38175925926</v>
      </c>
      <c r="H239" s="1" t="s">
        <v>0</v>
      </c>
      <c r="I239" s="1" t="s">
        <v>0</v>
      </c>
      <c r="J239" s="1" t="s">
        <v>0</v>
      </c>
      <c r="K239" s="1" t="s">
        <v>0</v>
      </c>
      <c r="L239" s="1" t="s">
        <v>0</v>
      </c>
      <c r="M239" s="1" t="str">
        <f ca="1">IFERROR(__xludf.DUMMYFUNCTION("LET(
  votes, G239:K239,
  pos, COUNTIF(votes, ""pos""),
  neu, COUNTIF(votes, ""neu""),
  neg, COUNTIF(votes, ""neg""),
  maxVal, MAX(pos, neu, neg),
  modes, FILTER({""pos"", ""neu"", ""neg""}, {pos, neu, neg}=maxVal),
  IF(COUNTA(modes)&gt;1, ""TIE"", IND"&amp;"EX(modes, 1))
)"),"pos")</f>
        <v>pos</v>
      </c>
      <c r="N239" s="3" t="s">
        <v>0</v>
      </c>
    </row>
    <row r="240" spans="1:14" ht="15" x14ac:dyDescent="0.2">
      <c r="A240">
        <v>239</v>
      </c>
      <c r="B240" s="1" t="s">
        <v>223</v>
      </c>
      <c r="C240" s="1" t="s">
        <v>222</v>
      </c>
      <c r="D240" s="1" t="s">
        <v>191</v>
      </c>
      <c r="E240" s="2" t="s">
        <v>224</v>
      </c>
      <c r="F240" s="1">
        <v>1</v>
      </c>
      <c r="G240" s="4">
        <v>45344.455358796295</v>
      </c>
      <c r="H240" s="1" t="s">
        <v>0</v>
      </c>
      <c r="I240" s="1" t="s">
        <v>0</v>
      </c>
      <c r="J240" s="1" t="s">
        <v>0</v>
      </c>
      <c r="K240" s="1" t="s">
        <v>0</v>
      </c>
      <c r="L240" s="1" t="s">
        <v>0</v>
      </c>
      <c r="M240" s="1" t="str">
        <f ca="1">IFERROR(__xludf.DUMMYFUNCTION("LET(
  votes, G240:K240,
  pos, COUNTIF(votes, ""pos""),
  neu, COUNTIF(votes, ""neu""),
  neg, COUNTIF(votes, ""neg""),
  maxVal, MAX(pos, neu, neg),
  modes, FILTER({""pos"", ""neu"", ""neg""}, {pos, neu, neg}=maxVal),
  IF(COUNTA(modes)&gt;1, ""TIE"", IND"&amp;"EX(modes, 1))
)"),"pos")</f>
        <v>pos</v>
      </c>
      <c r="N240" s="3" t="s">
        <v>0</v>
      </c>
    </row>
    <row r="241" spans="1:14" ht="30" x14ac:dyDescent="0.2">
      <c r="A241">
        <v>240</v>
      </c>
      <c r="B241" s="1" t="s">
        <v>223</v>
      </c>
      <c r="C241" s="1" t="s">
        <v>222</v>
      </c>
      <c r="D241" s="1" t="s">
        <v>191</v>
      </c>
      <c r="E241" s="2" t="s">
        <v>221</v>
      </c>
      <c r="F241" s="1">
        <v>4</v>
      </c>
      <c r="G241" s="4">
        <v>43464.559178240743</v>
      </c>
      <c r="H241" s="1" t="s">
        <v>15</v>
      </c>
      <c r="I241" s="1" t="s">
        <v>15</v>
      </c>
      <c r="J241" s="1" t="s">
        <v>15</v>
      </c>
      <c r="K241" s="1" t="s">
        <v>0</v>
      </c>
      <c r="L241" s="1" t="s">
        <v>15</v>
      </c>
      <c r="M241" s="1" t="str">
        <f ca="1">IFERROR(__xludf.DUMMYFUNCTION("LET(
  votes, G241:K241,
  pos, COUNTIF(votes, ""pos""),
  neu, COUNTIF(votes, ""neu""),
  neg, COUNTIF(votes, ""neg""),
  maxVal, MAX(pos, neu, neg),
  modes, FILTER({""pos"", ""neu"", ""neg""}, {pos, neu, neg}=maxVal),
  IF(COUNTA(modes)&gt;1, ""TIE"", IND"&amp;"EX(modes, 1))
)"),"neg")</f>
        <v>neg</v>
      </c>
      <c r="N241" s="3" t="s">
        <v>15</v>
      </c>
    </row>
    <row r="242" spans="1:14" ht="15" x14ac:dyDescent="0.2">
      <c r="A242">
        <v>241</v>
      </c>
      <c r="B242" s="1" t="s">
        <v>193</v>
      </c>
      <c r="C242" s="1" t="s">
        <v>192</v>
      </c>
      <c r="D242" s="1" t="s">
        <v>191</v>
      </c>
      <c r="E242" s="2" t="s">
        <v>220</v>
      </c>
      <c r="F242" s="1">
        <v>5</v>
      </c>
      <c r="G242" s="4">
        <v>45731.607708333337</v>
      </c>
      <c r="H242" s="1" t="s">
        <v>0</v>
      </c>
      <c r="I242" s="1" t="s">
        <v>0</v>
      </c>
      <c r="J242" s="1" t="s">
        <v>6</v>
      </c>
      <c r="K242" s="1" t="s">
        <v>0</v>
      </c>
      <c r="L242" s="1" t="s">
        <v>6</v>
      </c>
      <c r="M242" s="1" t="str">
        <f ca="1">IFERROR(__xludf.DUMMYFUNCTION("LET(
  votes, G242:K242,
  pos, COUNTIF(votes, ""pos""),
  neu, COUNTIF(votes, ""neu""),
  neg, COUNTIF(votes, ""neg""),
  maxVal, MAX(pos, neu, neg),
  modes, FILTER({""pos"", ""neu"", ""neg""}, {pos, neu, neg}=maxVal),
  IF(COUNTA(modes)&gt;1, ""TIE"", IND"&amp;"EX(modes, 1))
)"),"pos")</f>
        <v>pos</v>
      </c>
      <c r="N242" s="3" t="s">
        <v>0</v>
      </c>
    </row>
    <row r="243" spans="1:14" ht="15" x14ac:dyDescent="0.2">
      <c r="A243">
        <v>242</v>
      </c>
      <c r="B243" s="1" t="s">
        <v>193</v>
      </c>
      <c r="C243" s="1" t="s">
        <v>192</v>
      </c>
      <c r="D243" s="1" t="s">
        <v>191</v>
      </c>
      <c r="E243" s="2" t="s">
        <v>5</v>
      </c>
      <c r="F243" s="1">
        <v>5</v>
      </c>
      <c r="G243" s="4">
        <v>44816.455289351848</v>
      </c>
      <c r="H243" s="1" t="s">
        <v>0</v>
      </c>
      <c r="I243" s="1" t="s">
        <v>0</v>
      </c>
      <c r="J243" s="1" t="s">
        <v>0</v>
      </c>
      <c r="K243" s="1" t="s">
        <v>0</v>
      </c>
      <c r="L243" s="1" t="s">
        <v>0</v>
      </c>
      <c r="M243" s="1" t="str">
        <f ca="1">IFERROR(__xludf.DUMMYFUNCTION("LET(
  votes, G243:K243,
  pos, COUNTIF(votes, ""pos""),
  neu, COUNTIF(votes, ""neu""),
  neg, COUNTIF(votes, ""neg""),
  maxVal, MAX(pos, neu, neg),
  modes, FILTER({""pos"", ""neu"", ""neg""}, {pos, neu, neg}=maxVal),
  IF(COUNTA(modes)&gt;1, ""TIE"", IND"&amp;"EX(modes, 1))
)"),"pos")</f>
        <v>pos</v>
      </c>
      <c r="N243" s="3" t="s">
        <v>0</v>
      </c>
    </row>
    <row r="244" spans="1:14" ht="15" x14ac:dyDescent="0.2">
      <c r="A244">
        <v>243</v>
      </c>
      <c r="B244" s="1" t="s">
        <v>193</v>
      </c>
      <c r="C244" s="1" t="s">
        <v>192</v>
      </c>
      <c r="D244" s="1" t="s">
        <v>191</v>
      </c>
      <c r="E244" s="2" t="s">
        <v>219</v>
      </c>
      <c r="F244" s="1">
        <v>5</v>
      </c>
      <c r="G244" s="4">
        <v>45315.745162037034</v>
      </c>
      <c r="H244" s="1" t="s">
        <v>0</v>
      </c>
      <c r="I244" s="1" t="s">
        <v>0</v>
      </c>
      <c r="J244" s="1" t="s">
        <v>0</v>
      </c>
      <c r="K244" s="1" t="s">
        <v>0</v>
      </c>
      <c r="L244" s="1" t="s">
        <v>0</v>
      </c>
      <c r="M244" s="1" t="str">
        <f ca="1">IFERROR(__xludf.DUMMYFUNCTION("LET(
  votes, G244:K244,
  pos, COUNTIF(votes, ""pos""),
  neu, COUNTIF(votes, ""neu""),
  neg, COUNTIF(votes, ""neg""),
  maxVal, MAX(pos, neu, neg),
  modes, FILTER({""pos"", ""neu"", ""neg""}, {pos, neu, neg}=maxVal),
  IF(COUNTA(modes)&gt;1, ""TIE"", IND"&amp;"EX(modes, 1))
)"),"pos")</f>
        <v>pos</v>
      </c>
      <c r="N244" s="3" t="s">
        <v>0</v>
      </c>
    </row>
    <row r="245" spans="1:14" ht="15" x14ac:dyDescent="0.2">
      <c r="A245">
        <v>244</v>
      </c>
      <c r="B245" s="1" t="s">
        <v>193</v>
      </c>
      <c r="C245" s="1" t="s">
        <v>192</v>
      </c>
      <c r="D245" s="1" t="s">
        <v>191</v>
      </c>
      <c r="E245" s="2" t="s">
        <v>218</v>
      </c>
      <c r="F245" s="1">
        <v>3</v>
      </c>
      <c r="G245" s="4">
        <v>44481.60119212963</v>
      </c>
      <c r="H245" s="1" t="s">
        <v>6</v>
      </c>
      <c r="I245" s="1" t="s">
        <v>6</v>
      </c>
      <c r="J245" s="1" t="s">
        <v>6</v>
      </c>
      <c r="K245" s="1" t="s">
        <v>6</v>
      </c>
      <c r="L245" s="1" t="s">
        <v>6</v>
      </c>
      <c r="M245" s="1" t="str">
        <f ca="1">IFERROR(__xludf.DUMMYFUNCTION("LET(
  votes, G245:K245,
  pos, COUNTIF(votes, ""pos""),
  neu, COUNTIF(votes, ""neu""),
  neg, COUNTIF(votes, ""neg""),
  maxVal, MAX(pos, neu, neg),
  modes, FILTER({""pos"", ""neu"", ""neg""}, {pos, neu, neg}=maxVal),
  IF(COUNTA(modes)&gt;1, ""TIE"", IND"&amp;"EX(modes, 1))
)"),"neu")</f>
        <v>neu</v>
      </c>
      <c r="N245" s="3" t="s">
        <v>0</v>
      </c>
    </row>
    <row r="246" spans="1:14" ht="225" x14ac:dyDescent="0.2">
      <c r="A246">
        <v>245</v>
      </c>
      <c r="B246" s="1" t="s">
        <v>193</v>
      </c>
      <c r="C246" s="1" t="s">
        <v>192</v>
      </c>
      <c r="D246" s="1" t="s">
        <v>191</v>
      </c>
      <c r="E246" s="2" t="s">
        <v>217</v>
      </c>
      <c r="F246" s="1">
        <v>5</v>
      </c>
      <c r="G246" s="4">
        <v>45211.895289351851</v>
      </c>
      <c r="H246" s="1" t="s">
        <v>0</v>
      </c>
      <c r="I246" s="1" t="s">
        <v>0</v>
      </c>
      <c r="J246" s="1" t="s">
        <v>0</v>
      </c>
      <c r="K246" s="1" t="s">
        <v>0</v>
      </c>
      <c r="L246" s="1" t="s">
        <v>0</v>
      </c>
      <c r="M246" s="1" t="str">
        <f ca="1">IFERROR(__xludf.DUMMYFUNCTION("LET(
  votes, G246:K246,
  pos, COUNTIF(votes, ""pos""),
  neu, COUNTIF(votes, ""neu""),
  neg, COUNTIF(votes, ""neg""),
  maxVal, MAX(pos, neu, neg),
  modes, FILTER({""pos"", ""neu"", ""neg""}, {pos, neu, neg}=maxVal),
  IF(COUNTA(modes)&gt;1, ""TIE"", IND"&amp;"EX(modes, 1))
)"),"pos")</f>
        <v>pos</v>
      </c>
      <c r="N246" s="3" t="s">
        <v>0</v>
      </c>
    </row>
    <row r="247" spans="1:14" ht="15" x14ac:dyDescent="0.2">
      <c r="A247">
        <v>246</v>
      </c>
      <c r="B247" s="1" t="s">
        <v>193</v>
      </c>
      <c r="C247" s="1" t="s">
        <v>192</v>
      </c>
      <c r="D247" s="1" t="s">
        <v>191</v>
      </c>
      <c r="E247" s="2" t="s">
        <v>216</v>
      </c>
      <c r="F247" s="1">
        <v>5</v>
      </c>
      <c r="G247" s="4">
        <v>44854.671296296299</v>
      </c>
      <c r="H247" s="1" t="s">
        <v>0</v>
      </c>
      <c r="I247" s="1" t="s">
        <v>0</v>
      </c>
      <c r="J247" s="1" t="s">
        <v>0</v>
      </c>
      <c r="K247" s="1" t="s">
        <v>0</v>
      </c>
      <c r="L247" s="1" t="s">
        <v>0</v>
      </c>
      <c r="M247" s="1" t="str">
        <f ca="1">IFERROR(__xludf.DUMMYFUNCTION("LET(
  votes, G247:K247,
  pos, COUNTIF(votes, ""pos""),
  neu, COUNTIF(votes, ""neu""),
  neg, COUNTIF(votes, ""neg""),
  maxVal, MAX(pos, neu, neg),
  modes, FILTER({""pos"", ""neu"", ""neg""}, {pos, neu, neg}=maxVal),
  IF(COUNTA(modes)&gt;1, ""TIE"", IND"&amp;"EX(modes, 1))
)"),"pos")</f>
        <v>pos</v>
      </c>
      <c r="N247" s="3" t="s">
        <v>0</v>
      </c>
    </row>
    <row r="248" spans="1:14" ht="15" x14ac:dyDescent="0.2">
      <c r="A248">
        <v>247</v>
      </c>
      <c r="B248" s="1" t="s">
        <v>193</v>
      </c>
      <c r="C248" s="1" t="s">
        <v>192</v>
      </c>
      <c r="D248" s="1" t="s">
        <v>191</v>
      </c>
      <c r="E248" s="2" t="s">
        <v>215</v>
      </c>
      <c r="F248" s="1">
        <v>5</v>
      </c>
      <c r="G248" s="4">
        <v>44968.334652777776</v>
      </c>
      <c r="H248" s="1" t="s">
        <v>0</v>
      </c>
      <c r="I248" s="1" t="s">
        <v>0</v>
      </c>
      <c r="J248" s="1" t="s">
        <v>0</v>
      </c>
      <c r="K248" s="1" t="s">
        <v>0</v>
      </c>
      <c r="L248" s="1" t="s">
        <v>0</v>
      </c>
      <c r="M248" s="1" t="str">
        <f ca="1">IFERROR(__xludf.DUMMYFUNCTION("LET(
  votes, G248:K248,
  pos, COUNTIF(votes, ""pos""),
  neu, COUNTIF(votes, ""neu""),
  neg, COUNTIF(votes, ""neg""),
  maxVal, MAX(pos, neu, neg),
  modes, FILTER({""pos"", ""neu"", ""neg""}, {pos, neu, neg}=maxVal),
  IF(COUNTA(modes)&gt;1, ""TIE"", IND"&amp;"EX(modes, 1))
)"),"pos")</f>
        <v>pos</v>
      </c>
      <c r="N248" s="3" t="s">
        <v>0</v>
      </c>
    </row>
    <row r="249" spans="1:14" ht="15" x14ac:dyDescent="0.2">
      <c r="A249">
        <v>248</v>
      </c>
      <c r="B249" s="1" t="s">
        <v>193</v>
      </c>
      <c r="C249" s="1" t="s">
        <v>192</v>
      </c>
      <c r="D249" s="1" t="s">
        <v>191</v>
      </c>
      <c r="E249" s="2" t="s">
        <v>214</v>
      </c>
      <c r="F249" s="1">
        <v>5</v>
      </c>
      <c r="G249" s="4">
        <v>45072.845659722225</v>
      </c>
      <c r="H249" s="1" t="s">
        <v>0</v>
      </c>
      <c r="I249" s="1" t="s">
        <v>0</v>
      </c>
      <c r="J249" s="1" t="s">
        <v>0</v>
      </c>
      <c r="K249" s="1" t="s">
        <v>0</v>
      </c>
      <c r="L249" s="1" t="s">
        <v>0</v>
      </c>
      <c r="M249" s="1" t="str">
        <f ca="1">IFERROR(__xludf.DUMMYFUNCTION("LET(
  votes, G249:K249,
  pos, COUNTIF(votes, ""pos""),
  neu, COUNTIF(votes, ""neu""),
  neg, COUNTIF(votes, ""neg""),
  maxVal, MAX(pos, neu, neg),
  modes, FILTER({""pos"", ""neu"", ""neg""}, {pos, neu, neg}=maxVal),
  IF(COUNTA(modes)&gt;1, ""TIE"", IND"&amp;"EX(modes, 1))
)"),"pos")</f>
        <v>pos</v>
      </c>
      <c r="N249" s="3" t="s">
        <v>0</v>
      </c>
    </row>
    <row r="250" spans="1:14" ht="15" x14ac:dyDescent="0.2">
      <c r="A250">
        <v>249</v>
      </c>
      <c r="B250" s="1" t="s">
        <v>193</v>
      </c>
      <c r="C250" s="1" t="s">
        <v>192</v>
      </c>
      <c r="D250" s="1" t="s">
        <v>191</v>
      </c>
      <c r="E250" s="2" t="s">
        <v>213</v>
      </c>
      <c r="F250" s="1">
        <v>3</v>
      </c>
      <c r="G250" s="4">
        <v>44674.878865740742</v>
      </c>
      <c r="H250" s="1" t="s">
        <v>15</v>
      </c>
      <c r="I250" s="1" t="s">
        <v>15</v>
      </c>
      <c r="J250" s="1" t="s">
        <v>15</v>
      </c>
      <c r="K250" s="1" t="s">
        <v>15</v>
      </c>
      <c r="L250" s="1" t="s">
        <v>15</v>
      </c>
      <c r="M250" s="1" t="str">
        <f ca="1">IFERROR(__xludf.DUMMYFUNCTION("LET(
  votes, G250:K250,
  pos, COUNTIF(votes, ""pos""),
  neu, COUNTIF(votes, ""neu""),
  neg, COUNTIF(votes, ""neg""),
  maxVal, MAX(pos, neu, neg),
  modes, FILTER({""pos"", ""neu"", ""neg""}, {pos, neu, neg}=maxVal),
  IF(COUNTA(modes)&gt;1, ""TIE"", IND"&amp;"EX(modes, 1))
)"),"neg")</f>
        <v>neg</v>
      </c>
      <c r="N250" s="3" t="s">
        <v>6</v>
      </c>
    </row>
    <row r="251" spans="1:14" ht="15" x14ac:dyDescent="0.2">
      <c r="A251">
        <v>250</v>
      </c>
      <c r="B251" s="1" t="s">
        <v>193</v>
      </c>
      <c r="C251" s="1" t="s">
        <v>192</v>
      </c>
      <c r="D251" s="1" t="s">
        <v>191</v>
      </c>
      <c r="E251" s="2" t="s">
        <v>212</v>
      </c>
      <c r="F251" s="1">
        <v>5</v>
      </c>
      <c r="G251" s="4">
        <v>44763.580682870372</v>
      </c>
      <c r="H251" s="1" t="s">
        <v>0</v>
      </c>
      <c r="I251" s="1" t="s">
        <v>0</v>
      </c>
      <c r="J251" s="1" t="s">
        <v>0</v>
      </c>
      <c r="K251" s="1" t="s">
        <v>0</v>
      </c>
      <c r="L251" s="1" t="s">
        <v>0</v>
      </c>
      <c r="M251" s="1" t="str">
        <f ca="1">IFERROR(__xludf.DUMMYFUNCTION("LET(
  votes, G251:K251,
  pos, COUNTIF(votes, ""pos""),
  neu, COUNTIF(votes, ""neu""),
  neg, COUNTIF(votes, ""neg""),
  maxVal, MAX(pos, neu, neg),
  modes, FILTER({""pos"", ""neu"", ""neg""}, {pos, neu, neg}=maxVal),
  IF(COUNTA(modes)&gt;1, ""TIE"", IND"&amp;"EX(modes, 1))
)"),"pos")</f>
        <v>pos</v>
      </c>
      <c r="N251" s="3" t="s">
        <v>0</v>
      </c>
    </row>
    <row r="252" spans="1:14" ht="15" x14ac:dyDescent="0.2">
      <c r="A252">
        <v>251</v>
      </c>
      <c r="B252" s="1" t="s">
        <v>193</v>
      </c>
      <c r="C252" s="1" t="s">
        <v>192</v>
      </c>
      <c r="D252" s="1" t="s">
        <v>191</v>
      </c>
      <c r="E252" s="2" t="s">
        <v>211</v>
      </c>
      <c r="F252" s="1">
        <v>5</v>
      </c>
      <c r="G252" s="4">
        <v>44699.399907407409</v>
      </c>
      <c r="H252" s="1" t="s">
        <v>0</v>
      </c>
      <c r="I252" s="1" t="s">
        <v>0</v>
      </c>
      <c r="J252" s="1" t="s">
        <v>0</v>
      </c>
      <c r="K252" s="1" t="s">
        <v>0</v>
      </c>
      <c r="L252" s="1" t="s">
        <v>0</v>
      </c>
      <c r="M252" s="1" t="str">
        <f ca="1">IFERROR(__xludf.DUMMYFUNCTION("LET(
  votes, G252:K252,
  pos, COUNTIF(votes, ""pos""),
  neu, COUNTIF(votes, ""neu""),
  neg, COUNTIF(votes, ""neg""),
  maxVal, MAX(pos, neu, neg),
  modes, FILTER({""pos"", ""neu"", ""neg""}, {pos, neu, neg}=maxVal),
  IF(COUNTA(modes)&gt;1, ""TIE"", IND"&amp;"EX(modes, 1))
)"),"pos")</f>
        <v>pos</v>
      </c>
      <c r="N252" s="3" t="s">
        <v>6</v>
      </c>
    </row>
    <row r="253" spans="1:14" ht="15" x14ac:dyDescent="0.2">
      <c r="A253">
        <v>252</v>
      </c>
      <c r="B253" s="1" t="s">
        <v>193</v>
      </c>
      <c r="C253" s="1" t="s">
        <v>192</v>
      </c>
      <c r="D253" s="1" t="s">
        <v>191</v>
      </c>
      <c r="E253" s="2" t="s">
        <v>210</v>
      </c>
      <c r="F253" s="1">
        <v>5</v>
      </c>
      <c r="G253" s="4">
        <v>44918.928240740737</v>
      </c>
      <c r="H253" s="1" t="s">
        <v>0</v>
      </c>
      <c r="I253" s="1" t="s">
        <v>0</v>
      </c>
      <c r="J253" s="1" t="s">
        <v>0</v>
      </c>
      <c r="K253" s="1" t="s">
        <v>0</v>
      </c>
      <c r="L253" s="1" t="s">
        <v>6</v>
      </c>
      <c r="M253" s="1" t="str">
        <f ca="1">IFERROR(__xludf.DUMMYFUNCTION("LET(
  votes, G253:K253,
  pos, COUNTIF(votes, ""pos""),
  neu, COUNTIF(votes, ""neu""),
  neg, COUNTIF(votes, ""neg""),
  maxVal, MAX(pos, neu, neg),
  modes, FILTER({""pos"", ""neu"", ""neg""}, {pos, neu, neg}=maxVal),
  IF(COUNTA(modes)&gt;1, ""TIE"", IND"&amp;"EX(modes, 1))
)"),"pos")</f>
        <v>pos</v>
      </c>
      <c r="N253" s="3" t="s">
        <v>0</v>
      </c>
    </row>
    <row r="254" spans="1:14" ht="15" x14ac:dyDescent="0.2">
      <c r="A254">
        <v>253</v>
      </c>
      <c r="B254" s="1" t="s">
        <v>193</v>
      </c>
      <c r="C254" s="1" t="s">
        <v>192</v>
      </c>
      <c r="D254" s="1" t="s">
        <v>191</v>
      </c>
      <c r="E254" s="2" t="s">
        <v>209</v>
      </c>
      <c r="F254" s="1">
        <v>5</v>
      </c>
      <c r="G254" s="4">
        <v>45196.374236111114</v>
      </c>
      <c r="H254" s="1" t="s">
        <v>0</v>
      </c>
      <c r="I254" s="1" t="s">
        <v>0</v>
      </c>
      <c r="J254" s="1" t="s">
        <v>0</v>
      </c>
      <c r="K254" s="1" t="s">
        <v>0</v>
      </c>
      <c r="L254" s="1" t="s">
        <v>0</v>
      </c>
      <c r="M254" s="1" t="str">
        <f ca="1">IFERROR(__xludf.DUMMYFUNCTION("LET(
  votes, G254:K254,
  pos, COUNTIF(votes, ""pos""),
  neu, COUNTIF(votes, ""neu""),
  neg, COUNTIF(votes, ""neg""),
  maxVal, MAX(pos, neu, neg),
  modes, FILTER({""pos"", ""neu"", ""neg""}, {pos, neu, neg}=maxVal),
  IF(COUNTA(modes)&gt;1, ""TIE"", IND"&amp;"EX(modes, 1))
)"),"pos")</f>
        <v>pos</v>
      </c>
      <c r="N254" s="3" t="s">
        <v>6</v>
      </c>
    </row>
    <row r="255" spans="1:14" ht="15" x14ac:dyDescent="0.2">
      <c r="A255">
        <v>254</v>
      </c>
      <c r="B255" s="1" t="s">
        <v>193</v>
      </c>
      <c r="C255" s="1" t="s">
        <v>192</v>
      </c>
      <c r="D255" s="1" t="s">
        <v>191</v>
      </c>
      <c r="E255" s="2" t="s">
        <v>208</v>
      </c>
      <c r="F255" s="1">
        <v>5</v>
      </c>
      <c r="G255" s="4">
        <v>44674.761423611111</v>
      </c>
      <c r="H255" s="1" t="s">
        <v>0</v>
      </c>
      <c r="I255" s="1" t="s">
        <v>0</v>
      </c>
      <c r="J255" s="1" t="s">
        <v>0</v>
      </c>
      <c r="K255" s="1" t="s">
        <v>0</v>
      </c>
      <c r="L255" s="1" t="s">
        <v>0</v>
      </c>
      <c r="M255" s="1" t="str">
        <f ca="1">IFERROR(__xludf.DUMMYFUNCTION("LET(
  votes, G255:K255,
  pos, COUNTIF(votes, ""pos""),
  neu, COUNTIF(votes, ""neu""),
  neg, COUNTIF(votes, ""neg""),
  maxVal, MAX(pos, neu, neg),
  modes, FILTER({""pos"", ""neu"", ""neg""}, {pos, neu, neg}=maxVal),
  IF(COUNTA(modes)&gt;1, ""TIE"", IND"&amp;"EX(modes, 1))
)"),"pos")</f>
        <v>pos</v>
      </c>
      <c r="N255" s="3" t="s">
        <v>0</v>
      </c>
    </row>
    <row r="256" spans="1:14" ht="15" x14ac:dyDescent="0.2">
      <c r="A256">
        <v>255</v>
      </c>
      <c r="B256" s="1" t="s">
        <v>193</v>
      </c>
      <c r="C256" s="1" t="s">
        <v>192</v>
      </c>
      <c r="D256" s="1" t="s">
        <v>191</v>
      </c>
      <c r="E256" s="2" t="s">
        <v>207</v>
      </c>
      <c r="F256" s="1">
        <v>5</v>
      </c>
      <c r="G256" s="4">
        <v>45198.980092592596</v>
      </c>
      <c r="H256" s="1" t="s">
        <v>0</v>
      </c>
      <c r="I256" s="1" t="s">
        <v>0</v>
      </c>
      <c r="J256" s="1" t="s">
        <v>0</v>
      </c>
      <c r="K256" s="1" t="s">
        <v>0</v>
      </c>
      <c r="L256" s="1" t="s">
        <v>0</v>
      </c>
      <c r="M256" s="1" t="str">
        <f ca="1">IFERROR(__xludf.DUMMYFUNCTION("LET(
  votes, G256:K256,
  pos, COUNTIF(votes, ""pos""),
  neu, COUNTIF(votes, ""neu""),
  neg, COUNTIF(votes, ""neg""),
  maxVal, MAX(pos, neu, neg),
  modes, FILTER({""pos"", ""neu"", ""neg""}, {pos, neu, neg}=maxVal),
  IF(COUNTA(modes)&gt;1, ""TIE"", IND"&amp;"EX(modes, 1))
)"),"pos")</f>
        <v>pos</v>
      </c>
      <c r="N256" s="3" t="s">
        <v>0</v>
      </c>
    </row>
    <row r="257" spans="1:14" ht="15" x14ac:dyDescent="0.2">
      <c r="A257">
        <v>256</v>
      </c>
      <c r="B257" s="1" t="s">
        <v>193</v>
      </c>
      <c r="C257" s="1" t="s">
        <v>192</v>
      </c>
      <c r="D257" s="1" t="s">
        <v>191</v>
      </c>
      <c r="E257" s="2" t="s">
        <v>5</v>
      </c>
      <c r="F257" s="1">
        <v>5</v>
      </c>
      <c r="G257" s="4">
        <v>45196.612060185187</v>
      </c>
      <c r="H257" s="1" t="s">
        <v>0</v>
      </c>
      <c r="I257" s="1" t="s">
        <v>0</v>
      </c>
      <c r="J257" s="1" t="s">
        <v>0</v>
      </c>
      <c r="K257" s="1" t="s">
        <v>0</v>
      </c>
      <c r="L257" s="1" t="s">
        <v>0</v>
      </c>
      <c r="M257" s="1" t="str">
        <f ca="1">IFERROR(__xludf.DUMMYFUNCTION("LET(
  votes, G257:K257,
  pos, COUNTIF(votes, ""pos""),
  neu, COUNTIF(votes, ""neu""),
  neg, COUNTIF(votes, ""neg""),
  maxVal, MAX(pos, neu, neg),
  modes, FILTER({""pos"", ""neu"", ""neg""}, {pos, neu, neg}=maxVal),
  IF(COUNTA(modes)&gt;1, ""TIE"", IND"&amp;"EX(modes, 1))
)"),"pos")</f>
        <v>pos</v>
      </c>
      <c r="N257" s="3" t="s">
        <v>0</v>
      </c>
    </row>
    <row r="258" spans="1:14" ht="15" x14ac:dyDescent="0.2">
      <c r="A258">
        <v>257</v>
      </c>
      <c r="B258" s="1" t="s">
        <v>193</v>
      </c>
      <c r="C258" s="1" t="s">
        <v>192</v>
      </c>
      <c r="D258" s="1" t="s">
        <v>191</v>
      </c>
      <c r="E258" s="2" t="s">
        <v>206</v>
      </c>
      <c r="F258" s="1">
        <v>4</v>
      </c>
      <c r="G258" s="4">
        <v>45228.019699074073</v>
      </c>
      <c r="H258" s="1" t="s">
        <v>15</v>
      </c>
      <c r="I258" s="1" t="s">
        <v>15</v>
      </c>
      <c r="J258" s="1" t="s">
        <v>15</v>
      </c>
      <c r="K258" s="1" t="s">
        <v>15</v>
      </c>
      <c r="L258" s="1" t="s">
        <v>15</v>
      </c>
      <c r="M258" s="1" t="str">
        <f ca="1">IFERROR(__xludf.DUMMYFUNCTION("LET(
  votes, G258:K258,
  pos, COUNTIF(votes, ""pos""),
  neu, COUNTIF(votes, ""neu""),
  neg, COUNTIF(votes, ""neg""),
  maxVal, MAX(pos, neu, neg),
  modes, FILTER({""pos"", ""neu"", ""neg""}, {pos, neu, neg}=maxVal),
  IF(COUNTA(modes)&gt;1, ""TIE"", IND"&amp;"EX(modes, 1))
)"),"neg")</f>
        <v>neg</v>
      </c>
      <c r="N258" s="3" t="s">
        <v>6</v>
      </c>
    </row>
    <row r="259" spans="1:14" ht="15" x14ac:dyDescent="0.2">
      <c r="A259">
        <v>258</v>
      </c>
      <c r="B259" s="1" t="s">
        <v>193</v>
      </c>
      <c r="C259" s="1" t="s">
        <v>192</v>
      </c>
      <c r="D259" s="1" t="s">
        <v>191</v>
      </c>
      <c r="E259" s="2" t="s">
        <v>205</v>
      </c>
      <c r="F259" s="1">
        <v>4</v>
      </c>
      <c r="G259" s="4">
        <v>45312.395011574074</v>
      </c>
      <c r="H259" s="1" t="s">
        <v>6</v>
      </c>
      <c r="I259" s="1" t="s">
        <v>6</v>
      </c>
      <c r="J259" s="1" t="s">
        <v>0</v>
      </c>
      <c r="K259" s="1" t="s">
        <v>6</v>
      </c>
      <c r="L259" s="1" t="s">
        <v>6</v>
      </c>
      <c r="M259" s="1" t="str">
        <f ca="1">IFERROR(__xludf.DUMMYFUNCTION("LET(
  votes, G259:K259,
  pos, COUNTIF(votes, ""pos""),
  neu, COUNTIF(votes, ""neu""),
  neg, COUNTIF(votes, ""neg""),
  maxVal, MAX(pos, neu, neg),
  modes, FILTER({""pos"", ""neu"", ""neg""}, {pos, neu, neg}=maxVal),
  IF(COUNTA(modes)&gt;1, ""TIE"", IND"&amp;"EX(modes, 1))
)"),"neu")</f>
        <v>neu</v>
      </c>
      <c r="N259" s="3" t="s">
        <v>6</v>
      </c>
    </row>
    <row r="260" spans="1:14" ht="15" x14ac:dyDescent="0.2">
      <c r="A260">
        <v>259</v>
      </c>
      <c r="B260" s="1" t="s">
        <v>193</v>
      </c>
      <c r="C260" s="1" t="s">
        <v>192</v>
      </c>
      <c r="D260" s="1" t="s">
        <v>191</v>
      </c>
      <c r="E260" s="2" t="s">
        <v>204</v>
      </c>
      <c r="F260" s="1">
        <v>5</v>
      </c>
      <c r="G260" s="4">
        <v>44913.323750000003</v>
      </c>
      <c r="H260" s="1" t="s">
        <v>0</v>
      </c>
      <c r="I260" s="1" t="s">
        <v>0</v>
      </c>
      <c r="J260" s="1" t="s">
        <v>0</v>
      </c>
      <c r="K260" s="1" t="s">
        <v>0</v>
      </c>
      <c r="L260" s="1" t="s">
        <v>0</v>
      </c>
      <c r="M260" s="1" t="str">
        <f ca="1">IFERROR(__xludf.DUMMYFUNCTION("LET(
  votes, G260:K260,
  pos, COUNTIF(votes, ""pos""),
  neu, COUNTIF(votes, ""neu""),
  neg, COUNTIF(votes, ""neg""),
  maxVal, MAX(pos, neu, neg),
  modes, FILTER({""pos"", ""neu"", ""neg""}, {pos, neu, neg}=maxVal),
  IF(COUNTA(modes)&gt;1, ""TIE"", IND"&amp;"EX(modes, 1))
)"),"pos")</f>
        <v>pos</v>
      </c>
      <c r="N260" s="3" t="s">
        <v>0</v>
      </c>
    </row>
    <row r="261" spans="1:14" ht="15" x14ac:dyDescent="0.2">
      <c r="A261">
        <v>260</v>
      </c>
      <c r="B261" s="1" t="s">
        <v>193</v>
      </c>
      <c r="C261" s="1" t="s">
        <v>192</v>
      </c>
      <c r="D261" s="1" t="s">
        <v>191</v>
      </c>
      <c r="E261" s="2" t="s">
        <v>203</v>
      </c>
      <c r="F261" s="1">
        <v>5</v>
      </c>
      <c r="G261" s="4">
        <v>45027.680219907408</v>
      </c>
      <c r="H261" s="1" t="s">
        <v>0</v>
      </c>
      <c r="I261" s="1" t="s">
        <v>0</v>
      </c>
      <c r="J261" s="1" t="s">
        <v>0</v>
      </c>
      <c r="K261" s="1" t="s">
        <v>0</v>
      </c>
      <c r="L261" s="1" t="s">
        <v>0</v>
      </c>
      <c r="M261" s="1" t="str">
        <f ca="1">IFERROR(__xludf.DUMMYFUNCTION("LET(
  votes, G261:K261,
  pos, COUNTIF(votes, ""pos""),
  neu, COUNTIF(votes, ""neu""),
  neg, COUNTIF(votes, ""neg""),
  maxVal, MAX(pos, neu, neg),
  modes, FILTER({""pos"", ""neu"", ""neg""}, {pos, neu, neg}=maxVal),
  IF(COUNTA(modes)&gt;1, ""TIE"", IND"&amp;"EX(modes, 1))
)"),"pos")</f>
        <v>pos</v>
      </c>
      <c r="N261" s="3" t="s">
        <v>0</v>
      </c>
    </row>
    <row r="262" spans="1:14" ht="15" x14ac:dyDescent="0.2">
      <c r="A262">
        <v>261</v>
      </c>
      <c r="B262" s="1" t="s">
        <v>193</v>
      </c>
      <c r="C262" s="1" t="s">
        <v>192</v>
      </c>
      <c r="D262" s="1" t="s">
        <v>191</v>
      </c>
      <c r="E262" s="2" t="s">
        <v>202</v>
      </c>
      <c r="F262" s="1">
        <v>5</v>
      </c>
      <c r="G262" s="4">
        <v>45611.531574074077</v>
      </c>
      <c r="H262" s="1" t="s">
        <v>0</v>
      </c>
      <c r="I262" s="1" t="s">
        <v>0</v>
      </c>
      <c r="J262" s="1" t="s">
        <v>0</v>
      </c>
      <c r="K262" s="1" t="s">
        <v>0</v>
      </c>
      <c r="L262" s="1" t="s">
        <v>0</v>
      </c>
      <c r="M262" s="1" t="str">
        <f ca="1">IFERROR(__xludf.DUMMYFUNCTION("LET(
  votes, G262:K262,
  pos, COUNTIF(votes, ""pos""),
  neu, COUNTIF(votes, ""neu""),
  neg, COUNTIF(votes, ""neg""),
  maxVal, MAX(pos, neu, neg),
  modes, FILTER({""pos"", ""neu"", ""neg""}, {pos, neu, neg}=maxVal),
  IF(COUNTA(modes)&gt;1, ""TIE"", IND"&amp;"EX(modes, 1))
)"),"pos")</f>
        <v>pos</v>
      </c>
      <c r="N262" s="3" t="s">
        <v>0</v>
      </c>
    </row>
    <row r="263" spans="1:14" ht="30" x14ac:dyDescent="0.2">
      <c r="A263">
        <v>262</v>
      </c>
      <c r="B263" s="1" t="s">
        <v>193</v>
      </c>
      <c r="C263" s="1" t="s">
        <v>192</v>
      </c>
      <c r="D263" s="1" t="s">
        <v>191</v>
      </c>
      <c r="E263" s="2" t="s">
        <v>201</v>
      </c>
      <c r="F263" s="1">
        <v>5</v>
      </c>
      <c r="G263" s="4">
        <v>45013.631805555553</v>
      </c>
      <c r="H263" s="1" t="s">
        <v>15</v>
      </c>
      <c r="I263" s="1" t="s">
        <v>6</v>
      </c>
      <c r="J263" s="1" t="s">
        <v>6</v>
      </c>
      <c r="K263" s="1" t="s">
        <v>6</v>
      </c>
      <c r="L263" s="1" t="s">
        <v>6</v>
      </c>
      <c r="M263" s="1" t="str">
        <f ca="1">IFERROR(__xludf.DUMMYFUNCTION("LET(
  votes, G263:K263,
  pos, COUNTIF(votes, ""pos""),
  neu, COUNTIF(votes, ""neu""),
  neg, COUNTIF(votes, ""neg""),
  maxVal, MAX(pos, neu, neg),
  modes, FILTER({""pos"", ""neu"", ""neg""}, {pos, neu, neg}=maxVal),
  IF(COUNTA(modes)&gt;1, ""TIE"", IND"&amp;"EX(modes, 1))
)"),"neu")</f>
        <v>neu</v>
      </c>
      <c r="N263" s="3" t="s">
        <v>6</v>
      </c>
    </row>
    <row r="264" spans="1:14" ht="15" x14ac:dyDescent="0.2">
      <c r="A264">
        <v>263</v>
      </c>
      <c r="B264" s="1" t="s">
        <v>193</v>
      </c>
      <c r="C264" s="1" t="s">
        <v>192</v>
      </c>
      <c r="D264" s="1" t="s">
        <v>191</v>
      </c>
      <c r="E264" s="2" t="s">
        <v>200</v>
      </c>
      <c r="F264" s="1">
        <v>4</v>
      </c>
      <c r="G264" s="4">
        <v>45021.844722222224</v>
      </c>
      <c r="H264" s="1" t="s">
        <v>6</v>
      </c>
      <c r="I264" s="1" t="s">
        <v>6</v>
      </c>
      <c r="J264" s="1" t="s">
        <v>6</v>
      </c>
      <c r="K264" s="1" t="s">
        <v>6</v>
      </c>
      <c r="L264" s="1" t="s">
        <v>6</v>
      </c>
      <c r="M264" s="1" t="str">
        <f ca="1">IFERROR(__xludf.DUMMYFUNCTION("LET(
  votes, G264:K264,
  pos, COUNTIF(votes, ""pos""),
  neu, COUNTIF(votes, ""neu""),
  neg, COUNTIF(votes, ""neg""),
  maxVal, MAX(pos, neu, neg),
  modes, FILTER({""pos"", ""neu"", ""neg""}, {pos, neu, neg}=maxVal),
  IF(COUNTA(modes)&gt;1, ""TIE"", IND"&amp;"EX(modes, 1))
)"),"neu")</f>
        <v>neu</v>
      </c>
      <c r="N264" s="3" t="s">
        <v>6</v>
      </c>
    </row>
    <row r="265" spans="1:14" ht="15" x14ac:dyDescent="0.2">
      <c r="A265">
        <v>264</v>
      </c>
      <c r="B265" s="1" t="s">
        <v>193</v>
      </c>
      <c r="C265" s="1" t="s">
        <v>192</v>
      </c>
      <c r="D265" s="1" t="s">
        <v>191</v>
      </c>
      <c r="E265" s="2" t="s">
        <v>199</v>
      </c>
      <c r="F265" s="1">
        <v>4</v>
      </c>
      <c r="G265" s="4">
        <v>44853.051377314812</v>
      </c>
      <c r="H265" s="1" t="s">
        <v>6</v>
      </c>
      <c r="I265" s="1" t="s">
        <v>6</v>
      </c>
      <c r="J265" s="1" t="s">
        <v>6</v>
      </c>
      <c r="K265" s="1" t="s">
        <v>6</v>
      </c>
      <c r="L265" s="1" t="s">
        <v>6</v>
      </c>
      <c r="M265" s="1" t="str">
        <f ca="1">IFERROR(__xludf.DUMMYFUNCTION("LET(
  votes, G265:K265,
  pos, COUNTIF(votes, ""pos""),
  neu, COUNTIF(votes, ""neu""),
  neg, COUNTIF(votes, ""neg""),
  maxVal, MAX(pos, neu, neg),
  modes, FILTER({""pos"", ""neu"", ""neg""}, {pos, neu, neg}=maxVal),
  IF(COUNTA(modes)&gt;1, ""TIE"", IND"&amp;"EX(modes, 1))
)"),"neu")</f>
        <v>neu</v>
      </c>
      <c r="N265" s="3" t="s">
        <v>6</v>
      </c>
    </row>
    <row r="266" spans="1:14" ht="15" x14ac:dyDescent="0.2">
      <c r="A266">
        <v>265</v>
      </c>
      <c r="B266" s="1" t="s">
        <v>193</v>
      </c>
      <c r="C266" s="1" t="s">
        <v>192</v>
      </c>
      <c r="D266" s="1" t="s">
        <v>191</v>
      </c>
      <c r="E266" s="2" t="s">
        <v>198</v>
      </c>
      <c r="F266" s="1">
        <v>5</v>
      </c>
      <c r="G266" s="4">
        <v>44757.575856481482</v>
      </c>
      <c r="H266" s="1" t="s">
        <v>0</v>
      </c>
      <c r="I266" s="1" t="s">
        <v>0</v>
      </c>
      <c r="J266" s="1" t="s">
        <v>0</v>
      </c>
      <c r="K266" s="1" t="s">
        <v>0</v>
      </c>
      <c r="L266" s="1" t="s">
        <v>0</v>
      </c>
      <c r="M266" s="1" t="str">
        <f ca="1">IFERROR(__xludf.DUMMYFUNCTION("LET(
  votes, G266:K266,
  pos, COUNTIF(votes, ""pos""),
  neu, COUNTIF(votes, ""neu""),
  neg, COUNTIF(votes, ""neg""),
  maxVal, MAX(pos, neu, neg),
  modes, FILTER({""pos"", ""neu"", ""neg""}, {pos, neu, neg}=maxVal),
  IF(COUNTA(modes)&gt;1, ""TIE"", IND"&amp;"EX(modes, 1))
)"),"pos")</f>
        <v>pos</v>
      </c>
      <c r="N266" s="3" t="s">
        <v>0</v>
      </c>
    </row>
    <row r="267" spans="1:14" ht="15" x14ac:dyDescent="0.2">
      <c r="A267">
        <v>266</v>
      </c>
      <c r="B267" s="1" t="s">
        <v>193</v>
      </c>
      <c r="C267" s="1" t="s">
        <v>192</v>
      </c>
      <c r="D267" s="1" t="s">
        <v>191</v>
      </c>
      <c r="E267" s="2" t="s">
        <v>197</v>
      </c>
      <c r="F267" s="1">
        <v>4</v>
      </c>
      <c r="G267" s="4">
        <v>44847.632627314815</v>
      </c>
      <c r="H267" s="1" t="s">
        <v>6</v>
      </c>
      <c r="I267" s="1" t="s">
        <v>0</v>
      </c>
      <c r="J267" s="1" t="s">
        <v>6</v>
      </c>
      <c r="K267" s="1" t="s">
        <v>6</v>
      </c>
      <c r="L267" s="1" t="s">
        <v>6</v>
      </c>
      <c r="M267" s="1" t="str">
        <f ca="1">IFERROR(__xludf.DUMMYFUNCTION("LET(
  votes, G267:K267,
  pos, COUNTIF(votes, ""pos""),
  neu, COUNTIF(votes, ""neu""),
  neg, COUNTIF(votes, ""neg""),
  maxVal, MAX(pos, neu, neg),
  modes, FILTER({""pos"", ""neu"", ""neg""}, {pos, neu, neg}=maxVal),
  IF(COUNTA(modes)&gt;1, ""TIE"", IND"&amp;"EX(modes, 1))
)"),"neu")</f>
        <v>neu</v>
      </c>
      <c r="N267" s="3" t="s">
        <v>6</v>
      </c>
    </row>
    <row r="268" spans="1:14" ht="15" x14ac:dyDescent="0.2">
      <c r="A268">
        <v>267</v>
      </c>
      <c r="B268" s="1" t="s">
        <v>193</v>
      </c>
      <c r="C268" s="1" t="s">
        <v>192</v>
      </c>
      <c r="D268" s="1" t="s">
        <v>191</v>
      </c>
      <c r="E268" s="2" t="s">
        <v>196</v>
      </c>
      <c r="F268" s="1">
        <v>3</v>
      </c>
      <c r="G268" s="4">
        <v>45167.51353009259</v>
      </c>
      <c r="H268" s="1" t="s">
        <v>0</v>
      </c>
      <c r="I268" s="1" t="s">
        <v>0</v>
      </c>
      <c r="J268" s="1" t="s">
        <v>0</v>
      </c>
      <c r="K268" s="1" t="s">
        <v>0</v>
      </c>
      <c r="L268" s="1" t="s">
        <v>0</v>
      </c>
      <c r="M268" s="1" t="str">
        <f ca="1">IFERROR(__xludf.DUMMYFUNCTION("LET(
  votes, G268:K268,
  pos, COUNTIF(votes, ""pos""),
  neu, COUNTIF(votes, ""neu""),
  neg, COUNTIF(votes, ""neg""),
  maxVal, MAX(pos, neu, neg),
  modes, FILTER({""pos"", ""neu"", ""neg""}, {pos, neu, neg}=maxVal),
  IF(COUNTA(modes)&gt;1, ""TIE"", IND"&amp;"EX(modes, 1))
)"),"pos")</f>
        <v>pos</v>
      </c>
      <c r="N268" s="3" t="s">
        <v>0</v>
      </c>
    </row>
    <row r="269" spans="1:14" ht="15" x14ac:dyDescent="0.2">
      <c r="A269">
        <v>268</v>
      </c>
      <c r="B269" s="1" t="s">
        <v>193</v>
      </c>
      <c r="C269" s="1" t="s">
        <v>192</v>
      </c>
      <c r="D269" s="1" t="s">
        <v>191</v>
      </c>
      <c r="E269" s="2" t="s">
        <v>195</v>
      </c>
      <c r="F269" s="1">
        <v>5</v>
      </c>
      <c r="G269" s="4">
        <v>44881.689606481479</v>
      </c>
      <c r="H269" s="1" t="s">
        <v>6</v>
      </c>
      <c r="I269" s="1" t="s">
        <v>0</v>
      </c>
      <c r="J269" s="1" t="s">
        <v>0</v>
      </c>
      <c r="K269" s="1" t="s">
        <v>6</v>
      </c>
      <c r="L269" s="1" t="s">
        <v>6</v>
      </c>
      <c r="M269" s="1" t="str">
        <f ca="1">IFERROR(__xludf.DUMMYFUNCTION("LET(
  votes, G269:K269,
  pos, COUNTIF(votes, ""pos""),
  neu, COUNTIF(votes, ""neu""),
  neg, COUNTIF(votes, ""neg""),
  maxVal, MAX(pos, neu, neg),
  modes, FILTER({""pos"", ""neu"", ""neg""}, {pos, neu, neg}=maxVal),
  IF(COUNTA(modes)&gt;1, ""TIE"", IND"&amp;"EX(modes, 1))
)"),"neu")</f>
        <v>neu</v>
      </c>
      <c r="N269" s="3" t="s">
        <v>6</v>
      </c>
    </row>
    <row r="270" spans="1:14" ht="15" x14ac:dyDescent="0.2">
      <c r="A270">
        <v>269</v>
      </c>
      <c r="B270" s="1" t="s">
        <v>193</v>
      </c>
      <c r="C270" s="1" t="s">
        <v>192</v>
      </c>
      <c r="D270" s="1" t="s">
        <v>191</v>
      </c>
      <c r="E270" s="2" t="s">
        <v>194</v>
      </c>
      <c r="F270" s="1">
        <v>4</v>
      </c>
      <c r="G270" s="4">
        <v>45090.752118055556</v>
      </c>
      <c r="H270" s="1" t="s">
        <v>0</v>
      </c>
      <c r="I270" s="1" t="s">
        <v>0</v>
      </c>
      <c r="J270" s="1" t="s">
        <v>0</v>
      </c>
      <c r="K270" s="1" t="s">
        <v>0</v>
      </c>
      <c r="L270" s="1" t="s">
        <v>0</v>
      </c>
      <c r="M270" s="1" t="str">
        <f ca="1">IFERROR(__xludf.DUMMYFUNCTION("LET(
  votes, G270:K270,
  pos, COUNTIF(votes, ""pos""),
  neu, COUNTIF(votes, ""neu""),
  neg, COUNTIF(votes, ""neg""),
  maxVal, MAX(pos, neu, neg),
  modes, FILTER({""pos"", ""neu"", ""neg""}, {pos, neu, neg}=maxVal),
  IF(COUNTA(modes)&gt;1, ""TIE"", IND"&amp;"EX(modes, 1))
)"),"pos")</f>
        <v>pos</v>
      </c>
      <c r="N270" s="3" t="s">
        <v>0</v>
      </c>
    </row>
    <row r="271" spans="1:14" ht="15" x14ac:dyDescent="0.2">
      <c r="A271">
        <v>270</v>
      </c>
      <c r="B271" s="1" t="s">
        <v>193</v>
      </c>
      <c r="C271" s="1" t="s">
        <v>192</v>
      </c>
      <c r="D271" s="1" t="s">
        <v>191</v>
      </c>
      <c r="E271" s="2" t="s">
        <v>190</v>
      </c>
      <c r="F271" s="1">
        <v>5</v>
      </c>
      <c r="G271" s="4">
        <v>44556.380335648151</v>
      </c>
      <c r="H271" s="1" t="s">
        <v>0</v>
      </c>
      <c r="I271" s="1" t="s">
        <v>0</v>
      </c>
      <c r="J271" s="1" t="s">
        <v>0</v>
      </c>
      <c r="K271" s="1" t="s">
        <v>0</v>
      </c>
      <c r="L271" s="1" t="s">
        <v>0</v>
      </c>
      <c r="M271" s="1" t="str">
        <f ca="1">IFERROR(__xludf.DUMMYFUNCTION("LET(
  votes, G271:K271,
  pos, COUNTIF(votes, ""pos""),
  neu, COUNTIF(votes, ""neu""),
  neg, COUNTIF(votes, ""neg""),
  maxVal, MAX(pos, neu, neg),
  modes, FILTER({""pos"", ""neu"", ""neg""}, {pos, neu, neg}=maxVal),
  IF(COUNTA(modes)&gt;1, ""TIE"", IND"&amp;"EX(modes, 1))
)"),"pos")</f>
        <v>pos</v>
      </c>
      <c r="N271" s="3" t="s">
        <v>0</v>
      </c>
    </row>
    <row r="272" spans="1:14" ht="15" x14ac:dyDescent="0.2">
      <c r="A272">
        <v>271</v>
      </c>
      <c r="B272" s="1" t="s">
        <v>161</v>
      </c>
      <c r="C272" s="1" t="s">
        <v>160</v>
      </c>
      <c r="D272" s="1" t="s">
        <v>96</v>
      </c>
      <c r="E272" s="2" t="s">
        <v>189</v>
      </c>
      <c r="F272" s="1">
        <v>5</v>
      </c>
      <c r="G272" s="4">
        <v>44526.974050925928</v>
      </c>
      <c r="H272" s="1" t="s">
        <v>6</v>
      </c>
      <c r="I272" s="1" t="s">
        <v>15</v>
      </c>
      <c r="J272" s="1" t="s">
        <v>6</v>
      </c>
      <c r="K272" s="1" t="s">
        <v>15</v>
      </c>
      <c r="L272" s="1" t="s">
        <v>6</v>
      </c>
      <c r="M272" s="1" t="str">
        <f ca="1">IFERROR(__xludf.DUMMYFUNCTION("LET(
  votes, G272:K272,
  pos, COUNTIF(votes, ""pos""),
  neu, COUNTIF(votes, ""neu""),
  neg, COUNTIF(votes, ""neg""),
  maxVal, MAX(pos, neu, neg),
  modes, FILTER({""pos"", ""neu"", ""neg""}, {pos, neu, neg}=maxVal),
  IF(COUNTA(modes)&gt;1, ""TIE"", IND"&amp;"EX(modes, 1))
)"),"neu")</f>
        <v>neu</v>
      </c>
      <c r="N272" s="3" t="s">
        <v>15</v>
      </c>
    </row>
    <row r="273" spans="1:14" ht="15" x14ac:dyDescent="0.2">
      <c r="A273">
        <v>272</v>
      </c>
      <c r="B273" s="1" t="s">
        <v>161</v>
      </c>
      <c r="C273" s="1" t="s">
        <v>160</v>
      </c>
      <c r="D273" s="1" t="s">
        <v>96</v>
      </c>
      <c r="E273" s="2" t="s">
        <v>188</v>
      </c>
      <c r="F273" s="1">
        <v>4</v>
      </c>
      <c r="G273" s="4">
        <v>44002.580601851849</v>
      </c>
      <c r="H273" s="1" t="s">
        <v>0</v>
      </c>
      <c r="I273" s="1" t="s">
        <v>0</v>
      </c>
      <c r="J273" s="1" t="s">
        <v>0</v>
      </c>
      <c r="K273" s="1" t="s">
        <v>0</v>
      </c>
      <c r="L273" s="1" t="s">
        <v>0</v>
      </c>
      <c r="M273" s="1" t="str">
        <f ca="1">IFERROR(__xludf.DUMMYFUNCTION("LET(
  votes, G273:K273,
  pos, COUNTIF(votes, ""pos""),
  neu, COUNTIF(votes, ""neu""),
  neg, COUNTIF(votes, ""neg""),
  maxVal, MAX(pos, neu, neg),
  modes, FILTER({""pos"", ""neu"", ""neg""}, {pos, neu, neg}=maxVal),
  IF(COUNTA(modes)&gt;1, ""TIE"", IND"&amp;"EX(modes, 1))
)"),"pos")</f>
        <v>pos</v>
      </c>
      <c r="N273" s="3" t="s">
        <v>0</v>
      </c>
    </row>
    <row r="274" spans="1:14" ht="45" x14ac:dyDescent="0.2">
      <c r="A274">
        <v>273</v>
      </c>
      <c r="B274" s="1" t="s">
        <v>161</v>
      </c>
      <c r="C274" s="1" t="s">
        <v>160</v>
      </c>
      <c r="D274" s="1" t="s">
        <v>96</v>
      </c>
      <c r="E274" s="2" t="s">
        <v>187</v>
      </c>
      <c r="F274" s="1">
        <v>5</v>
      </c>
      <c r="G274" s="4">
        <v>43797.70449074074</v>
      </c>
      <c r="H274" s="1" t="s">
        <v>6</v>
      </c>
      <c r="I274" s="1" t="s">
        <v>6</v>
      </c>
      <c r="J274" s="1" t="s">
        <v>6</v>
      </c>
      <c r="K274" s="1" t="s">
        <v>15</v>
      </c>
      <c r="L274" s="1" t="s">
        <v>6</v>
      </c>
      <c r="M274" s="1" t="str">
        <f ca="1">IFERROR(__xludf.DUMMYFUNCTION("LET(
  votes, G274:K274,
  pos, COUNTIF(votes, ""pos""),
  neu, COUNTIF(votes, ""neu""),
  neg, COUNTIF(votes, ""neg""),
  maxVal, MAX(pos, neu, neg),
  modes, FILTER({""pos"", ""neu"", ""neg""}, {pos, neu, neg}=maxVal),
  IF(COUNTA(modes)&gt;1, ""TIE"", IND"&amp;"EX(modes, 1))
)"),"neu")</f>
        <v>neu</v>
      </c>
      <c r="N274" s="3" t="s">
        <v>6</v>
      </c>
    </row>
    <row r="275" spans="1:14" ht="15" x14ac:dyDescent="0.2">
      <c r="A275">
        <v>274</v>
      </c>
      <c r="B275" s="1" t="s">
        <v>161</v>
      </c>
      <c r="C275" s="1" t="s">
        <v>160</v>
      </c>
      <c r="D275" s="1" t="s">
        <v>96</v>
      </c>
      <c r="E275" s="2" t="s">
        <v>186</v>
      </c>
      <c r="F275" s="1">
        <v>5</v>
      </c>
      <c r="G275" s="4">
        <v>42908.822129629632</v>
      </c>
      <c r="H275" s="1" t="s">
        <v>6</v>
      </c>
      <c r="I275" s="1" t="s">
        <v>0</v>
      </c>
      <c r="J275" s="1" t="s">
        <v>0</v>
      </c>
      <c r="K275" s="1" t="s">
        <v>0</v>
      </c>
      <c r="L275" s="1" t="s">
        <v>6</v>
      </c>
      <c r="M275" s="1" t="str">
        <f ca="1">IFERROR(__xludf.DUMMYFUNCTION("LET(
  votes, G275:K275,
  pos, COUNTIF(votes, ""pos""),
  neu, COUNTIF(votes, ""neu""),
  neg, COUNTIF(votes, ""neg""),
  maxVal, MAX(pos, neu, neg),
  modes, FILTER({""pos"", ""neu"", ""neg""}, {pos, neu, neg}=maxVal),
  IF(COUNTA(modes)&gt;1, ""TIE"", IND"&amp;"EX(modes, 1))
)"),"pos")</f>
        <v>pos</v>
      </c>
      <c r="N275" s="3" t="s">
        <v>0</v>
      </c>
    </row>
    <row r="276" spans="1:14" ht="15" x14ac:dyDescent="0.2">
      <c r="A276">
        <v>275</v>
      </c>
      <c r="B276" s="1" t="s">
        <v>161</v>
      </c>
      <c r="C276" s="1" t="s">
        <v>160</v>
      </c>
      <c r="D276" s="1" t="s">
        <v>96</v>
      </c>
      <c r="E276" s="2" t="s">
        <v>185</v>
      </c>
      <c r="F276" s="1">
        <v>5</v>
      </c>
      <c r="G276" s="4">
        <v>42906.887800925928</v>
      </c>
      <c r="H276" s="1" t="s">
        <v>6</v>
      </c>
      <c r="I276" s="1" t="s">
        <v>6</v>
      </c>
      <c r="J276" s="1" t="s">
        <v>0</v>
      </c>
      <c r="K276" s="1" t="s">
        <v>6</v>
      </c>
      <c r="L276" s="1" t="s">
        <v>6</v>
      </c>
      <c r="M276" s="1" t="str">
        <f ca="1">IFERROR(__xludf.DUMMYFUNCTION("LET(
  votes, G276:K276,
  pos, COUNTIF(votes, ""pos""),
  neu, COUNTIF(votes, ""neu""),
  neg, COUNTIF(votes, ""neg""),
  maxVal, MAX(pos, neu, neg),
  modes, FILTER({""pos"", ""neu"", ""neg""}, {pos, neu, neg}=maxVal),
  IF(COUNTA(modes)&gt;1, ""TIE"", IND"&amp;"EX(modes, 1))
)"),"neu")</f>
        <v>neu</v>
      </c>
      <c r="N276" s="3" t="s">
        <v>6</v>
      </c>
    </row>
    <row r="277" spans="1:14" ht="15" x14ac:dyDescent="0.2">
      <c r="A277">
        <v>276</v>
      </c>
      <c r="B277" s="1" t="s">
        <v>161</v>
      </c>
      <c r="C277" s="1" t="s">
        <v>160</v>
      </c>
      <c r="D277" s="1" t="s">
        <v>96</v>
      </c>
      <c r="E277" s="2" t="s">
        <v>184</v>
      </c>
      <c r="F277" s="1">
        <v>4</v>
      </c>
      <c r="G277" s="4">
        <v>42804.344756944447</v>
      </c>
      <c r="H277" s="1" t="s">
        <v>6</v>
      </c>
      <c r="I277" s="1" t="s">
        <v>6</v>
      </c>
      <c r="J277" s="1" t="s">
        <v>15</v>
      </c>
      <c r="K277" s="1" t="s">
        <v>6</v>
      </c>
      <c r="L277" s="1" t="s">
        <v>6</v>
      </c>
      <c r="M277" s="1" t="str">
        <f ca="1">IFERROR(__xludf.DUMMYFUNCTION("LET(
  votes, G277:K277,
  pos, COUNTIF(votes, ""pos""),
  neu, COUNTIF(votes, ""neu""),
  neg, COUNTIF(votes, ""neg""),
  maxVal, MAX(pos, neu, neg),
  modes, FILTER({""pos"", ""neu"", ""neg""}, {pos, neu, neg}=maxVal),
  IF(COUNTA(modes)&gt;1, ""TIE"", IND"&amp;"EX(modes, 1))
)"),"neu")</f>
        <v>neu</v>
      </c>
      <c r="N277" s="3" t="s">
        <v>6</v>
      </c>
    </row>
    <row r="278" spans="1:14" ht="60" x14ac:dyDescent="0.2">
      <c r="A278">
        <v>277</v>
      </c>
      <c r="B278" s="1" t="s">
        <v>161</v>
      </c>
      <c r="C278" s="1" t="s">
        <v>160</v>
      </c>
      <c r="D278" s="1" t="s">
        <v>96</v>
      </c>
      <c r="E278" s="2" t="s">
        <v>183</v>
      </c>
      <c r="F278" s="1">
        <v>5</v>
      </c>
      <c r="G278" s="4">
        <v>43339.769942129627</v>
      </c>
      <c r="H278" s="1" t="s">
        <v>0</v>
      </c>
      <c r="I278" s="1" t="s">
        <v>0</v>
      </c>
      <c r="J278" s="1" t="s">
        <v>0</v>
      </c>
      <c r="K278" s="1" t="s">
        <v>0</v>
      </c>
      <c r="L278" s="1" t="s">
        <v>0</v>
      </c>
      <c r="M278" s="1" t="str">
        <f ca="1">IFERROR(__xludf.DUMMYFUNCTION("LET(
  votes, G278:K278,
  pos, COUNTIF(votes, ""pos""),
  neu, COUNTIF(votes, ""neu""),
  neg, COUNTIF(votes, ""neg""),
  maxVal, MAX(pos, neu, neg),
  modes, FILTER({""pos"", ""neu"", ""neg""}, {pos, neu, neg}=maxVal),
  IF(COUNTA(modes)&gt;1, ""TIE"", IND"&amp;"EX(modes, 1))
)"),"pos")</f>
        <v>pos</v>
      </c>
      <c r="N278" s="3" t="s">
        <v>0</v>
      </c>
    </row>
    <row r="279" spans="1:14" ht="15" x14ac:dyDescent="0.2">
      <c r="A279">
        <v>278</v>
      </c>
      <c r="B279" s="1" t="s">
        <v>161</v>
      </c>
      <c r="C279" s="1" t="s">
        <v>160</v>
      </c>
      <c r="D279" s="1" t="s">
        <v>96</v>
      </c>
      <c r="E279" s="2" t="s">
        <v>182</v>
      </c>
      <c r="F279" s="1">
        <v>5</v>
      </c>
      <c r="G279" s="4">
        <v>42737.385335648149</v>
      </c>
      <c r="H279" s="1" t="s">
        <v>6</v>
      </c>
      <c r="I279" s="1" t="s">
        <v>0</v>
      </c>
      <c r="J279" s="1" t="s">
        <v>0</v>
      </c>
      <c r="K279" s="1" t="s">
        <v>0</v>
      </c>
      <c r="L279" s="1" t="s">
        <v>6</v>
      </c>
      <c r="M279" s="1" t="str">
        <f ca="1">IFERROR(__xludf.DUMMYFUNCTION("LET(
  votes, G279:K279,
  pos, COUNTIF(votes, ""pos""),
  neu, COUNTIF(votes, ""neu""),
  neg, COUNTIF(votes, ""neg""),
  maxVal, MAX(pos, neu, neg),
  modes, FILTER({""pos"", ""neu"", ""neg""}, {pos, neu, neg}=maxVal),
  IF(COUNTA(modes)&gt;1, ""TIE"", IND"&amp;"EX(modes, 1))
)"),"pos")</f>
        <v>pos</v>
      </c>
      <c r="N279" s="3" t="s">
        <v>6</v>
      </c>
    </row>
    <row r="280" spans="1:14" ht="60" x14ac:dyDescent="0.2">
      <c r="A280">
        <v>279</v>
      </c>
      <c r="B280" s="1" t="s">
        <v>161</v>
      </c>
      <c r="C280" s="1" t="s">
        <v>160</v>
      </c>
      <c r="D280" s="1" t="s">
        <v>96</v>
      </c>
      <c r="E280" s="2" t="s">
        <v>181</v>
      </c>
      <c r="F280" s="1">
        <v>5</v>
      </c>
      <c r="G280" s="4">
        <v>43721.889606481483</v>
      </c>
      <c r="H280" s="1" t="s">
        <v>0</v>
      </c>
      <c r="I280" s="1" t="s">
        <v>0</v>
      </c>
      <c r="J280" s="1" t="s">
        <v>0</v>
      </c>
      <c r="K280" s="1" t="s">
        <v>0</v>
      </c>
      <c r="L280" s="1" t="s">
        <v>0</v>
      </c>
      <c r="M280" s="1" t="str">
        <f ca="1">IFERROR(__xludf.DUMMYFUNCTION("LET(
  votes, G280:K280,
  pos, COUNTIF(votes, ""pos""),
  neu, COUNTIF(votes, ""neu""),
  neg, COUNTIF(votes, ""neg""),
  maxVal, MAX(pos, neu, neg),
  modes, FILTER({""pos"", ""neu"", ""neg""}, {pos, neu, neg}=maxVal),
  IF(COUNTA(modes)&gt;1, ""TIE"", IND"&amp;"EX(modes, 1))
)"),"pos")</f>
        <v>pos</v>
      </c>
      <c r="N280" s="3" t="s">
        <v>0</v>
      </c>
    </row>
    <row r="281" spans="1:14" ht="15" x14ac:dyDescent="0.2">
      <c r="A281">
        <v>280</v>
      </c>
      <c r="B281" s="1" t="s">
        <v>161</v>
      </c>
      <c r="C281" s="1" t="s">
        <v>160</v>
      </c>
      <c r="D281" s="1" t="s">
        <v>96</v>
      </c>
      <c r="E281" s="2" t="s">
        <v>180</v>
      </c>
      <c r="F281" s="1">
        <v>5</v>
      </c>
      <c r="G281" s="4">
        <v>43137.611504629633</v>
      </c>
      <c r="H281" s="1" t="s">
        <v>0</v>
      </c>
      <c r="I281" s="1" t="s">
        <v>0</v>
      </c>
      <c r="J281" s="1" t="s">
        <v>0</v>
      </c>
      <c r="K281" s="1" t="s">
        <v>0</v>
      </c>
      <c r="L281" s="1" t="s">
        <v>6</v>
      </c>
      <c r="M281" s="1" t="str">
        <f ca="1">IFERROR(__xludf.DUMMYFUNCTION("LET(
  votes, G281:K281,
  pos, COUNTIF(votes, ""pos""),
  neu, COUNTIF(votes, ""neu""),
  neg, COUNTIF(votes, ""neg""),
  maxVal, MAX(pos, neu, neg),
  modes, FILTER({""pos"", ""neu"", ""neg""}, {pos, neu, neg}=maxVal),
  IF(COUNTA(modes)&gt;1, ""TIE"", IND"&amp;"EX(modes, 1))
)"),"pos")</f>
        <v>pos</v>
      </c>
      <c r="N281" s="3" t="s">
        <v>6</v>
      </c>
    </row>
    <row r="282" spans="1:14" ht="15" x14ac:dyDescent="0.2">
      <c r="A282">
        <v>281</v>
      </c>
      <c r="B282" s="1" t="s">
        <v>161</v>
      </c>
      <c r="C282" s="1" t="s">
        <v>160</v>
      </c>
      <c r="D282" s="1" t="s">
        <v>96</v>
      </c>
      <c r="E282" s="2" t="s">
        <v>179</v>
      </c>
      <c r="F282" s="1">
        <v>5</v>
      </c>
      <c r="G282" s="4">
        <v>44067.945914351854</v>
      </c>
      <c r="H282" s="1" t="s">
        <v>0</v>
      </c>
      <c r="I282" s="1" t="s">
        <v>0</v>
      </c>
      <c r="J282" s="1" t="s">
        <v>0</v>
      </c>
      <c r="K282" s="1" t="s">
        <v>0</v>
      </c>
      <c r="L282" s="1" t="s">
        <v>0</v>
      </c>
      <c r="M282" s="1" t="str">
        <f ca="1">IFERROR(__xludf.DUMMYFUNCTION("LET(
  votes, G282:K282,
  pos, COUNTIF(votes, ""pos""),
  neu, COUNTIF(votes, ""neu""),
  neg, COUNTIF(votes, ""neg""),
  maxVal, MAX(pos, neu, neg),
  modes, FILTER({""pos"", ""neu"", ""neg""}, {pos, neu, neg}=maxVal),
  IF(COUNTA(modes)&gt;1, ""TIE"", IND"&amp;"EX(modes, 1))
)"),"pos")</f>
        <v>pos</v>
      </c>
      <c r="N282" s="3" t="s">
        <v>0</v>
      </c>
    </row>
    <row r="283" spans="1:14" ht="15" x14ac:dyDescent="0.2">
      <c r="A283">
        <v>282</v>
      </c>
      <c r="B283" s="1" t="s">
        <v>161</v>
      </c>
      <c r="C283" s="1" t="s">
        <v>160</v>
      </c>
      <c r="D283" s="1" t="s">
        <v>96</v>
      </c>
      <c r="E283" s="2" t="s">
        <v>178</v>
      </c>
      <c r="F283" s="1">
        <v>5</v>
      </c>
      <c r="G283" s="4">
        <v>42980.108831018515</v>
      </c>
      <c r="H283" s="1" t="s">
        <v>0</v>
      </c>
      <c r="I283" s="1" t="s">
        <v>0</v>
      </c>
      <c r="J283" s="1" t="s">
        <v>0</v>
      </c>
      <c r="K283" s="1" t="s">
        <v>0</v>
      </c>
      <c r="L283" s="1" t="s">
        <v>0</v>
      </c>
      <c r="M283" s="1" t="str">
        <f ca="1">IFERROR(__xludf.DUMMYFUNCTION("LET(
  votes, G283:K283,
  pos, COUNTIF(votes, ""pos""),
  neu, COUNTIF(votes, ""neu""),
  neg, COUNTIF(votes, ""neg""),
  maxVal, MAX(pos, neu, neg),
  modes, FILTER({""pos"", ""neu"", ""neg""}, {pos, neu, neg}=maxVal),
  IF(COUNTA(modes)&gt;1, ""TIE"", IND"&amp;"EX(modes, 1))
)"),"pos")</f>
        <v>pos</v>
      </c>
      <c r="N283" s="3" t="s">
        <v>0</v>
      </c>
    </row>
    <row r="284" spans="1:14" ht="15" x14ac:dyDescent="0.2">
      <c r="A284">
        <v>283</v>
      </c>
      <c r="B284" s="1" t="s">
        <v>161</v>
      </c>
      <c r="C284" s="1" t="s">
        <v>160</v>
      </c>
      <c r="D284" s="1" t="s">
        <v>96</v>
      </c>
      <c r="E284" s="2" t="s">
        <v>177</v>
      </c>
      <c r="F284" s="1">
        <v>4</v>
      </c>
      <c r="G284" s="4">
        <v>44104.4534375</v>
      </c>
      <c r="H284" s="1" t="s">
        <v>6</v>
      </c>
      <c r="I284" s="1" t="s">
        <v>0</v>
      </c>
      <c r="J284" s="1" t="s">
        <v>0</v>
      </c>
      <c r="K284" s="1" t="s">
        <v>0</v>
      </c>
      <c r="L284" s="1" t="s">
        <v>0</v>
      </c>
      <c r="M284" s="1" t="str">
        <f ca="1">IFERROR(__xludf.DUMMYFUNCTION("LET(
  votes, G284:K284,
  pos, COUNTIF(votes, ""pos""),
  neu, COUNTIF(votes, ""neu""),
  neg, COUNTIF(votes, ""neg""),
  maxVal, MAX(pos, neu, neg),
  modes, FILTER({""pos"", ""neu"", ""neg""}, {pos, neu, neg}=maxVal),
  IF(COUNTA(modes)&gt;1, ""TIE"", IND"&amp;"EX(modes, 1))
)"),"pos")</f>
        <v>pos</v>
      </c>
      <c r="N284" s="3" t="s">
        <v>6</v>
      </c>
    </row>
    <row r="285" spans="1:14" ht="15" x14ac:dyDescent="0.2">
      <c r="A285">
        <v>284</v>
      </c>
      <c r="B285" s="1" t="s">
        <v>161</v>
      </c>
      <c r="C285" s="1" t="s">
        <v>160</v>
      </c>
      <c r="D285" s="1" t="s">
        <v>96</v>
      </c>
      <c r="E285" s="2" t="s">
        <v>176</v>
      </c>
      <c r="F285" s="1">
        <v>5</v>
      </c>
      <c r="G285" s="4">
        <v>44309.296817129631</v>
      </c>
      <c r="H285" s="1" t="s">
        <v>0</v>
      </c>
      <c r="I285" s="1" t="s">
        <v>0</v>
      </c>
      <c r="J285" s="1" t="s">
        <v>0</v>
      </c>
      <c r="K285" s="1" t="s">
        <v>0</v>
      </c>
      <c r="L285" s="1" t="s">
        <v>0</v>
      </c>
      <c r="M285" s="1" t="str">
        <f ca="1">IFERROR(__xludf.DUMMYFUNCTION("LET(
  votes, G285:K285,
  pos, COUNTIF(votes, ""pos""),
  neu, COUNTIF(votes, ""neu""),
  neg, COUNTIF(votes, ""neg""),
  maxVal, MAX(pos, neu, neg),
  modes, FILTER({""pos"", ""neu"", ""neg""}, {pos, neu, neg}=maxVal),
  IF(COUNTA(modes)&gt;1, ""TIE"", IND"&amp;"EX(modes, 1))
)"),"pos")</f>
        <v>pos</v>
      </c>
      <c r="N285" s="3" t="s">
        <v>0</v>
      </c>
    </row>
    <row r="286" spans="1:14" ht="15" x14ac:dyDescent="0.2">
      <c r="A286">
        <v>285</v>
      </c>
      <c r="B286" s="1" t="s">
        <v>161</v>
      </c>
      <c r="C286" s="1" t="s">
        <v>160</v>
      </c>
      <c r="D286" s="1" t="s">
        <v>96</v>
      </c>
      <c r="E286" s="2" t="s">
        <v>175</v>
      </c>
      <c r="F286" s="1">
        <v>5</v>
      </c>
      <c r="G286" s="4">
        <v>45350.657395833332</v>
      </c>
      <c r="H286" s="1" t="s">
        <v>0</v>
      </c>
      <c r="I286" s="1" t="s">
        <v>0</v>
      </c>
      <c r="J286" s="1" t="s">
        <v>0</v>
      </c>
      <c r="K286" s="1" t="s">
        <v>0</v>
      </c>
      <c r="L286" s="1" t="s">
        <v>0</v>
      </c>
      <c r="M286" s="1" t="str">
        <f ca="1">IFERROR(__xludf.DUMMYFUNCTION("LET(
  votes, G286:K286,
  pos, COUNTIF(votes, ""pos""),
  neu, COUNTIF(votes, ""neu""),
  neg, COUNTIF(votes, ""neg""),
  maxVal, MAX(pos, neu, neg),
  modes, FILTER({""pos"", ""neu"", ""neg""}, {pos, neu, neg}=maxVal),
  IF(COUNTA(modes)&gt;1, ""TIE"", IND"&amp;"EX(modes, 1))
)"),"pos")</f>
        <v>pos</v>
      </c>
      <c r="N286" s="3" t="s">
        <v>6</v>
      </c>
    </row>
    <row r="287" spans="1:14" ht="30" x14ac:dyDescent="0.2">
      <c r="A287">
        <v>286</v>
      </c>
      <c r="B287" s="1" t="s">
        <v>161</v>
      </c>
      <c r="C287" s="1" t="s">
        <v>160</v>
      </c>
      <c r="D287" s="1" t="s">
        <v>96</v>
      </c>
      <c r="E287" s="2" t="s">
        <v>174</v>
      </c>
      <c r="F287" s="1">
        <v>5</v>
      </c>
      <c r="G287" s="4">
        <v>44712.807812500003</v>
      </c>
      <c r="H287" s="1" t="s">
        <v>0</v>
      </c>
      <c r="I287" s="1" t="s">
        <v>0</v>
      </c>
      <c r="J287" s="1" t="s">
        <v>0</v>
      </c>
      <c r="K287" s="1" t="s">
        <v>0</v>
      </c>
      <c r="L287" s="1" t="s">
        <v>0</v>
      </c>
      <c r="M287" s="1" t="str">
        <f ca="1">IFERROR(__xludf.DUMMYFUNCTION("LET(
  votes, G287:K287,
  pos, COUNTIF(votes, ""pos""),
  neu, COUNTIF(votes, ""neu""),
  neg, COUNTIF(votes, ""neg""),
  maxVal, MAX(pos, neu, neg),
  modes, FILTER({""pos"", ""neu"", ""neg""}, {pos, neu, neg}=maxVal),
  IF(COUNTA(modes)&gt;1, ""TIE"", IND"&amp;"EX(modes, 1))
)"),"pos")</f>
        <v>pos</v>
      </c>
      <c r="N287" s="3" t="s">
        <v>0</v>
      </c>
    </row>
    <row r="288" spans="1:14" ht="60" x14ac:dyDescent="0.2">
      <c r="A288">
        <v>287</v>
      </c>
      <c r="B288" s="1" t="s">
        <v>161</v>
      </c>
      <c r="C288" s="1" t="s">
        <v>160</v>
      </c>
      <c r="D288" s="1" t="s">
        <v>96</v>
      </c>
      <c r="E288" s="2" t="s">
        <v>173</v>
      </c>
      <c r="F288" s="1">
        <v>1</v>
      </c>
      <c r="G288" s="4">
        <v>44996.371307870373</v>
      </c>
      <c r="H288" s="1" t="s">
        <v>15</v>
      </c>
      <c r="I288" s="1" t="s">
        <v>15</v>
      </c>
      <c r="J288" s="1" t="s">
        <v>15</v>
      </c>
      <c r="K288" s="1" t="s">
        <v>15</v>
      </c>
      <c r="L288" s="1" t="s">
        <v>15</v>
      </c>
      <c r="M288" s="1" t="str">
        <f ca="1">IFERROR(__xludf.DUMMYFUNCTION("LET(
  votes, G288:K288,
  pos, COUNTIF(votes, ""pos""),
  neu, COUNTIF(votes, ""neu""),
  neg, COUNTIF(votes, ""neg""),
  maxVal, MAX(pos, neu, neg),
  modes, FILTER({""pos"", ""neu"", ""neg""}, {pos, neu, neg}=maxVal),
  IF(COUNTA(modes)&gt;1, ""TIE"", IND"&amp;"EX(modes, 1))
)"),"neg")</f>
        <v>neg</v>
      </c>
      <c r="N288" s="3" t="s">
        <v>15</v>
      </c>
    </row>
    <row r="289" spans="1:14" ht="15" x14ac:dyDescent="0.2">
      <c r="A289">
        <v>288</v>
      </c>
      <c r="B289" s="1" t="s">
        <v>161</v>
      </c>
      <c r="C289" s="1" t="s">
        <v>160</v>
      </c>
      <c r="D289" s="1" t="s">
        <v>96</v>
      </c>
      <c r="E289" s="2" t="s">
        <v>172</v>
      </c>
      <c r="F289" s="1">
        <v>5</v>
      </c>
      <c r="G289" s="4">
        <v>43534.691180555557</v>
      </c>
      <c r="H289" s="1" t="s">
        <v>0</v>
      </c>
      <c r="I289" s="1" t="s">
        <v>0</v>
      </c>
      <c r="J289" s="1" t="s">
        <v>0</v>
      </c>
      <c r="K289" s="1" t="s">
        <v>0</v>
      </c>
      <c r="L289" s="1" t="s">
        <v>0</v>
      </c>
      <c r="M289" s="1" t="str">
        <f ca="1">IFERROR(__xludf.DUMMYFUNCTION("LET(
  votes, G289:K289,
  pos, COUNTIF(votes, ""pos""),
  neu, COUNTIF(votes, ""neu""),
  neg, COUNTIF(votes, ""neg""),
  maxVal, MAX(pos, neu, neg),
  modes, FILTER({""pos"", ""neu"", ""neg""}, {pos, neu, neg}=maxVal),
  IF(COUNTA(modes)&gt;1, ""TIE"", IND"&amp;"EX(modes, 1))
)"),"pos")</f>
        <v>pos</v>
      </c>
      <c r="N289" s="3" t="s">
        <v>0</v>
      </c>
    </row>
    <row r="290" spans="1:14" ht="15" x14ac:dyDescent="0.2">
      <c r="A290">
        <v>289</v>
      </c>
      <c r="B290" s="1" t="s">
        <v>161</v>
      </c>
      <c r="C290" s="1" t="s">
        <v>160</v>
      </c>
      <c r="D290" s="1" t="s">
        <v>96</v>
      </c>
      <c r="E290" s="2" t="s">
        <v>5</v>
      </c>
      <c r="F290" s="1">
        <v>1</v>
      </c>
      <c r="G290" s="4">
        <v>45132.949097222219</v>
      </c>
      <c r="H290" s="1" t="s">
        <v>0</v>
      </c>
      <c r="I290" s="1" t="s">
        <v>0</v>
      </c>
      <c r="J290" s="1" t="s">
        <v>0</v>
      </c>
      <c r="K290" s="1" t="s">
        <v>0</v>
      </c>
      <c r="L290" s="1" t="s">
        <v>0</v>
      </c>
      <c r="M290" s="1" t="str">
        <f ca="1">IFERROR(__xludf.DUMMYFUNCTION("LET(
  votes, G290:K290,
  pos, COUNTIF(votes, ""pos""),
  neu, COUNTIF(votes, ""neu""),
  neg, COUNTIF(votes, ""neg""),
  maxVal, MAX(pos, neu, neg),
  modes, FILTER({""pos"", ""neu"", ""neg""}, {pos, neu, neg}=maxVal),
  IF(COUNTA(modes)&gt;1, ""TIE"", IND"&amp;"EX(modes, 1))
)"),"pos")</f>
        <v>pos</v>
      </c>
      <c r="N290" s="3" t="s">
        <v>0</v>
      </c>
    </row>
    <row r="291" spans="1:14" ht="15" x14ac:dyDescent="0.2">
      <c r="A291">
        <v>290</v>
      </c>
      <c r="B291" s="1" t="s">
        <v>161</v>
      </c>
      <c r="C291" s="1" t="s">
        <v>160</v>
      </c>
      <c r="D291" s="1" t="s">
        <v>96</v>
      </c>
      <c r="E291" s="2" t="s">
        <v>171</v>
      </c>
      <c r="F291" s="1">
        <v>5</v>
      </c>
      <c r="G291" s="4">
        <v>44461.630439814813</v>
      </c>
      <c r="H291" s="1" t="s">
        <v>0</v>
      </c>
      <c r="I291" s="1" t="s">
        <v>0</v>
      </c>
      <c r="J291" s="1" t="s">
        <v>0</v>
      </c>
      <c r="K291" s="1" t="s">
        <v>0</v>
      </c>
      <c r="L291" s="1" t="s">
        <v>0</v>
      </c>
      <c r="M291" s="1" t="str">
        <f ca="1">IFERROR(__xludf.DUMMYFUNCTION("LET(
  votes, G291:K291,
  pos, COUNTIF(votes, ""pos""),
  neu, COUNTIF(votes, ""neu""),
  neg, COUNTIF(votes, ""neg""),
  maxVal, MAX(pos, neu, neg),
  modes, FILTER({""pos"", ""neu"", ""neg""}, {pos, neu, neg}=maxVal),
  IF(COUNTA(modes)&gt;1, ""TIE"", IND"&amp;"EX(modes, 1))
)"),"pos")</f>
        <v>pos</v>
      </c>
      <c r="N291" s="3" t="s">
        <v>6</v>
      </c>
    </row>
    <row r="292" spans="1:14" ht="15" x14ac:dyDescent="0.2">
      <c r="A292">
        <v>291</v>
      </c>
      <c r="B292" s="1" t="s">
        <v>161</v>
      </c>
      <c r="C292" s="1" t="s">
        <v>160</v>
      </c>
      <c r="D292" s="1" t="s">
        <v>96</v>
      </c>
      <c r="E292" s="2" t="s">
        <v>170</v>
      </c>
      <c r="F292" s="1">
        <v>4</v>
      </c>
      <c r="G292" s="4">
        <v>44323.877418981479</v>
      </c>
      <c r="H292" s="1" t="s">
        <v>0</v>
      </c>
      <c r="I292" s="1" t="s">
        <v>0</v>
      </c>
      <c r="J292" s="1" t="s">
        <v>0</v>
      </c>
      <c r="K292" s="1" t="s">
        <v>0</v>
      </c>
      <c r="L292" s="1" t="s">
        <v>0</v>
      </c>
      <c r="M292" s="1" t="str">
        <f ca="1">IFERROR(__xludf.DUMMYFUNCTION("LET(
  votes, G292:K292,
  pos, COUNTIF(votes, ""pos""),
  neu, COUNTIF(votes, ""neu""),
  neg, COUNTIF(votes, ""neg""),
  maxVal, MAX(pos, neu, neg),
  modes, FILTER({""pos"", ""neu"", ""neg""}, {pos, neu, neg}=maxVal),
  IF(COUNTA(modes)&gt;1, ""TIE"", IND"&amp;"EX(modes, 1))
)"),"pos")</f>
        <v>pos</v>
      </c>
      <c r="N292" s="3" t="s">
        <v>6</v>
      </c>
    </row>
    <row r="293" spans="1:14" ht="15" x14ac:dyDescent="0.2">
      <c r="A293">
        <v>292</v>
      </c>
      <c r="B293" s="1" t="s">
        <v>161</v>
      </c>
      <c r="C293" s="1" t="s">
        <v>160</v>
      </c>
      <c r="D293" s="1" t="s">
        <v>96</v>
      </c>
      <c r="E293" s="2" t="s">
        <v>169</v>
      </c>
      <c r="F293" s="1">
        <v>3</v>
      </c>
      <c r="G293" s="4">
        <v>45546.727395833332</v>
      </c>
      <c r="H293" s="1" t="s">
        <v>15</v>
      </c>
      <c r="I293" s="1" t="s">
        <v>6</v>
      </c>
      <c r="J293" s="1" t="s">
        <v>15</v>
      </c>
      <c r="K293" s="1" t="s">
        <v>15</v>
      </c>
      <c r="L293" s="1" t="s">
        <v>15</v>
      </c>
      <c r="M293" s="1" t="str">
        <f ca="1">IFERROR(__xludf.DUMMYFUNCTION("LET(
  votes, G293:K293,
  pos, COUNTIF(votes, ""pos""),
  neu, COUNTIF(votes, ""neu""),
  neg, COUNTIF(votes, ""neg""),
  maxVal, MAX(pos, neu, neg),
  modes, FILTER({""pos"", ""neu"", ""neg""}, {pos, neu, neg}=maxVal),
  IF(COUNTA(modes)&gt;1, ""TIE"", IND"&amp;"EX(modes, 1))
)"),"neg")</f>
        <v>neg</v>
      </c>
      <c r="N293" s="3" t="s">
        <v>15</v>
      </c>
    </row>
    <row r="294" spans="1:14" ht="120" x14ac:dyDescent="0.2">
      <c r="A294">
        <v>293</v>
      </c>
      <c r="B294" s="1" t="s">
        <v>161</v>
      </c>
      <c r="C294" s="1" t="s">
        <v>160</v>
      </c>
      <c r="D294" s="1" t="s">
        <v>96</v>
      </c>
      <c r="E294" s="2" t="s">
        <v>168</v>
      </c>
      <c r="F294" s="1">
        <v>5</v>
      </c>
      <c r="G294" s="4">
        <v>44806.888668981483</v>
      </c>
      <c r="H294" s="1" t="s">
        <v>15</v>
      </c>
      <c r="I294" s="1" t="s">
        <v>0</v>
      </c>
      <c r="J294" s="1" t="s">
        <v>0</v>
      </c>
      <c r="K294" s="1" t="s">
        <v>15</v>
      </c>
      <c r="L294" s="1" t="s">
        <v>15</v>
      </c>
      <c r="M294" s="1" t="str">
        <f ca="1">IFERROR(__xludf.DUMMYFUNCTION("LET(
  votes, G294:K294,
  pos, COUNTIF(votes, ""pos""),
  neu, COUNTIF(votes, ""neu""),
  neg, COUNTIF(votes, ""neg""),
  maxVal, MAX(pos, neu, neg),
  modes, FILTER({""pos"", ""neu"", ""neg""}, {pos, neu, neg}=maxVal),
  IF(COUNTA(modes)&gt;1, ""TIE"", IND"&amp;"EX(modes, 1))
)"),"neg")</f>
        <v>neg</v>
      </c>
      <c r="N294" s="3" t="s">
        <v>6</v>
      </c>
    </row>
    <row r="295" spans="1:14" ht="45" x14ac:dyDescent="0.2">
      <c r="A295">
        <v>294</v>
      </c>
      <c r="B295" s="1" t="s">
        <v>161</v>
      </c>
      <c r="C295" s="1" t="s">
        <v>160</v>
      </c>
      <c r="D295" s="1" t="s">
        <v>96</v>
      </c>
      <c r="E295" s="2" t="s">
        <v>167</v>
      </c>
      <c r="F295" s="1">
        <v>2</v>
      </c>
      <c r="G295" s="4">
        <v>42716.738379629627</v>
      </c>
      <c r="H295" s="1" t="s">
        <v>15</v>
      </c>
      <c r="I295" s="1" t="s">
        <v>6</v>
      </c>
      <c r="J295" s="1" t="s">
        <v>15</v>
      </c>
      <c r="K295" s="1" t="s">
        <v>15</v>
      </c>
      <c r="L295" s="1" t="s">
        <v>15</v>
      </c>
      <c r="M295" s="1" t="str">
        <f ca="1">IFERROR(__xludf.DUMMYFUNCTION("LET(
  votes, G295:K295,
  pos, COUNTIF(votes, ""pos""),
  neu, COUNTIF(votes, ""neu""),
  neg, COUNTIF(votes, ""neg""),
  maxVal, MAX(pos, neu, neg),
  modes, FILTER({""pos"", ""neu"", ""neg""}, {pos, neu, neg}=maxVal),
  IF(COUNTA(modes)&gt;1, ""TIE"", IND"&amp;"EX(modes, 1))
)"),"neg")</f>
        <v>neg</v>
      </c>
      <c r="N295" s="3" t="s">
        <v>15</v>
      </c>
    </row>
    <row r="296" spans="1:14" ht="15" x14ac:dyDescent="0.2">
      <c r="A296">
        <v>295</v>
      </c>
      <c r="B296" s="1" t="s">
        <v>161</v>
      </c>
      <c r="C296" s="1" t="s">
        <v>160</v>
      </c>
      <c r="D296" s="1" t="s">
        <v>96</v>
      </c>
      <c r="E296" s="2" t="s">
        <v>166</v>
      </c>
      <c r="F296" s="1">
        <v>5</v>
      </c>
      <c r="G296" s="4">
        <v>45168.742638888885</v>
      </c>
      <c r="H296" s="1" t="s">
        <v>0</v>
      </c>
      <c r="I296" s="1" t="s">
        <v>0</v>
      </c>
      <c r="J296" s="1" t="s">
        <v>0</v>
      </c>
      <c r="K296" s="1" t="s">
        <v>0</v>
      </c>
      <c r="L296" s="1" t="s">
        <v>0</v>
      </c>
      <c r="M296" s="1" t="str">
        <f ca="1">IFERROR(__xludf.DUMMYFUNCTION("LET(
  votes, G296:K296,
  pos, COUNTIF(votes, ""pos""),
  neu, COUNTIF(votes, ""neu""),
  neg, COUNTIF(votes, ""neg""),
  maxVal, MAX(pos, neu, neg),
  modes, FILTER({""pos"", ""neu"", ""neg""}, {pos, neu, neg}=maxVal),
  IF(COUNTA(modes)&gt;1, ""TIE"", IND"&amp;"EX(modes, 1))
)"),"pos")</f>
        <v>pos</v>
      </c>
      <c r="N296" s="3" t="s">
        <v>0</v>
      </c>
    </row>
    <row r="297" spans="1:14" ht="15" x14ac:dyDescent="0.2">
      <c r="A297">
        <v>296</v>
      </c>
      <c r="B297" s="1" t="s">
        <v>161</v>
      </c>
      <c r="C297" s="1" t="s">
        <v>160</v>
      </c>
      <c r="D297" s="1" t="s">
        <v>96</v>
      </c>
      <c r="E297" s="2" t="s">
        <v>165</v>
      </c>
      <c r="F297" s="1">
        <v>4</v>
      </c>
      <c r="G297" s="4">
        <v>44423.335949074077</v>
      </c>
      <c r="H297" s="1" t="s">
        <v>0</v>
      </c>
      <c r="I297" s="1" t="s">
        <v>0</v>
      </c>
      <c r="J297" s="1" t="s">
        <v>0</v>
      </c>
      <c r="K297" s="1" t="s">
        <v>0</v>
      </c>
      <c r="L297" s="1" t="s">
        <v>0</v>
      </c>
      <c r="M297" s="1" t="str">
        <f ca="1">IFERROR(__xludf.DUMMYFUNCTION("LET(
  votes, G297:K297,
  pos, COUNTIF(votes, ""pos""),
  neu, COUNTIF(votes, ""neu""),
  neg, COUNTIF(votes, ""neg""),
  maxVal, MAX(pos, neu, neg),
  modes, FILTER({""pos"", ""neu"", ""neg""}, {pos, neu, neg}=maxVal),
  IF(COUNTA(modes)&gt;1, ""TIE"", IND"&amp;"EX(modes, 1))
)"),"pos")</f>
        <v>pos</v>
      </c>
      <c r="N297" s="3" t="s">
        <v>0</v>
      </c>
    </row>
    <row r="298" spans="1:14" ht="15" x14ac:dyDescent="0.2">
      <c r="A298">
        <v>297</v>
      </c>
      <c r="B298" s="1" t="s">
        <v>161</v>
      </c>
      <c r="C298" s="1" t="s">
        <v>160</v>
      </c>
      <c r="D298" s="1" t="s">
        <v>96</v>
      </c>
      <c r="E298" s="2" t="s">
        <v>164</v>
      </c>
      <c r="F298" s="1">
        <v>5</v>
      </c>
      <c r="G298" s="4">
        <v>42300.792939814812</v>
      </c>
      <c r="H298" s="1" t="s">
        <v>0</v>
      </c>
      <c r="I298" s="1" t="s">
        <v>0</v>
      </c>
      <c r="J298" s="1" t="s">
        <v>0</v>
      </c>
      <c r="K298" s="1" t="s">
        <v>0</v>
      </c>
      <c r="L298" s="1" t="s">
        <v>0</v>
      </c>
      <c r="M298" s="1" t="str">
        <f ca="1">IFERROR(__xludf.DUMMYFUNCTION("LET(
  votes, G298:K298,
  pos, COUNTIF(votes, ""pos""),
  neu, COUNTIF(votes, ""neu""),
  neg, COUNTIF(votes, ""neg""),
  maxVal, MAX(pos, neu, neg),
  modes, FILTER({""pos"", ""neu"", ""neg""}, {pos, neu, neg}=maxVal),
  IF(COUNTA(modes)&gt;1, ""TIE"", IND"&amp;"EX(modes, 1))
)"),"pos")</f>
        <v>pos</v>
      </c>
      <c r="N298" s="3" t="s">
        <v>0</v>
      </c>
    </row>
    <row r="299" spans="1:14" ht="15" x14ac:dyDescent="0.2">
      <c r="A299">
        <v>298</v>
      </c>
      <c r="B299" s="1" t="s">
        <v>161</v>
      </c>
      <c r="C299" s="1" t="s">
        <v>160</v>
      </c>
      <c r="D299" s="1" t="s">
        <v>96</v>
      </c>
      <c r="E299" s="2" t="s">
        <v>163</v>
      </c>
      <c r="F299" s="1">
        <v>1</v>
      </c>
      <c r="G299" s="4">
        <v>45671.811249999999</v>
      </c>
      <c r="H299" s="1" t="s">
        <v>15</v>
      </c>
      <c r="I299" s="1" t="s">
        <v>15</v>
      </c>
      <c r="J299" s="1" t="s">
        <v>0</v>
      </c>
      <c r="K299" s="1" t="s">
        <v>0</v>
      </c>
      <c r="L299" s="1" t="s">
        <v>0</v>
      </c>
      <c r="M299" s="1" t="str">
        <f ca="1">IFERROR(__xludf.DUMMYFUNCTION("LET(
  votes, G299:K299,
  pos, COUNTIF(votes, ""pos""),
  neu, COUNTIF(votes, ""neu""),
  neg, COUNTIF(votes, ""neg""),
  maxVal, MAX(pos, neu, neg),
  modes, FILTER({""pos"", ""neu"", ""neg""}, {pos, neu, neg}=maxVal),
  IF(COUNTA(modes)&gt;1, ""TIE"", IND"&amp;"EX(modes, 1))
)"),"pos")</f>
        <v>pos</v>
      </c>
      <c r="N299" s="3" t="s">
        <v>0</v>
      </c>
    </row>
    <row r="300" spans="1:14" ht="15" x14ac:dyDescent="0.2">
      <c r="A300">
        <v>299</v>
      </c>
      <c r="B300" s="1" t="s">
        <v>161</v>
      </c>
      <c r="C300" s="1" t="s">
        <v>160</v>
      </c>
      <c r="D300" s="1" t="s">
        <v>96</v>
      </c>
      <c r="E300" s="2" t="s">
        <v>162</v>
      </c>
      <c r="F300" s="1">
        <v>5</v>
      </c>
      <c r="G300" s="4">
        <v>44571.289687500001</v>
      </c>
      <c r="H300" s="1" t="s">
        <v>0</v>
      </c>
      <c r="I300" s="1" t="s">
        <v>0</v>
      </c>
      <c r="J300" s="1" t="s">
        <v>0</v>
      </c>
      <c r="K300" s="1" t="s">
        <v>0</v>
      </c>
      <c r="L300" s="1" t="s">
        <v>0</v>
      </c>
      <c r="M300" s="1" t="str">
        <f ca="1">IFERROR(__xludf.DUMMYFUNCTION("LET(
  votes, G300:K300,
  pos, COUNTIF(votes, ""pos""),
  neu, COUNTIF(votes, ""neu""),
  neg, COUNTIF(votes, ""neg""),
  maxVal, MAX(pos, neu, neg),
  modes, FILTER({""pos"", ""neu"", ""neg""}, {pos, neu, neg}=maxVal),
  IF(COUNTA(modes)&gt;1, ""TIE"", IND"&amp;"EX(modes, 1))
)"),"pos")</f>
        <v>pos</v>
      </c>
      <c r="N300" s="3" t="s">
        <v>6</v>
      </c>
    </row>
    <row r="301" spans="1:14" ht="15" x14ac:dyDescent="0.2">
      <c r="A301">
        <v>300</v>
      </c>
      <c r="B301" s="1" t="s">
        <v>161</v>
      </c>
      <c r="C301" s="1" t="s">
        <v>160</v>
      </c>
      <c r="D301" s="1" t="s">
        <v>96</v>
      </c>
      <c r="E301" s="2" t="s">
        <v>159</v>
      </c>
      <c r="F301" s="1">
        <v>1</v>
      </c>
      <c r="G301" s="4">
        <v>44793.489687499998</v>
      </c>
      <c r="H301" s="1" t="s">
        <v>6</v>
      </c>
      <c r="I301" s="1" t="s">
        <v>15</v>
      </c>
      <c r="J301" s="1" t="s">
        <v>6</v>
      </c>
      <c r="K301" s="1" t="s">
        <v>6</v>
      </c>
      <c r="L301" s="1" t="s">
        <v>6</v>
      </c>
      <c r="M301" s="1" t="str">
        <f ca="1">IFERROR(__xludf.DUMMYFUNCTION("LET(
  votes, G301:K301,
  pos, COUNTIF(votes, ""pos""),
  neu, COUNTIF(votes, ""neu""),
  neg, COUNTIF(votes, ""neg""),
  maxVal, MAX(pos, neu, neg),
  modes, FILTER({""pos"", ""neu"", ""neg""}, {pos, neu, neg}=maxVal),
  IF(COUNTA(modes)&gt;1, ""TIE"", IND"&amp;"EX(modes, 1))
)"),"neu")</f>
        <v>neu</v>
      </c>
      <c r="N301" s="3" t="s">
        <v>6</v>
      </c>
    </row>
    <row r="302" spans="1:14" ht="30" x14ac:dyDescent="0.2">
      <c r="A302">
        <v>301</v>
      </c>
      <c r="B302" s="1" t="s">
        <v>129</v>
      </c>
      <c r="C302" s="1" t="s">
        <v>128</v>
      </c>
      <c r="D302" s="1" t="s">
        <v>96</v>
      </c>
      <c r="E302" s="2" t="s">
        <v>158</v>
      </c>
      <c r="F302" s="1">
        <v>1</v>
      </c>
      <c r="G302" s="4">
        <v>42867.803171296298</v>
      </c>
      <c r="H302" s="1" t="s">
        <v>6</v>
      </c>
      <c r="I302" s="1" t="s">
        <v>6</v>
      </c>
      <c r="J302" s="1" t="s">
        <v>0</v>
      </c>
      <c r="K302" s="1" t="s">
        <v>6</v>
      </c>
      <c r="L302" s="1" t="s">
        <v>6</v>
      </c>
      <c r="M302" s="1" t="str">
        <f ca="1">IFERROR(__xludf.DUMMYFUNCTION("LET(
  votes, G302:K302,
  pos, COUNTIF(votes, ""pos""),
  neu, COUNTIF(votes, ""neu""),
  neg, COUNTIF(votes, ""neg""),
  maxVal, MAX(pos, neu, neg),
  modes, FILTER({""pos"", ""neu"", ""neg""}, {pos, neu, neg}=maxVal),
  IF(COUNTA(modes)&gt;1, ""TIE"", IND"&amp;"EX(modes, 1))
)"),"neu")</f>
        <v>neu</v>
      </c>
      <c r="N302" s="3" t="s">
        <v>0</v>
      </c>
    </row>
    <row r="303" spans="1:14" ht="30" x14ac:dyDescent="0.2">
      <c r="A303">
        <v>302</v>
      </c>
      <c r="B303" s="1" t="s">
        <v>129</v>
      </c>
      <c r="C303" s="1" t="s">
        <v>128</v>
      </c>
      <c r="D303" s="1" t="s">
        <v>96</v>
      </c>
      <c r="E303" s="2" t="s">
        <v>157</v>
      </c>
      <c r="F303" s="1">
        <v>4</v>
      </c>
      <c r="G303" s="4">
        <v>44830.581597222219</v>
      </c>
      <c r="H303" s="1" t="s">
        <v>15</v>
      </c>
      <c r="I303" s="1" t="s">
        <v>15</v>
      </c>
      <c r="J303" s="1" t="s">
        <v>0</v>
      </c>
      <c r="K303" s="1" t="s">
        <v>15</v>
      </c>
      <c r="L303" s="1" t="s">
        <v>6</v>
      </c>
      <c r="M303" s="1" t="str">
        <f ca="1">IFERROR(__xludf.DUMMYFUNCTION("LET(
  votes, G303:K303,
  pos, COUNTIF(votes, ""pos""),
  neu, COUNTIF(votes, ""neu""),
  neg, COUNTIF(votes, ""neg""),
  maxVal, MAX(pos, neu, neg),
  modes, FILTER({""pos"", ""neu"", ""neg""}, {pos, neu, neg}=maxVal),
  IF(COUNTA(modes)&gt;1, ""TIE"", IND"&amp;"EX(modes, 1))
)"),"neg")</f>
        <v>neg</v>
      </c>
      <c r="N303" s="3" t="s">
        <v>6</v>
      </c>
    </row>
    <row r="304" spans="1:14" ht="30" x14ac:dyDescent="0.2">
      <c r="A304">
        <v>303</v>
      </c>
      <c r="B304" s="1" t="s">
        <v>129</v>
      </c>
      <c r="C304" s="1" t="s">
        <v>128</v>
      </c>
      <c r="D304" s="1" t="s">
        <v>96</v>
      </c>
      <c r="E304" s="2" t="s">
        <v>156</v>
      </c>
      <c r="F304" s="1">
        <v>2</v>
      </c>
      <c r="G304" s="4">
        <v>42878.534618055557</v>
      </c>
      <c r="H304" s="1" t="s">
        <v>6</v>
      </c>
      <c r="I304" s="1" t="s">
        <v>6</v>
      </c>
      <c r="J304" s="1" t="s">
        <v>0</v>
      </c>
      <c r="K304" s="1" t="s">
        <v>0</v>
      </c>
      <c r="L304" s="1" t="s">
        <v>6</v>
      </c>
      <c r="M304" s="1" t="str">
        <f ca="1">IFERROR(__xludf.DUMMYFUNCTION("LET(
  votes, G304:K304,
  pos, COUNTIF(votes, ""pos""),
  neu, COUNTIF(votes, ""neu""),
  neg, COUNTIF(votes, ""neg""),
  maxVal, MAX(pos, neu, neg),
  modes, FILTER({""pos"", ""neu"", ""neg""}, {pos, neu, neg}=maxVal),
  IF(COUNTA(modes)&gt;1, ""TIE"", IND"&amp;"EX(modes, 1))
)"),"neu")</f>
        <v>neu</v>
      </c>
      <c r="N304" s="3" t="s">
        <v>6</v>
      </c>
    </row>
    <row r="305" spans="1:14" ht="15" x14ac:dyDescent="0.2">
      <c r="A305">
        <v>304</v>
      </c>
      <c r="B305" s="1" t="s">
        <v>129</v>
      </c>
      <c r="C305" s="1" t="s">
        <v>128</v>
      </c>
      <c r="D305" s="1" t="s">
        <v>96</v>
      </c>
      <c r="E305" s="2" t="s">
        <v>155</v>
      </c>
      <c r="F305" s="1">
        <v>5</v>
      </c>
      <c r="G305" s="4">
        <v>43862.018634259257</v>
      </c>
      <c r="H305" s="1" t="s">
        <v>6</v>
      </c>
      <c r="I305" s="1" t="s">
        <v>0</v>
      </c>
      <c r="J305" s="1" t="s">
        <v>0</v>
      </c>
      <c r="K305" s="1" t="s">
        <v>0</v>
      </c>
      <c r="L305" s="1" t="s">
        <v>0</v>
      </c>
      <c r="M305" s="1" t="str">
        <f ca="1">IFERROR(__xludf.DUMMYFUNCTION("LET(
  votes, G305:K305,
  pos, COUNTIF(votes, ""pos""),
  neu, COUNTIF(votes, ""neu""),
  neg, COUNTIF(votes, ""neg""),
  maxVal, MAX(pos, neu, neg),
  modes, FILTER({""pos"", ""neu"", ""neg""}, {pos, neu, neg}=maxVal),
  IF(COUNTA(modes)&gt;1, ""TIE"", IND"&amp;"EX(modes, 1))
)"),"pos")</f>
        <v>pos</v>
      </c>
      <c r="N305" s="3" t="s">
        <v>0</v>
      </c>
    </row>
    <row r="306" spans="1:14" ht="30" x14ac:dyDescent="0.2">
      <c r="A306">
        <v>305</v>
      </c>
      <c r="B306" s="1" t="s">
        <v>129</v>
      </c>
      <c r="C306" s="1" t="s">
        <v>128</v>
      </c>
      <c r="D306" s="1" t="s">
        <v>96</v>
      </c>
      <c r="E306" s="2" t="s">
        <v>154</v>
      </c>
      <c r="F306" s="1">
        <v>5</v>
      </c>
      <c r="G306" s="4">
        <v>45080.663865740738</v>
      </c>
      <c r="H306" s="1" t="s">
        <v>0</v>
      </c>
      <c r="I306" s="1" t="s">
        <v>0</v>
      </c>
      <c r="J306" s="1" t="s">
        <v>6</v>
      </c>
      <c r="K306" s="1" t="s">
        <v>0</v>
      </c>
      <c r="L306" s="1" t="s">
        <v>0</v>
      </c>
      <c r="M306" s="1" t="str">
        <f ca="1">IFERROR(__xludf.DUMMYFUNCTION("LET(
  votes, G306:K306,
  pos, COUNTIF(votes, ""pos""),
  neu, COUNTIF(votes, ""neu""),
  neg, COUNTIF(votes, ""neg""),
  maxVal, MAX(pos, neu, neg),
  modes, FILTER({""pos"", ""neu"", ""neg""}, {pos, neu, neg}=maxVal),
  IF(COUNTA(modes)&gt;1, ""TIE"", IND"&amp;"EX(modes, 1))
)"),"pos")</f>
        <v>pos</v>
      </c>
      <c r="N306" s="3" t="s">
        <v>0</v>
      </c>
    </row>
    <row r="307" spans="1:14" ht="15" x14ac:dyDescent="0.2">
      <c r="A307">
        <v>306</v>
      </c>
      <c r="B307" s="1" t="s">
        <v>129</v>
      </c>
      <c r="C307" s="1" t="s">
        <v>128</v>
      </c>
      <c r="D307" s="1" t="s">
        <v>96</v>
      </c>
      <c r="E307" s="2" t="s">
        <v>153</v>
      </c>
      <c r="F307" s="1">
        <v>3</v>
      </c>
      <c r="G307" s="4">
        <v>44082.963958333334</v>
      </c>
      <c r="H307" s="1" t="s">
        <v>6</v>
      </c>
      <c r="I307" s="1" t="s">
        <v>6</v>
      </c>
      <c r="J307" s="1" t="s">
        <v>6</v>
      </c>
      <c r="K307" s="1" t="s">
        <v>6</v>
      </c>
      <c r="L307" s="1" t="s">
        <v>6</v>
      </c>
      <c r="M307" s="1" t="str">
        <f ca="1">IFERROR(__xludf.DUMMYFUNCTION("LET(
  votes, G307:K307,
  pos, COUNTIF(votes, ""pos""),
  neu, COUNTIF(votes, ""neu""),
  neg, COUNTIF(votes, ""neg""),
  maxVal, MAX(pos, neu, neg),
  modes, FILTER({""pos"", ""neu"", ""neg""}, {pos, neu, neg}=maxVal),
  IF(COUNTA(modes)&gt;1, ""TIE"", IND"&amp;"EX(modes, 1))
)"),"neu")</f>
        <v>neu</v>
      </c>
      <c r="N307" s="3" t="s">
        <v>6</v>
      </c>
    </row>
    <row r="308" spans="1:14" ht="15" x14ac:dyDescent="0.2">
      <c r="A308">
        <v>307</v>
      </c>
      <c r="B308" s="1" t="s">
        <v>129</v>
      </c>
      <c r="C308" s="1" t="s">
        <v>128</v>
      </c>
      <c r="D308" s="1" t="s">
        <v>96</v>
      </c>
      <c r="E308" s="2" t="s">
        <v>152</v>
      </c>
      <c r="F308" s="1">
        <v>5</v>
      </c>
      <c r="G308" s="4">
        <v>44797.553229166668</v>
      </c>
      <c r="H308" s="1" t="s">
        <v>0</v>
      </c>
      <c r="I308" s="1" t="s">
        <v>0</v>
      </c>
      <c r="J308" s="1" t="s">
        <v>0</v>
      </c>
      <c r="K308" s="1" t="s">
        <v>0</v>
      </c>
      <c r="L308" s="1" t="s">
        <v>0</v>
      </c>
      <c r="M308" s="1" t="str">
        <f ca="1">IFERROR(__xludf.DUMMYFUNCTION("LET(
  votes, G308:K308,
  pos, COUNTIF(votes, ""pos""),
  neu, COUNTIF(votes, ""neu""),
  neg, COUNTIF(votes, ""neg""),
  maxVal, MAX(pos, neu, neg),
  modes, FILTER({""pos"", ""neu"", ""neg""}, {pos, neu, neg}=maxVal),
  IF(COUNTA(modes)&gt;1, ""TIE"", IND"&amp;"EX(modes, 1))
)"),"pos")</f>
        <v>pos</v>
      </c>
      <c r="N308" s="3" t="s">
        <v>0</v>
      </c>
    </row>
    <row r="309" spans="1:14" ht="15" x14ac:dyDescent="0.2">
      <c r="A309">
        <v>308</v>
      </c>
      <c r="B309" s="1" t="s">
        <v>129</v>
      </c>
      <c r="C309" s="1" t="s">
        <v>128</v>
      </c>
      <c r="D309" s="1" t="s">
        <v>96</v>
      </c>
      <c r="E309" s="2" t="s">
        <v>151</v>
      </c>
      <c r="F309" s="1">
        <v>5</v>
      </c>
      <c r="G309" s="4">
        <v>42893.436516203707</v>
      </c>
      <c r="H309" s="1" t="s">
        <v>0</v>
      </c>
      <c r="I309" s="1" t="s">
        <v>0</v>
      </c>
      <c r="J309" s="1" t="s">
        <v>0</v>
      </c>
      <c r="K309" s="1" t="s">
        <v>0</v>
      </c>
      <c r="L309" s="1" t="s">
        <v>6</v>
      </c>
      <c r="M309" s="1" t="str">
        <f ca="1">IFERROR(__xludf.DUMMYFUNCTION("LET(
  votes, G309:K309,
  pos, COUNTIF(votes, ""pos""),
  neu, COUNTIF(votes, ""neu""),
  neg, COUNTIF(votes, ""neg""),
  maxVal, MAX(pos, neu, neg),
  modes, FILTER({""pos"", ""neu"", ""neg""}, {pos, neu, neg}=maxVal),
  IF(COUNTA(modes)&gt;1, ""TIE"", IND"&amp;"EX(modes, 1))
)"),"pos")</f>
        <v>pos</v>
      </c>
      <c r="N309" s="3" t="s">
        <v>6</v>
      </c>
    </row>
    <row r="310" spans="1:14" ht="45" x14ac:dyDescent="0.2">
      <c r="A310">
        <v>309</v>
      </c>
      <c r="B310" s="1" t="s">
        <v>129</v>
      </c>
      <c r="C310" s="1" t="s">
        <v>128</v>
      </c>
      <c r="D310" s="1" t="s">
        <v>96</v>
      </c>
      <c r="E310" s="2" t="s">
        <v>150</v>
      </c>
      <c r="F310" s="1">
        <v>5</v>
      </c>
      <c r="G310" s="4">
        <v>44732.553032407406</v>
      </c>
      <c r="H310" s="1" t="s">
        <v>6</v>
      </c>
      <c r="I310" s="1" t="s">
        <v>0</v>
      </c>
      <c r="J310" s="1" t="s">
        <v>0</v>
      </c>
      <c r="K310" s="1" t="s">
        <v>0</v>
      </c>
      <c r="L310" s="1" t="s">
        <v>6</v>
      </c>
      <c r="M310" s="1" t="str">
        <f ca="1">IFERROR(__xludf.DUMMYFUNCTION("LET(
  votes, G310:K310,
  pos, COUNTIF(votes, ""pos""),
  neu, COUNTIF(votes, ""neu""),
  neg, COUNTIF(votes, ""neg""),
  maxVal, MAX(pos, neu, neg),
  modes, FILTER({""pos"", ""neu"", ""neg""}, {pos, neu, neg}=maxVal),
  IF(COUNTA(modes)&gt;1, ""TIE"", IND"&amp;"EX(modes, 1))
)"),"pos")</f>
        <v>pos</v>
      </c>
      <c r="N310" s="3" t="s">
        <v>6</v>
      </c>
    </row>
    <row r="311" spans="1:14" ht="15" x14ac:dyDescent="0.2">
      <c r="A311">
        <v>310</v>
      </c>
      <c r="B311" s="1" t="s">
        <v>129</v>
      </c>
      <c r="C311" s="1" t="s">
        <v>128</v>
      </c>
      <c r="D311" s="1" t="s">
        <v>96</v>
      </c>
      <c r="E311" s="2" t="s">
        <v>149</v>
      </c>
      <c r="F311" s="1">
        <v>4</v>
      </c>
      <c r="G311" s="4">
        <v>42931.579687500001</v>
      </c>
      <c r="H311" s="1" t="s">
        <v>6</v>
      </c>
      <c r="I311" s="1" t="s">
        <v>0</v>
      </c>
      <c r="J311" s="1" t="s">
        <v>0</v>
      </c>
      <c r="K311" s="1" t="s">
        <v>0</v>
      </c>
      <c r="L311" s="1" t="s">
        <v>6</v>
      </c>
      <c r="M311" s="1" t="str">
        <f ca="1">IFERROR(__xludf.DUMMYFUNCTION("LET(
  votes, G311:K311,
  pos, COUNTIF(votes, ""pos""),
  neu, COUNTIF(votes, ""neu""),
  neg, COUNTIF(votes, ""neg""),
  maxVal, MAX(pos, neu, neg),
  modes, FILTER({""pos"", ""neu"", ""neg""}, {pos, neu, neg}=maxVal),
  IF(COUNTA(modes)&gt;1, ""TIE"", IND"&amp;"EX(modes, 1))
)"),"pos")</f>
        <v>pos</v>
      </c>
      <c r="N311" s="3" t="s">
        <v>6</v>
      </c>
    </row>
    <row r="312" spans="1:14" ht="15" x14ac:dyDescent="0.2">
      <c r="A312">
        <v>311</v>
      </c>
      <c r="B312" s="1" t="s">
        <v>129</v>
      </c>
      <c r="C312" s="1" t="s">
        <v>128</v>
      </c>
      <c r="D312" s="1" t="s">
        <v>96</v>
      </c>
      <c r="E312" s="2" t="s">
        <v>148</v>
      </c>
      <c r="F312" s="1">
        <v>5</v>
      </c>
      <c r="G312" s="4">
        <v>43899.501099537039</v>
      </c>
      <c r="H312" s="1" t="s">
        <v>6</v>
      </c>
      <c r="I312" s="1" t="s">
        <v>0</v>
      </c>
      <c r="J312" s="1" t="s">
        <v>0</v>
      </c>
      <c r="K312" s="1" t="s">
        <v>6</v>
      </c>
      <c r="L312" s="1" t="s">
        <v>6</v>
      </c>
      <c r="M312" s="1" t="str">
        <f ca="1">IFERROR(__xludf.DUMMYFUNCTION("LET(
  votes, G312:K312,
  pos, COUNTIF(votes, ""pos""),
  neu, COUNTIF(votes, ""neu""),
  neg, COUNTIF(votes, ""neg""),
  maxVal, MAX(pos, neu, neg),
  modes, FILTER({""pos"", ""neu"", ""neg""}, {pos, neu, neg}=maxVal),
  IF(COUNTA(modes)&gt;1, ""TIE"", IND"&amp;"EX(modes, 1))
)"),"neu")</f>
        <v>neu</v>
      </c>
      <c r="N312" s="3" t="s">
        <v>6</v>
      </c>
    </row>
    <row r="313" spans="1:14" ht="15" x14ac:dyDescent="0.2">
      <c r="A313">
        <v>312</v>
      </c>
      <c r="B313" s="1" t="s">
        <v>129</v>
      </c>
      <c r="C313" s="1" t="s">
        <v>128</v>
      </c>
      <c r="D313" s="1" t="s">
        <v>96</v>
      </c>
      <c r="E313" s="2" t="s">
        <v>147</v>
      </c>
      <c r="F313" s="1">
        <v>5</v>
      </c>
      <c r="G313" s="4">
        <v>42939.642870370371</v>
      </c>
      <c r="H313" s="1" t="s">
        <v>6</v>
      </c>
      <c r="I313" s="1" t="s">
        <v>6</v>
      </c>
      <c r="J313" s="1" t="s">
        <v>0</v>
      </c>
      <c r="K313" s="1" t="s">
        <v>6</v>
      </c>
      <c r="L313" s="1" t="s">
        <v>6</v>
      </c>
      <c r="M313" s="1" t="str">
        <f ca="1">IFERROR(__xludf.DUMMYFUNCTION("LET(
  votes, G313:K313,
  pos, COUNTIF(votes, ""pos""),
  neu, COUNTIF(votes, ""neu""),
  neg, COUNTIF(votes, ""neg""),
  maxVal, MAX(pos, neu, neg),
  modes, FILTER({""pos"", ""neu"", ""neg""}, {pos, neu, neg}=maxVal),
  IF(COUNTA(modes)&gt;1, ""TIE"", IND"&amp;"EX(modes, 1))
)"),"neu")</f>
        <v>neu</v>
      </c>
      <c r="N313" s="3" t="s">
        <v>6</v>
      </c>
    </row>
    <row r="314" spans="1:14" ht="30" x14ac:dyDescent="0.2">
      <c r="A314">
        <v>313</v>
      </c>
      <c r="B314" s="1" t="s">
        <v>129</v>
      </c>
      <c r="C314" s="1" t="s">
        <v>128</v>
      </c>
      <c r="D314" s="1" t="s">
        <v>96</v>
      </c>
      <c r="E314" s="2" t="s">
        <v>146</v>
      </c>
      <c r="F314" s="1">
        <v>3</v>
      </c>
      <c r="G314" s="4">
        <v>42628.399618055555</v>
      </c>
      <c r="H314" s="1" t="s">
        <v>15</v>
      </c>
      <c r="I314" s="1" t="s">
        <v>15</v>
      </c>
      <c r="J314" s="1" t="s">
        <v>15</v>
      </c>
      <c r="K314" s="1" t="s">
        <v>15</v>
      </c>
      <c r="L314" s="1" t="s">
        <v>15</v>
      </c>
      <c r="M314" s="1" t="str">
        <f ca="1">IFERROR(__xludf.DUMMYFUNCTION("LET(
  votes, G314:K314,
  pos, COUNTIF(votes, ""pos""),
  neu, COUNTIF(votes, ""neu""),
  neg, COUNTIF(votes, ""neg""),
  maxVal, MAX(pos, neu, neg),
  modes, FILTER({""pos"", ""neu"", ""neg""}, {pos, neu, neg}=maxVal),
  IF(COUNTA(modes)&gt;1, ""TIE"", IND"&amp;"EX(modes, 1))
)"),"neg")</f>
        <v>neg</v>
      </c>
      <c r="N314" s="3" t="s">
        <v>15</v>
      </c>
    </row>
    <row r="315" spans="1:14" ht="105" x14ac:dyDescent="0.2">
      <c r="A315">
        <v>314</v>
      </c>
      <c r="B315" s="1" t="s">
        <v>129</v>
      </c>
      <c r="C315" s="1" t="s">
        <v>128</v>
      </c>
      <c r="D315" s="1" t="s">
        <v>96</v>
      </c>
      <c r="E315" s="2" t="s">
        <v>145</v>
      </c>
      <c r="F315" s="1">
        <v>5</v>
      </c>
      <c r="G315" s="4">
        <v>42650.901608796295</v>
      </c>
      <c r="H315" s="1" t="s">
        <v>6</v>
      </c>
      <c r="I315" s="1" t="s">
        <v>0</v>
      </c>
      <c r="J315" s="1" t="s">
        <v>0</v>
      </c>
      <c r="K315" s="1" t="s">
        <v>6</v>
      </c>
      <c r="L315" s="1" t="s">
        <v>6</v>
      </c>
      <c r="M315" s="1" t="str">
        <f ca="1">IFERROR(__xludf.DUMMYFUNCTION("LET(
  votes, G315:K315,
  pos, COUNTIF(votes, ""pos""),
  neu, COUNTIF(votes, ""neu""),
  neg, COUNTIF(votes, ""neg""),
  maxVal, MAX(pos, neu, neg),
  modes, FILTER({""pos"", ""neu"", ""neg""}, {pos, neu, neg}=maxVal),
  IF(COUNTA(modes)&gt;1, ""TIE"", IND"&amp;"EX(modes, 1))
)"),"neu")</f>
        <v>neu</v>
      </c>
      <c r="N315" s="3" t="s">
        <v>0</v>
      </c>
    </row>
    <row r="316" spans="1:14" ht="15" x14ac:dyDescent="0.2">
      <c r="A316">
        <v>315</v>
      </c>
      <c r="B316" s="1" t="s">
        <v>129</v>
      </c>
      <c r="C316" s="1" t="s">
        <v>128</v>
      </c>
      <c r="D316" s="1" t="s">
        <v>96</v>
      </c>
      <c r="E316" s="2" t="s">
        <v>144</v>
      </c>
      <c r="F316" s="1">
        <v>5</v>
      </c>
      <c r="G316" s="4">
        <v>44276.367106481484</v>
      </c>
      <c r="H316" s="1" t="s">
        <v>0</v>
      </c>
      <c r="I316" s="1" t="s">
        <v>0</v>
      </c>
      <c r="J316" s="1" t="s">
        <v>0</v>
      </c>
      <c r="K316" s="1" t="s">
        <v>0</v>
      </c>
      <c r="L316" s="1" t="s">
        <v>0</v>
      </c>
      <c r="M316" s="1" t="str">
        <f ca="1">IFERROR(__xludf.DUMMYFUNCTION("LET(
  votes, G316:K316,
  pos, COUNTIF(votes, ""pos""),
  neu, COUNTIF(votes, ""neu""),
  neg, COUNTIF(votes, ""neg""),
  maxVal, MAX(pos, neu, neg),
  modes, FILTER({""pos"", ""neu"", ""neg""}, {pos, neu, neg}=maxVal),
  IF(COUNTA(modes)&gt;1, ""TIE"", IND"&amp;"EX(modes, 1))
)"),"pos")</f>
        <v>pos</v>
      </c>
      <c r="N316" s="3" t="s">
        <v>0</v>
      </c>
    </row>
    <row r="317" spans="1:14" ht="15" x14ac:dyDescent="0.2">
      <c r="A317">
        <v>316</v>
      </c>
      <c r="B317" s="1" t="s">
        <v>129</v>
      </c>
      <c r="C317" s="1" t="s">
        <v>128</v>
      </c>
      <c r="D317" s="1" t="s">
        <v>96</v>
      </c>
      <c r="E317" s="2" t="s">
        <v>143</v>
      </c>
      <c r="F317" s="1">
        <v>5</v>
      </c>
      <c r="G317" s="4">
        <v>44955.882314814815</v>
      </c>
      <c r="H317" s="1" t="s">
        <v>0</v>
      </c>
      <c r="I317" s="1" t="s">
        <v>0</v>
      </c>
      <c r="J317" s="1" t="s">
        <v>0</v>
      </c>
      <c r="K317" s="1" t="s">
        <v>0</v>
      </c>
      <c r="L317" s="1" t="s">
        <v>0</v>
      </c>
      <c r="M317" s="1" t="str">
        <f ca="1">IFERROR(__xludf.DUMMYFUNCTION("LET(
  votes, G317:K317,
  pos, COUNTIF(votes, ""pos""),
  neu, COUNTIF(votes, ""neu""),
  neg, COUNTIF(votes, ""neg""),
  maxVal, MAX(pos, neu, neg),
  modes, FILTER({""pos"", ""neu"", ""neg""}, {pos, neu, neg}=maxVal),
  IF(COUNTA(modes)&gt;1, ""TIE"", IND"&amp;"EX(modes, 1))
)"),"pos")</f>
        <v>pos</v>
      </c>
      <c r="N317" s="3" t="s">
        <v>0</v>
      </c>
    </row>
    <row r="318" spans="1:14" ht="120" x14ac:dyDescent="0.2">
      <c r="A318">
        <v>317</v>
      </c>
      <c r="B318" s="1" t="s">
        <v>129</v>
      </c>
      <c r="C318" s="1" t="s">
        <v>128</v>
      </c>
      <c r="D318" s="1" t="s">
        <v>96</v>
      </c>
      <c r="E318" s="2" t="s">
        <v>142</v>
      </c>
      <c r="F318" s="1">
        <v>5</v>
      </c>
      <c r="G318" s="4">
        <v>44797.415659722225</v>
      </c>
      <c r="H318" s="1" t="s">
        <v>0</v>
      </c>
      <c r="I318" s="1" t="s">
        <v>0</v>
      </c>
      <c r="J318" s="1" t="s">
        <v>0</v>
      </c>
      <c r="K318" s="1" t="s">
        <v>0</v>
      </c>
      <c r="L318" s="1" t="s">
        <v>0</v>
      </c>
      <c r="M318" s="1" t="str">
        <f ca="1">IFERROR(__xludf.DUMMYFUNCTION("LET(
  votes, G318:K318,
  pos, COUNTIF(votes, ""pos""),
  neu, COUNTIF(votes, ""neu""),
  neg, COUNTIF(votes, ""neg""),
  maxVal, MAX(pos, neu, neg),
  modes, FILTER({""pos"", ""neu"", ""neg""}, {pos, neu, neg}=maxVal),
  IF(COUNTA(modes)&gt;1, ""TIE"", IND"&amp;"EX(modes, 1))
)"),"pos")</f>
        <v>pos</v>
      </c>
      <c r="N318" s="3" t="s">
        <v>0</v>
      </c>
    </row>
    <row r="319" spans="1:14" ht="15" x14ac:dyDescent="0.2">
      <c r="A319">
        <v>318</v>
      </c>
      <c r="B319" s="1" t="s">
        <v>129</v>
      </c>
      <c r="C319" s="1" t="s">
        <v>128</v>
      </c>
      <c r="D319" s="1" t="s">
        <v>96</v>
      </c>
      <c r="E319" s="2" t="s">
        <v>141</v>
      </c>
      <c r="F319" s="1">
        <v>3</v>
      </c>
      <c r="G319" s="4">
        <v>41624.38082175926</v>
      </c>
      <c r="H319" s="1" t="s">
        <v>6</v>
      </c>
      <c r="I319" s="1" t="s">
        <v>6</v>
      </c>
      <c r="J319" s="1" t="s">
        <v>6</v>
      </c>
      <c r="K319" s="1" t="s">
        <v>6</v>
      </c>
      <c r="L319" s="1" t="s">
        <v>6</v>
      </c>
      <c r="M319" s="1" t="str">
        <f ca="1">IFERROR(__xludf.DUMMYFUNCTION("LET(
  votes, G319:K319,
  pos, COUNTIF(votes, ""pos""),
  neu, COUNTIF(votes, ""neu""),
  neg, COUNTIF(votes, ""neg""),
  maxVal, MAX(pos, neu, neg),
  modes, FILTER({""pos"", ""neu"", ""neg""}, {pos, neu, neg}=maxVal),
  IF(COUNTA(modes)&gt;1, ""TIE"", IND"&amp;"EX(modes, 1))
)"),"neu")</f>
        <v>neu</v>
      </c>
      <c r="N319" s="3" t="s">
        <v>6</v>
      </c>
    </row>
    <row r="320" spans="1:14" ht="30" x14ac:dyDescent="0.2">
      <c r="A320">
        <v>319</v>
      </c>
      <c r="B320" s="1" t="s">
        <v>129</v>
      </c>
      <c r="C320" s="1" t="s">
        <v>128</v>
      </c>
      <c r="D320" s="1" t="s">
        <v>96</v>
      </c>
      <c r="E320" s="2" t="s">
        <v>140</v>
      </c>
      <c r="F320" s="1">
        <v>4</v>
      </c>
      <c r="G320" s="4">
        <v>45010.864016203705</v>
      </c>
      <c r="H320" s="1" t="s">
        <v>0</v>
      </c>
      <c r="I320" s="1" t="s">
        <v>0</v>
      </c>
      <c r="J320" s="1" t="s">
        <v>0</v>
      </c>
      <c r="K320" s="1" t="s">
        <v>0</v>
      </c>
      <c r="L320" s="1" t="s">
        <v>0</v>
      </c>
      <c r="M320" s="1" t="str">
        <f ca="1">IFERROR(__xludf.DUMMYFUNCTION("LET(
  votes, G320:K320,
  pos, COUNTIF(votes, ""pos""),
  neu, COUNTIF(votes, ""neu""),
  neg, COUNTIF(votes, ""neg""),
  maxVal, MAX(pos, neu, neg),
  modes, FILTER({""pos"", ""neu"", ""neg""}, {pos, neu, neg}=maxVal),
  IF(COUNTA(modes)&gt;1, ""TIE"", IND"&amp;"EX(modes, 1))
)"),"pos")</f>
        <v>pos</v>
      </c>
      <c r="N320" s="3" t="s">
        <v>0</v>
      </c>
    </row>
    <row r="321" spans="1:14" ht="60" x14ac:dyDescent="0.2">
      <c r="A321">
        <v>320</v>
      </c>
      <c r="B321" s="1" t="s">
        <v>129</v>
      </c>
      <c r="C321" s="1" t="s">
        <v>128</v>
      </c>
      <c r="D321" s="1" t="s">
        <v>96</v>
      </c>
      <c r="E321" s="2" t="s">
        <v>139</v>
      </c>
      <c r="F321" s="1">
        <v>4</v>
      </c>
      <c r="G321" s="4">
        <v>45442.575659722221</v>
      </c>
      <c r="H321" s="1" t="s">
        <v>6</v>
      </c>
      <c r="I321" s="1" t="s">
        <v>6</v>
      </c>
      <c r="J321" s="1" t="s">
        <v>0</v>
      </c>
      <c r="K321" s="1" t="s">
        <v>6</v>
      </c>
      <c r="L321" s="1" t="s">
        <v>6</v>
      </c>
      <c r="M321" s="1" t="str">
        <f ca="1">IFERROR(__xludf.DUMMYFUNCTION("LET(
  votes, G321:K321,
  pos, COUNTIF(votes, ""pos""),
  neu, COUNTIF(votes, ""neu""),
  neg, COUNTIF(votes, ""neg""),
  maxVal, MAX(pos, neu, neg),
  modes, FILTER({""pos"", ""neu"", ""neg""}, {pos, neu, neg}=maxVal),
  IF(COUNTA(modes)&gt;1, ""TIE"", IND"&amp;"EX(modes, 1))
)"),"neu")</f>
        <v>neu</v>
      </c>
      <c r="N321" s="3" t="s">
        <v>6</v>
      </c>
    </row>
    <row r="322" spans="1:14" ht="15" x14ac:dyDescent="0.2">
      <c r="A322">
        <v>321</v>
      </c>
      <c r="B322" s="1" t="s">
        <v>129</v>
      </c>
      <c r="C322" s="1" t="s">
        <v>128</v>
      </c>
      <c r="D322" s="1" t="s">
        <v>96</v>
      </c>
      <c r="E322" s="2" t="s">
        <v>138</v>
      </c>
      <c r="F322" s="1">
        <v>5</v>
      </c>
      <c r="G322" s="4">
        <v>45407.469826388886</v>
      </c>
      <c r="H322" s="1" t="s">
        <v>0</v>
      </c>
      <c r="I322" s="1" t="s">
        <v>0</v>
      </c>
      <c r="J322" s="1" t="s">
        <v>0</v>
      </c>
      <c r="K322" s="1" t="s">
        <v>0</v>
      </c>
      <c r="L322" s="1" t="s">
        <v>0</v>
      </c>
      <c r="M322" s="1" t="str">
        <f ca="1">IFERROR(__xludf.DUMMYFUNCTION("LET(
  votes, G322:K322,
  pos, COUNTIF(votes, ""pos""),
  neu, COUNTIF(votes, ""neu""),
  neg, COUNTIF(votes, ""neg""),
  maxVal, MAX(pos, neu, neg),
  modes, FILTER({""pos"", ""neu"", ""neg""}, {pos, neu, neg}=maxVal),
  IF(COUNTA(modes)&gt;1, ""TIE"", IND"&amp;"EX(modes, 1))
)"),"pos")</f>
        <v>pos</v>
      </c>
      <c r="N322" s="3" t="s">
        <v>0</v>
      </c>
    </row>
    <row r="323" spans="1:14" ht="15" x14ac:dyDescent="0.2">
      <c r="A323">
        <v>322</v>
      </c>
      <c r="B323" s="1" t="s">
        <v>129</v>
      </c>
      <c r="C323" s="1" t="s">
        <v>128</v>
      </c>
      <c r="D323" s="1" t="s">
        <v>96</v>
      </c>
      <c r="E323" s="2" t="s">
        <v>137</v>
      </c>
      <c r="F323" s="1">
        <v>5</v>
      </c>
      <c r="G323" s="4">
        <v>43045.559976851851</v>
      </c>
      <c r="H323" s="1" t="s">
        <v>0</v>
      </c>
      <c r="I323" s="1" t="s">
        <v>0</v>
      </c>
      <c r="J323" s="1" t="s">
        <v>0</v>
      </c>
      <c r="K323" s="1" t="s">
        <v>0</v>
      </c>
      <c r="L323" s="1" t="s">
        <v>0</v>
      </c>
      <c r="M323" s="1" t="str">
        <f ca="1">IFERROR(__xludf.DUMMYFUNCTION("LET(
  votes, G323:K323,
  pos, COUNTIF(votes, ""pos""),
  neu, COUNTIF(votes, ""neu""),
  neg, COUNTIF(votes, ""neg""),
  maxVal, MAX(pos, neu, neg),
  modes, FILTER({""pos"", ""neu"", ""neg""}, {pos, neu, neg}=maxVal),
  IF(COUNTA(modes)&gt;1, ""TIE"", IND"&amp;"EX(modes, 1))
)"),"pos")</f>
        <v>pos</v>
      </c>
      <c r="N323" s="3" t="s">
        <v>0</v>
      </c>
    </row>
    <row r="324" spans="1:14" ht="30" x14ac:dyDescent="0.2">
      <c r="A324">
        <v>323</v>
      </c>
      <c r="B324" s="1" t="s">
        <v>129</v>
      </c>
      <c r="C324" s="1" t="s">
        <v>128</v>
      </c>
      <c r="D324" s="1" t="s">
        <v>96</v>
      </c>
      <c r="E324" s="2" t="s">
        <v>136</v>
      </c>
      <c r="F324" s="1">
        <v>5</v>
      </c>
      <c r="G324" s="4">
        <v>44829.752986111111</v>
      </c>
      <c r="H324" s="1" t="s">
        <v>0</v>
      </c>
      <c r="I324" s="1" t="s">
        <v>0</v>
      </c>
      <c r="J324" s="1" t="s">
        <v>0</v>
      </c>
      <c r="K324" s="1" t="s">
        <v>15</v>
      </c>
      <c r="L324" s="1" t="s">
        <v>6</v>
      </c>
      <c r="M324" s="1" t="str">
        <f ca="1">IFERROR(__xludf.DUMMYFUNCTION("LET(
  votes, G324:K324,
  pos, COUNTIF(votes, ""pos""),
  neu, COUNTIF(votes, ""neu""),
  neg, COUNTIF(votes, ""neg""),
  maxVal, MAX(pos, neu, neg),
  modes, FILTER({""pos"", ""neu"", ""neg""}, {pos, neu, neg}=maxVal),
  IF(COUNTA(modes)&gt;1, ""TIE"", IND"&amp;"EX(modes, 1))
)"),"pos")</f>
        <v>pos</v>
      </c>
      <c r="N324" s="3" t="s">
        <v>6</v>
      </c>
    </row>
    <row r="325" spans="1:14" ht="30" x14ac:dyDescent="0.2">
      <c r="A325">
        <v>324</v>
      </c>
      <c r="B325" s="1" t="s">
        <v>129</v>
      </c>
      <c r="C325" s="1" t="s">
        <v>128</v>
      </c>
      <c r="D325" s="1" t="s">
        <v>96</v>
      </c>
      <c r="E325" s="2" t="s">
        <v>135</v>
      </c>
      <c r="F325" s="1">
        <v>2</v>
      </c>
      <c r="G325" s="4">
        <v>42616.583634259259</v>
      </c>
      <c r="H325" s="1" t="s">
        <v>15</v>
      </c>
      <c r="I325" s="1" t="s">
        <v>15</v>
      </c>
      <c r="J325" s="1" t="s">
        <v>15</v>
      </c>
      <c r="K325" s="1" t="s">
        <v>15</v>
      </c>
      <c r="L325" s="1" t="s">
        <v>15</v>
      </c>
      <c r="M325" s="1" t="str">
        <f ca="1">IFERROR(__xludf.DUMMYFUNCTION("LET(
  votes, G325:K325,
  pos, COUNTIF(votes, ""pos""),
  neu, COUNTIF(votes, ""neu""),
  neg, COUNTIF(votes, ""neg""),
  maxVal, MAX(pos, neu, neg),
  modes, FILTER({""pos"", ""neu"", ""neg""}, {pos, neu, neg}=maxVal),
  IF(COUNTA(modes)&gt;1, ""TIE"", IND"&amp;"EX(modes, 1))
)"),"neg")</f>
        <v>neg</v>
      </c>
      <c r="N325" s="3" t="s">
        <v>15</v>
      </c>
    </row>
    <row r="326" spans="1:14" ht="15" x14ac:dyDescent="0.2">
      <c r="A326">
        <v>325</v>
      </c>
      <c r="B326" s="1" t="s">
        <v>129</v>
      </c>
      <c r="C326" s="1" t="s">
        <v>128</v>
      </c>
      <c r="D326" s="1" t="s">
        <v>96</v>
      </c>
      <c r="E326" s="2" t="s">
        <v>134</v>
      </c>
      <c r="F326" s="1">
        <v>5</v>
      </c>
      <c r="G326" s="4">
        <v>43137.636469907404</v>
      </c>
      <c r="H326" s="1" t="s">
        <v>6</v>
      </c>
      <c r="I326" s="1" t="s">
        <v>0</v>
      </c>
      <c r="J326" s="1" t="s">
        <v>0</v>
      </c>
      <c r="K326" s="1" t="s">
        <v>0</v>
      </c>
      <c r="L326" s="1" t="s">
        <v>6</v>
      </c>
      <c r="M326" s="1" t="str">
        <f ca="1">IFERROR(__xludf.DUMMYFUNCTION("LET(
  votes, G326:K326,
  pos, COUNTIF(votes, ""pos""),
  neu, COUNTIF(votes, ""neu""),
  neg, COUNTIF(votes, ""neg""),
  maxVal, MAX(pos, neu, neg),
  modes, FILTER({""pos"", ""neu"", ""neg""}, {pos, neu, neg}=maxVal),
  IF(COUNTA(modes)&gt;1, ""TIE"", IND"&amp;"EX(modes, 1))
)"),"pos")</f>
        <v>pos</v>
      </c>
      <c r="N326" s="3" t="s">
        <v>6</v>
      </c>
    </row>
    <row r="327" spans="1:14" ht="30" x14ac:dyDescent="0.2">
      <c r="A327">
        <v>326</v>
      </c>
      <c r="B327" s="1" t="s">
        <v>129</v>
      </c>
      <c r="C327" s="1" t="s">
        <v>128</v>
      </c>
      <c r="D327" s="1" t="s">
        <v>96</v>
      </c>
      <c r="E327" s="2" t="s">
        <v>133</v>
      </c>
      <c r="F327" s="1">
        <v>5</v>
      </c>
      <c r="G327" s="4">
        <v>44897.672800925924</v>
      </c>
      <c r="H327" s="1" t="s">
        <v>0</v>
      </c>
      <c r="I327" s="1" t="s">
        <v>0</v>
      </c>
      <c r="J327" s="1" t="s">
        <v>0</v>
      </c>
      <c r="K327" s="1" t="s">
        <v>0</v>
      </c>
      <c r="L327" s="1" t="s">
        <v>0</v>
      </c>
      <c r="M327" s="1" t="str">
        <f ca="1">IFERROR(__xludf.DUMMYFUNCTION("LET(
  votes, G327:K327,
  pos, COUNTIF(votes, ""pos""),
  neu, COUNTIF(votes, ""neu""),
  neg, COUNTIF(votes, ""neg""),
  maxVal, MAX(pos, neu, neg),
  modes, FILTER({""pos"", ""neu"", ""neg""}, {pos, neu, neg}=maxVal),
  IF(COUNTA(modes)&gt;1, ""TIE"", IND"&amp;"EX(modes, 1))
)"),"pos")</f>
        <v>pos</v>
      </c>
      <c r="N327" s="3" t="s">
        <v>0</v>
      </c>
    </row>
    <row r="328" spans="1:14" ht="60" x14ac:dyDescent="0.2">
      <c r="A328">
        <v>327</v>
      </c>
      <c r="B328" s="1" t="s">
        <v>129</v>
      </c>
      <c r="C328" s="1" t="s">
        <v>128</v>
      </c>
      <c r="D328" s="1" t="s">
        <v>96</v>
      </c>
      <c r="E328" s="2" t="s">
        <v>132</v>
      </c>
      <c r="F328" s="1">
        <v>4</v>
      </c>
      <c r="G328" s="4">
        <v>44798.474756944444</v>
      </c>
      <c r="H328" s="1" t="s">
        <v>6</v>
      </c>
      <c r="I328" s="1" t="s">
        <v>6</v>
      </c>
      <c r="J328" s="1" t="s">
        <v>0</v>
      </c>
      <c r="K328" s="1" t="s">
        <v>6</v>
      </c>
      <c r="L328" s="1" t="s">
        <v>6</v>
      </c>
      <c r="M328" s="1" t="str">
        <f ca="1">IFERROR(__xludf.DUMMYFUNCTION("LET(
  votes, G328:K328,
  pos, COUNTIF(votes, ""pos""),
  neu, COUNTIF(votes, ""neu""),
  neg, COUNTIF(votes, ""neg""),
  maxVal, MAX(pos, neu, neg),
  modes, FILTER({""pos"", ""neu"", ""neg""}, {pos, neu, neg}=maxVal),
  IF(COUNTA(modes)&gt;1, ""TIE"", IND"&amp;"EX(modes, 1))
)"),"neu")</f>
        <v>neu</v>
      </c>
      <c r="N328" s="3" t="s">
        <v>6</v>
      </c>
    </row>
    <row r="329" spans="1:14" ht="15" x14ac:dyDescent="0.2">
      <c r="A329">
        <v>328</v>
      </c>
      <c r="B329" s="1" t="s">
        <v>129</v>
      </c>
      <c r="C329" s="1" t="s">
        <v>128</v>
      </c>
      <c r="D329" s="1" t="s">
        <v>96</v>
      </c>
      <c r="E329" s="2" t="s">
        <v>131</v>
      </c>
      <c r="F329" s="1">
        <v>5</v>
      </c>
      <c r="G329" s="4">
        <v>44340.780092592591</v>
      </c>
      <c r="H329" s="1" t="s">
        <v>0</v>
      </c>
      <c r="I329" s="1" t="s">
        <v>0</v>
      </c>
      <c r="J329" s="1" t="s">
        <v>0</v>
      </c>
      <c r="K329" s="1" t="s">
        <v>0</v>
      </c>
      <c r="L329" s="1" t="s">
        <v>0</v>
      </c>
      <c r="M329" s="1" t="str">
        <f ca="1">IFERROR(__xludf.DUMMYFUNCTION("LET(
  votes, G329:K329,
  pos, COUNTIF(votes, ""pos""),
  neu, COUNTIF(votes, ""neu""),
  neg, COUNTIF(votes, ""neg""),
  maxVal, MAX(pos, neu, neg),
  modes, FILTER({""pos"", ""neu"", ""neg""}, {pos, neu, neg}=maxVal),
  IF(COUNTA(modes)&gt;1, ""TIE"", IND"&amp;"EX(modes, 1))
)"),"pos")</f>
        <v>pos</v>
      </c>
      <c r="N329" s="3" t="s">
        <v>0</v>
      </c>
    </row>
    <row r="330" spans="1:14" ht="15" x14ac:dyDescent="0.2">
      <c r="A330">
        <v>329</v>
      </c>
      <c r="B330" s="1" t="s">
        <v>129</v>
      </c>
      <c r="C330" s="1" t="s">
        <v>128</v>
      </c>
      <c r="D330" s="1" t="s">
        <v>96</v>
      </c>
      <c r="E330" s="2" t="s">
        <v>130</v>
      </c>
      <c r="F330" s="1">
        <v>4</v>
      </c>
      <c r="G330" s="4">
        <v>42912.62572916667</v>
      </c>
      <c r="H330" s="1" t="s">
        <v>0</v>
      </c>
      <c r="I330" s="1" t="s">
        <v>0</v>
      </c>
      <c r="J330" s="1" t="s">
        <v>0</v>
      </c>
      <c r="K330" s="1" t="s">
        <v>0</v>
      </c>
      <c r="L330" s="1" t="s">
        <v>0</v>
      </c>
      <c r="M330" s="1" t="str">
        <f ca="1">IFERROR(__xludf.DUMMYFUNCTION("LET(
  votes, G330:K330,
  pos, COUNTIF(votes, ""pos""),
  neu, COUNTIF(votes, ""neu""),
  neg, COUNTIF(votes, ""neg""),
  maxVal, MAX(pos, neu, neg),
  modes, FILTER({""pos"", ""neu"", ""neg""}, {pos, neu, neg}=maxVal),
  IF(COUNTA(modes)&gt;1, ""TIE"", IND"&amp;"EX(modes, 1))
)"),"pos")</f>
        <v>pos</v>
      </c>
      <c r="N330" s="3" t="s">
        <v>0</v>
      </c>
    </row>
    <row r="331" spans="1:14" ht="15" x14ac:dyDescent="0.2">
      <c r="A331">
        <v>330</v>
      </c>
      <c r="B331" s="1" t="s">
        <v>129</v>
      </c>
      <c r="C331" s="1" t="s">
        <v>128</v>
      </c>
      <c r="D331" s="1" t="s">
        <v>96</v>
      </c>
      <c r="E331" s="2" t="s">
        <v>127</v>
      </c>
      <c r="F331" s="1">
        <v>4</v>
      </c>
      <c r="G331" s="4">
        <v>42321.302615740744</v>
      </c>
      <c r="H331" s="1" t="s">
        <v>0</v>
      </c>
      <c r="I331" s="1" t="s">
        <v>0</v>
      </c>
      <c r="J331" s="1" t="s">
        <v>0</v>
      </c>
      <c r="K331" s="1" t="s">
        <v>0</v>
      </c>
      <c r="L331" s="1" t="s">
        <v>0</v>
      </c>
      <c r="M331" s="1" t="str">
        <f ca="1">IFERROR(__xludf.DUMMYFUNCTION("LET(
  votes, G331:K331,
  pos, COUNTIF(votes, ""pos""),
  neu, COUNTIF(votes, ""neu""),
  neg, COUNTIF(votes, ""neg""),
  maxVal, MAX(pos, neu, neg),
  modes, FILTER({""pos"", ""neu"", ""neg""}, {pos, neu, neg}=maxVal),
  IF(COUNTA(modes)&gt;1, ""TIE"", IND"&amp;"EX(modes, 1))
)"),"pos")</f>
        <v>pos</v>
      </c>
      <c r="N331" s="3" t="s">
        <v>0</v>
      </c>
    </row>
    <row r="332" spans="1:14" ht="15" x14ac:dyDescent="0.2">
      <c r="A332">
        <v>331</v>
      </c>
      <c r="B332" s="1" t="s">
        <v>98</v>
      </c>
      <c r="C332" s="1" t="s">
        <v>97</v>
      </c>
      <c r="D332" s="1" t="s">
        <v>96</v>
      </c>
      <c r="E332" s="2" t="s">
        <v>126</v>
      </c>
      <c r="F332" s="1">
        <v>5</v>
      </c>
      <c r="G332" s="4">
        <v>42888.902060185188</v>
      </c>
      <c r="H332" s="1" t="s">
        <v>0</v>
      </c>
      <c r="I332" s="1" t="s">
        <v>0</v>
      </c>
      <c r="J332" s="1" t="s">
        <v>0</v>
      </c>
      <c r="K332" s="1" t="s">
        <v>0</v>
      </c>
      <c r="L332" s="1" t="s">
        <v>0</v>
      </c>
      <c r="M332" s="1" t="str">
        <f ca="1">IFERROR(__xludf.DUMMYFUNCTION("LET(
  votes, G332:K332,
  pos, COUNTIF(votes, ""pos""),
  neu, COUNTIF(votes, ""neu""),
  neg, COUNTIF(votes, ""neg""),
  maxVal, MAX(pos, neu, neg),
  modes, FILTER({""pos"", ""neu"", ""neg""}, {pos, neu, neg}=maxVal),
  IF(COUNTA(modes)&gt;1, ""TIE"", IND"&amp;"EX(modes, 1))
)"),"pos")</f>
        <v>pos</v>
      </c>
      <c r="N332" s="3" t="s">
        <v>0</v>
      </c>
    </row>
    <row r="333" spans="1:14" ht="15" x14ac:dyDescent="0.2">
      <c r="A333">
        <v>332</v>
      </c>
      <c r="B333" s="1" t="s">
        <v>98</v>
      </c>
      <c r="C333" s="1" t="s">
        <v>97</v>
      </c>
      <c r="D333" s="1" t="s">
        <v>96</v>
      </c>
      <c r="E333" s="2" t="s">
        <v>125</v>
      </c>
      <c r="F333" s="1">
        <v>5</v>
      </c>
      <c r="G333" s="4">
        <v>42723.594247685185</v>
      </c>
      <c r="H333" s="1" t="s">
        <v>0</v>
      </c>
      <c r="I333" s="1" t="s">
        <v>0</v>
      </c>
      <c r="J333" s="1" t="s">
        <v>0</v>
      </c>
      <c r="K333" s="1" t="s">
        <v>0</v>
      </c>
      <c r="L333" s="1" t="s">
        <v>0</v>
      </c>
      <c r="M333" s="1" t="str">
        <f ca="1">IFERROR(__xludf.DUMMYFUNCTION("LET(
  votes, G333:K333,
  pos, COUNTIF(votes, ""pos""),
  neu, COUNTIF(votes, ""neu""),
  neg, COUNTIF(votes, ""neg""),
  maxVal, MAX(pos, neu, neg),
  modes, FILTER({""pos"", ""neu"", ""neg""}, {pos, neu, neg}=maxVal),
  IF(COUNTA(modes)&gt;1, ""TIE"", IND"&amp;"EX(modes, 1))
)"),"pos")</f>
        <v>pos</v>
      </c>
      <c r="N333" s="3" t="s">
        <v>0</v>
      </c>
    </row>
    <row r="334" spans="1:14" ht="30" x14ac:dyDescent="0.2">
      <c r="A334">
        <v>333</v>
      </c>
      <c r="B334" s="1" t="s">
        <v>98</v>
      </c>
      <c r="C334" s="1" t="s">
        <v>97</v>
      </c>
      <c r="D334" s="1" t="s">
        <v>96</v>
      </c>
      <c r="E334" s="2" t="s">
        <v>124</v>
      </c>
      <c r="F334" s="1">
        <v>4</v>
      </c>
      <c r="G334" s="4">
        <v>43687.863263888888</v>
      </c>
      <c r="H334" s="1" t="s">
        <v>0</v>
      </c>
      <c r="I334" s="1" t="s">
        <v>0</v>
      </c>
      <c r="J334" s="1" t="s">
        <v>0</v>
      </c>
      <c r="K334" s="1" t="s">
        <v>0</v>
      </c>
      <c r="L334" s="1" t="s">
        <v>6</v>
      </c>
      <c r="M334" s="1" t="str">
        <f ca="1">IFERROR(__xludf.DUMMYFUNCTION("LET(
  votes, G334:K334,
  pos, COUNTIF(votes, ""pos""),
  neu, COUNTIF(votes, ""neu""),
  neg, COUNTIF(votes, ""neg""),
  maxVal, MAX(pos, neu, neg),
  modes, FILTER({""pos"", ""neu"", ""neg""}, {pos, neu, neg}=maxVal),
  IF(COUNTA(modes)&gt;1, ""TIE"", IND"&amp;"EX(modes, 1))
)"),"pos")</f>
        <v>pos</v>
      </c>
      <c r="N334" s="3" t="s">
        <v>0</v>
      </c>
    </row>
    <row r="335" spans="1:14" ht="15" x14ac:dyDescent="0.2">
      <c r="A335">
        <v>334</v>
      </c>
      <c r="B335" s="1" t="s">
        <v>98</v>
      </c>
      <c r="C335" s="1" t="s">
        <v>97</v>
      </c>
      <c r="D335" s="1" t="s">
        <v>96</v>
      </c>
      <c r="E335" s="2" t="s">
        <v>123</v>
      </c>
      <c r="F335" s="1">
        <v>4</v>
      </c>
      <c r="G335" s="4">
        <v>43397.364386574074</v>
      </c>
      <c r="H335" s="1" t="s">
        <v>15</v>
      </c>
      <c r="I335" s="1" t="s">
        <v>15</v>
      </c>
      <c r="J335" s="1" t="s">
        <v>15</v>
      </c>
      <c r="K335" s="1" t="s">
        <v>15</v>
      </c>
      <c r="L335" s="1" t="s">
        <v>15</v>
      </c>
      <c r="M335" s="1" t="str">
        <f ca="1">IFERROR(__xludf.DUMMYFUNCTION("LET(
  votes, G335:K335,
  pos, COUNTIF(votes, ""pos""),
  neu, COUNTIF(votes, ""neu""),
  neg, COUNTIF(votes, ""neg""),
  maxVal, MAX(pos, neu, neg),
  modes, FILTER({""pos"", ""neu"", ""neg""}, {pos, neu, neg}=maxVal),
  IF(COUNTA(modes)&gt;1, ""TIE"", IND"&amp;"EX(modes, 1))
)"),"neg")</f>
        <v>neg</v>
      </c>
      <c r="N335" s="3" t="s">
        <v>15</v>
      </c>
    </row>
    <row r="336" spans="1:14" ht="15" x14ac:dyDescent="0.2">
      <c r="A336">
        <v>335</v>
      </c>
      <c r="B336" s="1" t="s">
        <v>98</v>
      </c>
      <c r="C336" s="1" t="s">
        <v>97</v>
      </c>
      <c r="D336" s="1" t="s">
        <v>96</v>
      </c>
      <c r="E336" s="2" t="s">
        <v>58</v>
      </c>
      <c r="F336" s="1">
        <v>4</v>
      </c>
      <c r="G336" s="4">
        <v>42908.504606481481</v>
      </c>
      <c r="H336" s="1" t="s">
        <v>0</v>
      </c>
      <c r="I336" s="1" t="s">
        <v>0</v>
      </c>
      <c r="J336" s="1" t="s">
        <v>0</v>
      </c>
      <c r="K336" s="1" t="s">
        <v>0</v>
      </c>
      <c r="L336" s="1" t="s">
        <v>0</v>
      </c>
      <c r="M336" s="1" t="str">
        <f ca="1">IFERROR(__xludf.DUMMYFUNCTION("LET(
  votes, G336:K336,
  pos, COUNTIF(votes, ""pos""),
  neu, COUNTIF(votes, ""neu""),
  neg, COUNTIF(votes, ""neg""),
  maxVal, MAX(pos, neu, neg),
  modes, FILTER({""pos"", ""neu"", ""neg""}, {pos, neu, neg}=maxVal),
  IF(COUNTA(modes)&gt;1, ""TIE"", IND"&amp;"EX(modes, 1))
)"),"pos")</f>
        <v>pos</v>
      </c>
      <c r="N336" s="3" t="s">
        <v>0</v>
      </c>
    </row>
    <row r="337" spans="1:14" ht="15" x14ac:dyDescent="0.2">
      <c r="A337">
        <v>336</v>
      </c>
      <c r="B337" s="1" t="s">
        <v>98</v>
      </c>
      <c r="C337" s="1" t="s">
        <v>97</v>
      </c>
      <c r="D337" s="1" t="s">
        <v>96</v>
      </c>
      <c r="E337" s="2" t="s">
        <v>122</v>
      </c>
      <c r="F337" s="1">
        <v>5</v>
      </c>
      <c r="G337" s="4">
        <v>44970.324363425927</v>
      </c>
      <c r="H337" s="1" t="s">
        <v>6</v>
      </c>
      <c r="I337" s="1" t="s">
        <v>6</v>
      </c>
      <c r="J337" s="1" t="s">
        <v>6</v>
      </c>
      <c r="K337" s="1" t="s">
        <v>6</v>
      </c>
      <c r="L337" s="1" t="s">
        <v>6</v>
      </c>
      <c r="M337" s="1" t="str">
        <f ca="1">IFERROR(__xludf.DUMMYFUNCTION("LET(
  votes, G337:K337,
  pos, COUNTIF(votes, ""pos""),
  neu, COUNTIF(votes, ""neu""),
  neg, COUNTIF(votes, ""neg""),
  maxVal, MAX(pos, neu, neg),
  modes, FILTER({""pos"", ""neu"", ""neg""}, {pos, neu, neg}=maxVal),
  IF(COUNTA(modes)&gt;1, ""TIE"", IND"&amp;"EX(modes, 1))
)"),"neu")</f>
        <v>neu</v>
      </c>
      <c r="N337" s="3" t="s">
        <v>6</v>
      </c>
    </row>
    <row r="338" spans="1:14" ht="15" x14ac:dyDescent="0.2">
      <c r="A338">
        <v>337</v>
      </c>
      <c r="B338" s="1" t="s">
        <v>98</v>
      </c>
      <c r="C338" s="1" t="s">
        <v>97</v>
      </c>
      <c r="D338" s="1" t="s">
        <v>96</v>
      </c>
      <c r="E338" s="2" t="s">
        <v>121</v>
      </c>
      <c r="F338" s="1">
        <v>4</v>
      </c>
      <c r="G338" s="4">
        <v>42833.463460648149</v>
      </c>
      <c r="H338" s="1" t="s">
        <v>0</v>
      </c>
      <c r="I338" s="1" t="s">
        <v>6</v>
      </c>
      <c r="J338" s="1" t="s">
        <v>0</v>
      </c>
      <c r="K338" s="1" t="s">
        <v>0</v>
      </c>
      <c r="L338" s="1" t="s">
        <v>6</v>
      </c>
      <c r="M338" s="1" t="str">
        <f ca="1">IFERROR(__xludf.DUMMYFUNCTION("LET(
  votes, G338:K338,
  pos, COUNTIF(votes, ""pos""),
  neu, COUNTIF(votes, ""neu""),
  neg, COUNTIF(votes, ""neg""),
  maxVal, MAX(pos, neu, neg),
  modes, FILTER({""pos"", ""neu"", ""neg""}, {pos, neu, neg}=maxVal),
  IF(COUNTA(modes)&gt;1, ""TIE"", IND"&amp;"EX(modes, 1))
)"),"pos")</f>
        <v>pos</v>
      </c>
      <c r="N338" s="3" t="s">
        <v>6</v>
      </c>
    </row>
    <row r="339" spans="1:14" ht="15" x14ac:dyDescent="0.2">
      <c r="A339">
        <v>338</v>
      </c>
      <c r="B339" s="1" t="s">
        <v>98</v>
      </c>
      <c r="C339" s="1" t="s">
        <v>97</v>
      </c>
      <c r="D339" s="1" t="s">
        <v>96</v>
      </c>
      <c r="E339" s="2" t="s">
        <v>120</v>
      </c>
      <c r="F339" s="1">
        <v>5</v>
      </c>
      <c r="G339" s="4">
        <v>44266.664270833331</v>
      </c>
      <c r="H339" s="1" t="s">
        <v>0</v>
      </c>
      <c r="I339" s="1" t="s">
        <v>0</v>
      </c>
      <c r="J339" s="1" t="s">
        <v>0</v>
      </c>
      <c r="K339" s="1" t="s">
        <v>0</v>
      </c>
      <c r="L339" s="1" t="s">
        <v>0</v>
      </c>
      <c r="M339" s="1" t="str">
        <f ca="1">IFERROR(__xludf.DUMMYFUNCTION("LET(
  votes, G339:K339,
  pos, COUNTIF(votes, ""pos""),
  neu, COUNTIF(votes, ""neu""),
  neg, COUNTIF(votes, ""neg""),
  maxVal, MAX(pos, neu, neg),
  modes, FILTER({""pos"", ""neu"", ""neg""}, {pos, neu, neg}=maxVal),
  IF(COUNTA(modes)&gt;1, ""TIE"", IND"&amp;"EX(modes, 1))
)"),"pos")</f>
        <v>pos</v>
      </c>
      <c r="N339" s="3" t="s">
        <v>0</v>
      </c>
    </row>
    <row r="340" spans="1:14" ht="45" x14ac:dyDescent="0.2">
      <c r="A340">
        <v>339</v>
      </c>
      <c r="B340" s="1" t="s">
        <v>98</v>
      </c>
      <c r="C340" s="1" t="s">
        <v>97</v>
      </c>
      <c r="D340" s="1" t="s">
        <v>96</v>
      </c>
      <c r="E340" s="2" t="s">
        <v>119</v>
      </c>
      <c r="F340" s="1">
        <v>5</v>
      </c>
      <c r="G340" s="4">
        <v>43849.411134259259</v>
      </c>
      <c r="H340" s="1" t="s">
        <v>0</v>
      </c>
      <c r="I340" s="1" t="s">
        <v>6</v>
      </c>
      <c r="J340" s="1" t="s">
        <v>0</v>
      </c>
      <c r="K340" s="1" t="s">
        <v>0</v>
      </c>
      <c r="L340" s="1" t="s">
        <v>0</v>
      </c>
      <c r="M340" s="1" t="str">
        <f ca="1">IFERROR(__xludf.DUMMYFUNCTION("LET(
  votes, G340:K340,
  pos, COUNTIF(votes, ""pos""),
  neu, COUNTIF(votes, ""neu""),
  neg, COUNTIF(votes, ""neg""),
  maxVal, MAX(pos, neu, neg),
  modes, FILTER({""pos"", ""neu"", ""neg""}, {pos, neu, neg}=maxVal),
  IF(COUNTA(modes)&gt;1, ""TIE"", IND"&amp;"EX(modes, 1))
)"),"pos")</f>
        <v>pos</v>
      </c>
      <c r="N340" s="3" t="s">
        <v>0</v>
      </c>
    </row>
    <row r="341" spans="1:14" ht="135" x14ac:dyDescent="0.2">
      <c r="A341">
        <v>340</v>
      </c>
      <c r="B341" s="1" t="s">
        <v>98</v>
      </c>
      <c r="C341" s="1" t="s">
        <v>97</v>
      </c>
      <c r="D341" s="1" t="s">
        <v>96</v>
      </c>
      <c r="E341" s="2" t="s">
        <v>118</v>
      </c>
      <c r="F341" s="1">
        <v>3</v>
      </c>
      <c r="G341" s="4">
        <v>43600.900972222225</v>
      </c>
      <c r="H341" s="1" t="s">
        <v>6</v>
      </c>
      <c r="I341" s="1" t="s">
        <v>6</v>
      </c>
      <c r="J341" s="1" t="s">
        <v>0</v>
      </c>
      <c r="K341" s="1" t="s">
        <v>6</v>
      </c>
      <c r="L341" s="1" t="s">
        <v>6</v>
      </c>
      <c r="M341" s="1" t="str">
        <f ca="1">IFERROR(__xludf.DUMMYFUNCTION("LET(
  votes, G341:K341,
  pos, COUNTIF(votes, ""pos""),
  neu, COUNTIF(votes, ""neu""),
  neg, COUNTIF(votes, ""neg""),
  maxVal, MAX(pos, neu, neg),
  modes, FILTER({""pos"", ""neu"", ""neg""}, {pos, neu, neg}=maxVal),
  IF(COUNTA(modes)&gt;1, ""TIE"", IND"&amp;"EX(modes, 1))
)"),"neu")</f>
        <v>neu</v>
      </c>
      <c r="N341" s="3" t="s">
        <v>6</v>
      </c>
    </row>
    <row r="342" spans="1:14" ht="60" x14ac:dyDescent="0.2">
      <c r="A342">
        <v>341</v>
      </c>
      <c r="B342" s="1" t="s">
        <v>98</v>
      </c>
      <c r="C342" s="1" t="s">
        <v>97</v>
      </c>
      <c r="D342" s="1" t="s">
        <v>96</v>
      </c>
      <c r="E342" s="2" t="s">
        <v>117</v>
      </c>
      <c r="F342" s="1">
        <v>5</v>
      </c>
      <c r="G342" s="4">
        <v>42700.713877314818</v>
      </c>
      <c r="H342" s="1" t="s">
        <v>0</v>
      </c>
      <c r="I342" s="1" t="s">
        <v>0</v>
      </c>
      <c r="J342" s="1" t="s">
        <v>0</v>
      </c>
      <c r="K342" s="1" t="s">
        <v>0</v>
      </c>
      <c r="L342" s="1" t="s">
        <v>0</v>
      </c>
      <c r="M342" s="1" t="str">
        <f ca="1">IFERROR(__xludf.DUMMYFUNCTION("LET(
  votes, G342:K342,
  pos, COUNTIF(votes, ""pos""),
  neu, COUNTIF(votes, ""neu""),
  neg, COUNTIF(votes, ""neg""),
  maxVal, MAX(pos, neu, neg),
  modes, FILTER({""pos"", ""neu"", ""neg""}, {pos, neu, neg}=maxVal),
  IF(COUNTA(modes)&gt;1, ""TIE"", IND"&amp;"EX(modes, 1))
)"),"pos")</f>
        <v>pos</v>
      </c>
      <c r="N342" s="3" t="s">
        <v>0</v>
      </c>
    </row>
    <row r="343" spans="1:14" ht="30" x14ac:dyDescent="0.2">
      <c r="A343">
        <v>342</v>
      </c>
      <c r="B343" s="1" t="s">
        <v>98</v>
      </c>
      <c r="C343" s="1" t="s">
        <v>97</v>
      </c>
      <c r="D343" s="1" t="s">
        <v>96</v>
      </c>
      <c r="E343" s="2" t="s">
        <v>116</v>
      </c>
      <c r="F343" s="1">
        <v>5</v>
      </c>
      <c r="G343" s="4">
        <v>43458.546770833331</v>
      </c>
      <c r="H343" s="1" t="s">
        <v>0</v>
      </c>
      <c r="I343" s="1" t="s">
        <v>0</v>
      </c>
      <c r="J343" s="1" t="s">
        <v>0</v>
      </c>
      <c r="K343" s="1" t="s">
        <v>0</v>
      </c>
      <c r="L343" s="1" t="s">
        <v>0</v>
      </c>
      <c r="M343" s="1" t="str">
        <f ca="1">IFERROR(__xludf.DUMMYFUNCTION("LET(
  votes, G343:K343,
  pos, COUNTIF(votes, ""pos""),
  neu, COUNTIF(votes, ""neu""),
  neg, COUNTIF(votes, ""neg""),
  maxVal, MAX(pos, neu, neg),
  modes, FILTER({""pos"", ""neu"", ""neg""}, {pos, neu, neg}=maxVal),
  IF(COUNTA(modes)&gt;1, ""TIE"", IND"&amp;"EX(modes, 1))
)"),"pos")</f>
        <v>pos</v>
      </c>
      <c r="N343" s="3" t="s">
        <v>0</v>
      </c>
    </row>
    <row r="344" spans="1:14" ht="15" x14ac:dyDescent="0.2">
      <c r="A344">
        <v>343</v>
      </c>
      <c r="B344" s="1" t="s">
        <v>98</v>
      </c>
      <c r="C344" s="1" t="s">
        <v>97</v>
      </c>
      <c r="D344" s="1" t="s">
        <v>96</v>
      </c>
      <c r="E344" s="2" t="s">
        <v>115</v>
      </c>
      <c r="F344" s="1">
        <v>5</v>
      </c>
      <c r="G344" s="4">
        <v>45640.903287037036</v>
      </c>
      <c r="H344" s="1" t="s">
        <v>0</v>
      </c>
      <c r="I344" s="1" t="s">
        <v>0</v>
      </c>
      <c r="J344" s="1" t="s">
        <v>0</v>
      </c>
      <c r="K344" s="1" t="s">
        <v>0</v>
      </c>
      <c r="L344" s="1" t="s">
        <v>0</v>
      </c>
      <c r="M344" s="1" t="str">
        <f ca="1">IFERROR(__xludf.DUMMYFUNCTION("LET(
  votes, G344:K344,
  pos, COUNTIF(votes, ""pos""),
  neu, COUNTIF(votes, ""neu""),
  neg, COUNTIF(votes, ""neg""),
  maxVal, MAX(pos, neu, neg),
  modes, FILTER({""pos"", ""neu"", ""neg""}, {pos, neu, neg}=maxVal),
  IF(COUNTA(modes)&gt;1, ""TIE"", IND"&amp;"EX(modes, 1))
)"),"pos")</f>
        <v>pos</v>
      </c>
      <c r="N344" s="3" t="s">
        <v>0</v>
      </c>
    </row>
    <row r="345" spans="1:14" ht="30" x14ac:dyDescent="0.2">
      <c r="A345">
        <v>344</v>
      </c>
      <c r="B345" s="1" t="s">
        <v>98</v>
      </c>
      <c r="C345" s="1" t="s">
        <v>97</v>
      </c>
      <c r="D345" s="1" t="s">
        <v>96</v>
      </c>
      <c r="E345" s="2" t="s">
        <v>114</v>
      </c>
      <c r="F345" s="1">
        <v>2</v>
      </c>
      <c r="G345" s="4">
        <v>42678.617349537039</v>
      </c>
      <c r="H345" s="1" t="s">
        <v>15</v>
      </c>
      <c r="I345" s="1" t="s">
        <v>0</v>
      </c>
      <c r="J345" s="1" t="s">
        <v>0</v>
      </c>
      <c r="K345" s="1" t="s">
        <v>0</v>
      </c>
      <c r="L345" s="1" t="s">
        <v>0</v>
      </c>
      <c r="M345" s="1" t="str">
        <f ca="1">IFERROR(__xludf.DUMMYFUNCTION("LET(
  votes, G345:K345,
  pos, COUNTIF(votes, ""pos""),
  neu, COUNTIF(votes, ""neu""),
  neg, COUNTIF(votes, ""neg""),
  maxVal, MAX(pos, neu, neg),
  modes, FILTER({""pos"", ""neu"", ""neg""}, {pos, neu, neg}=maxVal),
  IF(COUNTA(modes)&gt;1, ""TIE"", IND"&amp;"EX(modes, 1))
)"),"pos")</f>
        <v>pos</v>
      </c>
      <c r="N345" s="3" t="s">
        <v>6</v>
      </c>
    </row>
    <row r="346" spans="1:14" ht="75" x14ac:dyDescent="0.2">
      <c r="A346">
        <v>345</v>
      </c>
      <c r="B346" s="1" t="s">
        <v>98</v>
      </c>
      <c r="C346" s="1" t="s">
        <v>97</v>
      </c>
      <c r="D346" s="1" t="s">
        <v>96</v>
      </c>
      <c r="E346" s="2" t="s">
        <v>113</v>
      </c>
      <c r="F346" s="1">
        <v>5</v>
      </c>
      <c r="G346" s="4">
        <v>45070.525949074072</v>
      </c>
      <c r="H346" s="1" t="s">
        <v>0</v>
      </c>
      <c r="I346" s="1" t="s">
        <v>0</v>
      </c>
      <c r="J346" s="1" t="s">
        <v>0</v>
      </c>
      <c r="K346" s="1" t="s">
        <v>0</v>
      </c>
      <c r="L346" s="1" t="s">
        <v>6</v>
      </c>
      <c r="M346" s="1" t="str">
        <f ca="1">IFERROR(__xludf.DUMMYFUNCTION("LET(
  votes, G346:K346,
  pos, COUNTIF(votes, ""pos""),
  neu, COUNTIF(votes, ""neu""),
  neg, COUNTIF(votes, ""neg""),
  maxVal, MAX(pos, neu, neg),
  modes, FILTER({""pos"", ""neu"", ""neg""}, {pos, neu, neg}=maxVal),
  IF(COUNTA(modes)&gt;1, ""TIE"", IND"&amp;"EX(modes, 1))
)"),"pos")</f>
        <v>pos</v>
      </c>
      <c r="N346" s="3" t="s">
        <v>0</v>
      </c>
    </row>
    <row r="347" spans="1:14" ht="15" x14ac:dyDescent="0.2">
      <c r="A347">
        <v>346</v>
      </c>
      <c r="B347" s="1" t="s">
        <v>98</v>
      </c>
      <c r="C347" s="1" t="s">
        <v>97</v>
      </c>
      <c r="D347" s="1" t="s">
        <v>96</v>
      </c>
      <c r="E347" s="2" t="s">
        <v>112</v>
      </c>
      <c r="F347" s="1">
        <v>4</v>
      </c>
      <c r="G347" s="4">
        <v>42862.933576388888</v>
      </c>
      <c r="H347" s="1" t="s">
        <v>0</v>
      </c>
      <c r="I347" s="1" t="s">
        <v>0</v>
      </c>
      <c r="J347" s="1" t="s">
        <v>0</v>
      </c>
      <c r="K347" s="1" t="s">
        <v>0</v>
      </c>
      <c r="L347" s="1" t="s">
        <v>0</v>
      </c>
      <c r="M347" s="1" t="str">
        <f ca="1">IFERROR(__xludf.DUMMYFUNCTION("LET(
  votes, G347:K347,
  pos, COUNTIF(votes, ""pos""),
  neu, COUNTIF(votes, ""neu""),
  neg, COUNTIF(votes, ""neg""),
  maxVal, MAX(pos, neu, neg),
  modes, FILTER({""pos"", ""neu"", ""neg""}, {pos, neu, neg}=maxVal),
  IF(COUNTA(modes)&gt;1, ""TIE"", IND"&amp;"EX(modes, 1))
)"),"pos")</f>
        <v>pos</v>
      </c>
      <c r="N347" s="3" t="s">
        <v>6</v>
      </c>
    </row>
    <row r="348" spans="1:14" ht="45" x14ac:dyDescent="0.2">
      <c r="A348">
        <v>347</v>
      </c>
      <c r="B348" s="1" t="s">
        <v>98</v>
      </c>
      <c r="C348" s="1" t="s">
        <v>97</v>
      </c>
      <c r="D348" s="1" t="s">
        <v>96</v>
      </c>
      <c r="E348" s="2" t="s">
        <v>111</v>
      </c>
      <c r="F348" s="1">
        <v>4</v>
      </c>
      <c r="G348" s="4">
        <v>42738.498553240737</v>
      </c>
      <c r="H348" s="1" t="s">
        <v>0</v>
      </c>
      <c r="I348" s="1" t="s">
        <v>0</v>
      </c>
      <c r="J348" s="1" t="s">
        <v>0</v>
      </c>
      <c r="K348" s="1" t="s">
        <v>0</v>
      </c>
      <c r="L348" s="1" t="s">
        <v>0</v>
      </c>
      <c r="M348" s="1" t="str">
        <f ca="1">IFERROR(__xludf.DUMMYFUNCTION("LET(
  votes, G348:K348,
  pos, COUNTIF(votes, ""pos""),
  neu, COUNTIF(votes, ""neu""),
  neg, COUNTIF(votes, ""neg""),
  maxVal, MAX(pos, neu, neg),
  modes, FILTER({""pos"", ""neu"", ""neg""}, {pos, neu, neg}=maxVal),
  IF(COUNTA(modes)&gt;1, ""TIE"", IND"&amp;"EX(modes, 1))
)"),"pos")</f>
        <v>pos</v>
      </c>
      <c r="N348" s="3" t="s">
        <v>0</v>
      </c>
    </row>
    <row r="349" spans="1:14" ht="15" x14ac:dyDescent="0.2">
      <c r="A349">
        <v>348</v>
      </c>
      <c r="B349" s="1" t="s">
        <v>98</v>
      </c>
      <c r="C349" s="1" t="s">
        <v>97</v>
      </c>
      <c r="D349" s="1" t="s">
        <v>96</v>
      </c>
      <c r="E349" s="2" t="s">
        <v>110</v>
      </c>
      <c r="F349" s="1">
        <v>4</v>
      </c>
      <c r="G349" s="4">
        <v>42647.183680555558</v>
      </c>
      <c r="H349" s="1" t="s">
        <v>6</v>
      </c>
      <c r="I349" s="1" t="s">
        <v>6</v>
      </c>
      <c r="J349" s="1" t="s">
        <v>0</v>
      </c>
      <c r="K349" s="1" t="s">
        <v>0</v>
      </c>
      <c r="L349" s="1" t="s">
        <v>6</v>
      </c>
      <c r="M349" s="1" t="str">
        <f ca="1">IFERROR(__xludf.DUMMYFUNCTION("LET(
  votes, G349:K349,
  pos, COUNTIF(votes, ""pos""),
  neu, COUNTIF(votes, ""neu""),
  neg, COUNTIF(votes, ""neg""),
  maxVal, MAX(pos, neu, neg),
  modes, FILTER({""pos"", ""neu"", ""neg""}, {pos, neu, neg}=maxVal),
  IF(COUNTA(modes)&gt;1, ""TIE"", IND"&amp;"EX(modes, 1))
)"),"neu")</f>
        <v>neu</v>
      </c>
      <c r="N349" s="3" t="s">
        <v>6</v>
      </c>
    </row>
    <row r="350" spans="1:14" ht="15" x14ac:dyDescent="0.2">
      <c r="A350">
        <v>349</v>
      </c>
      <c r="B350" s="1" t="s">
        <v>98</v>
      </c>
      <c r="C350" s="1" t="s">
        <v>97</v>
      </c>
      <c r="D350" s="1" t="s">
        <v>96</v>
      </c>
      <c r="E350" s="2" t="s">
        <v>109</v>
      </c>
      <c r="F350" s="1">
        <v>3</v>
      </c>
      <c r="G350" s="4">
        <v>44521.901631944442</v>
      </c>
      <c r="H350" s="1" t="s">
        <v>6</v>
      </c>
      <c r="I350" s="1" t="s">
        <v>0</v>
      </c>
      <c r="J350" s="1" t="s">
        <v>0</v>
      </c>
      <c r="K350" s="1" t="s">
        <v>0</v>
      </c>
      <c r="L350" s="1" t="s">
        <v>6</v>
      </c>
      <c r="M350" s="1" t="str">
        <f ca="1">IFERROR(__xludf.DUMMYFUNCTION("LET(
  votes, G350:K350,
  pos, COUNTIF(votes, ""pos""),
  neu, COUNTIF(votes, ""neu""),
  neg, COUNTIF(votes, ""neg""),
  maxVal, MAX(pos, neu, neg),
  modes, FILTER({""pos"", ""neu"", ""neg""}, {pos, neu, neg}=maxVal),
  IF(COUNTA(modes)&gt;1, ""TIE"", IND"&amp;"EX(modes, 1))
)"),"pos")</f>
        <v>pos</v>
      </c>
      <c r="N350" s="3" t="s">
        <v>6</v>
      </c>
    </row>
    <row r="351" spans="1:14" ht="90" x14ac:dyDescent="0.2">
      <c r="A351">
        <v>350</v>
      </c>
      <c r="B351" s="1" t="s">
        <v>98</v>
      </c>
      <c r="C351" s="1" t="s">
        <v>97</v>
      </c>
      <c r="D351" s="1" t="s">
        <v>96</v>
      </c>
      <c r="E351" s="2" t="s">
        <v>108</v>
      </c>
      <c r="F351" s="1">
        <v>5</v>
      </c>
      <c r="G351" s="4">
        <v>42614.48028935185</v>
      </c>
      <c r="H351" s="1" t="s">
        <v>0</v>
      </c>
      <c r="I351" s="1" t="s">
        <v>0</v>
      </c>
      <c r="J351" s="1" t="s">
        <v>0</v>
      </c>
      <c r="K351" s="1" t="s">
        <v>0</v>
      </c>
      <c r="L351" s="1" t="s">
        <v>0</v>
      </c>
      <c r="M351" s="1" t="str">
        <f ca="1">IFERROR(__xludf.DUMMYFUNCTION("LET(
  votes, G351:K351,
  pos, COUNTIF(votes, ""pos""),
  neu, COUNTIF(votes, ""neu""),
  neg, COUNTIF(votes, ""neg""),
  maxVal, MAX(pos, neu, neg),
  modes, FILTER({""pos"", ""neu"", ""neg""}, {pos, neu, neg}=maxVal),
  IF(COUNTA(modes)&gt;1, ""TIE"", IND"&amp;"EX(modes, 1))
)"),"pos")</f>
        <v>pos</v>
      </c>
      <c r="N351" s="3" t="s">
        <v>0</v>
      </c>
    </row>
    <row r="352" spans="1:14" ht="120" x14ac:dyDescent="0.2">
      <c r="A352">
        <v>351</v>
      </c>
      <c r="B352" s="1" t="s">
        <v>98</v>
      </c>
      <c r="C352" s="1" t="s">
        <v>97</v>
      </c>
      <c r="D352" s="1" t="s">
        <v>96</v>
      </c>
      <c r="E352" s="2" t="s">
        <v>107</v>
      </c>
      <c r="F352" s="1">
        <v>1</v>
      </c>
      <c r="G352" s="4">
        <v>43202.395752314813</v>
      </c>
      <c r="H352" s="1" t="s">
        <v>15</v>
      </c>
      <c r="I352" s="1" t="s">
        <v>15</v>
      </c>
      <c r="J352" s="1" t="s">
        <v>15</v>
      </c>
      <c r="K352" s="1" t="s">
        <v>15</v>
      </c>
      <c r="L352" s="1" t="s">
        <v>15</v>
      </c>
      <c r="M352" s="1" t="str">
        <f ca="1">IFERROR(__xludf.DUMMYFUNCTION("LET(
  votes, G352:K352,
  pos, COUNTIF(votes, ""pos""),
  neu, COUNTIF(votes, ""neu""),
  neg, COUNTIF(votes, ""neg""),
  maxVal, MAX(pos, neu, neg),
  modes, FILTER({""pos"", ""neu"", ""neg""}, {pos, neu, neg}=maxVal),
  IF(COUNTA(modes)&gt;1, ""TIE"", IND"&amp;"EX(modes, 1))
)"),"neg")</f>
        <v>neg</v>
      </c>
      <c r="N352" s="3" t="s">
        <v>15</v>
      </c>
    </row>
    <row r="353" spans="1:14" ht="75" x14ac:dyDescent="0.2">
      <c r="A353">
        <v>352</v>
      </c>
      <c r="B353" s="1" t="s">
        <v>98</v>
      </c>
      <c r="C353" s="1" t="s">
        <v>97</v>
      </c>
      <c r="D353" s="1" t="s">
        <v>96</v>
      </c>
      <c r="E353" s="2" t="s">
        <v>106</v>
      </c>
      <c r="F353" s="1">
        <v>5</v>
      </c>
      <c r="G353" s="4">
        <v>44199.874120370368</v>
      </c>
      <c r="H353" s="1" t="s">
        <v>0</v>
      </c>
      <c r="I353" s="1" t="s">
        <v>0</v>
      </c>
      <c r="J353" s="1" t="s">
        <v>0</v>
      </c>
      <c r="K353" s="1" t="s">
        <v>0</v>
      </c>
      <c r="L353" s="1" t="s">
        <v>6</v>
      </c>
      <c r="M353" s="1" t="str">
        <f ca="1">IFERROR(__xludf.DUMMYFUNCTION("LET(
  votes, G353:K353,
  pos, COUNTIF(votes, ""pos""),
  neu, COUNTIF(votes, ""neu""),
  neg, COUNTIF(votes, ""neg""),
  maxVal, MAX(pos, neu, neg),
  modes, FILTER({""pos"", ""neu"", ""neg""}, {pos, neu, neg}=maxVal),
  IF(COUNTA(modes)&gt;1, ""TIE"", IND"&amp;"EX(modes, 1))
)"),"pos")</f>
        <v>pos</v>
      </c>
      <c r="N353" s="3" t="s">
        <v>0</v>
      </c>
    </row>
    <row r="354" spans="1:14" ht="15" x14ac:dyDescent="0.2">
      <c r="A354">
        <v>353</v>
      </c>
      <c r="B354" s="1" t="s">
        <v>98</v>
      </c>
      <c r="C354" s="1" t="s">
        <v>97</v>
      </c>
      <c r="D354" s="1" t="s">
        <v>96</v>
      </c>
      <c r="E354" s="2" t="s">
        <v>105</v>
      </c>
      <c r="F354" s="1">
        <v>5</v>
      </c>
      <c r="G354" s="4">
        <v>43933.485868055555</v>
      </c>
      <c r="H354" s="1" t="s">
        <v>6</v>
      </c>
      <c r="I354" s="1" t="s">
        <v>0</v>
      </c>
      <c r="J354" s="1" t="s">
        <v>6</v>
      </c>
      <c r="K354" s="1" t="s">
        <v>6</v>
      </c>
      <c r="L354" s="1" t="s">
        <v>6</v>
      </c>
      <c r="M354" s="1" t="str">
        <f ca="1">IFERROR(__xludf.DUMMYFUNCTION("LET(
  votes, G354:K354,
  pos, COUNTIF(votes, ""pos""),
  neu, COUNTIF(votes, ""neu""),
  neg, COUNTIF(votes, ""neg""),
  maxVal, MAX(pos, neu, neg),
  modes, FILTER({""pos"", ""neu"", ""neg""}, {pos, neu, neg}=maxVal),
  IF(COUNTA(modes)&gt;1, ""TIE"", IND"&amp;"EX(modes, 1))
)"),"neu")</f>
        <v>neu</v>
      </c>
      <c r="N354" s="3" t="s">
        <v>6</v>
      </c>
    </row>
    <row r="355" spans="1:14" ht="15" x14ac:dyDescent="0.2">
      <c r="A355">
        <v>354</v>
      </c>
      <c r="B355" s="1" t="s">
        <v>98</v>
      </c>
      <c r="C355" s="1" t="s">
        <v>97</v>
      </c>
      <c r="D355" s="1" t="s">
        <v>96</v>
      </c>
      <c r="E355" s="2" t="s">
        <v>104</v>
      </c>
      <c r="F355" s="1">
        <v>3</v>
      </c>
      <c r="G355" s="4">
        <v>42710.996018518519</v>
      </c>
      <c r="H355" s="1" t="s">
        <v>0</v>
      </c>
      <c r="I355" s="1" t="s">
        <v>0</v>
      </c>
      <c r="J355" s="1" t="s">
        <v>0</v>
      </c>
      <c r="K355" s="1" t="s">
        <v>0</v>
      </c>
      <c r="L355" s="1" t="s">
        <v>6</v>
      </c>
      <c r="M355" s="1" t="str">
        <f ca="1">IFERROR(__xludf.DUMMYFUNCTION("LET(
  votes, G355:K355,
  pos, COUNTIF(votes, ""pos""),
  neu, COUNTIF(votes, ""neu""),
  neg, COUNTIF(votes, ""neg""),
  maxVal, MAX(pos, neu, neg),
  modes, FILTER({""pos"", ""neu"", ""neg""}, {pos, neu, neg}=maxVal),
  IF(COUNTA(modes)&gt;1, ""TIE"", IND"&amp;"EX(modes, 1))
)"),"pos")</f>
        <v>pos</v>
      </c>
      <c r="N355" s="3" t="s">
        <v>0</v>
      </c>
    </row>
    <row r="356" spans="1:14" ht="15" x14ac:dyDescent="0.2">
      <c r="A356">
        <v>355</v>
      </c>
      <c r="B356" s="1" t="s">
        <v>98</v>
      </c>
      <c r="C356" s="1" t="s">
        <v>97</v>
      </c>
      <c r="D356" s="1" t="s">
        <v>96</v>
      </c>
      <c r="E356" s="2" t="s">
        <v>103</v>
      </c>
      <c r="F356" s="1">
        <v>5</v>
      </c>
      <c r="G356" s="4">
        <v>42929.92800925926</v>
      </c>
      <c r="H356" s="1" t="s">
        <v>0</v>
      </c>
      <c r="I356" s="1" t="s">
        <v>0</v>
      </c>
      <c r="J356" s="1" t="s">
        <v>0</v>
      </c>
      <c r="K356" s="1" t="s">
        <v>0</v>
      </c>
      <c r="L356" s="1" t="s">
        <v>0</v>
      </c>
      <c r="M356" s="1" t="str">
        <f ca="1">IFERROR(__xludf.DUMMYFUNCTION("LET(
  votes, G356:K356,
  pos, COUNTIF(votes, ""pos""),
  neu, COUNTIF(votes, ""neu""),
  neg, COUNTIF(votes, ""neg""),
  maxVal, MAX(pos, neu, neg),
  modes, FILTER({""pos"", ""neu"", ""neg""}, {pos, neu, neg}=maxVal),
  IF(COUNTA(modes)&gt;1, ""TIE"", IND"&amp;"EX(modes, 1))
)"),"pos")</f>
        <v>pos</v>
      </c>
      <c r="N356" s="3" t="s">
        <v>0</v>
      </c>
    </row>
    <row r="357" spans="1:14" ht="15" x14ac:dyDescent="0.2">
      <c r="A357">
        <v>356</v>
      </c>
      <c r="B357" s="1" t="s">
        <v>98</v>
      </c>
      <c r="C357" s="1" t="s">
        <v>97</v>
      </c>
      <c r="D357" s="1" t="s">
        <v>96</v>
      </c>
      <c r="E357" s="2" t="s">
        <v>102</v>
      </c>
      <c r="F357" s="1">
        <v>5</v>
      </c>
      <c r="G357" s="4">
        <v>42560.274710648147</v>
      </c>
      <c r="H357" s="1" t="s">
        <v>6</v>
      </c>
      <c r="I357" s="1" t="s">
        <v>6</v>
      </c>
      <c r="J357" s="1" t="s">
        <v>6</v>
      </c>
      <c r="K357" s="1" t="s">
        <v>6</v>
      </c>
      <c r="L357" s="1" t="s">
        <v>6</v>
      </c>
      <c r="M357" s="1" t="str">
        <f ca="1">IFERROR(__xludf.DUMMYFUNCTION("LET(
  votes, G357:K357,
  pos, COUNTIF(votes, ""pos""),
  neu, COUNTIF(votes, ""neu""),
  neg, COUNTIF(votes, ""neg""),
  maxVal, MAX(pos, neu, neg),
  modes, FILTER({""pos"", ""neu"", ""neg""}, {pos, neu, neg}=maxVal),
  IF(COUNTA(modes)&gt;1, ""TIE"", IND"&amp;"EX(modes, 1))
)"),"neu")</f>
        <v>neu</v>
      </c>
      <c r="N357" s="3" t="s">
        <v>6</v>
      </c>
    </row>
    <row r="358" spans="1:14" ht="15" x14ac:dyDescent="0.2">
      <c r="A358">
        <v>357</v>
      </c>
      <c r="B358" s="1" t="s">
        <v>98</v>
      </c>
      <c r="C358" s="1" t="s">
        <v>97</v>
      </c>
      <c r="D358" s="1" t="s">
        <v>96</v>
      </c>
      <c r="E358" s="2" t="s">
        <v>101</v>
      </c>
      <c r="F358" s="1">
        <v>5</v>
      </c>
      <c r="G358" s="4">
        <v>45632.585150462961</v>
      </c>
      <c r="H358" s="1" t="s">
        <v>0</v>
      </c>
      <c r="I358" s="1" t="s">
        <v>0</v>
      </c>
      <c r="J358" s="1" t="s">
        <v>0</v>
      </c>
      <c r="K358" s="1" t="s">
        <v>0</v>
      </c>
      <c r="L358" s="1" t="s">
        <v>0</v>
      </c>
      <c r="M358" s="1" t="str">
        <f ca="1">IFERROR(__xludf.DUMMYFUNCTION("LET(
  votes, G358:K358,
  pos, COUNTIF(votes, ""pos""),
  neu, COUNTIF(votes, ""neu""),
  neg, COUNTIF(votes, ""neg""),
  maxVal, MAX(pos, neu, neg),
  modes, FILTER({""pos"", ""neu"", ""neg""}, {pos, neu, neg}=maxVal),
  IF(COUNTA(modes)&gt;1, ""TIE"", IND"&amp;"EX(modes, 1))
)"),"pos")</f>
        <v>pos</v>
      </c>
      <c r="N358" s="3" t="s">
        <v>0</v>
      </c>
    </row>
    <row r="359" spans="1:14" ht="15" x14ac:dyDescent="0.2">
      <c r="A359">
        <v>358</v>
      </c>
      <c r="B359" s="1" t="s">
        <v>98</v>
      </c>
      <c r="C359" s="1" t="s">
        <v>97</v>
      </c>
      <c r="D359" s="1" t="s">
        <v>96</v>
      </c>
      <c r="E359" s="2" t="s">
        <v>100</v>
      </c>
      <c r="F359" s="1">
        <v>4</v>
      </c>
      <c r="G359" s="4">
        <v>43123.61445601852</v>
      </c>
      <c r="H359" s="1" t="s">
        <v>0</v>
      </c>
      <c r="I359" s="1" t="s">
        <v>0</v>
      </c>
      <c r="J359" s="1" t="s">
        <v>0</v>
      </c>
      <c r="K359" s="1" t="s">
        <v>0</v>
      </c>
      <c r="L359" s="1" t="s">
        <v>6</v>
      </c>
      <c r="M359" s="1" t="str">
        <f ca="1">IFERROR(__xludf.DUMMYFUNCTION("LET(
  votes, G359:K359,
  pos, COUNTIF(votes, ""pos""),
  neu, COUNTIF(votes, ""neu""),
  neg, COUNTIF(votes, ""neg""),
  maxVal, MAX(pos, neu, neg),
  modes, FILTER({""pos"", ""neu"", ""neg""}, {pos, neu, neg}=maxVal),
  IF(COUNTA(modes)&gt;1, ""TIE"", IND"&amp;"EX(modes, 1))
)"),"pos")</f>
        <v>pos</v>
      </c>
      <c r="N359" s="3" t="s">
        <v>0</v>
      </c>
    </row>
    <row r="360" spans="1:14" ht="30" x14ac:dyDescent="0.2">
      <c r="A360">
        <v>359</v>
      </c>
      <c r="B360" s="1" t="s">
        <v>98</v>
      </c>
      <c r="C360" s="1" t="s">
        <v>97</v>
      </c>
      <c r="D360" s="1" t="s">
        <v>96</v>
      </c>
      <c r="E360" s="2" t="s">
        <v>99</v>
      </c>
      <c r="F360" s="1">
        <v>5</v>
      </c>
      <c r="G360" s="4">
        <v>43900.912476851852</v>
      </c>
      <c r="H360" s="1" t="s">
        <v>6</v>
      </c>
      <c r="I360" s="1" t="s">
        <v>0</v>
      </c>
      <c r="J360" s="1" t="s">
        <v>0</v>
      </c>
      <c r="K360" s="1" t="s">
        <v>0</v>
      </c>
      <c r="L360" s="1" t="s">
        <v>0</v>
      </c>
      <c r="M360" s="1" t="str">
        <f ca="1">IFERROR(__xludf.DUMMYFUNCTION("LET(
  votes, G360:K360,
  pos, COUNTIF(votes, ""pos""),
  neu, COUNTIF(votes, ""neu""),
  neg, COUNTIF(votes, ""neg""),
  maxVal, MAX(pos, neu, neg),
  modes, FILTER({""pos"", ""neu"", ""neg""}, {pos, neu, neg}=maxVal),
  IF(COUNTA(modes)&gt;1, ""TIE"", IND"&amp;"EX(modes, 1))
)"),"pos")</f>
        <v>pos</v>
      </c>
      <c r="N360" s="3" t="s">
        <v>0</v>
      </c>
    </row>
    <row r="361" spans="1:14" ht="15" x14ac:dyDescent="0.2">
      <c r="A361">
        <v>360</v>
      </c>
      <c r="B361" s="1" t="s">
        <v>98</v>
      </c>
      <c r="C361" s="1" t="s">
        <v>97</v>
      </c>
      <c r="D361" s="1" t="s">
        <v>96</v>
      </c>
      <c r="E361" s="2" t="s">
        <v>95</v>
      </c>
      <c r="F361" s="1">
        <v>5</v>
      </c>
      <c r="G361" s="4">
        <v>43125.29451388889</v>
      </c>
      <c r="H361" s="1" t="s">
        <v>0</v>
      </c>
      <c r="I361" s="1" t="s">
        <v>0</v>
      </c>
      <c r="J361" s="1" t="s">
        <v>0</v>
      </c>
      <c r="K361" s="1" t="s">
        <v>0</v>
      </c>
      <c r="L361" s="1" t="s">
        <v>0</v>
      </c>
      <c r="M361" s="1" t="str">
        <f ca="1">IFERROR(__xludf.DUMMYFUNCTION("LET(
  votes, G361:K361,
  pos, COUNTIF(votes, ""pos""),
  neu, COUNTIF(votes, ""neu""),
  neg, COUNTIF(votes, ""neg""),
  maxVal, MAX(pos, neu, neg),
  modes, FILTER({""pos"", ""neu"", ""neg""}, {pos, neu, neg}=maxVal),
  IF(COUNTA(modes)&gt;1, ""TIE"", IND"&amp;"EX(modes, 1))
)"),"pos")</f>
        <v>pos</v>
      </c>
      <c r="N361" s="3" t="s">
        <v>0</v>
      </c>
    </row>
    <row r="362" spans="1:14" ht="15" x14ac:dyDescent="0.2">
      <c r="A362">
        <v>361</v>
      </c>
      <c r="B362" s="1" t="s">
        <v>67</v>
      </c>
      <c r="C362" s="1" t="s">
        <v>66</v>
      </c>
      <c r="D362" s="1" t="s">
        <v>2</v>
      </c>
      <c r="E362" s="2" t="s">
        <v>94</v>
      </c>
      <c r="F362" s="1">
        <v>5</v>
      </c>
      <c r="G362" s="4">
        <v>43797.566064814811</v>
      </c>
      <c r="H362" s="1" t="s">
        <v>0</v>
      </c>
      <c r="I362" s="1" t="s">
        <v>0</v>
      </c>
      <c r="J362" s="1" t="s">
        <v>0</v>
      </c>
      <c r="K362" s="1" t="s">
        <v>0</v>
      </c>
      <c r="L362" s="1" t="s">
        <v>0</v>
      </c>
      <c r="M362" s="1" t="str">
        <f ca="1">IFERROR(__xludf.DUMMYFUNCTION("LET(
  votes, G362:K362,
  pos, COUNTIF(votes, ""pos""),
  neu, COUNTIF(votes, ""neu""),
  neg, COUNTIF(votes, ""neg""),
  maxVal, MAX(pos, neu, neg),
  modes, FILTER({""pos"", ""neu"", ""neg""}, {pos, neu, neg}=maxVal),
  IF(COUNTA(modes)&gt;1, ""TIE"", IND"&amp;"EX(modes, 1))
)"),"pos")</f>
        <v>pos</v>
      </c>
      <c r="N362" s="3" t="s">
        <v>0</v>
      </c>
    </row>
    <row r="363" spans="1:14" ht="90" x14ac:dyDescent="0.2">
      <c r="A363">
        <v>362</v>
      </c>
      <c r="B363" s="1" t="s">
        <v>67</v>
      </c>
      <c r="C363" s="1" t="s">
        <v>66</v>
      </c>
      <c r="D363" s="1" t="s">
        <v>2</v>
      </c>
      <c r="E363" s="2" t="s">
        <v>93</v>
      </c>
      <c r="F363" s="1">
        <v>5</v>
      </c>
      <c r="G363" s="4">
        <v>43599.325162037036</v>
      </c>
      <c r="H363" s="1" t="s">
        <v>6</v>
      </c>
      <c r="I363" s="1" t="s">
        <v>6</v>
      </c>
      <c r="J363" s="1" t="s">
        <v>0</v>
      </c>
      <c r="K363" s="1" t="s">
        <v>6</v>
      </c>
      <c r="L363" s="1" t="s">
        <v>6</v>
      </c>
      <c r="M363" s="1" t="str">
        <f ca="1">IFERROR(__xludf.DUMMYFUNCTION("LET(
  votes, G363:K363,
  pos, COUNTIF(votes, ""pos""),
  neu, COUNTIF(votes, ""neu""),
  neg, COUNTIF(votes, ""neg""),
  maxVal, MAX(pos, neu, neg),
  modes, FILTER({""pos"", ""neu"", ""neg""}, {pos, neu, neg}=maxVal),
  IF(COUNTA(modes)&gt;1, ""TIE"", IND"&amp;"EX(modes, 1))
)"),"neu")</f>
        <v>neu</v>
      </c>
      <c r="N363" s="3" t="s">
        <v>6</v>
      </c>
    </row>
    <row r="364" spans="1:14" ht="15" x14ac:dyDescent="0.2">
      <c r="A364">
        <v>363</v>
      </c>
      <c r="B364" s="1" t="s">
        <v>67</v>
      </c>
      <c r="C364" s="1" t="s">
        <v>66</v>
      </c>
      <c r="D364" s="1" t="s">
        <v>2</v>
      </c>
      <c r="E364" s="2" t="s">
        <v>92</v>
      </c>
      <c r="F364" s="1">
        <v>3</v>
      </c>
      <c r="G364" s="4">
        <v>44185.698703703703</v>
      </c>
      <c r="H364" s="1" t="s">
        <v>0</v>
      </c>
      <c r="I364" s="1" t="s">
        <v>0</v>
      </c>
      <c r="J364" s="1" t="s">
        <v>0</v>
      </c>
      <c r="K364" s="1" t="s">
        <v>0</v>
      </c>
      <c r="L364" s="1" t="s">
        <v>0</v>
      </c>
      <c r="M364" s="1" t="str">
        <f ca="1">IFERROR(__xludf.DUMMYFUNCTION("LET(
  votes, G364:K364,
  pos, COUNTIF(votes, ""pos""),
  neu, COUNTIF(votes, ""neu""),
  neg, COUNTIF(votes, ""neg""),
  maxVal, MAX(pos, neu, neg),
  modes, FILTER({""pos"", ""neu"", ""neg""}, {pos, neu, neg}=maxVal),
  IF(COUNTA(modes)&gt;1, ""TIE"", IND"&amp;"EX(modes, 1))
)"),"pos")</f>
        <v>pos</v>
      </c>
      <c r="N364" s="3" t="s">
        <v>0</v>
      </c>
    </row>
    <row r="365" spans="1:14" ht="15" x14ac:dyDescent="0.2">
      <c r="A365">
        <v>364</v>
      </c>
      <c r="B365" s="1" t="s">
        <v>67</v>
      </c>
      <c r="C365" s="1" t="s">
        <v>66</v>
      </c>
      <c r="D365" s="1" t="s">
        <v>2</v>
      </c>
      <c r="E365" s="2" t="s">
        <v>91</v>
      </c>
      <c r="F365" s="1">
        <v>2</v>
      </c>
      <c r="G365" s="4">
        <v>44019.803414351853</v>
      </c>
      <c r="H365" s="1" t="s">
        <v>6</v>
      </c>
      <c r="I365" s="1" t="s">
        <v>6</v>
      </c>
      <c r="J365" s="1" t="s">
        <v>6</v>
      </c>
      <c r="K365" s="1" t="s">
        <v>6</v>
      </c>
      <c r="L365" s="1" t="s">
        <v>6</v>
      </c>
      <c r="M365" s="1" t="str">
        <f ca="1">IFERROR(__xludf.DUMMYFUNCTION("LET(
  votes, G365:K365,
  pos, COUNTIF(votes, ""pos""),
  neu, COUNTIF(votes, ""neu""),
  neg, COUNTIF(votes, ""neg""),
  maxVal, MAX(pos, neu, neg),
  modes, FILTER({""pos"", ""neu"", ""neg""}, {pos, neu, neg}=maxVal),
  IF(COUNTA(modes)&gt;1, ""TIE"", IND"&amp;"EX(modes, 1))
)"),"neu")</f>
        <v>neu</v>
      </c>
      <c r="N365" s="3" t="s">
        <v>6</v>
      </c>
    </row>
    <row r="366" spans="1:14" ht="60" x14ac:dyDescent="0.2">
      <c r="A366">
        <v>365</v>
      </c>
      <c r="B366" s="1" t="s">
        <v>67</v>
      </c>
      <c r="C366" s="1" t="s">
        <v>66</v>
      </c>
      <c r="D366" s="1" t="s">
        <v>2</v>
      </c>
      <c r="E366" s="2" t="s">
        <v>90</v>
      </c>
      <c r="F366" s="1">
        <v>1</v>
      </c>
      <c r="G366" s="4">
        <v>45069.911550925928</v>
      </c>
      <c r="H366" s="1" t="s">
        <v>15</v>
      </c>
      <c r="I366" s="1" t="s">
        <v>15</v>
      </c>
      <c r="J366" s="1" t="s">
        <v>15</v>
      </c>
      <c r="K366" s="1" t="s">
        <v>15</v>
      </c>
      <c r="L366" s="1" t="s">
        <v>15</v>
      </c>
      <c r="M366" s="1" t="str">
        <f ca="1">IFERROR(__xludf.DUMMYFUNCTION("LET(
  votes, G366:K366,
  pos, COUNTIF(votes, ""pos""),
  neu, COUNTIF(votes, ""neu""),
  neg, COUNTIF(votes, ""neg""),
  maxVal, MAX(pos, neu, neg),
  modes, FILTER({""pos"", ""neu"", ""neg""}, {pos, neu, neg}=maxVal),
  IF(COUNTA(modes)&gt;1, ""TIE"", IND"&amp;"EX(modes, 1))
)"),"neg")</f>
        <v>neg</v>
      </c>
      <c r="N366" s="3" t="s">
        <v>15</v>
      </c>
    </row>
    <row r="367" spans="1:14" ht="15" x14ac:dyDescent="0.2">
      <c r="A367">
        <v>366</v>
      </c>
      <c r="B367" s="1" t="s">
        <v>67</v>
      </c>
      <c r="C367" s="1" t="s">
        <v>66</v>
      </c>
      <c r="D367" s="1" t="s">
        <v>2</v>
      </c>
      <c r="E367" s="2" t="s">
        <v>89</v>
      </c>
      <c r="F367" s="1">
        <v>5</v>
      </c>
      <c r="G367" s="4">
        <v>45369.739050925928</v>
      </c>
      <c r="H367" s="1" t="s">
        <v>0</v>
      </c>
      <c r="I367" s="1" t="s">
        <v>0</v>
      </c>
      <c r="J367" s="1" t="s">
        <v>0</v>
      </c>
      <c r="K367" s="1" t="s">
        <v>0</v>
      </c>
      <c r="L367" s="1" t="s">
        <v>6</v>
      </c>
      <c r="M367" s="1" t="str">
        <f ca="1">IFERROR(__xludf.DUMMYFUNCTION("LET(
  votes, G367:K367,
  pos, COUNTIF(votes, ""pos""),
  neu, COUNTIF(votes, ""neu""),
  neg, COUNTIF(votes, ""neg""),
  maxVal, MAX(pos, neu, neg),
  modes, FILTER({""pos"", ""neu"", ""neg""}, {pos, neu, neg}=maxVal),
  IF(COUNTA(modes)&gt;1, ""TIE"", IND"&amp;"EX(modes, 1))
)"),"pos")</f>
        <v>pos</v>
      </c>
      <c r="N367" s="3" t="s">
        <v>0</v>
      </c>
    </row>
    <row r="368" spans="1:14" ht="30" x14ac:dyDescent="0.2">
      <c r="A368">
        <v>367</v>
      </c>
      <c r="B368" s="1" t="s">
        <v>67</v>
      </c>
      <c r="C368" s="1" t="s">
        <v>66</v>
      </c>
      <c r="D368" s="1" t="s">
        <v>2</v>
      </c>
      <c r="E368" s="2" t="s">
        <v>88</v>
      </c>
      <c r="F368" s="1">
        <v>5</v>
      </c>
      <c r="G368" s="4">
        <v>43771.55773148148</v>
      </c>
      <c r="H368" s="1" t="s">
        <v>0</v>
      </c>
      <c r="I368" s="1" t="s">
        <v>0</v>
      </c>
      <c r="J368" s="1" t="s">
        <v>0</v>
      </c>
      <c r="K368" s="1" t="s">
        <v>0</v>
      </c>
      <c r="L368" s="1" t="s">
        <v>6</v>
      </c>
      <c r="M368" s="1" t="str">
        <f ca="1">IFERROR(__xludf.DUMMYFUNCTION("LET(
  votes, G368:K368,
  pos, COUNTIF(votes, ""pos""),
  neu, COUNTIF(votes, ""neu""),
  neg, COUNTIF(votes, ""neg""),
  maxVal, MAX(pos, neu, neg),
  modes, FILTER({""pos"", ""neu"", ""neg""}, {pos, neu, neg}=maxVal),
  IF(COUNTA(modes)&gt;1, ""TIE"", IND"&amp;"EX(modes, 1))
)"),"pos")</f>
        <v>pos</v>
      </c>
      <c r="N368" s="3" t="s">
        <v>0</v>
      </c>
    </row>
    <row r="369" spans="1:14" ht="15" x14ac:dyDescent="0.2">
      <c r="A369">
        <v>368</v>
      </c>
      <c r="B369" s="1" t="s">
        <v>67</v>
      </c>
      <c r="C369" s="1" t="s">
        <v>66</v>
      </c>
      <c r="D369" s="1" t="s">
        <v>2</v>
      </c>
      <c r="E369" s="2" t="s">
        <v>87</v>
      </c>
      <c r="F369" s="1">
        <v>4</v>
      </c>
      <c r="G369" s="4">
        <v>43808.344282407408</v>
      </c>
      <c r="H369" s="1" t="s">
        <v>15</v>
      </c>
      <c r="I369" s="1" t="s">
        <v>6</v>
      </c>
      <c r="J369" s="1" t="s">
        <v>6</v>
      </c>
      <c r="K369" s="1" t="s">
        <v>0</v>
      </c>
      <c r="L369" s="1" t="s">
        <v>6</v>
      </c>
      <c r="M369" s="1" t="str">
        <f ca="1">IFERROR(__xludf.DUMMYFUNCTION("LET(
  votes, G369:K369,
  pos, COUNTIF(votes, ""pos""),
  neu, COUNTIF(votes, ""neu""),
  neg, COUNTIF(votes, ""neg""),
  maxVal, MAX(pos, neu, neg),
  modes, FILTER({""pos"", ""neu"", ""neg""}, {pos, neu, neg}=maxVal),
  IF(COUNTA(modes)&gt;1, ""TIE"", IND"&amp;"EX(modes, 1))
)"),"neu")</f>
        <v>neu</v>
      </c>
      <c r="N369" s="3" t="s">
        <v>15</v>
      </c>
    </row>
    <row r="370" spans="1:14" ht="15" x14ac:dyDescent="0.2">
      <c r="A370">
        <v>369</v>
      </c>
      <c r="B370" s="1" t="s">
        <v>67</v>
      </c>
      <c r="C370" s="1" t="s">
        <v>66</v>
      </c>
      <c r="D370" s="1" t="s">
        <v>2</v>
      </c>
      <c r="E370" s="2" t="s">
        <v>20</v>
      </c>
      <c r="F370" s="1">
        <v>5</v>
      </c>
      <c r="G370" s="4">
        <v>43410.030763888892</v>
      </c>
      <c r="H370" s="1" t="s">
        <v>0</v>
      </c>
      <c r="I370" s="1" t="s">
        <v>0</v>
      </c>
      <c r="J370" s="1" t="s">
        <v>0</v>
      </c>
      <c r="K370" s="1" t="s">
        <v>0</v>
      </c>
      <c r="L370" s="1" t="s">
        <v>0</v>
      </c>
      <c r="M370" s="1" t="str">
        <f ca="1">IFERROR(__xludf.DUMMYFUNCTION("LET(
  votes, G370:K370,
  pos, COUNTIF(votes, ""pos""),
  neu, COUNTIF(votes, ""neu""),
  neg, COUNTIF(votes, ""neg""),
  maxVal, MAX(pos, neu, neg),
  modes, FILTER({""pos"", ""neu"", ""neg""}, {pos, neu, neg}=maxVal),
  IF(COUNTA(modes)&gt;1, ""TIE"", IND"&amp;"EX(modes, 1))
)"),"pos")</f>
        <v>pos</v>
      </c>
      <c r="N370" s="3" t="s">
        <v>0</v>
      </c>
    </row>
    <row r="371" spans="1:14" ht="90" x14ac:dyDescent="0.2">
      <c r="A371">
        <v>370</v>
      </c>
      <c r="B371" s="1" t="s">
        <v>67</v>
      </c>
      <c r="C371" s="1" t="s">
        <v>66</v>
      </c>
      <c r="D371" s="1" t="s">
        <v>2</v>
      </c>
      <c r="E371" s="2" t="s">
        <v>86</v>
      </c>
      <c r="F371" s="1">
        <v>5</v>
      </c>
      <c r="G371" s="4">
        <v>44919.731562499997</v>
      </c>
      <c r="H371" s="1" t="s">
        <v>0</v>
      </c>
      <c r="I371" s="1" t="s">
        <v>0</v>
      </c>
      <c r="J371" s="1" t="s">
        <v>0</v>
      </c>
      <c r="K371" s="1" t="s">
        <v>0</v>
      </c>
      <c r="L371" s="1" t="s">
        <v>0</v>
      </c>
      <c r="M371" s="1" t="str">
        <f ca="1">IFERROR(__xludf.DUMMYFUNCTION("LET(
  votes, G371:K371,
  pos, COUNTIF(votes, ""pos""),
  neu, COUNTIF(votes, ""neu""),
  neg, COUNTIF(votes, ""neg""),
  maxVal, MAX(pos, neu, neg),
  modes, FILTER({""pos"", ""neu"", ""neg""}, {pos, neu, neg}=maxVal),
  IF(COUNTA(modes)&gt;1, ""TIE"", IND"&amp;"EX(modes, 1))
)"),"pos")</f>
        <v>pos</v>
      </c>
      <c r="N371" s="3" t="s">
        <v>0</v>
      </c>
    </row>
    <row r="372" spans="1:14" ht="30" x14ac:dyDescent="0.2">
      <c r="A372">
        <v>371</v>
      </c>
      <c r="B372" s="1" t="s">
        <v>67</v>
      </c>
      <c r="C372" s="1" t="s">
        <v>66</v>
      </c>
      <c r="D372" s="1" t="s">
        <v>2</v>
      </c>
      <c r="E372" s="2" t="s">
        <v>85</v>
      </c>
      <c r="F372" s="1">
        <v>5</v>
      </c>
      <c r="G372" s="4">
        <v>43764.99628472222</v>
      </c>
      <c r="H372" s="1" t="s">
        <v>0</v>
      </c>
      <c r="I372" s="1" t="s">
        <v>0</v>
      </c>
      <c r="J372" s="1" t="s">
        <v>0</v>
      </c>
      <c r="K372" s="1" t="s">
        <v>0</v>
      </c>
      <c r="L372" s="1" t="s">
        <v>0</v>
      </c>
      <c r="M372" s="1" t="str">
        <f ca="1">IFERROR(__xludf.DUMMYFUNCTION("LET(
  votes, G372:K372,
  pos, COUNTIF(votes, ""pos""),
  neu, COUNTIF(votes, ""neu""),
  neg, COUNTIF(votes, ""neg""),
  maxVal, MAX(pos, neu, neg),
  modes, FILTER({""pos"", ""neu"", ""neg""}, {pos, neu, neg}=maxVal),
  IF(COUNTA(modes)&gt;1, ""TIE"", IND"&amp;"EX(modes, 1))
)"),"pos")</f>
        <v>pos</v>
      </c>
      <c r="N372" s="3" t="s">
        <v>0</v>
      </c>
    </row>
    <row r="373" spans="1:14" ht="15" x14ac:dyDescent="0.2">
      <c r="A373">
        <v>372</v>
      </c>
      <c r="B373" s="1" t="s">
        <v>67</v>
      </c>
      <c r="C373" s="1" t="s">
        <v>66</v>
      </c>
      <c r="D373" s="1" t="s">
        <v>2</v>
      </c>
      <c r="E373" s="2" t="s">
        <v>84</v>
      </c>
      <c r="F373" s="1">
        <v>5</v>
      </c>
      <c r="G373" s="4">
        <v>43771.884247685186</v>
      </c>
      <c r="H373" s="1" t="s">
        <v>0</v>
      </c>
      <c r="I373" s="1" t="s">
        <v>0</v>
      </c>
      <c r="J373" s="1" t="s">
        <v>0</v>
      </c>
      <c r="K373" s="1" t="s">
        <v>0</v>
      </c>
      <c r="L373" s="1" t="s">
        <v>0</v>
      </c>
      <c r="M373" s="1" t="str">
        <f ca="1">IFERROR(__xludf.DUMMYFUNCTION("LET(
  votes, G373:K373,
  pos, COUNTIF(votes, ""pos""),
  neu, COUNTIF(votes, ""neu""),
  neg, COUNTIF(votes, ""neg""),
  maxVal, MAX(pos, neu, neg),
  modes, FILTER({""pos"", ""neu"", ""neg""}, {pos, neu, neg}=maxVal),
  IF(COUNTA(modes)&gt;1, ""TIE"", IND"&amp;"EX(modes, 1))
)"),"pos")</f>
        <v>pos</v>
      </c>
      <c r="N373" s="3" t="s">
        <v>0</v>
      </c>
    </row>
    <row r="374" spans="1:14" ht="15" x14ac:dyDescent="0.2">
      <c r="A374">
        <v>373</v>
      </c>
      <c r="B374" s="1" t="s">
        <v>67</v>
      </c>
      <c r="C374" s="1" t="s">
        <v>66</v>
      </c>
      <c r="D374" s="1" t="s">
        <v>2</v>
      </c>
      <c r="E374" s="2" t="s">
        <v>83</v>
      </c>
      <c r="F374" s="1">
        <v>3</v>
      </c>
      <c r="G374" s="4">
        <v>43843.910277777781</v>
      </c>
      <c r="H374" s="1" t="s">
        <v>0</v>
      </c>
      <c r="I374" s="1" t="s">
        <v>0</v>
      </c>
      <c r="J374" s="1" t="s">
        <v>0</v>
      </c>
      <c r="K374" s="1" t="s">
        <v>0</v>
      </c>
      <c r="L374" s="1" t="s">
        <v>0</v>
      </c>
      <c r="M374" s="1" t="str">
        <f ca="1">IFERROR(__xludf.DUMMYFUNCTION("LET(
  votes, G374:K374,
  pos, COUNTIF(votes, ""pos""),
  neu, COUNTIF(votes, ""neu""),
  neg, COUNTIF(votes, ""neg""),
  maxVal, MAX(pos, neu, neg),
  modes, FILTER({""pos"", ""neu"", ""neg""}, {pos, neu, neg}=maxVal),
  IF(COUNTA(modes)&gt;1, ""TIE"", IND"&amp;"EX(modes, 1))
)"),"pos")</f>
        <v>pos</v>
      </c>
      <c r="N374" s="3" t="s">
        <v>6</v>
      </c>
    </row>
    <row r="375" spans="1:14" ht="15" x14ac:dyDescent="0.2">
      <c r="A375">
        <v>374</v>
      </c>
      <c r="B375" s="1" t="s">
        <v>67</v>
      </c>
      <c r="C375" s="1" t="s">
        <v>66</v>
      </c>
      <c r="D375" s="1" t="s">
        <v>2</v>
      </c>
      <c r="E375" s="2" t="s">
        <v>82</v>
      </c>
      <c r="F375" s="1">
        <v>5</v>
      </c>
      <c r="G375" s="4">
        <v>44108.550428240742</v>
      </c>
      <c r="H375" s="1" t="s">
        <v>6</v>
      </c>
      <c r="I375" s="1" t="s">
        <v>0</v>
      </c>
      <c r="J375" s="1" t="s">
        <v>0</v>
      </c>
      <c r="K375" s="1" t="s">
        <v>0</v>
      </c>
      <c r="L375" s="1" t="s">
        <v>6</v>
      </c>
      <c r="M375" s="1" t="str">
        <f ca="1">IFERROR(__xludf.DUMMYFUNCTION("LET(
  votes, G375:K375,
  pos, COUNTIF(votes, ""pos""),
  neu, COUNTIF(votes, ""neu""),
  neg, COUNTIF(votes, ""neg""),
  maxVal, MAX(pos, neu, neg),
  modes, FILTER({""pos"", ""neu"", ""neg""}, {pos, neu, neg}=maxVal),
  IF(COUNTA(modes)&gt;1, ""TIE"", IND"&amp;"EX(modes, 1))
)"),"pos")</f>
        <v>pos</v>
      </c>
      <c r="N375" s="3" t="s">
        <v>6</v>
      </c>
    </row>
    <row r="376" spans="1:14" ht="45" x14ac:dyDescent="0.2">
      <c r="A376">
        <v>375</v>
      </c>
      <c r="B376" s="1" t="s">
        <v>67</v>
      </c>
      <c r="C376" s="1" t="s">
        <v>66</v>
      </c>
      <c r="D376" s="1" t="s">
        <v>2</v>
      </c>
      <c r="E376" s="2" t="s">
        <v>81</v>
      </c>
      <c r="F376" s="1">
        <v>4</v>
      </c>
      <c r="G376" s="4">
        <v>43795.321377314816</v>
      </c>
      <c r="H376" s="1" t="s">
        <v>0</v>
      </c>
      <c r="I376" s="1" t="s">
        <v>0</v>
      </c>
      <c r="J376" s="1" t="s">
        <v>0</v>
      </c>
      <c r="K376" s="1" t="s">
        <v>0</v>
      </c>
      <c r="L376" s="1" t="s">
        <v>0</v>
      </c>
      <c r="M376" s="1" t="str">
        <f ca="1">IFERROR(__xludf.DUMMYFUNCTION("LET(
  votes, G376:K376,
  pos, COUNTIF(votes, ""pos""),
  neu, COUNTIF(votes, ""neu""),
  neg, COUNTIF(votes, ""neg""),
  maxVal, MAX(pos, neu, neg),
  modes, FILTER({""pos"", ""neu"", ""neg""}, {pos, neu, neg}=maxVal),
  IF(COUNTA(modes)&gt;1, ""TIE"", IND"&amp;"EX(modes, 1))
)"),"pos")</f>
        <v>pos</v>
      </c>
      <c r="N376" s="3" t="s">
        <v>0</v>
      </c>
    </row>
    <row r="377" spans="1:14" ht="45" x14ac:dyDescent="0.2">
      <c r="A377">
        <v>376</v>
      </c>
      <c r="B377" s="1" t="s">
        <v>67</v>
      </c>
      <c r="C377" s="1" t="s">
        <v>66</v>
      </c>
      <c r="D377" s="1" t="s">
        <v>2</v>
      </c>
      <c r="E377" s="2" t="s">
        <v>80</v>
      </c>
      <c r="F377" s="1">
        <v>4</v>
      </c>
      <c r="G377" s="4">
        <v>43847.606377314813</v>
      </c>
      <c r="H377" s="1" t="s">
        <v>0</v>
      </c>
      <c r="I377" s="1" t="s">
        <v>0</v>
      </c>
      <c r="J377" s="1" t="s">
        <v>0</v>
      </c>
      <c r="K377" s="1" t="s">
        <v>0</v>
      </c>
      <c r="L377" s="1" t="s">
        <v>0</v>
      </c>
      <c r="M377" s="1" t="str">
        <f ca="1">IFERROR(__xludf.DUMMYFUNCTION("LET(
  votes, G377:K377,
  pos, COUNTIF(votes, ""pos""),
  neu, COUNTIF(votes, ""neu""),
  neg, COUNTIF(votes, ""neg""),
  maxVal, MAX(pos, neu, neg),
  modes, FILTER({""pos"", ""neu"", ""neg""}, {pos, neu, neg}=maxVal),
  IF(COUNTA(modes)&gt;1, ""TIE"", IND"&amp;"EX(modes, 1))
)"),"pos")</f>
        <v>pos</v>
      </c>
      <c r="N377" s="3" t="s">
        <v>0</v>
      </c>
    </row>
    <row r="378" spans="1:14" ht="30" x14ac:dyDescent="0.2">
      <c r="A378">
        <v>377</v>
      </c>
      <c r="B378" s="1" t="s">
        <v>67</v>
      </c>
      <c r="C378" s="1" t="s">
        <v>66</v>
      </c>
      <c r="D378" s="1" t="s">
        <v>2</v>
      </c>
      <c r="E378" s="2" t="s">
        <v>79</v>
      </c>
      <c r="F378" s="1">
        <v>4</v>
      </c>
      <c r="G378" s="4">
        <v>43872.611655092594</v>
      </c>
      <c r="H378" s="1" t="s">
        <v>0</v>
      </c>
      <c r="I378" s="1" t="s">
        <v>0</v>
      </c>
      <c r="J378" s="1" t="s">
        <v>0</v>
      </c>
      <c r="K378" s="1" t="s">
        <v>0</v>
      </c>
      <c r="L378" s="1" t="s">
        <v>0</v>
      </c>
      <c r="M378" s="1" t="str">
        <f ca="1">IFERROR(__xludf.DUMMYFUNCTION("LET(
  votes, G378:K378,
  pos, COUNTIF(votes, ""pos""),
  neu, COUNTIF(votes, ""neu""),
  neg, COUNTIF(votes, ""neg""),
  maxVal, MAX(pos, neu, neg),
  modes, FILTER({""pos"", ""neu"", ""neg""}, {pos, neu, neg}=maxVal),
  IF(COUNTA(modes)&gt;1, ""TIE"", IND"&amp;"EX(modes, 1))
)"),"pos")</f>
        <v>pos</v>
      </c>
      <c r="N378" s="3" t="s">
        <v>0</v>
      </c>
    </row>
    <row r="379" spans="1:14" ht="15" x14ac:dyDescent="0.2">
      <c r="A379">
        <v>378</v>
      </c>
      <c r="B379" s="1" t="s">
        <v>67</v>
      </c>
      <c r="C379" s="1" t="s">
        <v>66</v>
      </c>
      <c r="D379" s="1" t="s">
        <v>2</v>
      </c>
      <c r="E379" s="2" t="s">
        <v>78</v>
      </c>
      <c r="F379" s="1">
        <v>5</v>
      </c>
      <c r="G379" s="4">
        <v>43819.676747685182</v>
      </c>
      <c r="H379" s="1" t="s">
        <v>0</v>
      </c>
      <c r="I379" s="1" t="s">
        <v>0</v>
      </c>
      <c r="J379" s="1" t="s">
        <v>0</v>
      </c>
      <c r="K379" s="1" t="s">
        <v>0</v>
      </c>
      <c r="L379" s="1" t="s">
        <v>0</v>
      </c>
      <c r="M379" s="1" t="str">
        <f ca="1">IFERROR(__xludf.DUMMYFUNCTION("LET(
  votes, G379:K379,
  pos, COUNTIF(votes, ""pos""),
  neu, COUNTIF(votes, ""neu""),
  neg, COUNTIF(votes, ""neg""),
  maxVal, MAX(pos, neu, neg),
  modes, FILTER({""pos"", ""neu"", ""neg""}, {pos, neu, neg}=maxVal),
  IF(COUNTA(modes)&gt;1, ""TIE"", IND"&amp;"EX(modes, 1))
)"),"pos")</f>
        <v>pos</v>
      </c>
      <c r="N379" s="3" t="s">
        <v>0</v>
      </c>
    </row>
    <row r="380" spans="1:14" ht="15" x14ac:dyDescent="0.2">
      <c r="A380">
        <v>379</v>
      </c>
      <c r="B380" s="1" t="s">
        <v>67</v>
      </c>
      <c r="C380" s="1" t="s">
        <v>66</v>
      </c>
      <c r="D380" s="1" t="s">
        <v>2</v>
      </c>
      <c r="E380" s="2" t="s">
        <v>77</v>
      </c>
      <c r="F380" s="1">
        <v>4</v>
      </c>
      <c r="G380" s="4">
        <v>44207.864293981482</v>
      </c>
      <c r="H380" s="1" t="s">
        <v>0</v>
      </c>
      <c r="I380" s="1" t="s">
        <v>0</v>
      </c>
      <c r="J380" s="1" t="s">
        <v>0</v>
      </c>
      <c r="K380" s="1" t="s">
        <v>0</v>
      </c>
      <c r="L380" s="1" t="s">
        <v>0</v>
      </c>
      <c r="M380" s="1" t="str">
        <f ca="1">IFERROR(__xludf.DUMMYFUNCTION("LET(
  votes, G380:K380,
  pos, COUNTIF(votes, ""pos""),
  neu, COUNTIF(votes, ""neu""),
  neg, COUNTIF(votes, ""neg""),
  maxVal, MAX(pos, neu, neg),
  modes, FILTER({""pos"", ""neu"", ""neg""}, {pos, neu, neg}=maxVal),
  IF(COUNTA(modes)&gt;1, ""TIE"", IND"&amp;"EX(modes, 1))
)"),"pos")</f>
        <v>pos</v>
      </c>
      <c r="N380" s="3" t="s">
        <v>0</v>
      </c>
    </row>
    <row r="381" spans="1:14" ht="15" x14ac:dyDescent="0.2">
      <c r="A381">
        <v>380</v>
      </c>
      <c r="B381" s="1" t="s">
        <v>67</v>
      </c>
      <c r="C381" s="1" t="s">
        <v>66</v>
      </c>
      <c r="D381" s="1" t="s">
        <v>2</v>
      </c>
      <c r="E381" s="2" t="s">
        <v>76</v>
      </c>
      <c r="F381" s="1">
        <v>3</v>
      </c>
      <c r="G381" s="4">
        <v>43837.728750000002</v>
      </c>
      <c r="H381" s="1" t="s">
        <v>0</v>
      </c>
      <c r="I381" s="1" t="s">
        <v>6</v>
      </c>
      <c r="J381" s="1" t="s">
        <v>0</v>
      </c>
      <c r="K381" s="1" t="s">
        <v>0</v>
      </c>
      <c r="L381" s="1" t="s">
        <v>0</v>
      </c>
      <c r="M381" s="1" t="str">
        <f ca="1">IFERROR(__xludf.DUMMYFUNCTION("LET(
  votes, G381:K381,
  pos, COUNTIF(votes, ""pos""),
  neu, COUNTIF(votes, ""neu""),
  neg, COUNTIF(votes, ""neg""),
  maxVal, MAX(pos, neu, neg),
  modes, FILTER({""pos"", ""neu"", ""neg""}, {pos, neu, neg}=maxVal),
  IF(COUNTA(modes)&gt;1, ""TIE"", IND"&amp;"EX(modes, 1))
)"),"pos")</f>
        <v>pos</v>
      </c>
      <c r="N381" s="3" t="s">
        <v>6</v>
      </c>
    </row>
    <row r="382" spans="1:14" ht="15" x14ac:dyDescent="0.2">
      <c r="A382">
        <v>381</v>
      </c>
      <c r="B382" s="1" t="s">
        <v>67</v>
      </c>
      <c r="C382" s="1" t="s">
        <v>66</v>
      </c>
      <c r="D382" s="1" t="s">
        <v>2</v>
      </c>
      <c r="E382" s="2" t="s">
        <v>75</v>
      </c>
      <c r="F382" s="1">
        <v>5</v>
      </c>
      <c r="G382" s="4">
        <v>44575.747361111113</v>
      </c>
      <c r="H382" s="1" t="s">
        <v>0</v>
      </c>
      <c r="I382" s="1" t="s">
        <v>0</v>
      </c>
      <c r="J382" s="1" t="s">
        <v>0</v>
      </c>
      <c r="K382" s="1" t="s">
        <v>0</v>
      </c>
      <c r="L382" s="1" t="s">
        <v>0</v>
      </c>
      <c r="M382" s="1" t="str">
        <f ca="1">IFERROR(__xludf.DUMMYFUNCTION("LET(
  votes, G382:K382,
  pos, COUNTIF(votes, ""pos""),
  neu, COUNTIF(votes, ""neu""),
  neg, COUNTIF(votes, ""neg""),
  maxVal, MAX(pos, neu, neg),
  modes, FILTER({""pos"", ""neu"", ""neg""}, {pos, neu, neg}=maxVal),
  IF(COUNTA(modes)&gt;1, ""TIE"", IND"&amp;"EX(modes, 1))
)"),"pos")</f>
        <v>pos</v>
      </c>
      <c r="N382" s="3" t="s">
        <v>0</v>
      </c>
    </row>
    <row r="383" spans="1:14" ht="15" x14ac:dyDescent="0.2">
      <c r="A383">
        <v>382</v>
      </c>
      <c r="B383" s="1" t="s">
        <v>67</v>
      </c>
      <c r="C383" s="1" t="s">
        <v>66</v>
      </c>
      <c r="D383" s="1" t="s">
        <v>2</v>
      </c>
      <c r="E383" s="2" t="s">
        <v>74</v>
      </c>
      <c r="F383" s="1">
        <v>5</v>
      </c>
      <c r="G383" s="4">
        <v>43987.609467592592</v>
      </c>
      <c r="H383" s="1" t="s">
        <v>6</v>
      </c>
      <c r="I383" s="1" t="s">
        <v>6</v>
      </c>
      <c r="J383" s="1" t="s">
        <v>6</v>
      </c>
      <c r="K383" s="1" t="s">
        <v>6</v>
      </c>
      <c r="L383" s="1" t="s">
        <v>0</v>
      </c>
      <c r="M383" s="1" t="str">
        <f ca="1">IFERROR(__xludf.DUMMYFUNCTION("LET(
  votes, G383:K383,
  pos, COUNTIF(votes, ""pos""),
  neu, COUNTIF(votes, ""neu""),
  neg, COUNTIF(votes, ""neg""),
  maxVal, MAX(pos, neu, neg),
  modes, FILTER({""pos"", ""neu"", ""neg""}, {pos, neu, neg}=maxVal),
  IF(COUNTA(modes)&gt;1, ""TIE"", IND"&amp;"EX(modes, 1))
)"),"neu")</f>
        <v>neu</v>
      </c>
      <c r="N383" s="3" t="s">
        <v>6</v>
      </c>
    </row>
    <row r="384" spans="1:14" ht="15" x14ac:dyDescent="0.2">
      <c r="A384">
        <v>383</v>
      </c>
      <c r="B384" s="1" t="s">
        <v>67</v>
      </c>
      <c r="C384" s="1" t="s">
        <v>66</v>
      </c>
      <c r="D384" s="1" t="s">
        <v>2</v>
      </c>
      <c r="E384" s="2" t="s">
        <v>58</v>
      </c>
      <c r="F384" s="1">
        <v>5</v>
      </c>
      <c r="G384" s="4">
        <v>43062.799895833334</v>
      </c>
      <c r="H384" s="1" t="s">
        <v>0</v>
      </c>
      <c r="I384" s="1" t="s">
        <v>0</v>
      </c>
      <c r="J384" s="1" t="s">
        <v>0</v>
      </c>
      <c r="K384" s="1" t="s">
        <v>0</v>
      </c>
      <c r="L384" s="1" t="s">
        <v>0</v>
      </c>
      <c r="M384" s="1" t="str">
        <f ca="1">IFERROR(__xludf.DUMMYFUNCTION("LET(
  votes, G384:K384,
  pos, COUNTIF(votes, ""pos""),
  neu, COUNTIF(votes, ""neu""),
  neg, COUNTIF(votes, ""neg""),
  maxVal, MAX(pos, neu, neg),
  modes, FILTER({""pos"", ""neu"", ""neg""}, {pos, neu, neg}=maxVal),
  IF(COUNTA(modes)&gt;1, ""TIE"", IND"&amp;"EX(modes, 1))
)"),"pos")</f>
        <v>pos</v>
      </c>
      <c r="N384" s="3" t="s">
        <v>0</v>
      </c>
    </row>
    <row r="385" spans="1:14" ht="45" x14ac:dyDescent="0.2">
      <c r="A385">
        <v>384</v>
      </c>
      <c r="B385" s="1" t="s">
        <v>67</v>
      </c>
      <c r="C385" s="1" t="s">
        <v>66</v>
      </c>
      <c r="D385" s="1" t="s">
        <v>2</v>
      </c>
      <c r="E385" s="2" t="s">
        <v>73</v>
      </c>
      <c r="F385" s="1">
        <v>4</v>
      </c>
      <c r="G385" s="4">
        <v>44004.295810185184</v>
      </c>
      <c r="H385" s="1" t="s">
        <v>0</v>
      </c>
      <c r="I385" s="1" t="s">
        <v>6</v>
      </c>
      <c r="J385" s="1" t="s">
        <v>6</v>
      </c>
      <c r="K385" s="1" t="s">
        <v>6</v>
      </c>
      <c r="L385" s="1" t="s">
        <v>15</v>
      </c>
      <c r="M385" s="1" t="str">
        <f ca="1">IFERROR(__xludf.DUMMYFUNCTION("LET(
  votes, G385:K385,
  pos, COUNTIF(votes, ""pos""),
  neu, COUNTIF(votes, ""neu""),
  neg, COUNTIF(votes, ""neg""),
  maxVal, MAX(pos, neu, neg),
  modes, FILTER({""pos"", ""neu"", ""neg""}, {pos, neu, neg}=maxVal),
  IF(COUNTA(modes)&gt;1, ""TIE"", IND"&amp;"EX(modes, 1))
)"),"neu")</f>
        <v>neu</v>
      </c>
      <c r="N385" s="3" t="s">
        <v>0</v>
      </c>
    </row>
    <row r="386" spans="1:14" ht="15" x14ac:dyDescent="0.2">
      <c r="A386">
        <v>385</v>
      </c>
      <c r="B386" s="1" t="s">
        <v>67</v>
      </c>
      <c r="C386" s="1" t="s">
        <v>66</v>
      </c>
      <c r="D386" s="1" t="s">
        <v>2</v>
      </c>
      <c r="E386" s="2" t="s">
        <v>72</v>
      </c>
      <c r="F386" s="1">
        <v>4</v>
      </c>
      <c r="G386" s="4">
        <v>43183.691331018519</v>
      </c>
      <c r="H386" s="1" t="s">
        <v>0</v>
      </c>
      <c r="I386" s="1" t="s">
        <v>0</v>
      </c>
      <c r="J386" s="1" t="s">
        <v>6</v>
      </c>
      <c r="K386" s="1" t="s">
        <v>0</v>
      </c>
      <c r="L386" s="1" t="s">
        <v>0</v>
      </c>
      <c r="M386" s="1" t="str">
        <f ca="1">IFERROR(__xludf.DUMMYFUNCTION("LET(
  votes, G386:K386,
  pos, COUNTIF(votes, ""pos""),
  neu, COUNTIF(votes, ""neu""),
  neg, COUNTIF(votes, ""neg""),
  maxVal, MAX(pos, neu, neg),
  modes, FILTER({""pos"", ""neu"", ""neg""}, {pos, neu, neg}=maxVal),
  IF(COUNTA(modes)&gt;1, ""TIE"", IND"&amp;"EX(modes, 1))
)"),"pos")</f>
        <v>pos</v>
      </c>
      <c r="N386" s="3" t="s">
        <v>0</v>
      </c>
    </row>
    <row r="387" spans="1:14" ht="15" x14ac:dyDescent="0.2">
      <c r="A387">
        <v>386</v>
      </c>
      <c r="B387" s="1" t="s">
        <v>67</v>
      </c>
      <c r="C387" s="1" t="s">
        <v>66</v>
      </c>
      <c r="D387" s="1" t="s">
        <v>2</v>
      </c>
      <c r="E387" s="2" t="s">
        <v>71</v>
      </c>
      <c r="F387" s="1">
        <v>5</v>
      </c>
      <c r="G387" s="4">
        <v>44111.780451388891</v>
      </c>
      <c r="H387" s="1" t="s">
        <v>0</v>
      </c>
      <c r="I387" s="1" t="s">
        <v>0</v>
      </c>
      <c r="J387" s="1" t="s">
        <v>0</v>
      </c>
      <c r="K387" s="1" t="s">
        <v>0</v>
      </c>
      <c r="L387" s="1" t="s">
        <v>0</v>
      </c>
      <c r="M387" s="1" t="str">
        <f ca="1">IFERROR(__xludf.DUMMYFUNCTION("LET(
  votes, G387:K387,
  pos, COUNTIF(votes, ""pos""),
  neu, COUNTIF(votes, ""neu""),
  neg, COUNTIF(votes, ""neg""),
  maxVal, MAX(pos, neu, neg),
  modes, FILTER({""pos"", ""neu"", ""neg""}, {pos, neu, neg}=maxVal),
  IF(COUNTA(modes)&gt;1, ""TIE"", IND"&amp;"EX(modes, 1))
)"),"pos")</f>
        <v>pos</v>
      </c>
      <c r="N387" s="3" t="s">
        <v>0</v>
      </c>
    </row>
    <row r="388" spans="1:14" ht="30" x14ac:dyDescent="0.2">
      <c r="A388">
        <v>387</v>
      </c>
      <c r="B388" s="1" t="s">
        <v>67</v>
      </c>
      <c r="C388" s="1" t="s">
        <v>66</v>
      </c>
      <c r="D388" s="1" t="s">
        <v>2</v>
      </c>
      <c r="E388" s="2" t="s">
        <v>70</v>
      </c>
      <c r="F388" s="1">
        <v>4</v>
      </c>
      <c r="G388" s="4">
        <v>44190.896932870368</v>
      </c>
      <c r="H388" s="1" t="s">
        <v>0</v>
      </c>
      <c r="I388" s="1" t="s">
        <v>0</v>
      </c>
      <c r="J388" s="1" t="s">
        <v>0</v>
      </c>
      <c r="K388" s="1" t="s">
        <v>0</v>
      </c>
      <c r="L388" s="1" t="s">
        <v>0</v>
      </c>
      <c r="M388" s="1" t="str">
        <f ca="1">IFERROR(__xludf.DUMMYFUNCTION("LET(
  votes, G388:K388,
  pos, COUNTIF(votes, ""pos""),
  neu, COUNTIF(votes, ""neu""),
  neg, COUNTIF(votes, ""neg""),
  maxVal, MAX(pos, neu, neg),
  modes, FILTER({""pos"", ""neu"", ""neg""}, {pos, neu, neg}=maxVal),
  IF(COUNTA(modes)&gt;1, ""TIE"", IND"&amp;"EX(modes, 1))
)"),"pos")</f>
        <v>pos</v>
      </c>
      <c r="N388" s="3" t="s">
        <v>0</v>
      </c>
    </row>
    <row r="389" spans="1:14" ht="15" x14ac:dyDescent="0.2">
      <c r="A389">
        <v>388</v>
      </c>
      <c r="B389" s="1" t="s">
        <v>67</v>
      </c>
      <c r="C389" s="1" t="s">
        <v>66</v>
      </c>
      <c r="D389" s="1" t="s">
        <v>2</v>
      </c>
      <c r="E389" s="2" t="s">
        <v>69</v>
      </c>
      <c r="F389" s="1">
        <v>5</v>
      </c>
      <c r="G389" s="4">
        <v>44577.651967592596</v>
      </c>
      <c r="H389" s="1" t="s">
        <v>0</v>
      </c>
      <c r="I389" s="1" t="s">
        <v>0</v>
      </c>
      <c r="J389" s="1" t="s">
        <v>0</v>
      </c>
      <c r="K389" s="1" t="s">
        <v>0</v>
      </c>
      <c r="L389" s="1" t="s">
        <v>0</v>
      </c>
      <c r="M389" s="1" t="str">
        <f ca="1">IFERROR(__xludf.DUMMYFUNCTION("LET(
  votes, G389:K389,
  pos, COUNTIF(votes, ""pos""),
  neu, COUNTIF(votes, ""neu""),
  neg, COUNTIF(votes, ""neg""),
  maxVal, MAX(pos, neu, neg),
  modes, FILTER({""pos"", ""neu"", ""neg""}, {pos, neu, neg}=maxVal),
  IF(COUNTA(modes)&gt;1, ""TIE"", IND"&amp;"EX(modes, 1))
)"),"pos")</f>
        <v>pos</v>
      </c>
      <c r="N389" s="3" t="s">
        <v>0</v>
      </c>
    </row>
    <row r="390" spans="1:14" ht="45" x14ac:dyDescent="0.2">
      <c r="A390">
        <v>389</v>
      </c>
      <c r="B390" s="1" t="s">
        <v>67</v>
      </c>
      <c r="C390" s="1" t="s">
        <v>66</v>
      </c>
      <c r="D390" s="1" t="s">
        <v>2</v>
      </c>
      <c r="E390" s="2" t="s">
        <v>68</v>
      </c>
      <c r="F390" s="1">
        <v>5</v>
      </c>
      <c r="G390" s="4">
        <v>44088.837916666664</v>
      </c>
      <c r="H390" s="1" t="s">
        <v>0</v>
      </c>
      <c r="I390" s="1" t="s">
        <v>0</v>
      </c>
      <c r="J390" s="1" t="s">
        <v>0</v>
      </c>
      <c r="K390" s="1" t="s">
        <v>0</v>
      </c>
      <c r="L390" s="1" t="s">
        <v>0</v>
      </c>
      <c r="M390" s="1" t="str">
        <f ca="1">IFERROR(__xludf.DUMMYFUNCTION("LET(
  votes, G390:K390,
  pos, COUNTIF(votes, ""pos""),
  neu, COUNTIF(votes, ""neu""),
  neg, COUNTIF(votes, ""neg""),
  maxVal, MAX(pos, neu, neg),
  modes, FILTER({""pos"", ""neu"", ""neg""}, {pos, neu, neg}=maxVal),
  IF(COUNTA(modes)&gt;1, ""TIE"", IND"&amp;"EX(modes, 1))
)"),"pos")</f>
        <v>pos</v>
      </c>
      <c r="N390" s="3" t="s">
        <v>0</v>
      </c>
    </row>
    <row r="391" spans="1:14" ht="15" x14ac:dyDescent="0.2">
      <c r="A391">
        <v>390</v>
      </c>
      <c r="B391" s="1" t="s">
        <v>67</v>
      </c>
      <c r="C391" s="1" t="s">
        <v>66</v>
      </c>
      <c r="D391" s="1" t="s">
        <v>2</v>
      </c>
      <c r="E391" s="2" t="s">
        <v>65</v>
      </c>
      <c r="F391" s="1">
        <v>4</v>
      </c>
      <c r="G391" s="4">
        <v>44108.465682870374</v>
      </c>
      <c r="H391" s="1" t="s">
        <v>0</v>
      </c>
      <c r="I391" s="1" t="s">
        <v>0</v>
      </c>
      <c r="J391" s="1" t="s">
        <v>0</v>
      </c>
      <c r="K391" s="1" t="s">
        <v>0</v>
      </c>
      <c r="L391" s="1" t="s">
        <v>0</v>
      </c>
      <c r="M391" s="1" t="str">
        <f ca="1">IFERROR(__xludf.DUMMYFUNCTION("LET(
  votes, G391:K391,
  pos, COUNTIF(votes, ""pos""),
  neu, COUNTIF(votes, ""neu""),
  neg, COUNTIF(votes, ""neg""),
  maxVal, MAX(pos, neu, neg),
  modes, FILTER({""pos"", ""neu"", ""neg""}, {pos, neu, neg}=maxVal),
  IF(COUNTA(modes)&gt;1, ""TIE"", IND"&amp;"EX(modes, 1))
)"),"pos")</f>
        <v>pos</v>
      </c>
      <c r="N391" s="3" t="s">
        <v>0</v>
      </c>
    </row>
    <row r="392" spans="1:14" ht="60" x14ac:dyDescent="0.2">
      <c r="A392">
        <v>391</v>
      </c>
      <c r="B392" s="1" t="s">
        <v>36</v>
      </c>
      <c r="C392" s="1" t="s">
        <v>35</v>
      </c>
      <c r="D392" s="1" t="s">
        <v>2</v>
      </c>
      <c r="E392" s="2" t="s">
        <v>64</v>
      </c>
      <c r="F392" s="1">
        <v>5</v>
      </c>
      <c r="G392" s="4">
        <v>45175.671342592592</v>
      </c>
      <c r="H392" s="1" t="s">
        <v>0</v>
      </c>
      <c r="I392" s="1" t="s">
        <v>6</v>
      </c>
      <c r="J392" s="1" t="s">
        <v>6</v>
      </c>
      <c r="K392" s="1" t="s">
        <v>0</v>
      </c>
      <c r="L392" s="1" t="s">
        <v>6</v>
      </c>
      <c r="M392" s="1" t="str">
        <f ca="1">IFERROR(__xludf.DUMMYFUNCTION("LET(
  votes, G392:K392,
  pos, COUNTIF(votes, ""pos""),
  neu, COUNTIF(votes, ""neu""),
  neg, COUNTIF(votes, ""neg""),
  maxVal, MAX(pos, neu, neg),
  modes, FILTER({""pos"", ""neu"", ""neg""}, {pos, neu, neg}=maxVal),
  IF(COUNTA(modes)&gt;1, ""TIE"", IND"&amp;"EX(modes, 1))
)"),"neu")</f>
        <v>neu</v>
      </c>
      <c r="N392" s="3" t="s">
        <v>6</v>
      </c>
    </row>
    <row r="393" spans="1:14" ht="15" x14ac:dyDescent="0.2">
      <c r="A393">
        <v>392</v>
      </c>
      <c r="B393" s="1" t="s">
        <v>36</v>
      </c>
      <c r="C393" s="1" t="s">
        <v>35</v>
      </c>
      <c r="D393" s="1" t="s">
        <v>2</v>
      </c>
      <c r="E393" s="2" t="s">
        <v>63</v>
      </c>
      <c r="F393" s="1">
        <v>5</v>
      </c>
      <c r="G393" s="4">
        <v>45307.895902777775</v>
      </c>
      <c r="H393" s="1" t="s">
        <v>0</v>
      </c>
      <c r="I393" s="1" t="s">
        <v>0</v>
      </c>
      <c r="J393" s="1" t="s">
        <v>0</v>
      </c>
      <c r="K393" s="1" t="s">
        <v>0</v>
      </c>
      <c r="L393" s="1" t="s">
        <v>6</v>
      </c>
      <c r="M393" s="1" t="str">
        <f ca="1">IFERROR(__xludf.DUMMYFUNCTION("LET(
  votes, G393:K393,
  pos, COUNTIF(votes, ""pos""),
  neu, COUNTIF(votes, ""neu""),
  neg, COUNTIF(votes, ""neg""),
  maxVal, MAX(pos, neu, neg),
  modes, FILTER({""pos"", ""neu"", ""neg""}, {pos, neu, neg}=maxVal),
  IF(COUNTA(modes)&gt;1, ""TIE"", IND"&amp;"EX(modes, 1))
)"),"pos")</f>
        <v>pos</v>
      </c>
      <c r="N393" s="3" t="s">
        <v>6</v>
      </c>
    </row>
    <row r="394" spans="1:14" ht="15" x14ac:dyDescent="0.2">
      <c r="A394">
        <v>393</v>
      </c>
      <c r="B394" s="1" t="s">
        <v>36</v>
      </c>
      <c r="C394" s="1" t="s">
        <v>35</v>
      </c>
      <c r="D394" s="1" t="s">
        <v>2</v>
      </c>
      <c r="E394" s="2" t="s">
        <v>62</v>
      </c>
      <c r="F394" s="1">
        <v>3</v>
      </c>
      <c r="G394" s="4">
        <v>44991.83861111111</v>
      </c>
      <c r="H394" s="1" t="s">
        <v>15</v>
      </c>
      <c r="I394" s="1" t="s">
        <v>15</v>
      </c>
      <c r="J394" s="1" t="s">
        <v>0</v>
      </c>
      <c r="K394" s="1" t="s">
        <v>15</v>
      </c>
      <c r="L394" s="1" t="s">
        <v>15</v>
      </c>
      <c r="M394" s="1" t="str">
        <f ca="1">IFERROR(__xludf.DUMMYFUNCTION("LET(
  votes, G394:K394,
  pos, COUNTIF(votes, ""pos""),
  neu, COUNTIF(votes, ""neu""),
  neg, COUNTIF(votes, ""neg""),
  maxVal, MAX(pos, neu, neg),
  modes, FILTER({""pos"", ""neu"", ""neg""}, {pos, neu, neg}=maxVal),
  IF(COUNTA(modes)&gt;1, ""TIE"", IND"&amp;"EX(modes, 1))
)"),"neg")</f>
        <v>neg</v>
      </c>
      <c r="N394" s="3" t="s">
        <v>15</v>
      </c>
    </row>
    <row r="395" spans="1:14" ht="30" x14ac:dyDescent="0.2">
      <c r="A395">
        <v>394</v>
      </c>
      <c r="B395" s="1" t="s">
        <v>36</v>
      </c>
      <c r="C395" s="1" t="s">
        <v>35</v>
      </c>
      <c r="D395" s="1" t="s">
        <v>2</v>
      </c>
      <c r="E395" s="2" t="s">
        <v>61</v>
      </c>
      <c r="F395" s="1">
        <v>5</v>
      </c>
      <c r="G395" s="4">
        <v>45437.700439814813</v>
      </c>
      <c r="H395" s="1" t="s">
        <v>0</v>
      </c>
      <c r="I395" s="1" t="s">
        <v>6</v>
      </c>
      <c r="J395" s="1" t="s">
        <v>0</v>
      </c>
      <c r="K395" s="1" t="s">
        <v>0</v>
      </c>
      <c r="L395" s="1" t="s">
        <v>0</v>
      </c>
      <c r="M395" s="1" t="str">
        <f ca="1">IFERROR(__xludf.DUMMYFUNCTION("LET(
  votes, G395:K395,
  pos, COUNTIF(votes, ""pos""),
  neu, COUNTIF(votes, ""neu""),
  neg, COUNTIF(votes, ""neg""),
  maxVal, MAX(pos, neu, neg),
  modes, FILTER({""pos"", ""neu"", ""neg""}, {pos, neu, neg}=maxVal),
  IF(COUNTA(modes)&gt;1, ""TIE"", IND"&amp;"EX(modes, 1))
)"),"pos")</f>
        <v>pos</v>
      </c>
      <c r="N395" s="3" t="s">
        <v>6</v>
      </c>
    </row>
    <row r="396" spans="1:14" ht="15" x14ac:dyDescent="0.2">
      <c r="A396">
        <v>395</v>
      </c>
      <c r="B396" s="1" t="s">
        <v>36</v>
      </c>
      <c r="C396" s="1" t="s">
        <v>35</v>
      </c>
      <c r="D396" s="1" t="s">
        <v>2</v>
      </c>
      <c r="E396" s="2" t="s">
        <v>60</v>
      </c>
      <c r="F396" s="1">
        <v>4</v>
      </c>
      <c r="G396" s="4">
        <v>45501.503009259257</v>
      </c>
      <c r="H396" s="1" t="s">
        <v>6</v>
      </c>
      <c r="I396" s="1" t="s">
        <v>0</v>
      </c>
      <c r="J396" s="1" t="s">
        <v>0</v>
      </c>
      <c r="K396" s="1" t="s">
        <v>0</v>
      </c>
      <c r="L396" s="1" t="s">
        <v>6</v>
      </c>
      <c r="M396" s="1" t="str">
        <f ca="1">IFERROR(__xludf.DUMMYFUNCTION("LET(
  votes, G396:K396,
  pos, COUNTIF(votes, ""pos""),
  neu, COUNTIF(votes, ""neu""),
  neg, COUNTIF(votes, ""neg""),
  maxVal, MAX(pos, neu, neg),
  modes, FILTER({""pos"", ""neu"", ""neg""}, {pos, neu, neg}=maxVal),
  IF(COUNTA(modes)&gt;1, ""TIE"", IND"&amp;"EX(modes, 1))
)"),"pos")</f>
        <v>pos</v>
      </c>
      <c r="N396" s="3" t="s">
        <v>6</v>
      </c>
    </row>
    <row r="397" spans="1:14" ht="15" x14ac:dyDescent="0.2">
      <c r="A397">
        <v>396</v>
      </c>
      <c r="B397" s="1" t="s">
        <v>36</v>
      </c>
      <c r="C397" s="1" t="s">
        <v>35</v>
      </c>
      <c r="D397" s="1" t="s">
        <v>2</v>
      </c>
      <c r="E397" s="2" t="s">
        <v>59</v>
      </c>
      <c r="F397" s="1">
        <v>4</v>
      </c>
      <c r="G397" s="4">
        <v>45179.858136574076</v>
      </c>
      <c r="H397" s="1" t="s">
        <v>0</v>
      </c>
      <c r="I397" s="1" t="s">
        <v>0</v>
      </c>
      <c r="J397" s="1" t="s">
        <v>0</v>
      </c>
      <c r="K397" s="1" t="s">
        <v>0</v>
      </c>
      <c r="L397" s="1" t="s">
        <v>6</v>
      </c>
      <c r="M397" s="1" t="str">
        <f ca="1">IFERROR(__xludf.DUMMYFUNCTION("LET(
  votes, G397:K397,
  pos, COUNTIF(votes, ""pos""),
  neu, COUNTIF(votes, ""neu""),
  neg, COUNTIF(votes, ""neg""),
  maxVal, MAX(pos, neu, neg),
  modes, FILTER({""pos"", ""neu"", ""neg""}, {pos, neu, neg}=maxVal),
  IF(COUNTA(modes)&gt;1, ""TIE"", IND"&amp;"EX(modes, 1))
)"),"pos")</f>
        <v>pos</v>
      </c>
      <c r="N397" s="3" t="s">
        <v>6</v>
      </c>
    </row>
    <row r="398" spans="1:14" ht="15" x14ac:dyDescent="0.2">
      <c r="A398">
        <v>397</v>
      </c>
      <c r="B398" s="1" t="s">
        <v>36</v>
      </c>
      <c r="C398" s="1" t="s">
        <v>35</v>
      </c>
      <c r="D398" s="1" t="s">
        <v>2</v>
      </c>
      <c r="E398" s="2" t="s">
        <v>58</v>
      </c>
      <c r="F398" s="1">
        <v>5</v>
      </c>
      <c r="G398" s="4">
        <v>45566.830682870372</v>
      </c>
      <c r="H398" s="1" t="s">
        <v>0</v>
      </c>
      <c r="I398" s="1" t="s">
        <v>0</v>
      </c>
      <c r="J398" s="1" t="s">
        <v>0</v>
      </c>
      <c r="K398" s="1" t="s">
        <v>0</v>
      </c>
      <c r="L398" s="1" t="s">
        <v>0</v>
      </c>
      <c r="M398" s="1" t="str">
        <f ca="1">IFERROR(__xludf.DUMMYFUNCTION("LET(
  votes, G398:K398,
  pos, COUNTIF(votes, ""pos""),
  neu, COUNTIF(votes, ""neu""),
  neg, COUNTIF(votes, ""neg""),
  maxVal, MAX(pos, neu, neg),
  modes, FILTER({""pos"", ""neu"", ""neg""}, {pos, neu, neg}=maxVal),
  IF(COUNTA(modes)&gt;1, ""TIE"", IND"&amp;"EX(modes, 1))
)"),"pos")</f>
        <v>pos</v>
      </c>
      <c r="N398" s="3" t="s">
        <v>0</v>
      </c>
    </row>
    <row r="399" spans="1:14" ht="255" x14ac:dyDescent="0.2">
      <c r="A399">
        <v>398</v>
      </c>
      <c r="B399" s="1" t="s">
        <v>36</v>
      </c>
      <c r="C399" s="1" t="s">
        <v>35</v>
      </c>
      <c r="D399" s="1" t="s">
        <v>2</v>
      </c>
      <c r="E399" s="2" t="s">
        <v>57</v>
      </c>
      <c r="F399" s="1">
        <v>5</v>
      </c>
      <c r="G399" s="4">
        <v>45622.909189814818</v>
      </c>
      <c r="H399" s="1" t="s">
        <v>6</v>
      </c>
      <c r="I399" s="1" t="s">
        <v>0</v>
      </c>
      <c r="J399" s="1" t="s">
        <v>0</v>
      </c>
      <c r="K399" s="1" t="s">
        <v>6</v>
      </c>
      <c r="L399" s="1" t="s">
        <v>6</v>
      </c>
      <c r="M399" s="1" t="str">
        <f ca="1">IFERROR(__xludf.DUMMYFUNCTION("LET(
  votes, G399:K399,
  pos, COUNTIF(votes, ""pos""),
  neu, COUNTIF(votes, ""neu""),
  neg, COUNTIF(votes, ""neg""),
  maxVal, MAX(pos, neu, neg),
  modes, FILTER({""pos"", ""neu"", ""neg""}, {pos, neu, neg}=maxVal),
  IF(COUNTA(modes)&gt;1, ""TIE"", IND"&amp;"EX(modes, 1))
)"),"neu")</f>
        <v>neu</v>
      </c>
      <c r="N399" s="3" t="s">
        <v>6</v>
      </c>
    </row>
    <row r="400" spans="1:14" ht="15" x14ac:dyDescent="0.2">
      <c r="A400">
        <v>399</v>
      </c>
      <c r="B400" s="1" t="s">
        <v>36</v>
      </c>
      <c r="C400" s="1" t="s">
        <v>35</v>
      </c>
      <c r="D400" s="1" t="s">
        <v>2</v>
      </c>
      <c r="E400" s="2" t="s">
        <v>56</v>
      </c>
      <c r="F400" s="1">
        <v>5</v>
      </c>
      <c r="G400" s="4">
        <v>44954.645324074074</v>
      </c>
      <c r="H400" s="1" t="s">
        <v>6</v>
      </c>
      <c r="I400" s="1" t="s">
        <v>6</v>
      </c>
      <c r="J400" s="1" t="s">
        <v>0</v>
      </c>
      <c r="K400" s="1" t="s">
        <v>0</v>
      </c>
      <c r="L400" s="1" t="s">
        <v>6</v>
      </c>
      <c r="M400" s="1" t="str">
        <f ca="1">IFERROR(__xludf.DUMMYFUNCTION("LET(
  votes, G400:K400,
  pos, COUNTIF(votes, ""pos""),
  neu, COUNTIF(votes, ""neu""),
  neg, COUNTIF(votes, ""neg""),
  maxVal, MAX(pos, neu, neg),
  modes, FILTER({""pos"", ""neu"", ""neg""}, {pos, neu, neg}=maxVal),
  IF(COUNTA(modes)&gt;1, ""TIE"", IND"&amp;"EX(modes, 1))
)"),"neu")</f>
        <v>neu</v>
      </c>
      <c r="N400" s="3" t="s">
        <v>6</v>
      </c>
    </row>
    <row r="401" spans="1:14" ht="45" x14ac:dyDescent="0.2">
      <c r="A401">
        <v>400</v>
      </c>
      <c r="B401" s="1" t="s">
        <v>36</v>
      </c>
      <c r="C401" s="1" t="s">
        <v>35</v>
      </c>
      <c r="D401" s="1" t="s">
        <v>2</v>
      </c>
      <c r="E401" s="2" t="s">
        <v>55</v>
      </c>
      <c r="F401" s="1">
        <v>5</v>
      </c>
      <c r="G401" s="4">
        <v>45008.041689814818</v>
      </c>
      <c r="H401" s="1" t="s">
        <v>0</v>
      </c>
      <c r="I401" s="1" t="s">
        <v>0</v>
      </c>
      <c r="J401" s="1" t="s">
        <v>0</v>
      </c>
      <c r="K401" s="1" t="s">
        <v>0</v>
      </c>
      <c r="L401" s="1" t="s">
        <v>6</v>
      </c>
      <c r="M401" s="1" t="str">
        <f ca="1">IFERROR(__xludf.DUMMYFUNCTION("LET(
  votes, G401:K401,
  pos, COUNTIF(votes, ""pos""),
  neu, COUNTIF(votes, ""neu""),
  neg, COUNTIF(votes, ""neg""),
  maxVal, MAX(pos, neu, neg),
  modes, FILTER({""pos"", ""neu"", ""neg""}, {pos, neu, neg}=maxVal),
  IF(COUNTA(modes)&gt;1, ""TIE"", IND"&amp;"EX(modes, 1))
)"),"pos")</f>
        <v>pos</v>
      </c>
      <c r="N401" s="3" t="s">
        <v>6</v>
      </c>
    </row>
    <row r="402" spans="1:14" ht="15" x14ac:dyDescent="0.2">
      <c r="A402">
        <v>401</v>
      </c>
      <c r="B402" s="1" t="s">
        <v>36</v>
      </c>
      <c r="C402" s="1" t="s">
        <v>35</v>
      </c>
      <c r="D402" s="1" t="s">
        <v>2</v>
      </c>
      <c r="E402" s="2" t="s">
        <v>54</v>
      </c>
      <c r="F402" s="1">
        <v>5</v>
      </c>
      <c r="G402" s="4">
        <v>45722.642222222225</v>
      </c>
      <c r="H402" s="1" t="s">
        <v>0</v>
      </c>
      <c r="I402" s="1" t="s">
        <v>0</v>
      </c>
      <c r="J402" s="1" t="s">
        <v>0</v>
      </c>
      <c r="K402" s="1" t="s">
        <v>0</v>
      </c>
      <c r="L402" s="1" t="s">
        <v>0</v>
      </c>
      <c r="M402" s="1" t="str">
        <f ca="1">IFERROR(__xludf.DUMMYFUNCTION("LET(
  votes, G402:K402,
  pos, COUNTIF(votes, ""pos""),
  neu, COUNTIF(votes, ""neu""),
  neg, COUNTIF(votes, ""neg""),
  maxVal, MAX(pos, neu, neg),
  modes, FILTER({""pos"", ""neu"", ""neg""}, {pos, neu, neg}=maxVal),
  IF(COUNTA(modes)&gt;1, ""TIE"", IND"&amp;"EX(modes, 1))
)"),"pos")</f>
        <v>pos</v>
      </c>
      <c r="N402" s="3" t="s">
        <v>0</v>
      </c>
    </row>
    <row r="403" spans="1:14" ht="15" x14ac:dyDescent="0.2">
      <c r="A403">
        <v>402</v>
      </c>
      <c r="B403" s="1" t="s">
        <v>36</v>
      </c>
      <c r="C403" s="1" t="s">
        <v>35</v>
      </c>
      <c r="D403" s="1" t="s">
        <v>2</v>
      </c>
      <c r="E403" s="2" t="s">
        <v>53</v>
      </c>
      <c r="F403" s="1">
        <v>3</v>
      </c>
      <c r="G403" s="4">
        <v>45406.853773148148</v>
      </c>
      <c r="H403" s="1" t="s">
        <v>0</v>
      </c>
      <c r="I403" s="1" t="s">
        <v>6</v>
      </c>
      <c r="J403" s="1" t="s">
        <v>0</v>
      </c>
      <c r="K403" s="1" t="s">
        <v>0</v>
      </c>
      <c r="L403" s="1" t="s">
        <v>6</v>
      </c>
      <c r="M403" s="1" t="str">
        <f ca="1">IFERROR(__xludf.DUMMYFUNCTION("LET(
  votes, G403:K403,
  pos, COUNTIF(votes, ""pos""),
  neu, COUNTIF(votes, ""neu""),
  neg, COUNTIF(votes, ""neg""),
  maxVal, MAX(pos, neu, neg),
  modes, FILTER({""pos"", ""neu"", ""neg""}, {pos, neu, neg}=maxVal),
  IF(COUNTA(modes)&gt;1, ""TIE"", IND"&amp;"EX(modes, 1))
)"),"pos")</f>
        <v>pos</v>
      </c>
      <c r="N403" s="3" t="s">
        <v>6</v>
      </c>
    </row>
    <row r="404" spans="1:14" ht="15" x14ac:dyDescent="0.2">
      <c r="A404">
        <v>403</v>
      </c>
      <c r="B404" s="1" t="s">
        <v>36</v>
      </c>
      <c r="C404" s="1" t="s">
        <v>35</v>
      </c>
      <c r="D404" s="1" t="s">
        <v>2</v>
      </c>
      <c r="E404" s="2" t="s">
        <v>52</v>
      </c>
      <c r="F404" s="1">
        <v>4</v>
      </c>
      <c r="G404" s="4">
        <v>45729.98033564815</v>
      </c>
      <c r="H404" s="1" t="s">
        <v>6</v>
      </c>
      <c r="I404" s="1" t="s">
        <v>6</v>
      </c>
      <c r="J404" s="1" t="s">
        <v>0</v>
      </c>
      <c r="K404" s="1" t="s">
        <v>6</v>
      </c>
      <c r="L404" s="1" t="s">
        <v>6</v>
      </c>
      <c r="M404" s="1" t="str">
        <f ca="1">IFERROR(__xludf.DUMMYFUNCTION("LET(
  votes, G404:K404,
  pos, COUNTIF(votes, ""pos""),
  neu, COUNTIF(votes, ""neu""),
  neg, COUNTIF(votes, ""neg""),
  maxVal, MAX(pos, neu, neg),
  modes, FILTER({""pos"", ""neu"", ""neg""}, {pos, neu, neg}=maxVal),
  IF(COUNTA(modes)&gt;1, ""TIE"", IND"&amp;"EX(modes, 1))
)"),"neu")</f>
        <v>neu</v>
      </c>
      <c r="N404" s="3" t="s">
        <v>0</v>
      </c>
    </row>
    <row r="405" spans="1:14" ht="15" x14ac:dyDescent="0.2">
      <c r="A405">
        <v>404</v>
      </c>
      <c r="B405" s="1" t="s">
        <v>36</v>
      </c>
      <c r="C405" s="1" t="s">
        <v>35</v>
      </c>
      <c r="D405" s="1" t="s">
        <v>2</v>
      </c>
      <c r="E405" s="2" t="s">
        <v>51</v>
      </c>
      <c r="F405" s="1">
        <v>3</v>
      </c>
      <c r="G405" s="4">
        <v>45382.527627314812</v>
      </c>
      <c r="H405" s="1" t="s">
        <v>6</v>
      </c>
      <c r="I405" s="1" t="s">
        <v>6</v>
      </c>
      <c r="J405" s="1" t="s">
        <v>6</v>
      </c>
      <c r="K405" s="1" t="s">
        <v>6</v>
      </c>
      <c r="L405" s="1" t="s">
        <v>6</v>
      </c>
      <c r="M405" s="1" t="str">
        <f ca="1">IFERROR(__xludf.DUMMYFUNCTION("LET(
  votes, G405:K405,
  pos, COUNTIF(votes, ""pos""),
  neu, COUNTIF(votes, ""neu""),
  neg, COUNTIF(votes, ""neg""),
  maxVal, MAX(pos, neu, neg),
  modes, FILTER({""pos"", ""neu"", ""neg""}, {pos, neu, neg}=maxVal),
  IF(COUNTA(modes)&gt;1, ""TIE"", IND"&amp;"EX(modes, 1))
)"),"neu")</f>
        <v>neu</v>
      </c>
      <c r="N405" s="3" t="s">
        <v>6</v>
      </c>
    </row>
    <row r="406" spans="1:14" ht="15" x14ac:dyDescent="0.2">
      <c r="A406">
        <v>405</v>
      </c>
      <c r="B406" s="1" t="s">
        <v>36</v>
      </c>
      <c r="C406" s="1" t="s">
        <v>35</v>
      </c>
      <c r="D406" s="1" t="s">
        <v>2</v>
      </c>
      <c r="E406" s="2" t="s">
        <v>50</v>
      </c>
      <c r="F406" s="1">
        <v>4</v>
      </c>
      <c r="G406" s="4">
        <v>45700.521574074075</v>
      </c>
      <c r="H406" s="1" t="s">
        <v>15</v>
      </c>
      <c r="I406" s="1" t="s">
        <v>15</v>
      </c>
      <c r="J406" s="1" t="s">
        <v>15</v>
      </c>
      <c r="K406" s="1" t="s">
        <v>15</v>
      </c>
      <c r="L406" s="1" t="s">
        <v>6</v>
      </c>
      <c r="M406" s="1" t="str">
        <f ca="1">IFERROR(__xludf.DUMMYFUNCTION("LET(
  votes, G406:K406,
  pos, COUNTIF(votes, ""pos""),
  neu, COUNTIF(votes, ""neu""),
  neg, COUNTIF(votes, ""neg""),
  maxVal, MAX(pos, neu, neg),
  modes, FILTER({""pos"", ""neu"", ""neg""}, {pos, neu, neg}=maxVal),
  IF(COUNTA(modes)&gt;1, ""TIE"", IND"&amp;"EX(modes, 1))
)"),"neg")</f>
        <v>neg</v>
      </c>
      <c r="N406" s="3" t="s">
        <v>6</v>
      </c>
    </row>
    <row r="407" spans="1:14" ht="15" x14ac:dyDescent="0.2">
      <c r="A407">
        <v>406</v>
      </c>
      <c r="B407" s="1" t="s">
        <v>36</v>
      </c>
      <c r="C407" s="1" t="s">
        <v>35</v>
      </c>
      <c r="D407" s="1" t="s">
        <v>2</v>
      </c>
      <c r="E407" s="2" t="s">
        <v>49</v>
      </c>
      <c r="F407" s="1">
        <v>4</v>
      </c>
      <c r="G407" s="4">
        <v>44949.380925925929</v>
      </c>
      <c r="H407" s="1" t="s">
        <v>0</v>
      </c>
      <c r="I407" s="1" t="s">
        <v>0</v>
      </c>
      <c r="J407" s="1" t="s">
        <v>0</v>
      </c>
      <c r="K407" s="1" t="s">
        <v>0</v>
      </c>
      <c r="L407" s="1" t="s">
        <v>0</v>
      </c>
      <c r="M407" s="1" t="str">
        <f ca="1">IFERROR(__xludf.DUMMYFUNCTION("LET(
  votes, G407:K407,
  pos, COUNTIF(votes, ""pos""),
  neu, COUNTIF(votes, ""neu""),
  neg, COUNTIF(votes, ""neg""),
  maxVal, MAX(pos, neu, neg),
  modes, FILTER({""pos"", ""neu"", ""neg""}, {pos, neu, neg}=maxVal),
  IF(COUNTA(modes)&gt;1, ""TIE"", IND"&amp;"EX(modes, 1))
)"),"pos")</f>
        <v>pos</v>
      </c>
      <c r="N407" s="3" t="s">
        <v>6</v>
      </c>
    </row>
    <row r="408" spans="1:14" ht="15" x14ac:dyDescent="0.2">
      <c r="A408">
        <v>407</v>
      </c>
      <c r="B408" s="1" t="s">
        <v>36</v>
      </c>
      <c r="C408" s="1" t="s">
        <v>35</v>
      </c>
      <c r="D408" s="1" t="s">
        <v>2</v>
      </c>
      <c r="E408" s="2" t="s">
        <v>48</v>
      </c>
      <c r="F408" s="1">
        <v>5</v>
      </c>
      <c r="G408" s="4">
        <v>45188.572222222225</v>
      </c>
      <c r="H408" s="1" t="s">
        <v>0</v>
      </c>
      <c r="I408" s="1" t="s">
        <v>0</v>
      </c>
      <c r="J408" s="1" t="s">
        <v>0</v>
      </c>
      <c r="K408" s="1" t="s">
        <v>0</v>
      </c>
      <c r="L408" s="1" t="s">
        <v>0</v>
      </c>
      <c r="M408" s="1" t="str">
        <f ca="1">IFERROR(__xludf.DUMMYFUNCTION("LET(
  votes, G408:K408,
  pos, COUNTIF(votes, ""pos""),
  neu, COUNTIF(votes, ""neu""),
  neg, COUNTIF(votes, ""neg""),
  maxVal, MAX(pos, neu, neg),
  modes, FILTER({""pos"", ""neu"", ""neg""}, {pos, neu, neg}=maxVal),
  IF(COUNTA(modes)&gt;1, ""TIE"", IND"&amp;"EX(modes, 1))
)"),"pos")</f>
        <v>pos</v>
      </c>
      <c r="N408" s="3" t="s">
        <v>0</v>
      </c>
    </row>
    <row r="409" spans="1:14" ht="105" x14ac:dyDescent="0.2">
      <c r="A409">
        <v>408</v>
      </c>
      <c r="B409" s="1" t="s">
        <v>36</v>
      </c>
      <c r="C409" s="1" t="s">
        <v>35</v>
      </c>
      <c r="D409" s="1" t="s">
        <v>2</v>
      </c>
      <c r="E409" s="2" t="s">
        <v>47</v>
      </c>
      <c r="F409" s="1">
        <v>3</v>
      </c>
      <c r="G409" s="4">
        <v>45633.96979166667</v>
      </c>
      <c r="H409" s="1" t="s">
        <v>0</v>
      </c>
      <c r="I409" s="1" t="s">
        <v>0</v>
      </c>
      <c r="J409" s="1" t="s">
        <v>0</v>
      </c>
      <c r="K409" s="1" t="s">
        <v>0</v>
      </c>
      <c r="L409" s="1" t="s">
        <v>6</v>
      </c>
      <c r="M409" s="1" t="str">
        <f ca="1">IFERROR(__xludf.DUMMYFUNCTION("LET(
  votes, G409:K409,
  pos, COUNTIF(votes, ""pos""),
  neu, COUNTIF(votes, ""neu""),
  neg, COUNTIF(votes, ""neg""),
  maxVal, MAX(pos, neu, neg),
  modes, FILTER({""pos"", ""neu"", ""neg""}, {pos, neu, neg}=maxVal),
  IF(COUNTA(modes)&gt;1, ""TIE"", IND"&amp;"EX(modes, 1))
)"),"pos")</f>
        <v>pos</v>
      </c>
      <c r="N409" s="3" t="s">
        <v>0</v>
      </c>
    </row>
    <row r="410" spans="1:14" ht="15" x14ac:dyDescent="0.2">
      <c r="A410">
        <v>409</v>
      </c>
      <c r="B410" s="1" t="s">
        <v>36</v>
      </c>
      <c r="C410" s="1" t="s">
        <v>35</v>
      </c>
      <c r="D410" s="1" t="s">
        <v>2</v>
      </c>
      <c r="E410" s="2" t="s">
        <v>46</v>
      </c>
      <c r="F410" s="1">
        <v>3</v>
      </c>
      <c r="G410" s="4">
        <v>44872.313472222224</v>
      </c>
      <c r="H410" s="1" t="s">
        <v>0</v>
      </c>
      <c r="I410" s="1" t="s">
        <v>0</v>
      </c>
      <c r="J410" s="1" t="s">
        <v>0</v>
      </c>
      <c r="K410" s="1" t="s">
        <v>0</v>
      </c>
      <c r="L410" s="1" t="s">
        <v>0</v>
      </c>
      <c r="M410" s="1" t="str">
        <f ca="1">IFERROR(__xludf.DUMMYFUNCTION("LET(
  votes, G410:K410,
  pos, COUNTIF(votes, ""pos""),
  neu, COUNTIF(votes, ""neu""),
  neg, COUNTIF(votes, ""neg""),
  maxVal, MAX(pos, neu, neg),
  modes, FILTER({""pos"", ""neu"", ""neg""}, {pos, neu, neg}=maxVal),
  IF(COUNTA(modes)&gt;1, ""TIE"", IND"&amp;"EX(modes, 1))
)"),"pos")</f>
        <v>pos</v>
      </c>
      <c r="N410" s="3" t="s">
        <v>0</v>
      </c>
    </row>
    <row r="411" spans="1:14" ht="15" x14ac:dyDescent="0.2">
      <c r="A411">
        <v>410</v>
      </c>
      <c r="B411" s="1" t="s">
        <v>36</v>
      </c>
      <c r="C411" s="1" t="s">
        <v>35</v>
      </c>
      <c r="D411" s="1" t="s">
        <v>2</v>
      </c>
      <c r="E411" s="2" t="s">
        <v>45</v>
      </c>
      <c r="F411" s="1">
        <v>5</v>
      </c>
      <c r="G411" s="4">
        <v>45160.887615740743</v>
      </c>
      <c r="H411" s="1" t="s">
        <v>0</v>
      </c>
      <c r="I411" s="1" t="s">
        <v>0</v>
      </c>
      <c r="J411" s="1" t="s">
        <v>0</v>
      </c>
      <c r="K411" s="1" t="s">
        <v>0</v>
      </c>
      <c r="L411" s="1" t="s">
        <v>0</v>
      </c>
      <c r="M411" s="1" t="str">
        <f ca="1">IFERROR(__xludf.DUMMYFUNCTION("LET(
  votes, G411:K411,
  pos, COUNTIF(votes, ""pos""),
  neu, COUNTIF(votes, ""neu""),
  neg, COUNTIF(votes, ""neg""),
  maxVal, MAX(pos, neu, neg),
  modes, FILTER({""pos"", ""neu"", ""neg""}, {pos, neu, neg}=maxVal),
  IF(COUNTA(modes)&gt;1, ""TIE"", IND"&amp;"EX(modes, 1))
)"),"pos")</f>
        <v>pos</v>
      </c>
      <c r="N411" s="3" t="s">
        <v>0</v>
      </c>
    </row>
    <row r="412" spans="1:14" ht="30" x14ac:dyDescent="0.2">
      <c r="A412">
        <v>411</v>
      </c>
      <c r="B412" s="1" t="s">
        <v>36</v>
      </c>
      <c r="C412" s="1" t="s">
        <v>35</v>
      </c>
      <c r="D412" s="1" t="s">
        <v>2</v>
      </c>
      <c r="E412" s="2" t="s">
        <v>44</v>
      </c>
      <c r="F412" s="1">
        <v>1</v>
      </c>
      <c r="G412" s="4">
        <v>45192.461539351854</v>
      </c>
      <c r="H412" s="1" t="s">
        <v>15</v>
      </c>
      <c r="I412" s="1" t="s">
        <v>15</v>
      </c>
      <c r="J412" s="1" t="s">
        <v>15</v>
      </c>
      <c r="K412" s="1" t="s">
        <v>15</v>
      </c>
      <c r="L412" s="1" t="s">
        <v>15</v>
      </c>
      <c r="M412" s="1" t="str">
        <f ca="1">IFERROR(__xludf.DUMMYFUNCTION("LET(
  votes, G412:K412,
  pos, COUNTIF(votes, ""pos""),
  neu, COUNTIF(votes, ""neu""),
  neg, COUNTIF(votes, ""neg""),
  maxVal, MAX(pos, neu, neg),
  modes, FILTER({""pos"", ""neu"", ""neg""}, {pos, neu, neg}=maxVal),
  IF(COUNTA(modes)&gt;1, ""TIE"", IND"&amp;"EX(modes, 1))
)"),"neg")</f>
        <v>neg</v>
      </c>
      <c r="N412" s="3" t="s">
        <v>6</v>
      </c>
    </row>
    <row r="413" spans="1:14" ht="90" x14ac:dyDescent="0.2">
      <c r="A413">
        <v>412</v>
      </c>
      <c r="B413" s="1" t="s">
        <v>36</v>
      </c>
      <c r="C413" s="1" t="s">
        <v>35</v>
      </c>
      <c r="D413" s="1" t="s">
        <v>2</v>
      </c>
      <c r="E413" s="2" t="s">
        <v>43</v>
      </c>
      <c r="F413" s="1">
        <v>5</v>
      </c>
      <c r="G413" s="4">
        <v>45004.913344907407</v>
      </c>
      <c r="H413" s="1" t="s">
        <v>0</v>
      </c>
      <c r="I413" s="1" t="s">
        <v>0</v>
      </c>
      <c r="J413" s="1" t="s">
        <v>0</v>
      </c>
      <c r="K413" s="1" t="s">
        <v>0</v>
      </c>
      <c r="L413" s="1" t="s">
        <v>0</v>
      </c>
      <c r="M413" s="1" t="str">
        <f ca="1">IFERROR(__xludf.DUMMYFUNCTION("LET(
  votes, G413:K413,
  pos, COUNTIF(votes, ""pos""),
  neu, COUNTIF(votes, ""neu""),
  neg, COUNTIF(votes, ""neg""),
  maxVal, MAX(pos, neu, neg),
  modes, FILTER({""pos"", ""neu"", ""neg""}, {pos, neu, neg}=maxVal),
  IF(COUNTA(modes)&gt;1, ""TIE"", IND"&amp;"EX(modes, 1))
)"),"pos")</f>
        <v>pos</v>
      </c>
      <c r="N413" s="3" t="s">
        <v>0</v>
      </c>
    </row>
    <row r="414" spans="1:14" ht="15" x14ac:dyDescent="0.2">
      <c r="A414">
        <v>413</v>
      </c>
      <c r="B414" s="1" t="s">
        <v>36</v>
      </c>
      <c r="C414" s="1" t="s">
        <v>35</v>
      </c>
      <c r="D414" s="1" t="s">
        <v>2</v>
      </c>
      <c r="E414" s="2" t="s">
        <v>42</v>
      </c>
      <c r="F414" s="1">
        <v>4</v>
      </c>
      <c r="G414" s="4">
        <v>45600.106377314813</v>
      </c>
      <c r="H414" s="1" t="s">
        <v>6</v>
      </c>
      <c r="I414" s="1" t="s">
        <v>0</v>
      </c>
      <c r="J414" s="1" t="s">
        <v>0</v>
      </c>
      <c r="K414" s="1" t="s">
        <v>0</v>
      </c>
      <c r="L414" s="1" t="s">
        <v>6</v>
      </c>
      <c r="M414" s="1" t="str">
        <f ca="1">IFERROR(__xludf.DUMMYFUNCTION("LET(
  votes, G414:K414,
  pos, COUNTIF(votes, ""pos""),
  neu, COUNTIF(votes, ""neu""),
  neg, COUNTIF(votes, ""neg""),
  maxVal, MAX(pos, neu, neg),
  modes, FILTER({""pos"", ""neu"", ""neg""}, {pos, neu, neg}=maxVal),
  IF(COUNTA(modes)&gt;1, ""TIE"", IND"&amp;"EX(modes, 1))
)"),"pos")</f>
        <v>pos</v>
      </c>
      <c r="N414" s="3" t="s">
        <v>0</v>
      </c>
    </row>
    <row r="415" spans="1:14" ht="15" x14ac:dyDescent="0.2">
      <c r="A415">
        <v>414</v>
      </c>
      <c r="B415" s="1" t="s">
        <v>36</v>
      </c>
      <c r="C415" s="1" t="s">
        <v>35</v>
      </c>
      <c r="D415" s="1" t="s">
        <v>2</v>
      </c>
      <c r="E415" s="2" t="s">
        <v>41</v>
      </c>
      <c r="F415" s="1">
        <v>5</v>
      </c>
      <c r="G415" s="4">
        <v>45547.425023148149</v>
      </c>
      <c r="H415" s="1" t="s">
        <v>6</v>
      </c>
      <c r="I415" s="1" t="s">
        <v>0</v>
      </c>
      <c r="J415" s="1" t="s">
        <v>6</v>
      </c>
      <c r="K415" s="1" t="s">
        <v>0</v>
      </c>
      <c r="L415" s="1" t="s">
        <v>6</v>
      </c>
      <c r="M415" s="1" t="str">
        <f ca="1">IFERROR(__xludf.DUMMYFUNCTION("LET(
  votes, G415:K415,
  pos, COUNTIF(votes, ""pos""),
  neu, COUNTIF(votes, ""neu""),
  neg, COUNTIF(votes, ""neg""),
  maxVal, MAX(pos, neu, neg),
  modes, FILTER({""pos"", ""neu"", ""neg""}, {pos, neu, neg}=maxVal),
  IF(COUNTA(modes)&gt;1, ""TIE"", IND"&amp;"EX(modes, 1))
)"),"neu")</f>
        <v>neu</v>
      </c>
      <c r="N415" s="3" t="s">
        <v>6</v>
      </c>
    </row>
    <row r="416" spans="1:14" ht="15" x14ac:dyDescent="0.2">
      <c r="A416">
        <v>415</v>
      </c>
      <c r="B416" s="1" t="s">
        <v>36</v>
      </c>
      <c r="C416" s="1" t="s">
        <v>35</v>
      </c>
      <c r="D416" s="1" t="s">
        <v>2</v>
      </c>
      <c r="E416" s="2" t="s">
        <v>40</v>
      </c>
      <c r="F416" s="1">
        <v>5</v>
      </c>
      <c r="G416" s="4">
        <v>44982.52616898148</v>
      </c>
      <c r="H416" s="1" t="s">
        <v>0</v>
      </c>
      <c r="I416" s="1" t="s">
        <v>0</v>
      </c>
      <c r="J416" s="1" t="s">
        <v>0</v>
      </c>
      <c r="K416" s="1" t="s">
        <v>0</v>
      </c>
      <c r="L416" s="1" t="s">
        <v>0</v>
      </c>
      <c r="M416" s="1" t="str">
        <f ca="1">IFERROR(__xludf.DUMMYFUNCTION("LET(
  votes, G416:K416,
  pos, COUNTIF(votes, ""pos""),
  neu, COUNTIF(votes, ""neu""),
  neg, COUNTIF(votes, ""neg""),
  maxVal, MAX(pos, neu, neg),
  modes, FILTER({""pos"", ""neu"", ""neg""}, {pos, neu, neg}=maxVal),
  IF(COUNTA(modes)&gt;1, ""TIE"", IND"&amp;"EX(modes, 1))
)"),"pos")</f>
        <v>pos</v>
      </c>
      <c r="N416" s="3" t="s">
        <v>0</v>
      </c>
    </row>
    <row r="417" spans="1:14" ht="15" x14ac:dyDescent="0.2">
      <c r="A417">
        <v>416</v>
      </c>
      <c r="B417" s="1" t="s">
        <v>36</v>
      </c>
      <c r="C417" s="1" t="s">
        <v>35</v>
      </c>
      <c r="D417" s="1" t="s">
        <v>2</v>
      </c>
      <c r="E417" s="2" t="s">
        <v>39</v>
      </c>
      <c r="F417" s="1">
        <v>5</v>
      </c>
      <c r="G417" s="4">
        <v>45245.326828703706</v>
      </c>
      <c r="H417" s="1" t="s">
        <v>0</v>
      </c>
      <c r="I417" s="1" t="s">
        <v>0</v>
      </c>
      <c r="J417" s="1" t="s">
        <v>0</v>
      </c>
      <c r="K417" s="1" t="s">
        <v>0</v>
      </c>
      <c r="L417" s="1" t="s">
        <v>0</v>
      </c>
      <c r="M417" s="1" t="str">
        <f ca="1">IFERROR(__xludf.DUMMYFUNCTION("LET(
  votes, G417:K417,
  pos, COUNTIF(votes, ""pos""),
  neu, COUNTIF(votes, ""neu""),
  neg, COUNTIF(votes, ""neg""),
  maxVal, MAX(pos, neu, neg),
  modes, FILTER({""pos"", ""neu"", ""neg""}, {pos, neu, neg}=maxVal),
  IF(COUNTA(modes)&gt;1, ""TIE"", IND"&amp;"EX(modes, 1))
)"),"pos")</f>
        <v>pos</v>
      </c>
      <c r="N417" s="3" t="s">
        <v>6</v>
      </c>
    </row>
    <row r="418" spans="1:14" ht="30" x14ac:dyDescent="0.2">
      <c r="A418">
        <v>417</v>
      </c>
      <c r="B418" s="1" t="s">
        <v>36</v>
      </c>
      <c r="C418" s="1" t="s">
        <v>35</v>
      </c>
      <c r="D418" s="1" t="s">
        <v>2</v>
      </c>
      <c r="E418" s="2" t="s">
        <v>38</v>
      </c>
      <c r="F418" s="1">
        <v>5</v>
      </c>
      <c r="G418" s="4">
        <v>44945.523611111108</v>
      </c>
      <c r="H418" s="1" t="s">
        <v>0</v>
      </c>
      <c r="I418" s="1" t="s">
        <v>0</v>
      </c>
      <c r="J418" s="1" t="s">
        <v>0</v>
      </c>
      <c r="K418" s="1" t="s">
        <v>0</v>
      </c>
      <c r="L418" s="1" t="s">
        <v>0</v>
      </c>
      <c r="M418" s="1" t="str">
        <f ca="1">IFERROR(__xludf.DUMMYFUNCTION("LET(
  votes, G418:K418,
  pos, COUNTIF(votes, ""pos""),
  neu, COUNTIF(votes, ""neu""),
  neg, COUNTIF(votes, ""neg""),
  maxVal, MAX(pos, neu, neg),
  modes, FILTER({""pos"", ""neu"", ""neg""}, {pos, neu, neg}=maxVal),
  IF(COUNTA(modes)&gt;1, ""TIE"", IND"&amp;"EX(modes, 1))
)"),"pos")</f>
        <v>pos</v>
      </c>
      <c r="N418" s="3" t="s">
        <v>0</v>
      </c>
    </row>
    <row r="419" spans="1:14" ht="15" x14ac:dyDescent="0.2">
      <c r="A419">
        <v>418</v>
      </c>
      <c r="B419" s="1" t="s">
        <v>36</v>
      </c>
      <c r="C419" s="1" t="s">
        <v>35</v>
      </c>
      <c r="D419" s="1" t="s">
        <v>2</v>
      </c>
      <c r="E419" s="2" t="s">
        <v>37</v>
      </c>
      <c r="F419" s="1">
        <v>5</v>
      </c>
      <c r="G419" s="4">
        <v>45014.876377314817</v>
      </c>
      <c r="H419" s="1" t="s">
        <v>0</v>
      </c>
      <c r="I419" s="1" t="s">
        <v>0</v>
      </c>
      <c r="J419" s="1" t="s">
        <v>0</v>
      </c>
      <c r="K419" s="1" t="s">
        <v>0</v>
      </c>
      <c r="L419" s="1" t="s">
        <v>0</v>
      </c>
      <c r="M419" s="1" t="str">
        <f ca="1">IFERROR(__xludf.DUMMYFUNCTION("LET(
  votes, G419:K419,
  pos, COUNTIF(votes, ""pos""),
  neu, COUNTIF(votes, ""neu""),
  neg, COUNTIF(votes, ""neg""),
  maxVal, MAX(pos, neu, neg),
  modes, FILTER({""pos"", ""neu"", ""neg""}, {pos, neu, neg}=maxVal),
  IF(COUNTA(modes)&gt;1, ""TIE"", IND"&amp;"EX(modes, 1))
)"),"pos")</f>
        <v>pos</v>
      </c>
      <c r="N419" s="3" t="s">
        <v>0</v>
      </c>
    </row>
    <row r="420" spans="1:14" ht="15" x14ac:dyDescent="0.2">
      <c r="A420">
        <v>419</v>
      </c>
      <c r="B420" s="1" t="s">
        <v>36</v>
      </c>
      <c r="C420" s="1" t="s">
        <v>35</v>
      </c>
      <c r="D420" s="1" t="s">
        <v>2</v>
      </c>
      <c r="E420" s="2" t="s">
        <v>5</v>
      </c>
      <c r="F420" s="1">
        <v>5</v>
      </c>
      <c r="G420" s="4">
        <v>45197.533425925925</v>
      </c>
      <c r="H420" s="1" t="s">
        <v>0</v>
      </c>
      <c r="I420" s="1" t="s">
        <v>0</v>
      </c>
      <c r="J420" s="1" t="s">
        <v>0</v>
      </c>
      <c r="K420" s="1" t="s">
        <v>0</v>
      </c>
      <c r="L420" s="1" t="s">
        <v>0</v>
      </c>
      <c r="M420" s="1" t="str">
        <f ca="1">IFERROR(__xludf.DUMMYFUNCTION("LET(
  votes, G420:K420,
  pos, COUNTIF(votes, ""pos""),
  neu, COUNTIF(votes, ""neu""),
  neg, COUNTIF(votes, ""neg""),
  maxVal, MAX(pos, neu, neg),
  modes, FILTER({""pos"", ""neu"", ""neg""}, {pos, neu, neg}=maxVal),
  IF(COUNTA(modes)&gt;1, ""TIE"", IND"&amp;"EX(modes, 1))
)"),"pos")</f>
        <v>pos</v>
      </c>
      <c r="N420" s="3" t="s">
        <v>0</v>
      </c>
    </row>
    <row r="421" spans="1:14" ht="15" x14ac:dyDescent="0.2">
      <c r="A421">
        <v>420</v>
      </c>
      <c r="B421" s="1" t="s">
        <v>36</v>
      </c>
      <c r="C421" s="1" t="s">
        <v>35</v>
      </c>
      <c r="D421" s="1" t="s">
        <v>2</v>
      </c>
      <c r="E421" s="2" t="s">
        <v>34</v>
      </c>
      <c r="F421" s="1">
        <v>5</v>
      </c>
      <c r="G421" s="4">
        <v>45279.773449074077</v>
      </c>
      <c r="H421" s="1" t="s">
        <v>0</v>
      </c>
      <c r="I421" s="1" t="s">
        <v>0</v>
      </c>
      <c r="J421" s="1" t="s">
        <v>0</v>
      </c>
      <c r="K421" s="1" t="s">
        <v>0</v>
      </c>
      <c r="L421" s="1" t="s">
        <v>0</v>
      </c>
      <c r="M421" s="1" t="str">
        <f ca="1">IFERROR(__xludf.DUMMYFUNCTION("LET(
  votes, G421:K421,
  pos, COUNTIF(votes, ""pos""),
  neu, COUNTIF(votes, ""neu""),
  neg, COUNTIF(votes, ""neg""),
  maxVal, MAX(pos, neu, neg),
  modes, FILTER({""pos"", ""neu"", ""neg""}, {pos, neu, neg}=maxVal),
  IF(COUNTA(modes)&gt;1, ""TIE"", IND"&amp;"EX(modes, 1))
)"),"pos")</f>
        <v>pos</v>
      </c>
      <c r="N421" s="3" t="s">
        <v>0</v>
      </c>
    </row>
    <row r="422" spans="1:14" ht="15" x14ac:dyDescent="0.2">
      <c r="A422">
        <v>421</v>
      </c>
      <c r="B422" s="1" t="s">
        <v>4</v>
      </c>
      <c r="C422" s="1" t="s">
        <v>3</v>
      </c>
      <c r="D422" s="1" t="s">
        <v>2</v>
      </c>
      <c r="E422" s="2" t="s">
        <v>33</v>
      </c>
      <c r="F422" s="1">
        <v>5</v>
      </c>
      <c r="G422" s="4">
        <v>45419.750949074078</v>
      </c>
      <c r="H422" s="1" t="s">
        <v>15</v>
      </c>
      <c r="I422" s="1" t="s">
        <v>6</v>
      </c>
      <c r="J422" s="1" t="s">
        <v>6</v>
      </c>
      <c r="K422" s="1" t="s">
        <v>0</v>
      </c>
      <c r="L422" s="1" t="s">
        <v>6</v>
      </c>
      <c r="M422" s="1" t="str">
        <f ca="1">IFERROR(__xludf.DUMMYFUNCTION("LET(
  votes, G422:K422,
  pos, COUNTIF(votes, ""pos""),
  neu, COUNTIF(votes, ""neu""),
  neg, COUNTIF(votes, ""neg""),
  maxVal, MAX(pos, neu, neg),
  modes, FILTER({""pos"", ""neu"", ""neg""}, {pos, neu, neg}=maxVal),
  IF(COUNTA(modes)&gt;1, ""TIE"", IND"&amp;"EX(modes, 1))
)"),"neu")</f>
        <v>neu</v>
      </c>
      <c r="N422" s="3" t="s">
        <v>6</v>
      </c>
    </row>
    <row r="423" spans="1:14" ht="15" x14ac:dyDescent="0.2">
      <c r="A423">
        <v>422</v>
      </c>
      <c r="B423" s="1" t="s">
        <v>4</v>
      </c>
      <c r="C423" s="1" t="s">
        <v>3</v>
      </c>
      <c r="D423" s="1" t="s">
        <v>2</v>
      </c>
      <c r="E423" s="2" t="s">
        <v>32</v>
      </c>
      <c r="F423" s="1">
        <v>5</v>
      </c>
      <c r="G423" s="4">
        <v>44655.390694444446</v>
      </c>
      <c r="H423" s="1" t="s">
        <v>0</v>
      </c>
      <c r="I423" s="1" t="s">
        <v>0</v>
      </c>
      <c r="J423" s="1" t="s">
        <v>0</v>
      </c>
      <c r="K423" s="1" t="s">
        <v>0</v>
      </c>
      <c r="L423" s="1" t="s">
        <v>0</v>
      </c>
      <c r="M423" s="1" t="str">
        <f ca="1">IFERROR(__xludf.DUMMYFUNCTION("LET(
  votes, G423:K423,
  pos, COUNTIF(votes, ""pos""),
  neu, COUNTIF(votes, ""neu""),
  neg, COUNTIF(votes, ""neg""),
  maxVal, MAX(pos, neu, neg),
  modes, FILTER({""pos"", ""neu"", ""neg""}, {pos, neu, neg}=maxVal),
  IF(COUNTA(modes)&gt;1, ""TIE"", IND"&amp;"EX(modes, 1))
)"),"pos")</f>
        <v>pos</v>
      </c>
      <c r="N423" s="3" t="s">
        <v>0</v>
      </c>
    </row>
    <row r="424" spans="1:14" ht="15" x14ac:dyDescent="0.2">
      <c r="A424">
        <v>423</v>
      </c>
      <c r="B424" s="1" t="s">
        <v>4</v>
      </c>
      <c r="C424" s="1" t="s">
        <v>3</v>
      </c>
      <c r="D424" s="1" t="s">
        <v>2</v>
      </c>
      <c r="E424" s="2" t="s">
        <v>31</v>
      </c>
      <c r="F424" s="1">
        <v>4</v>
      </c>
      <c r="G424" s="4">
        <v>45105.455972222226</v>
      </c>
      <c r="H424" s="1" t="s">
        <v>0</v>
      </c>
      <c r="I424" s="1" t="s">
        <v>0</v>
      </c>
      <c r="J424" s="1" t="s">
        <v>0</v>
      </c>
      <c r="K424" s="1" t="s">
        <v>0</v>
      </c>
      <c r="L424" s="1" t="s">
        <v>6</v>
      </c>
      <c r="M424" s="1" t="str">
        <f ca="1">IFERROR(__xludf.DUMMYFUNCTION("LET(
  votes, G424:K424,
  pos, COUNTIF(votes, ""pos""),
  neu, COUNTIF(votes, ""neu""),
  neg, COUNTIF(votes, ""neg""),
  maxVal, MAX(pos, neu, neg),
  modes, FILTER({""pos"", ""neu"", ""neg""}, {pos, neu, neg}=maxVal),
  IF(COUNTA(modes)&gt;1, ""TIE"", IND"&amp;"EX(modes, 1))
)"),"pos")</f>
        <v>pos</v>
      </c>
      <c r="N424" s="3" t="s">
        <v>0</v>
      </c>
    </row>
    <row r="425" spans="1:14" ht="15" x14ac:dyDescent="0.2">
      <c r="A425">
        <v>424</v>
      </c>
      <c r="B425" s="1" t="s">
        <v>4</v>
      </c>
      <c r="C425" s="1" t="s">
        <v>3</v>
      </c>
      <c r="D425" s="1" t="s">
        <v>2</v>
      </c>
      <c r="E425" s="2" t="s">
        <v>30</v>
      </c>
      <c r="F425" s="1">
        <v>3</v>
      </c>
      <c r="G425" s="4">
        <v>44638.921932870369</v>
      </c>
      <c r="H425" s="1" t="s">
        <v>6</v>
      </c>
      <c r="I425" s="1" t="s">
        <v>6</v>
      </c>
      <c r="J425" s="1" t="s">
        <v>6</v>
      </c>
      <c r="K425" s="1" t="s">
        <v>6</v>
      </c>
      <c r="L425" s="1" t="s">
        <v>6</v>
      </c>
      <c r="M425" s="1" t="str">
        <f ca="1">IFERROR(__xludf.DUMMYFUNCTION("LET(
  votes, G425:K425,
  pos, COUNTIF(votes, ""pos""),
  neu, COUNTIF(votes, ""neu""),
  neg, COUNTIF(votes, ""neg""),
  maxVal, MAX(pos, neu, neg),
  modes, FILTER({""pos"", ""neu"", ""neg""}, {pos, neu, neg}=maxVal),
  IF(COUNTA(modes)&gt;1, ""TIE"", IND"&amp;"EX(modes, 1))
)"),"neu")</f>
        <v>neu</v>
      </c>
      <c r="N425" s="3" t="s">
        <v>6</v>
      </c>
    </row>
    <row r="426" spans="1:14" ht="60" x14ac:dyDescent="0.2">
      <c r="A426">
        <v>425</v>
      </c>
      <c r="B426" s="1" t="s">
        <v>4</v>
      </c>
      <c r="C426" s="1" t="s">
        <v>3</v>
      </c>
      <c r="D426" s="1" t="s">
        <v>2</v>
      </c>
      <c r="E426" s="2" t="s">
        <v>29</v>
      </c>
      <c r="F426" s="1">
        <v>5</v>
      </c>
      <c r="G426" s="4">
        <v>45475.948472222219</v>
      </c>
      <c r="H426" s="1" t="s">
        <v>0</v>
      </c>
      <c r="I426" s="1" t="s">
        <v>0</v>
      </c>
      <c r="J426" s="1" t="s">
        <v>6</v>
      </c>
      <c r="K426" s="1" t="s">
        <v>0</v>
      </c>
      <c r="L426" s="1" t="s">
        <v>0</v>
      </c>
      <c r="M426" s="1" t="str">
        <f ca="1">IFERROR(__xludf.DUMMYFUNCTION("LET(
  votes, G426:K426,
  pos, COUNTIF(votes, ""pos""),
  neu, COUNTIF(votes, ""neu""),
  neg, COUNTIF(votes, ""neg""),
  maxVal, MAX(pos, neu, neg),
  modes, FILTER({""pos"", ""neu"", ""neg""}, {pos, neu, neg}=maxVal),
  IF(COUNTA(modes)&gt;1, ""TIE"", IND"&amp;"EX(modes, 1))
)"),"pos")</f>
        <v>pos</v>
      </c>
      <c r="N426" s="3" t="s">
        <v>0</v>
      </c>
    </row>
    <row r="427" spans="1:14" ht="285" x14ac:dyDescent="0.2">
      <c r="A427">
        <v>426</v>
      </c>
      <c r="B427" s="1" t="s">
        <v>4</v>
      </c>
      <c r="C427" s="1" t="s">
        <v>3</v>
      </c>
      <c r="D427" s="1" t="s">
        <v>2</v>
      </c>
      <c r="E427" s="2" t="s">
        <v>28</v>
      </c>
      <c r="F427" s="1">
        <v>5</v>
      </c>
      <c r="G427" s="4">
        <v>45571.71366898148</v>
      </c>
      <c r="H427" s="1" t="s">
        <v>0</v>
      </c>
      <c r="I427" s="1" t="s">
        <v>0</v>
      </c>
      <c r="J427" s="1" t="s">
        <v>0</v>
      </c>
      <c r="K427" s="1" t="s">
        <v>0</v>
      </c>
      <c r="L427" s="1" t="s">
        <v>0</v>
      </c>
      <c r="M427" s="1" t="str">
        <f ca="1">IFERROR(__xludf.DUMMYFUNCTION("LET(
  votes, G427:K427,
  pos, COUNTIF(votes, ""pos""),
  neu, COUNTIF(votes, ""neu""),
  neg, COUNTIF(votes, ""neg""),
  maxVal, MAX(pos, neu, neg),
  modes, FILTER({""pos"", ""neu"", ""neg""}, {pos, neu, neg}=maxVal),
  IF(COUNTA(modes)&gt;1, ""TIE"", IND"&amp;"EX(modes, 1))
)"),"pos")</f>
        <v>pos</v>
      </c>
      <c r="N427" s="3" t="s">
        <v>0</v>
      </c>
    </row>
    <row r="428" spans="1:14" ht="75" x14ac:dyDescent="0.2">
      <c r="A428">
        <v>427</v>
      </c>
      <c r="B428" s="1" t="s">
        <v>4</v>
      </c>
      <c r="C428" s="1" t="s">
        <v>3</v>
      </c>
      <c r="D428" s="1" t="s">
        <v>2</v>
      </c>
      <c r="E428" s="2" t="s">
        <v>27</v>
      </c>
      <c r="F428" s="1">
        <v>4</v>
      </c>
      <c r="G428" s="4">
        <v>45671.591469907406</v>
      </c>
      <c r="H428" s="1" t="s">
        <v>0</v>
      </c>
      <c r="I428" s="1" t="s">
        <v>0</v>
      </c>
      <c r="J428" s="1" t="s">
        <v>0</v>
      </c>
      <c r="K428" s="1" t="s">
        <v>0</v>
      </c>
      <c r="L428" s="1" t="s">
        <v>0</v>
      </c>
      <c r="M428" s="1" t="str">
        <f ca="1">IFERROR(__xludf.DUMMYFUNCTION("LET(
  votes, G428:K428,
  pos, COUNTIF(votes, ""pos""),
  neu, COUNTIF(votes, ""neu""),
  neg, COUNTIF(votes, ""neg""),
  maxVal, MAX(pos, neu, neg),
  modes, FILTER({""pos"", ""neu"", ""neg""}, {pos, neu, neg}=maxVal),
  IF(COUNTA(modes)&gt;1, ""TIE"", IND"&amp;"EX(modes, 1))
)"),"pos")</f>
        <v>pos</v>
      </c>
      <c r="N428" s="3" t="s">
        <v>0</v>
      </c>
    </row>
    <row r="429" spans="1:14" ht="15" x14ac:dyDescent="0.2">
      <c r="A429">
        <v>428</v>
      </c>
      <c r="B429" s="1" t="s">
        <v>4</v>
      </c>
      <c r="C429" s="1" t="s">
        <v>3</v>
      </c>
      <c r="D429" s="1" t="s">
        <v>2</v>
      </c>
      <c r="E429" s="2" t="s">
        <v>26</v>
      </c>
      <c r="F429" s="1">
        <v>2</v>
      </c>
      <c r="G429" s="4">
        <v>44878.828576388885</v>
      </c>
      <c r="H429" s="1" t="s">
        <v>15</v>
      </c>
      <c r="I429" s="1" t="s">
        <v>15</v>
      </c>
      <c r="J429" s="1" t="s">
        <v>15</v>
      </c>
      <c r="K429" s="1" t="s">
        <v>15</v>
      </c>
      <c r="L429" s="1" t="s">
        <v>15</v>
      </c>
      <c r="M429" s="1" t="str">
        <f ca="1">IFERROR(__xludf.DUMMYFUNCTION("LET(
  votes, G429:K429,
  pos, COUNTIF(votes, ""pos""),
  neu, COUNTIF(votes, ""neu""),
  neg, COUNTIF(votes, ""neg""),
  maxVal, MAX(pos, neu, neg),
  modes, FILTER({""pos"", ""neu"", ""neg""}, {pos, neu, neg}=maxVal),
  IF(COUNTA(modes)&gt;1, ""TIE"", IND"&amp;"EX(modes, 1))
)"),"neg")</f>
        <v>neg</v>
      </c>
      <c r="N429" s="3" t="s">
        <v>15</v>
      </c>
    </row>
    <row r="430" spans="1:14" ht="15" x14ac:dyDescent="0.2">
      <c r="A430">
        <v>429</v>
      </c>
      <c r="B430" s="1" t="s">
        <v>4</v>
      </c>
      <c r="C430" s="1" t="s">
        <v>3</v>
      </c>
      <c r="D430" s="1" t="s">
        <v>2</v>
      </c>
      <c r="E430" s="2" t="s">
        <v>5</v>
      </c>
      <c r="F430" s="1">
        <v>5</v>
      </c>
      <c r="G430" s="4">
        <v>45327.325914351852</v>
      </c>
      <c r="H430" s="1" t="s">
        <v>0</v>
      </c>
      <c r="I430" s="1" t="s">
        <v>0</v>
      </c>
      <c r="J430" s="1" t="s">
        <v>0</v>
      </c>
      <c r="K430" s="1" t="s">
        <v>0</v>
      </c>
      <c r="L430" s="1" t="s">
        <v>0</v>
      </c>
      <c r="M430" s="1" t="str">
        <f ca="1">IFERROR(__xludf.DUMMYFUNCTION("LET(
  votes, G430:K430,
  pos, COUNTIF(votes, ""pos""),
  neu, COUNTIF(votes, ""neu""),
  neg, COUNTIF(votes, ""neg""),
  maxVal, MAX(pos, neu, neg),
  modes, FILTER({""pos"", ""neu"", ""neg""}, {pos, neu, neg}=maxVal),
  IF(COUNTA(modes)&gt;1, ""TIE"", IND"&amp;"EX(modes, 1))
)"),"pos")</f>
        <v>pos</v>
      </c>
      <c r="N430" s="3" t="s">
        <v>0</v>
      </c>
    </row>
    <row r="431" spans="1:14" ht="15" x14ac:dyDescent="0.2">
      <c r="A431">
        <v>430</v>
      </c>
      <c r="B431" s="1" t="s">
        <v>4</v>
      </c>
      <c r="C431" s="1" t="s">
        <v>3</v>
      </c>
      <c r="D431" s="1" t="s">
        <v>2</v>
      </c>
      <c r="E431" s="2" t="s">
        <v>25</v>
      </c>
      <c r="F431" s="1">
        <v>3</v>
      </c>
      <c r="G431" s="4">
        <v>45058.2656712963</v>
      </c>
      <c r="H431" s="1" t="s">
        <v>6</v>
      </c>
      <c r="I431" s="1" t="s">
        <v>6</v>
      </c>
      <c r="J431" s="1" t="s">
        <v>6</v>
      </c>
      <c r="K431" s="1" t="s">
        <v>6</v>
      </c>
      <c r="L431" s="1" t="s">
        <v>0</v>
      </c>
      <c r="M431" s="1" t="str">
        <f ca="1">IFERROR(__xludf.DUMMYFUNCTION("LET(
  votes, G431:K431,
  pos, COUNTIF(votes, ""pos""),
  neu, COUNTIF(votes, ""neu""),
  neg, COUNTIF(votes, ""neg""),
  maxVal, MAX(pos, neu, neg),
  modes, FILTER({""pos"", ""neu"", ""neg""}, {pos, neu, neg}=maxVal),
  IF(COUNTA(modes)&gt;1, ""TIE"", IND"&amp;"EX(modes, 1))
)"),"neu")</f>
        <v>neu</v>
      </c>
      <c r="N431" s="3" t="s">
        <v>6</v>
      </c>
    </row>
    <row r="432" spans="1:14" ht="15" x14ac:dyDescent="0.2">
      <c r="A432">
        <v>431</v>
      </c>
      <c r="B432" s="1" t="s">
        <v>4</v>
      </c>
      <c r="C432" s="1" t="s">
        <v>3</v>
      </c>
      <c r="D432" s="1" t="s">
        <v>2</v>
      </c>
      <c r="E432" s="2" t="s">
        <v>24</v>
      </c>
      <c r="F432" s="1">
        <v>4</v>
      </c>
      <c r="G432" s="4">
        <v>45632.910682870373</v>
      </c>
      <c r="H432" s="1" t="s">
        <v>6</v>
      </c>
      <c r="I432" s="1" t="s">
        <v>6</v>
      </c>
      <c r="J432" s="1" t="s">
        <v>0</v>
      </c>
      <c r="K432" s="1" t="s">
        <v>0</v>
      </c>
      <c r="L432" s="1" t="s">
        <v>6</v>
      </c>
      <c r="M432" s="1" t="str">
        <f ca="1">IFERROR(__xludf.DUMMYFUNCTION("LET(
  votes, G432:K432,
  pos, COUNTIF(votes, ""pos""),
  neu, COUNTIF(votes, ""neu""),
  neg, COUNTIF(votes, ""neg""),
  maxVal, MAX(pos, neu, neg),
  modes, FILTER({""pos"", ""neu"", ""neg""}, {pos, neu, neg}=maxVal),
  IF(COUNTA(modes)&gt;1, ""TIE"", IND"&amp;"EX(modes, 1))
)"),"neu")</f>
        <v>neu</v>
      </c>
      <c r="N432" s="3" t="s">
        <v>6</v>
      </c>
    </row>
    <row r="433" spans="1:14" ht="15" x14ac:dyDescent="0.2">
      <c r="A433">
        <v>432</v>
      </c>
      <c r="B433" s="1" t="s">
        <v>4</v>
      </c>
      <c r="C433" s="1" t="s">
        <v>3</v>
      </c>
      <c r="D433" s="1" t="s">
        <v>2</v>
      </c>
      <c r="E433" s="2" t="s">
        <v>23</v>
      </c>
      <c r="F433" s="1">
        <v>5</v>
      </c>
      <c r="G433" s="4">
        <v>44908.727731481478</v>
      </c>
      <c r="H433" s="1" t="s">
        <v>0</v>
      </c>
      <c r="I433" s="1" t="s">
        <v>0</v>
      </c>
      <c r="J433" s="1" t="s">
        <v>0</v>
      </c>
      <c r="K433" s="1" t="s">
        <v>0</v>
      </c>
      <c r="L433" s="1" t="s">
        <v>0</v>
      </c>
      <c r="M433" s="1" t="str">
        <f ca="1">IFERROR(__xludf.DUMMYFUNCTION("LET(
  votes, G433:K433,
  pos, COUNTIF(votes, ""pos""),
  neu, COUNTIF(votes, ""neu""),
  neg, COUNTIF(votes, ""neg""),
  maxVal, MAX(pos, neu, neg),
  modes, FILTER({""pos"", ""neu"", ""neg""}, {pos, neu, neg}=maxVal),
  IF(COUNTA(modes)&gt;1, ""TIE"", IND"&amp;"EX(modes, 1))
)"),"pos")</f>
        <v>pos</v>
      </c>
      <c r="N433" s="3" t="s">
        <v>0</v>
      </c>
    </row>
    <row r="434" spans="1:14" ht="45" x14ac:dyDescent="0.2">
      <c r="A434">
        <v>433</v>
      </c>
      <c r="B434" s="1" t="s">
        <v>4</v>
      </c>
      <c r="C434" s="1" t="s">
        <v>3</v>
      </c>
      <c r="D434" s="1" t="s">
        <v>2</v>
      </c>
      <c r="E434" s="2" t="s">
        <v>22</v>
      </c>
      <c r="F434" s="1">
        <v>4</v>
      </c>
      <c r="G434" s="4">
        <v>45736.490266203706</v>
      </c>
      <c r="H434" s="1" t="s">
        <v>15</v>
      </c>
      <c r="I434" s="1" t="s">
        <v>15</v>
      </c>
      <c r="J434" s="1" t="s">
        <v>15</v>
      </c>
      <c r="K434" s="1" t="s">
        <v>15</v>
      </c>
      <c r="L434" s="1" t="s">
        <v>15</v>
      </c>
      <c r="M434" s="1" t="str">
        <f ca="1">IFERROR(__xludf.DUMMYFUNCTION("LET(
  votes, G434:K434,
  pos, COUNTIF(votes, ""pos""),
  neu, COUNTIF(votes, ""neu""),
  neg, COUNTIF(votes, ""neg""),
  maxVal, MAX(pos, neu, neg),
  modes, FILTER({""pos"", ""neu"", ""neg""}, {pos, neu, neg}=maxVal),
  IF(COUNTA(modes)&gt;1, ""TIE"", IND"&amp;"EX(modes, 1))
)"),"neg")</f>
        <v>neg</v>
      </c>
      <c r="N434" s="3" t="s">
        <v>15</v>
      </c>
    </row>
    <row r="435" spans="1:14" ht="15" x14ac:dyDescent="0.2">
      <c r="A435">
        <v>434</v>
      </c>
      <c r="B435" s="1" t="s">
        <v>4</v>
      </c>
      <c r="C435" s="1" t="s">
        <v>3</v>
      </c>
      <c r="D435" s="1" t="s">
        <v>2</v>
      </c>
      <c r="E435" s="2" t="s">
        <v>21</v>
      </c>
      <c r="F435" s="1">
        <v>5</v>
      </c>
      <c r="G435" s="4">
        <v>44733.774861111109</v>
      </c>
      <c r="H435" s="1" t="s">
        <v>0</v>
      </c>
      <c r="I435" s="1" t="s">
        <v>0</v>
      </c>
      <c r="J435" s="1" t="s">
        <v>0</v>
      </c>
      <c r="K435" s="1" t="s">
        <v>0</v>
      </c>
      <c r="L435" s="1" t="s">
        <v>0</v>
      </c>
      <c r="M435" s="1" t="str">
        <f ca="1">IFERROR(__xludf.DUMMYFUNCTION("LET(
  votes, G435:K435,
  pos, COUNTIF(votes, ""pos""),
  neu, COUNTIF(votes, ""neu""),
  neg, COUNTIF(votes, ""neg""),
  maxVal, MAX(pos, neu, neg),
  modes, FILTER({""pos"", ""neu"", ""neg""}, {pos, neu, neg}=maxVal),
  IF(COUNTA(modes)&gt;1, ""TIE"", IND"&amp;"EX(modes, 1))
)"),"pos")</f>
        <v>pos</v>
      </c>
      <c r="N435" s="3" t="s">
        <v>0</v>
      </c>
    </row>
    <row r="436" spans="1:14" ht="15" x14ac:dyDescent="0.2">
      <c r="A436">
        <v>435</v>
      </c>
      <c r="B436" s="1" t="s">
        <v>4</v>
      </c>
      <c r="C436" s="1" t="s">
        <v>3</v>
      </c>
      <c r="D436" s="1" t="s">
        <v>2</v>
      </c>
      <c r="E436" s="2" t="s">
        <v>20</v>
      </c>
      <c r="F436" s="1">
        <v>3</v>
      </c>
      <c r="G436" s="4">
        <v>45193.938043981485</v>
      </c>
      <c r="H436" s="1" t="s">
        <v>0</v>
      </c>
      <c r="I436" s="1" t="s">
        <v>0</v>
      </c>
      <c r="J436" s="1" t="s">
        <v>0</v>
      </c>
      <c r="K436" s="1" t="s">
        <v>0</v>
      </c>
      <c r="L436" s="1" t="s">
        <v>0</v>
      </c>
      <c r="M436" s="1" t="str">
        <f ca="1">IFERROR(__xludf.DUMMYFUNCTION("LET(
  votes, G436:K436,
  pos, COUNTIF(votes, ""pos""),
  neu, COUNTIF(votes, ""neu""),
  neg, COUNTIF(votes, ""neg""),
  maxVal, MAX(pos, neu, neg),
  modes, FILTER({""pos"", ""neu"", ""neg""}, {pos, neu, neg}=maxVal),
  IF(COUNTA(modes)&gt;1, ""TIE"", IND"&amp;"EX(modes, 1))
)"),"pos")</f>
        <v>pos</v>
      </c>
      <c r="N436" s="3" t="s">
        <v>0</v>
      </c>
    </row>
    <row r="437" spans="1:14" ht="15" x14ac:dyDescent="0.2">
      <c r="A437">
        <v>436</v>
      </c>
      <c r="B437" s="1" t="s">
        <v>4</v>
      </c>
      <c r="C437" s="1" t="s">
        <v>3</v>
      </c>
      <c r="D437" s="1" t="s">
        <v>2</v>
      </c>
      <c r="E437" s="2" t="s">
        <v>19</v>
      </c>
      <c r="F437" s="1">
        <v>3</v>
      </c>
      <c r="G437" s="4">
        <v>44902.031226851854</v>
      </c>
      <c r="H437" s="1" t="s">
        <v>6</v>
      </c>
      <c r="I437" s="1" t="s">
        <v>6</v>
      </c>
      <c r="J437" s="1" t="s">
        <v>6</v>
      </c>
      <c r="K437" s="1" t="s">
        <v>0</v>
      </c>
      <c r="L437" s="1" t="s">
        <v>6</v>
      </c>
      <c r="M437" s="1" t="str">
        <f ca="1">IFERROR(__xludf.DUMMYFUNCTION("LET(
  votes, G437:K437,
  pos, COUNTIF(votes, ""pos""),
  neu, COUNTIF(votes, ""neu""),
  neg, COUNTIF(votes, ""neg""),
  maxVal, MAX(pos, neu, neg),
  modes, FILTER({""pos"", ""neu"", ""neg""}, {pos, neu, neg}=maxVal),
  IF(COUNTA(modes)&gt;1, ""TIE"", IND"&amp;"EX(modes, 1))
)"),"neu")</f>
        <v>neu</v>
      </c>
      <c r="N437" s="3" t="s">
        <v>0</v>
      </c>
    </row>
    <row r="438" spans="1:14" ht="15" x14ac:dyDescent="0.2">
      <c r="A438">
        <v>437</v>
      </c>
      <c r="B438" s="1" t="s">
        <v>4</v>
      </c>
      <c r="C438" s="1" t="s">
        <v>3</v>
      </c>
      <c r="D438" s="1" t="s">
        <v>2</v>
      </c>
      <c r="E438" s="2" t="s">
        <v>18</v>
      </c>
      <c r="F438" s="1">
        <v>5</v>
      </c>
      <c r="G438" s="4">
        <v>44545.839814814812</v>
      </c>
      <c r="H438" s="1" t="s">
        <v>0</v>
      </c>
      <c r="I438" s="1" t="s">
        <v>0</v>
      </c>
      <c r="J438" s="1" t="s">
        <v>0</v>
      </c>
      <c r="K438" s="1" t="s">
        <v>0</v>
      </c>
      <c r="L438" s="1" t="s">
        <v>0</v>
      </c>
      <c r="M438" s="1" t="str">
        <f ca="1">IFERROR(__xludf.DUMMYFUNCTION("LET(
  votes, G438:K438,
  pos, COUNTIF(votes, ""pos""),
  neu, COUNTIF(votes, ""neu""),
  neg, COUNTIF(votes, ""neg""),
  maxVal, MAX(pos, neu, neg),
  modes, FILTER({""pos"", ""neu"", ""neg""}, {pos, neu, neg}=maxVal),
  IF(COUNTA(modes)&gt;1, ""TIE"", IND"&amp;"EX(modes, 1))
)"),"pos")</f>
        <v>pos</v>
      </c>
      <c r="N438" s="3" t="s">
        <v>0</v>
      </c>
    </row>
    <row r="439" spans="1:14" ht="30" x14ac:dyDescent="0.2">
      <c r="A439">
        <v>438</v>
      </c>
      <c r="B439" s="1" t="s">
        <v>4</v>
      </c>
      <c r="C439" s="1" t="s">
        <v>3</v>
      </c>
      <c r="D439" s="1" t="s">
        <v>2</v>
      </c>
      <c r="E439" s="2" t="s">
        <v>17</v>
      </c>
      <c r="F439" s="1">
        <v>4</v>
      </c>
      <c r="G439" s="4">
        <v>44438.498101851852</v>
      </c>
      <c r="H439" s="1" t="s">
        <v>0</v>
      </c>
      <c r="I439" s="1" t="s">
        <v>0</v>
      </c>
      <c r="J439" s="1" t="s">
        <v>0</v>
      </c>
      <c r="K439" s="1" t="s">
        <v>0</v>
      </c>
      <c r="L439" s="1" t="s">
        <v>6</v>
      </c>
      <c r="M439" s="1" t="str">
        <f ca="1">IFERROR(__xludf.DUMMYFUNCTION("LET(
  votes, G439:K439,
  pos, COUNTIF(votes, ""pos""),
  neu, COUNTIF(votes, ""neu""),
  neg, COUNTIF(votes, ""neg""),
  maxVal, MAX(pos, neu, neg),
  modes, FILTER({""pos"", ""neu"", ""neg""}, {pos, neu, neg}=maxVal),
  IF(COUNTA(modes)&gt;1, ""TIE"", IND"&amp;"EX(modes, 1))
)"),"pos")</f>
        <v>pos</v>
      </c>
      <c r="N439" s="3" t="s">
        <v>6</v>
      </c>
    </row>
    <row r="440" spans="1:14" ht="15" x14ac:dyDescent="0.2">
      <c r="A440">
        <v>439</v>
      </c>
      <c r="B440" s="1" t="s">
        <v>4</v>
      </c>
      <c r="C440" s="1" t="s">
        <v>3</v>
      </c>
      <c r="D440" s="1" t="s">
        <v>2</v>
      </c>
      <c r="E440" s="2" t="s">
        <v>16</v>
      </c>
      <c r="F440" s="1">
        <v>3</v>
      </c>
      <c r="G440" s="4">
        <v>44741.930312500001</v>
      </c>
      <c r="H440" s="1" t="s">
        <v>15</v>
      </c>
      <c r="I440" s="1" t="s">
        <v>15</v>
      </c>
      <c r="J440" s="1" t="s">
        <v>15</v>
      </c>
      <c r="K440" s="1" t="s">
        <v>15</v>
      </c>
      <c r="L440" s="1" t="s">
        <v>6</v>
      </c>
      <c r="M440" s="1" t="str">
        <f ca="1">IFERROR(__xludf.DUMMYFUNCTION("LET(
  votes, G440:K440,
  pos, COUNTIF(votes, ""pos""),
  neu, COUNTIF(votes, ""neu""),
  neg, COUNTIF(votes, ""neg""),
  maxVal, MAX(pos, neu, neg),
  modes, FILTER({""pos"", ""neu"", ""neg""}, {pos, neu, neg}=maxVal),
  IF(COUNTA(modes)&gt;1, ""TIE"", IND"&amp;"EX(modes, 1))
)"),"neg")</f>
        <v>neg</v>
      </c>
      <c r="N440" s="3" t="s">
        <v>15</v>
      </c>
    </row>
    <row r="441" spans="1:14" ht="15" x14ac:dyDescent="0.2">
      <c r="A441">
        <v>440</v>
      </c>
      <c r="B441" s="1" t="s">
        <v>4</v>
      </c>
      <c r="C441" s="1" t="s">
        <v>3</v>
      </c>
      <c r="D441" s="1" t="s">
        <v>2</v>
      </c>
      <c r="E441" s="2" t="s">
        <v>14</v>
      </c>
      <c r="F441" s="1">
        <v>5</v>
      </c>
      <c r="G441" s="4">
        <v>45443.776712962965</v>
      </c>
      <c r="H441" s="1" t="s">
        <v>0</v>
      </c>
      <c r="I441" s="1" t="s">
        <v>0</v>
      </c>
      <c r="J441" s="1" t="s">
        <v>0</v>
      </c>
      <c r="K441" s="1" t="s">
        <v>0</v>
      </c>
      <c r="L441" s="1" t="s">
        <v>0</v>
      </c>
      <c r="M441" s="1" t="str">
        <f ca="1">IFERROR(__xludf.DUMMYFUNCTION("LET(
  votes, G441:K441,
  pos, COUNTIF(votes, ""pos""),
  neu, COUNTIF(votes, ""neu""),
  neg, COUNTIF(votes, ""neg""),
  maxVal, MAX(pos, neu, neg),
  modes, FILTER({""pos"", ""neu"", ""neg""}, {pos, neu, neg}=maxVal),
  IF(COUNTA(modes)&gt;1, ""TIE"", IND"&amp;"EX(modes, 1))
)"),"pos")</f>
        <v>pos</v>
      </c>
      <c r="N441" s="3" t="s">
        <v>0</v>
      </c>
    </row>
    <row r="442" spans="1:14" ht="45" x14ac:dyDescent="0.2">
      <c r="A442">
        <v>441</v>
      </c>
      <c r="B442" s="1" t="s">
        <v>4</v>
      </c>
      <c r="C442" s="1" t="s">
        <v>3</v>
      </c>
      <c r="D442" s="1" t="s">
        <v>2</v>
      </c>
      <c r="E442" s="2" t="s">
        <v>13</v>
      </c>
      <c r="F442" s="1">
        <v>5</v>
      </c>
      <c r="G442" s="4">
        <v>45020.808761574073</v>
      </c>
      <c r="H442" s="1" t="s">
        <v>0</v>
      </c>
      <c r="I442" s="1" t="s">
        <v>0</v>
      </c>
      <c r="J442" s="1" t="s">
        <v>0</v>
      </c>
      <c r="K442" s="1" t="s">
        <v>0</v>
      </c>
      <c r="L442" s="1" t="s">
        <v>6</v>
      </c>
      <c r="M442" s="1" t="str">
        <f ca="1">IFERROR(__xludf.DUMMYFUNCTION("LET(
  votes, G442:K442,
  pos, COUNTIF(votes, ""pos""),
  neu, COUNTIF(votes, ""neu""),
  neg, COUNTIF(votes, ""neg""),
  maxVal, MAX(pos, neu, neg),
  modes, FILTER({""pos"", ""neu"", ""neg""}, {pos, neu, neg}=maxVal),
  IF(COUNTA(modes)&gt;1, ""TIE"", IND"&amp;"EX(modes, 1))
)"),"pos")</f>
        <v>pos</v>
      </c>
      <c r="N442" s="3" t="s">
        <v>6</v>
      </c>
    </row>
    <row r="443" spans="1:14" ht="15" x14ac:dyDescent="0.2">
      <c r="A443">
        <v>442</v>
      </c>
      <c r="B443" s="1" t="s">
        <v>4</v>
      </c>
      <c r="C443" s="1" t="s">
        <v>3</v>
      </c>
      <c r="D443" s="1" t="s">
        <v>2</v>
      </c>
      <c r="E443" s="2" t="s">
        <v>12</v>
      </c>
      <c r="F443" s="1">
        <v>5</v>
      </c>
      <c r="G443" s="4">
        <v>45196.75341435185</v>
      </c>
      <c r="H443" s="1" t="s">
        <v>6</v>
      </c>
      <c r="I443" s="1" t="s">
        <v>0</v>
      </c>
      <c r="J443" s="1" t="s">
        <v>6</v>
      </c>
      <c r="K443" s="1" t="s">
        <v>6</v>
      </c>
      <c r="L443" s="1" t="s">
        <v>6</v>
      </c>
      <c r="M443" s="1" t="str">
        <f ca="1">IFERROR(__xludf.DUMMYFUNCTION("LET(
  votes, G443:K443,
  pos, COUNTIF(votes, ""pos""),
  neu, COUNTIF(votes, ""neu""),
  neg, COUNTIF(votes, ""neg""),
  maxVal, MAX(pos, neu, neg),
  modes, FILTER({""pos"", ""neu"", ""neg""}, {pos, neu, neg}=maxVal),
  IF(COUNTA(modes)&gt;1, ""TIE"", IND"&amp;"EX(modes, 1))
)"),"neu")</f>
        <v>neu</v>
      </c>
      <c r="N443" s="3" t="s">
        <v>6</v>
      </c>
    </row>
    <row r="444" spans="1:14" ht="15" x14ac:dyDescent="0.2">
      <c r="A444">
        <v>443</v>
      </c>
      <c r="B444" s="1" t="s">
        <v>4</v>
      </c>
      <c r="C444" s="1" t="s">
        <v>3</v>
      </c>
      <c r="D444" s="1" t="s">
        <v>2</v>
      </c>
      <c r="E444" s="2" t="s">
        <v>11</v>
      </c>
      <c r="F444" s="1">
        <v>5</v>
      </c>
      <c r="G444" s="4">
        <v>44908.549618055556</v>
      </c>
      <c r="H444" s="1" t="s">
        <v>0</v>
      </c>
      <c r="I444" s="1" t="s">
        <v>0</v>
      </c>
      <c r="J444" s="1" t="s">
        <v>0</v>
      </c>
      <c r="K444" s="1" t="s">
        <v>0</v>
      </c>
      <c r="L444" s="1" t="s">
        <v>0</v>
      </c>
      <c r="M444" s="1" t="str">
        <f ca="1">IFERROR(__xludf.DUMMYFUNCTION("LET(
  votes, G444:K444,
  pos, COUNTIF(votes, ""pos""),
  neu, COUNTIF(votes, ""neu""),
  neg, COUNTIF(votes, ""neg""),
  maxVal, MAX(pos, neu, neg),
  modes, FILTER({""pos"", ""neu"", ""neg""}, {pos, neu, neg}=maxVal),
  IF(COUNTA(modes)&gt;1, ""TIE"", IND"&amp;"EX(modes, 1))
)"),"pos")</f>
        <v>pos</v>
      </c>
      <c r="N444" s="3" t="s">
        <v>0</v>
      </c>
    </row>
    <row r="445" spans="1:14" ht="15" x14ac:dyDescent="0.2">
      <c r="A445">
        <v>444</v>
      </c>
      <c r="B445" s="1" t="s">
        <v>4</v>
      </c>
      <c r="C445" s="1" t="s">
        <v>3</v>
      </c>
      <c r="D445" s="1" t="s">
        <v>2</v>
      </c>
      <c r="E445" s="2" t="s">
        <v>5</v>
      </c>
      <c r="F445" s="1">
        <v>5</v>
      </c>
      <c r="G445" s="4">
        <v>44414.542337962965</v>
      </c>
      <c r="H445" s="1" t="s">
        <v>0</v>
      </c>
      <c r="I445" s="1" t="s">
        <v>0</v>
      </c>
      <c r="J445" s="1" t="s">
        <v>0</v>
      </c>
      <c r="K445" s="1" t="s">
        <v>0</v>
      </c>
      <c r="L445" s="1" t="s">
        <v>0</v>
      </c>
      <c r="M445" s="1" t="str">
        <f ca="1">IFERROR(__xludf.DUMMYFUNCTION("LET(
  votes, G445:K445,
  pos, COUNTIF(votes, ""pos""),
  neu, COUNTIF(votes, ""neu""),
  neg, COUNTIF(votes, ""neg""),
  maxVal, MAX(pos, neu, neg),
  modes, FILTER({""pos"", ""neu"", ""neg""}, {pos, neu, neg}=maxVal),
  IF(COUNTA(modes)&gt;1, ""TIE"", IND"&amp;"EX(modes, 1))
)"),"pos")</f>
        <v>pos</v>
      </c>
      <c r="N445" s="3" t="s">
        <v>0</v>
      </c>
    </row>
    <row r="446" spans="1:14" ht="45" x14ac:dyDescent="0.2">
      <c r="A446">
        <v>445</v>
      </c>
      <c r="B446" s="1" t="s">
        <v>4</v>
      </c>
      <c r="C446" s="1" t="s">
        <v>3</v>
      </c>
      <c r="D446" s="1" t="s">
        <v>2</v>
      </c>
      <c r="E446" s="2" t="s">
        <v>10</v>
      </c>
      <c r="F446" s="1">
        <v>5</v>
      </c>
      <c r="G446" s="4">
        <v>44479.568391203706</v>
      </c>
      <c r="H446" s="1" t="s">
        <v>0</v>
      </c>
      <c r="I446" s="1" t="s">
        <v>0</v>
      </c>
      <c r="J446" s="1" t="s">
        <v>0</v>
      </c>
      <c r="K446" s="1" t="s">
        <v>0</v>
      </c>
      <c r="L446" s="1" t="s">
        <v>6</v>
      </c>
      <c r="M446" s="1" t="str">
        <f ca="1">IFERROR(__xludf.DUMMYFUNCTION("LET(
  votes, G446:K446,
  pos, COUNTIF(votes, ""pos""),
  neu, COUNTIF(votes, ""neu""),
  neg, COUNTIF(votes, ""neg""),
  maxVal, MAX(pos, neu, neg),
  modes, FILTER({""pos"", ""neu"", ""neg""}, {pos, neu, neg}=maxVal),
  IF(COUNTA(modes)&gt;1, ""TIE"", IND"&amp;"EX(modes, 1))
)"),"pos")</f>
        <v>pos</v>
      </c>
      <c r="N446" s="3" t="s">
        <v>6</v>
      </c>
    </row>
    <row r="447" spans="1:14" ht="15" x14ac:dyDescent="0.2">
      <c r="A447">
        <v>446</v>
      </c>
      <c r="B447" s="1" t="s">
        <v>4</v>
      </c>
      <c r="C447" s="1" t="s">
        <v>3</v>
      </c>
      <c r="D447" s="1" t="s">
        <v>2</v>
      </c>
      <c r="E447" s="2" t="s">
        <v>9</v>
      </c>
      <c r="F447" s="1">
        <v>2</v>
      </c>
      <c r="G447" s="4">
        <v>44895.778761574074</v>
      </c>
      <c r="H447" s="1" t="s">
        <v>6</v>
      </c>
      <c r="I447" s="1" t="s">
        <v>6</v>
      </c>
      <c r="J447" s="1" t="s">
        <v>6</v>
      </c>
      <c r="K447" s="1" t="s">
        <v>6</v>
      </c>
      <c r="L447" s="1" t="s">
        <v>6</v>
      </c>
      <c r="M447" s="1" t="str">
        <f ca="1">IFERROR(__xludf.DUMMYFUNCTION("LET(
  votes, G447:K447,
  pos, COUNTIF(votes, ""pos""),
  neu, COUNTIF(votes, ""neu""),
  neg, COUNTIF(votes, ""neg""),
  maxVal, MAX(pos, neu, neg),
  modes, FILTER({""pos"", ""neu"", ""neg""}, {pos, neu, neg}=maxVal),
  IF(COUNTA(modes)&gt;1, ""TIE"", IND"&amp;"EX(modes, 1))
)"),"neu")</f>
        <v>neu</v>
      </c>
      <c r="N447" s="3" t="s">
        <v>6</v>
      </c>
    </row>
    <row r="448" spans="1:14" ht="15" x14ac:dyDescent="0.2">
      <c r="A448">
        <v>447</v>
      </c>
      <c r="B448" s="1" t="s">
        <v>4</v>
      </c>
      <c r="C448" s="1" t="s">
        <v>3</v>
      </c>
      <c r="D448" s="1" t="s">
        <v>2</v>
      </c>
      <c r="E448" s="2" t="s">
        <v>8</v>
      </c>
      <c r="F448" s="1">
        <v>5</v>
      </c>
      <c r="G448" s="4">
        <v>44435.238391203704</v>
      </c>
      <c r="H448" s="1" t="s">
        <v>6</v>
      </c>
      <c r="I448" s="1" t="s">
        <v>6</v>
      </c>
      <c r="J448" s="1" t="s">
        <v>0</v>
      </c>
      <c r="K448" s="1" t="s">
        <v>0</v>
      </c>
      <c r="L448" s="1" t="s">
        <v>6</v>
      </c>
      <c r="M448" s="1" t="str">
        <f ca="1">IFERROR(__xludf.DUMMYFUNCTION("LET(
  votes, G448:K448,
  pos, COUNTIF(votes, ""pos""),
  neu, COUNTIF(votes, ""neu""),
  neg, COUNTIF(votes, ""neg""),
  maxVal, MAX(pos, neu, neg),
  modes, FILTER({""pos"", ""neu"", ""neg""}, {pos, neu, neg}=maxVal),
  IF(COUNTA(modes)&gt;1, ""TIE"", IND"&amp;"EX(modes, 1))
)"),"neu")</f>
        <v>neu</v>
      </c>
      <c r="N448" s="3" t="s">
        <v>6</v>
      </c>
    </row>
    <row r="449" spans="1:14" ht="45" x14ac:dyDescent="0.2">
      <c r="A449">
        <v>448</v>
      </c>
      <c r="B449" s="1" t="s">
        <v>4</v>
      </c>
      <c r="C449" s="1" t="s">
        <v>3</v>
      </c>
      <c r="D449" s="1" t="s">
        <v>2</v>
      </c>
      <c r="E449" s="2" t="s">
        <v>7</v>
      </c>
      <c r="F449" s="1">
        <v>4</v>
      </c>
      <c r="G449" s="4">
        <v>45079.94023148148</v>
      </c>
      <c r="H449" s="1" t="s">
        <v>6</v>
      </c>
      <c r="I449" s="1" t="s">
        <v>0</v>
      </c>
      <c r="J449" s="1" t="s">
        <v>0</v>
      </c>
      <c r="K449" s="1" t="s">
        <v>0</v>
      </c>
      <c r="L449" s="1" t="s">
        <v>6</v>
      </c>
      <c r="M449" s="1" t="str">
        <f ca="1">IFERROR(__xludf.DUMMYFUNCTION("LET(
  votes, G449:K449,
  pos, COUNTIF(votes, ""pos""),
  neu, COUNTIF(votes, ""neu""),
  neg, COUNTIF(votes, ""neg""),
  maxVal, MAX(pos, neu, neg),
  modes, FILTER({""pos"", ""neu"", ""neg""}, {pos, neu, neg}=maxVal),
  IF(COUNTA(modes)&gt;1, ""TIE"", IND"&amp;"EX(modes, 1))
)"),"pos")</f>
        <v>pos</v>
      </c>
      <c r="N449" s="3" t="s">
        <v>0</v>
      </c>
    </row>
    <row r="450" spans="1:14" ht="15" x14ac:dyDescent="0.2">
      <c r="A450">
        <v>449</v>
      </c>
      <c r="B450" s="1" t="s">
        <v>4</v>
      </c>
      <c r="C450" s="1" t="s">
        <v>3</v>
      </c>
      <c r="D450" s="1" t="s">
        <v>2</v>
      </c>
      <c r="E450" s="2" t="s">
        <v>5</v>
      </c>
      <c r="F450" s="1">
        <v>1</v>
      </c>
      <c r="G450" s="4">
        <v>44934.865949074076</v>
      </c>
      <c r="H450" s="1" t="s">
        <v>0</v>
      </c>
      <c r="I450" s="1" t="s">
        <v>0</v>
      </c>
      <c r="J450" s="1" t="s">
        <v>0</v>
      </c>
      <c r="K450" s="1" t="s">
        <v>0</v>
      </c>
      <c r="L450" s="1" t="s">
        <v>0</v>
      </c>
      <c r="M450" s="1" t="str">
        <f ca="1">IFERROR(__xludf.DUMMYFUNCTION("LET(
  votes, G450:K450,
  pos, COUNTIF(votes, ""pos""),
  neu, COUNTIF(votes, ""neu""),
  neg, COUNTIF(votes, ""neg""),
  maxVal, MAX(pos, neu, neg),
  modes, FILTER({""pos"", ""neu"", ""neg""}, {pos, neu, neg}=maxVal),
  IF(COUNTA(modes)&gt;1, ""TIE"", IND"&amp;"EX(modes, 1))
)"),"pos")</f>
        <v>pos</v>
      </c>
      <c r="N450" s="3" t="s">
        <v>0</v>
      </c>
    </row>
    <row r="451" spans="1:14" ht="15" x14ac:dyDescent="0.2">
      <c r="A451">
        <v>450</v>
      </c>
      <c r="B451" s="1" t="s">
        <v>4</v>
      </c>
      <c r="C451" s="1" t="s">
        <v>3</v>
      </c>
      <c r="D451" s="1" t="s">
        <v>2</v>
      </c>
      <c r="E451" s="2" t="s">
        <v>1</v>
      </c>
      <c r="F451" s="1">
        <v>5</v>
      </c>
      <c r="G451" s="4">
        <v>44520.33630787037</v>
      </c>
      <c r="H451" s="1" t="s">
        <v>0</v>
      </c>
      <c r="I451" s="1" t="s">
        <v>0</v>
      </c>
      <c r="J451" s="1" t="s">
        <v>0</v>
      </c>
      <c r="K451" s="1" t="s">
        <v>0</v>
      </c>
      <c r="L451" s="1" t="s">
        <v>0</v>
      </c>
      <c r="M451" s="1" t="str">
        <f ca="1">IFERROR(__xludf.DUMMYFUNCTION("LET(
  votes, G451:K451,
  pos, COUNTIF(votes, ""pos""),
  neu, COUNTIF(votes, ""neu""),
  neg, COUNTIF(votes, ""neg""),
  maxVal, MAX(pos, neu, neg),
  modes, FILTER({""pos"", ""neu"", ""neg""}, {pos, neu, neg}=maxVal),
  IF(COUNTA(modes)&gt;1, ""TIE"", IND"&amp;"EX(modes, 1))
)"),"pos")</f>
        <v>pos</v>
      </c>
      <c r="N451" s="3" t="s">
        <v>0</v>
      </c>
    </row>
    <row r="452" spans="1:14" ht="14" x14ac:dyDescent="0.2">
      <c r="E452" s="2"/>
      <c r="N452" s="1"/>
    </row>
    <row r="453" spans="1:14" ht="14" x14ac:dyDescent="0.2">
      <c r="E453" s="2"/>
      <c r="N453" s="1"/>
    </row>
    <row r="454" spans="1:14" ht="14" x14ac:dyDescent="0.2">
      <c r="E454" s="2"/>
      <c r="N454" s="1"/>
    </row>
    <row r="455" spans="1:14" ht="14" x14ac:dyDescent="0.2">
      <c r="E455" s="2"/>
      <c r="N455" s="1"/>
    </row>
    <row r="456" spans="1:14" ht="14" x14ac:dyDescent="0.2">
      <c r="E456" s="2"/>
      <c r="N456" s="1"/>
    </row>
    <row r="457" spans="1:14" ht="14" x14ac:dyDescent="0.2">
      <c r="E457" s="2"/>
      <c r="N457" s="1"/>
    </row>
    <row r="458" spans="1:14" ht="14" x14ac:dyDescent="0.2">
      <c r="E458" s="2"/>
      <c r="N458" s="1"/>
    </row>
    <row r="459" spans="1:14" ht="14" x14ac:dyDescent="0.2">
      <c r="E459" s="2"/>
      <c r="N459" s="1"/>
    </row>
    <row r="460" spans="1:14" ht="14" x14ac:dyDescent="0.2">
      <c r="E460" s="2"/>
      <c r="N460" s="1"/>
    </row>
    <row r="461" spans="1:14" ht="14" x14ac:dyDescent="0.2">
      <c r="E461" s="2"/>
      <c r="N461" s="1"/>
    </row>
    <row r="462" spans="1:14" ht="14" x14ac:dyDescent="0.2">
      <c r="E462" s="2"/>
      <c r="N462" s="1"/>
    </row>
    <row r="463" spans="1:14" ht="14" x14ac:dyDescent="0.2">
      <c r="E463" s="2"/>
      <c r="N463" s="1"/>
    </row>
    <row r="464" spans="1:14" ht="14" x14ac:dyDescent="0.2">
      <c r="E464" s="2"/>
      <c r="N464" s="1"/>
    </row>
    <row r="465" spans="5:14" ht="14" x14ac:dyDescent="0.2">
      <c r="E465" s="2"/>
      <c r="N465" s="1"/>
    </row>
    <row r="466" spans="5:14" ht="14" x14ac:dyDescent="0.2">
      <c r="E466" s="2"/>
      <c r="N466" s="1"/>
    </row>
    <row r="467" spans="5:14" ht="14" x14ac:dyDescent="0.2">
      <c r="E467" s="2"/>
      <c r="N467" s="1"/>
    </row>
    <row r="468" spans="5:14" ht="14" x14ac:dyDescent="0.2">
      <c r="E468" s="2"/>
      <c r="N468" s="1"/>
    </row>
    <row r="469" spans="5:14" ht="14" x14ac:dyDescent="0.2">
      <c r="E469" s="2"/>
      <c r="N469" s="1"/>
    </row>
    <row r="470" spans="5:14" ht="14" x14ac:dyDescent="0.2">
      <c r="E470" s="2"/>
      <c r="N470" s="1"/>
    </row>
    <row r="471" spans="5:14" ht="14" x14ac:dyDescent="0.2">
      <c r="E471" s="2"/>
      <c r="N471" s="1"/>
    </row>
    <row r="472" spans="5:14" ht="14" x14ac:dyDescent="0.2">
      <c r="E472" s="2"/>
      <c r="N472" s="1"/>
    </row>
    <row r="473" spans="5:14" ht="14" x14ac:dyDescent="0.2">
      <c r="E473" s="2"/>
      <c r="N473" s="1"/>
    </row>
    <row r="474" spans="5:14" ht="14" x14ac:dyDescent="0.2">
      <c r="E474" s="2"/>
      <c r="N474" s="1"/>
    </row>
    <row r="475" spans="5:14" ht="14" x14ac:dyDescent="0.2">
      <c r="E475" s="2"/>
      <c r="N475" s="1"/>
    </row>
    <row r="476" spans="5:14" ht="14" x14ac:dyDescent="0.2">
      <c r="E476" s="2"/>
      <c r="N476" s="1"/>
    </row>
    <row r="477" spans="5:14" ht="14" x14ac:dyDescent="0.2">
      <c r="E477" s="2"/>
      <c r="N477" s="1"/>
    </row>
    <row r="478" spans="5:14" ht="14" x14ac:dyDescent="0.2">
      <c r="E478" s="2"/>
      <c r="N478" s="1"/>
    </row>
    <row r="479" spans="5:14" ht="14" x14ac:dyDescent="0.2">
      <c r="E479" s="2"/>
      <c r="N479" s="1"/>
    </row>
    <row r="480" spans="5:14" ht="14" x14ac:dyDescent="0.2">
      <c r="E480" s="2"/>
      <c r="N480" s="1"/>
    </row>
    <row r="481" spans="5:14" ht="14" x14ac:dyDescent="0.2">
      <c r="E481" s="2"/>
      <c r="N481" s="1"/>
    </row>
    <row r="482" spans="5:14" ht="14" x14ac:dyDescent="0.2">
      <c r="E482" s="2"/>
      <c r="N482" s="1"/>
    </row>
    <row r="483" spans="5:14" ht="14" x14ac:dyDescent="0.2">
      <c r="E483" s="2"/>
      <c r="N483" s="1"/>
    </row>
    <row r="484" spans="5:14" ht="14" x14ac:dyDescent="0.2">
      <c r="E484" s="2"/>
      <c r="N484" s="1"/>
    </row>
    <row r="485" spans="5:14" ht="14" x14ac:dyDescent="0.2">
      <c r="E485" s="2"/>
      <c r="N485" s="1"/>
    </row>
    <row r="486" spans="5:14" ht="14" x14ac:dyDescent="0.2">
      <c r="E486" s="2"/>
      <c r="N486" s="1"/>
    </row>
    <row r="487" spans="5:14" ht="14" x14ac:dyDescent="0.2">
      <c r="E487" s="2"/>
      <c r="N487" s="1"/>
    </row>
    <row r="488" spans="5:14" ht="14" x14ac:dyDescent="0.2">
      <c r="E488" s="2"/>
      <c r="N488" s="1"/>
    </row>
    <row r="489" spans="5:14" ht="14" x14ac:dyDescent="0.2">
      <c r="E489" s="2"/>
      <c r="N489" s="1"/>
    </row>
    <row r="490" spans="5:14" ht="14" x14ac:dyDescent="0.2">
      <c r="E490" s="2"/>
      <c r="N490" s="1"/>
    </row>
    <row r="491" spans="5:14" ht="14" x14ac:dyDescent="0.2">
      <c r="E491" s="2"/>
      <c r="N491" s="1"/>
    </row>
    <row r="492" spans="5:14" ht="14" x14ac:dyDescent="0.2">
      <c r="E492" s="2"/>
      <c r="N492" s="1"/>
    </row>
    <row r="493" spans="5:14" ht="14" x14ac:dyDescent="0.2">
      <c r="E493" s="2"/>
      <c r="N493" s="1"/>
    </row>
    <row r="494" spans="5:14" ht="14" x14ac:dyDescent="0.2">
      <c r="E494" s="2"/>
      <c r="N494" s="1"/>
    </row>
    <row r="495" spans="5:14" ht="14" x14ac:dyDescent="0.2">
      <c r="E495" s="2"/>
      <c r="N495" s="1"/>
    </row>
    <row r="496" spans="5:14" ht="14" x14ac:dyDescent="0.2">
      <c r="E496" s="2"/>
      <c r="N496" s="1"/>
    </row>
    <row r="497" spans="5:14" ht="14" x14ac:dyDescent="0.2">
      <c r="E497" s="2"/>
      <c r="N497" s="1"/>
    </row>
    <row r="498" spans="5:14" ht="14" x14ac:dyDescent="0.2">
      <c r="E498" s="2"/>
      <c r="N498" s="1"/>
    </row>
    <row r="499" spans="5:14" ht="14" x14ac:dyDescent="0.2">
      <c r="E499" s="2"/>
      <c r="N499" s="1"/>
    </row>
    <row r="500" spans="5:14" ht="14" x14ac:dyDescent="0.2">
      <c r="E500" s="2"/>
      <c r="N500" s="1"/>
    </row>
    <row r="501" spans="5:14" ht="14" x14ac:dyDescent="0.2">
      <c r="E501" s="2"/>
      <c r="N501" s="1"/>
    </row>
    <row r="502" spans="5:14" ht="14" x14ac:dyDescent="0.2">
      <c r="E502" s="2"/>
      <c r="N502" s="1"/>
    </row>
    <row r="503" spans="5:14" ht="14" x14ac:dyDescent="0.2">
      <c r="E503" s="2"/>
      <c r="N503" s="1"/>
    </row>
    <row r="504" spans="5:14" ht="14" x14ac:dyDescent="0.2">
      <c r="E504" s="2"/>
      <c r="N504" s="1"/>
    </row>
    <row r="505" spans="5:14" ht="14" x14ac:dyDescent="0.2">
      <c r="E505" s="2"/>
      <c r="N505" s="1"/>
    </row>
    <row r="506" spans="5:14" ht="14" x14ac:dyDescent="0.2">
      <c r="E506" s="2"/>
      <c r="N506" s="1"/>
    </row>
    <row r="507" spans="5:14" ht="14" x14ac:dyDescent="0.2">
      <c r="E507" s="2"/>
      <c r="N507" s="1"/>
    </row>
    <row r="508" spans="5:14" ht="14" x14ac:dyDescent="0.2">
      <c r="E508" s="2"/>
      <c r="N508" s="1"/>
    </row>
    <row r="509" spans="5:14" ht="14" x14ac:dyDescent="0.2">
      <c r="E509" s="2"/>
      <c r="N509" s="1"/>
    </row>
    <row r="510" spans="5:14" ht="14" x14ac:dyDescent="0.2">
      <c r="E510" s="2"/>
      <c r="N510" s="1"/>
    </row>
    <row r="511" spans="5:14" ht="14" x14ac:dyDescent="0.2">
      <c r="E511" s="2"/>
      <c r="N511" s="1"/>
    </row>
    <row r="512" spans="5:14" ht="14" x14ac:dyDescent="0.2">
      <c r="E512" s="2"/>
      <c r="N512" s="1"/>
    </row>
    <row r="513" spans="5:14" ht="14" x14ac:dyDescent="0.2">
      <c r="E513" s="2"/>
      <c r="N513" s="1"/>
    </row>
    <row r="514" spans="5:14" ht="14" x14ac:dyDescent="0.2">
      <c r="E514" s="2"/>
      <c r="N514" s="1"/>
    </row>
    <row r="515" spans="5:14" ht="14" x14ac:dyDescent="0.2">
      <c r="E515" s="2"/>
      <c r="N515" s="1"/>
    </row>
    <row r="516" spans="5:14" ht="14" x14ac:dyDescent="0.2">
      <c r="E516" s="2"/>
      <c r="N516" s="1"/>
    </row>
    <row r="517" spans="5:14" ht="14" x14ac:dyDescent="0.2">
      <c r="E517" s="2"/>
      <c r="N517" s="1"/>
    </row>
    <row r="518" spans="5:14" ht="14" x14ac:dyDescent="0.2">
      <c r="E518" s="2"/>
      <c r="N518" s="1"/>
    </row>
    <row r="519" spans="5:14" ht="14" x14ac:dyDescent="0.2">
      <c r="E519" s="2"/>
      <c r="N519" s="1"/>
    </row>
    <row r="520" spans="5:14" ht="14" x14ac:dyDescent="0.2">
      <c r="E520" s="2"/>
      <c r="N520" s="1"/>
    </row>
    <row r="521" spans="5:14" ht="14" x14ac:dyDescent="0.2">
      <c r="E521" s="2"/>
      <c r="N521" s="1"/>
    </row>
    <row r="522" spans="5:14" ht="14" x14ac:dyDescent="0.2">
      <c r="E522" s="2"/>
      <c r="N522" s="1"/>
    </row>
    <row r="523" spans="5:14" ht="14" x14ac:dyDescent="0.2">
      <c r="E523" s="2"/>
      <c r="N523" s="1"/>
    </row>
    <row r="524" spans="5:14" ht="14" x14ac:dyDescent="0.2">
      <c r="E524" s="2"/>
      <c r="N524" s="1"/>
    </row>
    <row r="525" spans="5:14" ht="14" x14ac:dyDescent="0.2">
      <c r="E525" s="2"/>
      <c r="N525" s="1"/>
    </row>
    <row r="526" spans="5:14" ht="14" x14ac:dyDescent="0.2">
      <c r="E526" s="2"/>
      <c r="N526" s="1"/>
    </row>
    <row r="527" spans="5:14" ht="14" x14ac:dyDescent="0.2">
      <c r="E527" s="2"/>
      <c r="N527" s="1"/>
    </row>
    <row r="528" spans="5:14" ht="14" x14ac:dyDescent="0.2">
      <c r="E528" s="2"/>
      <c r="N528" s="1"/>
    </row>
    <row r="529" spans="5:14" ht="14" x14ac:dyDescent="0.2">
      <c r="E529" s="2"/>
      <c r="N529" s="1"/>
    </row>
    <row r="530" spans="5:14" ht="14" x14ac:dyDescent="0.2">
      <c r="E530" s="2"/>
      <c r="N530" s="1"/>
    </row>
    <row r="531" spans="5:14" ht="14" x14ac:dyDescent="0.2">
      <c r="E531" s="2"/>
      <c r="N531" s="1"/>
    </row>
    <row r="532" spans="5:14" ht="14" x14ac:dyDescent="0.2">
      <c r="E532" s="2"/>
      <c r="N532" s="1"/>
    </row>
    <row r="533" spans="5:14" ht="14" x14ac:dyDescent="0.2">
      <c r="E533" s="2"/>
      <c r="N533" s="1"/>
    </row>
    <row r="534" spans="5:14" ht="14" x14ac:dyDescent="0.2">
      <c r="E534" s="2"/>
      <c r="N534" s="1"/>
    </row>
    <row r="535" spans="5:14" ht="14" x14ac:dyDescent="0.2">
      <c r="E535" s="2"/>
      <c r="N535" s="1"/>
    </row>
    <row r="536" spans="5:14" ht="14" x14ac:dyDescent="0.2">
      <c r="E536" s="2"/>
      <c r="N536" s="1"/>
    </row>
    <row r="537" spans="5:14" ht="14" x14ac:dyDescent="0.2">
      <c r="E537" s="2"/>
      <c r="N537" s="1"/>
    </row>
    <row r="538" spans="5:14" ht="14" x14ac:dyDescent="0.2">
      <c r="E538" s="2"/>
      <c r="N538" s="1"/>
    </row>
    <row r="539" spans="5:14" ht="14" x14ac:dyDescent="0.2">
      <c r="E539" s="2"/>
      <c r="N539" s="1"/>
    </row>
    <row r="540" spans="5:14" ht="14" x14ac:dyDescent="0.2">
      <c r="E540" s="2"/>
      <c r="N540" s="1"/>
    </row>
    <row r="541" spans="5:14" ht="14" x14ac:dyDescent="0.2">
      <c r="E541" s="2"/>
      <c r="N541" s="1"/>
    </row>
    <row r="542" spans="5:14" ht="14" x14ac:dyDescent="0.2">
      <c r="E542" s="2"/>
      <c r="N542" s="1"/>
    </row>
    <row r="543" spans="5:14" ht="14" x14ac:dyDescent="0.2">
      <c r="E543" s="2"/>
      <c r="N543" s="1"/>
    </row>
    <row r="544" spans="5:14" ht="14" x14ac:dyDescent="0.2">
      <c r="E544" s="2"/>
      <c r="N544" s="1"/>
    </row>
    <row r="545" spans="5:14" ht="14" x14ac:dyDescent="0.2">
      <c r="E545" s="2"/>
      <c r="N545" s="1"/>
    </row>
    <row r="546" spans="5:14" ht="14" x14ac:dyDescent="0.2">
      <c r="E546" s="2"/>
      <c r="N546" s="1"/>
    </row>
    <row r="547" spans="5:14" ht="14" x14ac:dyDescent="0.2">
      <c r="E547" s="2"/>
      <c r="N547" s="1"/>
    </row>
    <row r="548" spans="5:14" ht="14" x14ac:dyDescent="0.2">
      <c r="E548" s="2"/>
      <c r="N548" s="1"/>
    </row>
    <row r="549" spans="5:14" ht="14" x14ac:dyDescent="0.2">
      <c r="E549" s="2"/>
      <c r="N549" s="1"/>
    </row>
    <row r="550" spans="5:14" ht="14" x14ac:dyDescent="0.2">
      <c r="E550" s="2"/>
      <c r="N550" s="1"/>
    </row>
    <row r="551" spans="5:14" ht="14" x14ac:dyDescent="0.2">
      <c r="E551" s="2"/>
      <c r="N551" s="1"/>
    </row>
    <row r="552" spans="5:14" ht="14" x14ac:dyDescent="0.2">
      <c r="E552" s="2"/>
      <c r="N552" s="1"/>
    </row>
    <row r="553" spans="5:14" ht="14" x14ac:dyDescent="0.2">
      <c r="E553" s="2"/>
      <c r="N553" s="1"/>
    </row>
    <row r="554" spans="5:14" ht="14" x14ac:dyDescent="0.2">
      <c r="E554" s="2"/>
      <c r="N554" s="1"/>
    </row>
    <row r="555" spans="5:14" ht="14" x14ac:dyDescent="0.2">
      <c r="E555" s="2"/>
      <c r="N555" s="1"/>
    </row>
    <row r="556" spans="5:14" ht="14" x14ac:dyDescent="0.2">
      <c r="E556" s="2"/>
      <c r="N556" s="1"/>
    </row>
    <row r="557" spans="5:14" ht="14" x14ac:dyDescent="0.2">
      <c r="E557" s="2"/>
      <c r="N557" s="1"/>
    </row>
    <row r="558" spans="5:14" ht="14" x14ac:dyDescent="0.2">
      <c r="E558" s="2"/>
      <c r="N558" s="1"/>
    </row>
    <row r="559" spans="5:14" ht="14" x14ac:dyDescent="0.2">
      <c r="E559" s="2"/>
      <c r="N559" s="1"/>
    </row>
    <row r="560" spans="5:14" ht="14" x14ac:dyDescent="0.2">
      <c r="E560" s="2"/>
      <c r="N560" s="1"/>
    </row>
    <row r="561" spans="5:14" ht="14" x14ac:dyDescent="0.2">
      <c r="E561" s="2"/>
      <c r="N561" s="1"/>
    </row>
    <row r="562" spans="5:14" ht="14" x14ac:dyDescent="0.2">
      <c r="E562" s="2"/>
      <c r="N562" s="1"/>
    </row>
    <row r="563" spans="5:14" ht="14" x14ac:dyDescent="0.2">
      <c r="E563" s="2"/>
      <c r="N563" s="1"/>
    </row>
    <row r="564" spans="5:14" ht="14" x14ac:dyDescent="0.2">
      <c r="E564" s="2"/>
      <c r="N564" s="1"/>
    </row>
    <row r="565" spans="5:14" ht="14" x14ac:dyDescent="0.2">
      <c r="E565" s="2"/>
      <c r="N565" s="1"/>
    </row>
    <row r="566" spans="5:14" ht="14" x14ac:dyDescent="0.2">
      <c r="E566" s="2"/>
      <c r="N566" s="1"/>
    </row>
    <row r="567" spans="5:14" ht="14" x14ac:dyDescent="0.2">
      <c r="E567" s="2"/>
      <c r="N567" s="1"/>
    </row>
    <row r="568" spans="5:14" ht="14" x14ac:dyDescent="0.2">
      <c r="E568" s="2"/>
      <c r="N568" s="1"/>
    </row>
    <row r="569" spans="5:14" ht="14" x14ac:dyDescent="0.2">
      <c r="E569" s="2"/>
      <c r="N569" s="1"/>
    </row>
    <row r="570" spans="5:14" ht="14" x14ac:dyDescent="0.2">
      <c r="E570" s="2"/>
      <c r="N570" s="1"/>
    </row>
    <row r="571" spans="5:14" ht="14" x14ac:dyDescent="0.2">
      <c r="E571" s="2"/>
      <c r="N571" s="1"/>
    </row>
    <row r="572" spans="5:14" ht="14" x14ac:dyDescent="0.2">
      <c r="E572" s="2"/>
      <c r="N572" s="1"/>
    </row>
    <row r="573" spans="5:14" ht="14" x14ac:dyDescent="0.2">
      <c r="E573" s="2"/>
      <c r="N573" s="1"/>
    </row>
    <row r="574" spans="5:14" ht="14" x14ac:dyDescent="0.2">
      <c r="E574" s="2"/>
      <c r="N574" s="1"/>
    </row>
    <row r="575" spans="5:14" ht="14" x14ac:dyDescent="0.2">
      <c r="E575" s="2"/>
      <c r="N575" s="1"/>
    </row>
    <row r="576" spans="5:14" ht="14" x14ac:dyDescent="0.2">
      <c r="E576" s="2"/>
      <c r="N576" s="1"/>
    </row>
    <row r="577" spans="5:14" ht="14" x14ac:dyDescent="0.2">
      <c r="E577" s="2"/>
      <c r="N577" s="1"/>
    </row>
    <row r="578" spans="5:14" ht="14" x14ac:dyDescent="0.2">
      <c r="E578" s="2"/>
      <c r="N578" s="1"/>
    </row>
    <row r="579" spans="5:14" ht="14" x14ac:dyDescent="0.2">
      <c r="E579" s="2"/>
      <c r="N579" s="1"/>
    </row>
    <row r="580" spans="5:14" ht="14" x14ac:dyDescent="0.2">
      <c r="E580" s="2"/>
      <c r="N580" s="1"/>
    </row>
    <row r="581" spans="5:14" ht="14" x14ac:dyDescent="0.2">
      <c r="E581" s="2"/>
      <c r="N581" s="1"/>
    </row>
    <row r="582" spans="5:14" ht="14" x14ac:dyDescent="0.2">
      <c r="E582" s="2"/>
      <c r="N582" s="1"/>
    </row>
    <row r="583" spans="5:14" ht="14" x14ac:dyDescent="0.2">
      <c r="E583" s="2"/>
      <c r="N583" s="1"/>
    </row>
    <row r="584" spans="5:14" ht="14" x14ac:dyDescent="0.2">
      <c r="E584" s="2"/>
      <c r="N584" s="1"/>
    </row>
    <row r="585" spans="5:14" ht="14" x14ac:dyDescent="0.2">
      <c r="E585" s="2"/>
      <c r="N585" s="1"/>
    </row>
    <row r="586" spans="5:14" ht="14" x14ac:dyDescent="0.2">
      <c r="E586" s="2"/>
      <c r="N586" s="1"/>
    </row>
    <row r="587" spans="5:14" ht="14" x14ac:dyDescent="0.2">
      <c r="E587" s="2"/>
      <c r="N587" s="1"/>
    </row>
    <row r="588" spans="5:14" ht="14" x14ac:dyDescent="0.2">
      <c r="E588" s="2"/>
      <c r="N588" s="1"/>
    </row>
    <row r="589" spans="5:14" ht="14" x14ac:dyDescent="0.2">
      <c r="E589" s="2"/>
      <c r="N589" s="1"/>
    </row>
    <row r="590" spans="5:14" ht="14" x14ac:dyDescent="0.2">
      <c r="E590" s="2"/>
      <c r="N590" s="1"/>
    </row>
    <row r="591" spans="5:14" ht="14" x14ac:dyDescent="0.2">
      <c r="E591" s="2"/>
      <c r="N591" s="1"/>
    </row>
    <row r="592" spans="5:14" ht="14" x14ac:dyDescent="0.2">
      <c r="E592" s="2"/>
      <c r="N592" s="1"/>
    </row>
    <row r="593" spans="5:14" ht="14" x14ac:dyDescent="0.2">
      <c r="E593" s="2"/>
      <c r="N593" s="1"/>
    </row>
    <row r="594" spans="5:14" ht="14" x14ac:dyDescent="0.2">
      <c r="E594" s="2"/>
      <c r="N594" s="1"/>
    </row>
    <row r="595" spans="5:14" ht="14" x14ac:dyDescent="0.2">
      <c r="E595" s="2"/>
      <c r="N595" s="1"/>
    </row>
    <row r="596" spans="5:14" ht="14" x14ac:dyDescent="0.2">
      <c r="E596" s="2"/>
      <c r="N596" s="1"/>
    </row>
    <row r="597" spans="5:14" ht="14" x14ac:dyDescent="0.2">
      <c r="E597" s="2"/>
      <c r="N597" s="1"/>
    </row>
    <row r="598" spans="5:14" ht="14" x14ac:dyDescent="0.2">
      <c r="E598" s="2"/>
      <c r="N598" s="1"/>
    </row>
    <row r="599" spans="5:14" ht="14" x14ac:dyDescent="0.2">
      <c r="E599" s="2"/>
      <c r="N599" s="1"/>
    </row>
    <row r="600" spans="5:14" ht="14" x14ac:dyDescent="0.2">
      <c r="E600" s="2"/>
      <c r="N600" s="1"/>
    </row>
    <row r="601" spans="5:14" ht="14" x14ac:dyDescent="0.2">
      <c r="E601" s="2"/>
      <c r="N601" s="1"/>
    </row>
    <row r="602" spans="5:14" ht="14" x14ac:dyDescent="0.2">
      <c r="E602" s="2"/>
      <c r="N602" s="1"/>
    </row>
    <row r="603" spans="5:14" ht="14" x14ac:dyDescent="0.2">
      <c r="E603" s="2"/>
      <c r="N603" s="1"/>
    </row>
    <row r="604" spans="5:14" ht="14" x14ac:dyDescent="0.2">
      <c r="E604" s="2"/>
      <c r="N604" s="1"/>
    </row>
    <row r="605" spans="5:14" ht="14" x14ac:dyDescent="0.2">
      <c r="E605" s="2"/>
      <c r="N605" s="1"/>
    </row>
    <row r="606" spans="5:14" ht="14" x14ac:dyDescent="0.2">
      <c r="E606" s="2"/>
      <c r="N606" s="1"/>
    </row>
    <row r="607" spans="5:14" ht="14" x14ac:dyDescent="0.2">
      <c r="E607" s="2"/>
      <c r="N607" s="1"/>
    </row>
    <row r="608" spans="5:14" ht="14" x14ac:dyDescent="0.2">
      <c r="E608" s="2"/>
      <c r="N608" s="1"/>
    </row>
    <row r="609" spans="5:14" ht="14" x14ac:dyDescent="0.2">
      <c r="E609" s="2"/>
      <c r="N609" s="1"/>
    </row>
    <row r="610" spans="5:14" ht="14" x14ac:dyDescent="0.2">
      <c r="E610" s="2"/>
      <c r="N610" s="1"/>
    </row>
    <row r="611" spans="5:14" ht="14" x14ac:dyDescent="0.2">
      <c r="E611" s="2"/>
      <c r="N611" s="1"/>
    </row>
    <row r="612" spans="5:14" ht="14" x14ac:dyDescent="0.2">
      <c r="E612" s="2"/>
      <c r="N612" s="1"/>
    </row>
    <row r="613" spans="5:14" ht="14" x14ac:dyDescent="0.2">
      <c r="E613" s="2"/>
      <c r="N613" s="1"/>
    </row>
    <row r="614" spans="5:14" ht="14" x14ac:dyDescent="0.2">
      <c r="E614" s="2"/>
      <c r="N614" s="1"/>
    </row>
    <row r="615" spans="5:14" ht="14" x14ac:dyDescent="0.2">
      <c r="E615" s="2"/>
      <c r="N615" s="1"/>
    </row>
    <row r="616" spans="5:14" ht="14" x14ac:dyDescent="0.2">
      <c r="E616" s="2"/>
      <c r="N616" s="1"/>
    </row>
    <row r="617" spans="5:14" ht="14" x14ac:dyDescent="0.2">
      <c r="E617" s="2"/>
      <c r="N617" s="1"/>
    </row>
    <row r="618" spans="5:14" ht="14" x14ac:dyDescent="0.2">
      <c r="E618" s="2"/>
      <c r="N618" s="1"/>
    </row>
    <row r="619" spans="5:14" ht="14" x14ac:dyDescent="0.2">
      <c r="E619" s="2"/>
      <c r="N619" s="1"/>
    </row>
    <row r="620" spans="5:14" ht="14" x14ac:dyDescent="0.2">
      <c r="E620" s="2"/>
      <c r="N620" s="1"/>
    </row>
    <row r="621" spans="5:14" ht="14" x14ac:dyDescent="0.2">
      <c r="E621" s="2"/>
      <c r="N621" s="1"/>
    </row>
    <row r="622" spans="5:14" ht="14" x14ac:dyDescent="0.2">
      <c r="E622" s="2"/>
      <c r="N622" s="1"/>
    </row>
    <row r="623" spans="5:14" ht="14" x14ac:dyDescent="0.2">
      <c r="E623" s="2"/>
      <c r="N623" s="1"/>
    </row>
    <row r="624" spans="5:14" ht="14" x14ac:dyDescent="0.2">
      <c r="E624" s="2"/>
      <c r="N624" s="1"/>
    </row>
    <row r="625" spans="5:14" ht="14" x14ac:dyDescent="0.2">
      <c r="E625" s="2"/>
      <c r="N625" s="1"/>
    </row>
    <row r="626" spans="5:14" ht="14" x14ac:dyDescent="0.2">
      <c r="E626" s="2"/>
      <c r="N626" s="1"/>
    </row>
    <row r="627" spans="5:14" ht="14" x14ac:dyDescent="0.2">
      <c r="E627" s="2"/>
      <c r="N627" s="1"/>
    </row>
    <row r="628" spans="5:14" ht="14" x14ac:dyDescent="0.2">
      <c r="E628" s="2"/>
      <c r="N628" s="1"/>
    </row>
    <row r="629" spans="5:14" ht="14" x14ac:dyDescent="0.2">
      <c r="E629" s="2"/>
      <c r="N629" s="1"/>
    </row>
    <row r="630" spans="5:14" ht="14" x14ac:dyDescent="0.2">
      <c r="E630" s="2"/>
      <c r="N630" s="1"/>
    </row>
    <row r="631" spans="5:14" ht="14" x14ac:dyDescent="0.2">
      <c r="E631" s="2"/>
      <c r="N631" s="1"/>
    </row>
    <row r="632" spans="5:14" ht="14" x14ac:dyDescent="0.2">
      <c r="E632" s="2"/>
      <c r="N632" s="1"/>
    </row>
    <row r="633" spans="5:14" ht="14" x14ac:dyDescent="0.2">
      <c r="E633" s="2"/>
      <c r="N633" s="1"/>
    </row>
    <row r="634" spans="5:14" ht="14" x14ac:dyDescent="0.2">
      <c r="E634" s="2"/>
      <c r="N634" s="1"/>
    </row>
    <row r="635" spans="5:14" ht="14" x14ac:dyDescent="0.2">
      <c r="E635" s="2"/>
      <c r="N635" s="1"/>
    </row>
    <row r="636" spans="5:14" ht="14" x14ac:dyDescent="0.2">
      <c r="E636" s="2"/>
      <c r="N636" s="1"/>
    </row>
    <row r="637" spans="5:14" ht="14" x14ac:dyDescent="0.2">
      <c r="E637" s="2"/>
      <c r="N637" s="1"/>
    </row>
    <row r="638" spans="5:14" ht="14" x14ac:dyDescent="0.2">
      <c r="E638" s="2"/>
      <c r="N638" s="1"/>
    </row>
    <row r="639" spans="5:14" ht="14" x14ac:dyDescent="0.2">
      <c r="E639" s="2"/>
      <c r="N639" s="1"/>
    </row>
    <row r="640" spans="5:14" ht="14" x14ac:dyDescent="0.2">
      <c r="E640" s="2"/>
      <c r="N640" s="1"/>
    </row>
    <row r="641" spans="5:14" ht="14" x14ac:dyDescent="0.2">
      <c r="E641" s="2"/>
      <c r="N641" s="1"/>
    </row>
    <row r="642" spans="5:14" ht="14" x14ac:dyDescent="0.2">
      <c r="E642" s="2"/>
      <c r="N642" s="1"/>
    </row>
    <row r="643" spans="5:14" ht="14" x14ac:dyDescent="0.2">
      <c r="E643" s="2"/>
      <c r="N643" s="1"/>
    </row>
    <row r="644" spans="5:14" ht="14" x14ac:dyDescent="0.2">
      <c r="E644" s="2"/>
      <c r="N644" s="1"/>
    </row>
    <row r="645" spans="5:14" ht="14" x14ac:dyDescent="0.2">
      <c r="E645" s="2"/>
      <c r="N645" s="1"/>
    </row>
    <row r="646" spans="5:14" ht="14" x14ac:dyDescent="0.2">
      <c r="E646" s="2"/>
      <c r="N646" s="1"/>
    </row>
    <row r="647" spans="5:14" ht="14" x14ac:dyDescent="0.2">
      <c r="E647" s="2"/>
      <c r="N647" s="1"/>
    </row>
    <row r="648" spans="5:14" ht="14" x14ac:dyDescent="0.2">
      <c r="E648" s="2"/>
      <c r="N648" s="1"/>
    </row>
    <row r="649" spans="5:14" ht="14" x14ac:dyDescent="0.2">
      <c r="E649" s="2"/>
      <c r="N649" s="1"/>
    </row>
    <row r="650" spans="5:14" ht="14" x14ac:dyDescent="0.2">
      <c r="E650" s="2"/>
      <c r="N650" s="1"/>
    </row>
    <row r="651" spans="5:14" ht="14" x14ac:dyDescent="0.2">
      <c r="E651" s="2"/>
      <c r="N651" s="1"/>
    </row>
    <row r="652" spans="5:14" ht="14" x14ac:dyDescent="0.2">
      <c r="E652" s="2"/>
      <c r="N652" s="1"/>
    </row>
    <row r="653" spans="5:14" ht="14" x14ac:dyDescent="0.2">
      <c r="E653" s="2"/>
      <c r="N653" s="1"/>
    </row>
    <row r="654" spans="5:14" ht="14" x14ac:dyDescent="0.2">
      <c r="E654" s="2"/>
      <c r="N654" s="1"/>
    </row>
    <row r="655" spans="5:14" ht="14" x14ac:dyDescent="0.2">
      <c r="E655" s="2"/>
      <c r="N655" s="1"/>
    </row>
    <row r="656" spans="5:14" ht="14" x14ac:dyDescent="0.2">
      <c r="E656" s="2"/>
      <c r="N656" s="1"/>
    </row>
    <row r="657" spans="5:14" ht="14" x14ac:dyDescent="0.2">
      <c r="E657" s="2"/>
      <c r="N657" s="1"/>
    </row>
    <row r="658" spans="5:14" ht="14" x14ac:dyDescent="0.2">
      <c r="E658" s="2"/>
      <c r="N658" s="1"/>
    </row>
    <row r="659" spans="5:14" ht="14" x14ac:dyDescent="0.2">
      <c r="E659" s="2"/>
      <c r="N659" s="1"/>
    </row>
    <row r="660" spans="5:14" ht="14" x14ac:dyDescent="0.2">
      <c r="E660" s="2"/>
      <c r="N660" s="1"/>
    </row>
    <row r="661" spans="5:14" ht="14" x14ac:dyDescent="0.2">
      <c r="E661" s="2"/>
      <c r="N661" s="1"/>
    </row>
    <row r="662" spans="5:14" ht="14" x14ac:dyDescent="0.2">
      <c r="E662" s="2"/>
      <c r="N662" s="1"/>
    </row>
    <row r="663" spans="5:14" ht="14" x14ac:dyDescent="0.2">
      <c r="E663" s="2"/>
      <c r="N663" s="1"/>
    </row>
    <row r="664" spans="5:14" ht="14" x14ac:dyDescent="0.2">
      <c r="E664" s="2"/>
      <c r="N664" s="1"/>
    </row>
    <row r="665" spans="5:14" ht="14" x14ac:dyDescent="0.2">
      <c r="E665" s="2"/>
      <c r="N665" s="1"/>
    </row>
    <row r="666" spans="5:14" ht="14" x14ac:dyDescent="0.2">
      <c r="E666" s="2"/>
      <c r="N666" s="1"/>
    </row>
    <row r="667" spans="5:14" ht="14" x14ac:dyDescent="0.2">
      <c r="E667" s="2"/>
      <c r="N667" s="1"/>
    </row>
    <row r="668" spans="5:14" ht="14" x14ac:dyDescent="0.2">
      <c r="E668" s="2"/>
      <c r="N668" s="1"/>
    </row>
    <row r="669" spans="5:14" ht="14" x14ac:dyDescent="0.2">
      <c r="E669" s="2"/>
      <c r="N669" s="1"/>
    </row>
    <row r="670" spans="5:14" ht="14" x14ac:dyDescent="0.2">
      <c r="E670" s="2"/>
      <c r="N670" s="1"/>
    </row>
    <row r="671" spans="5:14" ht="14" x14ac:dyDescent="0.2">
      <c r="E671" s="2"/>
      <c r="N671" s="1"/>
    </row>
    <row r="672" spans="5:14" ht="14" x14ac:dyDescent="0.2">
      <c r="E672" s="2"/>
      <c r="N672" s="1"/>
    </row>
    <row r="673" spans="5:14" ht="14" x14ac:dyDescent="0.2">
      <c r="E673" s="2"/>
      <c r="N673" s="1"/>
    </row>
    <row r="674" spans="5:14" ht="14" x14ac:dyDescent="0.2">
      <c r="E674" s="2"/>
      <c r="N674" s="1"/>
    </row>
    <row r="675" spans="5:14" ht="14" x14ac:dyDescent="0.2">
      <c r="E675" s="2"/>
      <c r="N675" s="1"/>
    </row>
    <row r="676" spans="5:14" ht="14" x14ac:dyDescent="0.2">
      <c r="E676" s="2"/>
      <c r="N676" s="1"/>
    </row>
    <row r="677" spans="5:14" ht="14" x14ac:dyDescent="0.2">
      <c r="E677" s="2"/>
      <c r="N677" s="1"/>
    </row>
    <row r="678" spans="5:14" ht="14" x14ac:dyDescent="0.2">
      <c r="E678" s="2"/>
      <c r="N678" s="1"/>
    </row>
    <row r="679" spans="5:14" ht="14" x14ac:dyDescent="0.2">
      <c r="E679" s="2"/>
      <c r="N679" s="1"/>
    </row>
    <row r="680" spans="5:14" ht="14" x14ac:dyDescent="0.2">
      <c r="E680" s="2"/>
      <c r="N680" s="1"/>
    </row>
    <row r="681" spans="5:14" ht="14" x14ac:dyDescent="0.2">
      <c r="E681" s="2"/>
      <c r="N681" s="1"/>
    </row>
    <row r="682" spans="5:14" ht="14" x14ac:dyDescent="0.2">
      <c r="E682" s="2"/>
      <c r="N682" s="1"/>
    </row>
    <row r="683" spans="5:14" ht="14" x14ac:dyDescent="0.2">
      <c r="E683" s="2"/>
      <c r="N683" s="1"/>
    </row>
    <row r="684" spans="5:14" ht="14" x14ac:dyDescent="0.2">
      <c r="E684" s="2"/>
      <c r="N684" s="1"/>
    </row>
    <row r="685" spans="5:14" ht="14" x14ac:dyDescent="0.2">
      <c r="E685" s="2"/>
      <c r="N685" s="1"/>
    </row>
    <row r="686" spans="5:14" ht="14" x14ac:dyDescent="0.2">
      <c r="E686" s="2"/>
      <c r="N686" s="1"/>
    </row>
    <row r="687" spans="5:14" ht="14" x14ac:dyDescent="0.2">
      <c r="E687" s="2"/>
      <c r="N687" s="1"/>
    </row>
    <row r="688" spans="5:14" ht="14" x14ac:dyDescent="0.2">
      <c r="E688" s="2"/>
      <c r="N688" s="1"/>
    </row>
    <row r="689" spans="5:14" ht="14" x14ac:dyDescent="0.2">
      <c r="E689" s="2"/>
      <c r="N689" s="1"/>
    </row>
    <row r="690" spans="5:14" ht="14" x14ac:dyDescent="0.2">
      <c r="E690" s="2"/>
      <c r="N690" s="1"/>
    </row>
    <row r="691" spans="5:14" ht="14" x14ac:dyDescent="0.2">
      <c r="E691" s="2"/>
      <c r="N691" s="1"/>
    </row>
    <row r="692" spans="5:14" ht="14" x14ac:dyDescent="0.2">
      <c r="E692" s="2"/>
      <c r="N692" s="1"/>
    </row>
    <row r="693" spans="5:14" ht="14" x14ac:dyDescent="0.2">
      <c r="E693" s="2"/>
      <c r="N693" s="1"/>
    </row>
    <row r="694" spans="5:14" ht="14" x14ac:dyDescent="0.2">
      <c r="E694" s="2"/>
      <c r="N694" s="1"/>
    </row>
    <row r="695" spans="5:14" ht="14" x14ac:dyDescent="0.2">
      <c r="E695" s="2"/>
      <c r="N695" s="1"/>
    </row>
    <row r="696" spans="5:14" ht="14" x14ac:dyDescent="0.2">
      <c r="E696" s="2"/>
      <c r="N696" s="1"/>
    </row>
    <row r="697" spans="5:14" ht="14" x14ac:dyDescent="0.2">
      <c r="E697" s="2"/>
      <c r="N697" s="1"/>
    </row>
    <row r="698" spans="5:14" ht="14" x14ac:dyDescent="0.2">
      <c r="E698" s="2"/>
      <c r="N698" s="1"/>
    </row>
    <row r="699" spans="5:14" ht="14" x14ac:dyDescent="0.2">
      <c r="E699" s="2"/>
      <c r="N699" s="1"/>
    </row>
    <row r="700" spans="5:14" ht="14" x14ac:dyDescent="0.2">
      <c r="E700" s="2"/>
      <c r="N700" s="1"/>
    </row>
    <row r="701" spans="5:14" ht="14" x14ac:dyDescent="0.2">
      <c r="E701" s="2"/>
      <c r="N701" s="1"/>
    </row>
    <row r="702" spans="5:14" ht="14" x14ac:dyDescent="0.2">
      <c r="E702" s="2"/>
      <c r="N702" s="1"/>
    </row>
    <row r="703" spans="5:14" ht="14" x14ac:dyDescent="0.2">
      <c r="E703" s="2"/>
      <c r="N703" s="1"/>
    </row>
    <row r="704" spans="5:14" ht="14" x14ac:dyDescent="0.2">
      <c r="E704" s="2"/>
      <c r="N704" s="1"/>
    </row>
    <row r="705" spans="5:14" ht="14" x14ac:dyDescent="0.2">
      <c r="E705" s="2"/>
      <c r="N705" s="1"/>
    </row>
    <row r="706" spans="5:14" ht="14" x14ac:dyDescent="0.2">
      <c r="E706" s="2"/>
      <c r="N706" s="1"/>
    </row>
    <row r="707" spans="5:14" ht="14" x14ac:dyDescent="0.2">
      <c r="E707" s="2"/>
      <c r="N707" s="1"/>
    </row>
    <row r="708" spans="5:14" ht="14" x14ac:dyDescent="0.2">
      <c r="E708" s="2"/>
      <c r="N708" s="1"/>
    </row>
    <row r="709" spans="5:14" ht="14" x14ac:dyDescent="0.2">
      <c r="E709" s="2"/>
      <c r="N709" s="1"/>
    </row>
    <row r="710" spans="5:14" ht="14" x14ac:dyDescent="0.2">
      <c r="E710" s="2"/>
      <c r="N710" s="1"/>
    </row>
    <row r="711" spans="5:14" ht="14" x14ac:dyDescent="0.2">
      <c r="E711" s="2"/>
      <c r="N711" s="1"/>
    </row>
    <row r="712" spans="5:14" ht="14" x14ac:dyDescent="0.2">
      <c r="E712" s="2"/>
      <c r="N712" s="1"/>
    </row>
    <row r="713" spans="5:14" ht="14" x14ac:dyDescent="0.2">
      <c r="E713" s="2"/>
      <c r="N713" s="1"/>
    </row>
    <row r="714" spans="5:14" ht="14" x14ac:dyDescent="0.2">
      <c r="E714" s="2"/>
      <c r="N714" s="1"/>
    </row>
    <row r="715" spans="5:14" ht="14" x14ac:dyDescent="0.2">
      <c r="E715" s="2"/>
      <c r="N715" s="1"/>
    </row>
    <row r="716" spans="5:14" ht="14" x14ac:dyDescent="0.2">
      <c r="E716" s="2"/>
      <c r="N716" s="1"/>
    </row>
    <row r="717" spans="5:14" ht="14" x14ac:dyDescent="0.2">
      <c r="E717" s="2"/>
      <c r="N717" s="1"/>
    </row>
    <row r="718" spans="5:14" ht="14" x14ac:dyDescent="0.2">
      <c r="E718" s="2"/>
      <c r="N718" s="1"/>
    </row>
    <row r="719" spans="5:14" ht="14" x14ac:dyDescent="0.2">
      <c r="E719" s="2"/>
      <c r="N719" s="1"/>
    </row>
    <row r="720" spans="5:14" ht="14" x14ac:dyDescent="0.2">
      <c r="E720" s="2"/>
      <c r="N720" s="1"/>
    </row>
    <row r="721" spans="5:14" ht="14" x14ac:dyDescent="0.2">
      <c r="E721" s="2"/>
      <c r="N721" s="1"/>
    </row>
    <row r="722" spans="5:14" ht="14" x14ac:dyDescent="0.2">
      <c r="E722" s="2"/>
      <c r="N722" s="1"/>
    </row>
    <row r="723" spans="5:14" ht="14" x14ac:dyDescent="0.2">
      <c r="E723" s="2"/>
      <c r="N723" s="1"/>
    </row>
    <row r="724" spans="5:14" ht="14" x14ac:dyDescent="0.2">
      <c r="E724" s="2"/>
      <c r="N724" s="1"/>
    </row>
    <row r="725" spans="5:14" ht="14" x14ac:dyDescent="0.2">
      <c r="E725" s="2"/>
      <c r="N725" s="1"/>
    </row>
    <row r="726" spans="5:14" ht="14" x14ac:dyDescent="0.2">
      <c r="E726" s="2"/>
      <c r="N726" s="1"/>
    </row>
    <row r="727" spans="5:14" ht="14" x14ac:dyDescent="0.2">
      <c r="E727" s="2"/>
      <c r="N727" s="1"/>
    </row>
    <row r="728" spans="5:14" ht="14" x14ac:dyDescent="0.2">
      <c r="E728" s="2"/>
      <c r="N728" s="1"/>
    </row>
    <row r="729" spans="5:14" ht="14" x14ac:dyDescent="0.2">
      <c r="E729" s="2"/>
      <c r="N729" s="1"/>
    </row>
    <row r="730" spans="5:14" ht="14" x14ac:dyDescent="0.2">
      <c r="E730" s="2"/>
      <c r="N730" s="1"/>
    </row>
    <row r="731" spans="5:14" ht="14" x14ac:dyDescent="0.2">
      <c r="E731" s="2"/>
      <c r="N731" s="1"/>
    </row>
    <row r="732" spans="5:14" ht="14" x14ac:dyDescent="0.2">
      <c r="E732" s="2"/>
      <c r="N732" s="1"/>
    </row>
    <row r="733" spans="5:14" ht="14" x14ac:dyDescent="0.2">
      <c r="E733" s="2"/>
      <c r="N733" s="1"/>
    </row>
    <row r="734" spans="5:14" ht="14" x14ac:dyDescent="0.2">
      <c r="E734" s="2"/>
      <c r="N734" s="1"/>
    </row>
    <row r="735" spans="5:14" ht="14" x14ac:dyDescent="0.2">
      <c r="E735" s="2"/>
      <c r="N735" s="1"/>
    </row>
    <row r="736" spans="5:14" ht="14" x14ac:dyDescent="0.2">
      <c r="E736" s="2"/>
      <c r="N736" s="1"/>
    </row>
    <row r="737" spans="5:14" ht="14" x14ac:dyDescent="0.2">
      <c r="E737" s="2"/>
      <c r="N737" s="1"/>
    </row>
    <row r="738" spans="5:14" ht="14" x14ac:dyDescent="0.2">
      <c r="E738" s="2"/>
      <c r="N738" s="1"/>
    </row>
    <row r="739" spans="5:14" ht="14" x14ac:dyDescent="0.2">
      <c r="E739" s="2"/>
      <c r="N739" s="1"/>
    </row>
    <row r="740" spans="5:14" ht="14" x14ac:dyDescent="0.2">
      <c r="E740" s="2"/>
      <c r="N740" s="1"/>
    </row>
    <row r="741" spans="5:14" ht="14" x14ac:dyDescent="0.2">
      <c r="E741" s="2"/>
      <c r="N741" s="1"/>
    </row>
    <row r="742" spans="5:14" ht="14" x14ac:dyDescent="0.2">
      <c r="E742" s="2"/>
      <c r="N742" s="1"/>
    </row>
    <row r="743" spans="5:14" ht="14" x14ac:dyDescent="0.2">
      <c r="E743" s="2"/>
      <c r="N743" s="1"/>
    </row>
    <row r="744" spans="5:14" ht="14" x14ac:dyDescent="0.2">
      <c r="E744" s="2"/>
      <c r="N744" s="1"/>
    </row>
    <row r="745" spans="5:14" ht="14" x14ac:dyDescent="0.2">
      <c r="E745" s="2"/>
      <c r="N745" s="1"/>
    </row>
    <row r="746" spans="5:14" ht="14" x14ac:dyDescent="0.2">
      <c r="E746" s="2"/>
      <c r="N746" s="1"/>
    </row>
    <row r="747" spans="5:14" ht="14" x14ac:dyDescent="0.2">
      <c r="E747" s="2"/>
      <c r="N747" s="1"/>
    </row>
    <row r="748" spans="5:14" ht="14" x14ac:dyDescent="0.2">
      <c r="E748" s="2"/>
      <c r="N748" s="1"/>
    </row>
    <row r="749" spans="5:14" ht="14" x14ac:dyDescent="0.2">
      <c r="E749" s="2"/>
      <c r="N749" s="1"/>
    </row>
    <row r="750" spans="5:14" ht="14" x14ac:dyDescent="0.2">
      <c r="E750" s="2"/>
      <c r="N750" s="1"/>
    </row>
    <row r="751" spans="5:14" ht="14" x14ac:dyDescent="0.2">
      <c r="E751" s="2"/>
      <c r="N751" s="1"/>
    </row>
    <row r="752" spans="5:14" ht="14" x14ac:dyDescent="0.2">
      <c r="E752" s="2"/>
      <c r="N752" s="1"/>
    </row>
    <row r="753" spans="5:14" ht="14" x14ac:dyDescent="0.2">
      <c r="E753" s="2"/>
      <c r="N753" s="1"/>
    </row>
    <row r="754" spans="5:14" ht="14" x14ac:dyDescent="0.2">
      <c r="E754" s="2"/>
      <c r="N754" s="1"/>
    </row>
    <row r="755" spans="5:14" ht="14" x14ac:dyDescent="0.2">
      <c r="E755" s="2"/>
      <c r="N755" s="1"/>
    </row>
    <row r="756" spans="5:14" ht="14" x14ac:dyDescent="0.2">
      <c r="E756" s="2"/>
      <c r="N756" s="1"/>
    </row>
    <row r="757" spans="5:14" ht="14" x14ac:dyDescent="0.2">
      <c r="E757" s="2"/>
      <c r="N757" s="1"/>
    </row>
    <row r="758" spans="5:14" ht="14" x14ac:dyDescent="0.2">
      <c r="E758" s="2"/>
      <c r="N758" s="1"/>
    </row>
    <row r="759" spans="5:14" ht="14" x14ac:dyDescent="0.2">
      <c r="E759" s="2"/>
      <c r="N759" s="1"/>
    </row>
    <row r="760" spans="5:14" ht="14" x14ac:dyDescent="0.2">
      <c r="E760" s="2"/>
      <c r="N760" s="1"/>
    </row>
    <row r="761" spans="5:14" ht="14" x14ac:dyDescent="0.2">
      <c r="E761" s="2"/>
      <c r="N761" s="1"/>
    </row>
    <row r="762" spans="5:14" ht="14" x14ac:dyDescent="0.2">
      <c r="E762" s="2"/>
      <c r="N762" s="1"/>
    </row>
    <row r="763" spans="5:14" ht="14" x14ac:dyDescent="0.2">
      <c r="E763" s="2"/>
      <c r="N763" s="1"/>
    </row>
    <row r="764" spans="5:14" ht="14" x14ac:dyDescent="0.2">
      <c r="E764" s="2"/>
      <c r="N764" s="1"/>
    </row>
    <row r="765" spans="5:14" ht="14" x14ac:dyDescent="0.2">
      <c r="E765" s="2"/>
      <c r="N765" s="1"/>
    </row>
    <row r="766" spans="5:14" ht="14" x14ac:dyDescent="0.2">
      <c r="E766" s="2"/>
      <c r="N766" s="1"/>
    </row>
    <row r="767" spans="5:14" ht="14" x14ac:dyDescent="0.2">
      <c r="E767" s="2"/>
      <c r="N767" s="1"/>
    </row>
    <row r="768" spans="5:14" ht="14" x14ac:dyDescent="0.2">
      <c r="E768" s="2"/>
      <c r="N768" s="1"/>
    </row>
    <row r="769" spans="5:14" ht="14" x14ac:dyDescent="0.2">
      <c r="E769" s="2"/>
      <c r="N769" s="1"/>
    </row>
    <row r="770" spans="5:14" ht="14" x14ac:dyDescent="0.2">
      <c r="E770" s="2"/>
      <c r="N770" s="1"/>
    </row>
    <row r="771" spans="5:14" ht="14" x14ac:dyDescent="0.2">
      <c r="E771" s="2"/>
      <c r="N771" s="1"/>
    </row>
    <row r="772" spans="5:14" ht="14" x14ac:dyDescent="0.2">
      <c r="E772" s="2"/>
      <c r="N772" s="1"/>
    </row>
    <row r="773" spans="5:14" ht="14" x14ac:dyDescent="0.2">
      <c r="E773" s="2"/>
      <c r="N773" s="1"/>
    </row>
    <row r="774" spans="5:14" ht="14" x14ac:dyDescent="0.2">
      <c r="E774" s="2"/>
      <c r="N774" s="1"/>
    </row>
    <row r="775" spans="5:14" ht="14" x14ac:dyDescent="0.2">
      <c r="E775" s="2"/>
      <c r="N775" s="1"/>
    </row>
    <row r="776" spans="5:14" ht="14" x14ac:dyDescent="0.2">
      <c r="E776" s="2"/>
      <c r="N776" s="1"/>
    </row>
    <row r="777" spans="5:14" ht="14" x14ac:dyDescent="0.2">
      <c r="E777" s="2"/>
      <c r="N777" s="1"/>
    </row>
    <row r="778" spans="5:14" ht="14" x14ac:dyDescent="0.2">
      <c r="E778" s="2"/>
      <c r="N778" s="1"/>
    </row>
    <row r="779" spans="5:14" ht="14" x14ac:dyDescent="0.2">
      <c r="E779" s="2"/>
      <c r="N779" s="1"/>
    </row>
    <row r="780" spans="5:14" ht="14" x14ac:dyDescent="0.2">
      <c r="E780" s="2"/>
      <c r="N780" s="1"/>
    </row>
    <row r="781" spans="5:14" ht="14" x14ac:dyDescent="0.2">
      <c r="E781" s="2"/>
      <c r="N781" s="1"/>
    </row>
    <row r="782" spans="5:14" ht="14" x14ac:dyDescent="0.2">
      <c r="E782" s="2"/>
      <c r="N782" s="1"/>
    </row>
    <row r="783" spans="5:14" ht="14" x14ac:dyDescent="0.2">
      <c r="E783" s="2"/>
      <c r="N783" s="1"/>
    </row>
    <row r="784" spans="5:14" ht="14" x14ac:dyDescent="0.2">
      <c r="E784" s="2"/>
      <c r="N784" s="1"/>
    </row>
    <row r="785" spans="5:14" ht="14" x14ac:dyDescent="0.2">
      <c r="E785" s="2"/>
      <c r="N785" s="1"/>
    </row>
    <row r="786" spans="5:14" ht="14" x14ac:dyDescent="0.2">
      <c r="E786" s="2"/>
      <c r="N786" s="1"/>
    </row>
    <row r="787" spans="5:14" ht="14" x14ac:dyDescent="0.2">
      <c r="E787" s="2"/>
      <c r="N787" s="1"/>
    </row>
    <row r="788" spans="5:14" ht="14" x14ac:dyDescent="0.2">
      <c r="E788" s="2"/>
      <c r="N788" s="1"/>
    </row>
    <row r="789" spans="5:14" ht="14" x14ac:dyDescent="0.2">
      <c r="E789" s="2"/>
      <c r="N789" s="1"/>
    </row>
    <row r="790" spans="5:14" ht="14" x14ac:dyDescent="0.2">
      <c r="E790" s="2"/>
      <c r="N790" s="1"/>
    </row>
    <row r="791" spans="5:14" ht="14" x14ac:dyDescent="0.2">
      <c r="E791" s="2"/>
      <c r="N791" s="1"/>
    </row>
    <row r="792" spans="5:14" ht="14" x14ac:dyDescent="0.2">
      <c r="E792" s="2"/>
      <c r="N792" s="1"/>
    </row>
    <row r="793" spans="5:14" ht="14" x14ac:dyDescent="0.2">
      <c r="E793" s="2"/>
      <c r="N793" s="1"/>
    </row>
    <row r="794" spans="5:14" ht="14" x14ac:dyDescent="0.2">
      <c r="E794" s="2"/>
      <c r="N794" s="1"/>
    </row>
    <row r="795" spans="5:14" ht="14" x14ac:dyDescent="0.2">
      <c r="E795" s="2"/>
      <c r="N795" s="1"/>
    </row>
    <row r="796" spans="5:14" ht="14" x14ac:dyDescent="0.2">
      <c r="E796" s="2"/>
      <c r="N796" s="1"/>
    </row>
    <row r="797" spans="5:14" ht="14" x14ac:dyDescent="0.2">
      <c r="E797" s="2"/>
      <c r="N797" s="1"/>
    </row>
    <row r="798" spans="5:14" ht="14" x14ac:dyDescent="0.2">
      <c r="E798" s="2"/>
      <c r="N798" s="1"/>
    </row>
    <row r="799" spans="5:14" ht="14" x14ac:dyDescent="0.2">
      <c r="E799" s="2"/>
      <c r="N799" s="1"/>
    </row>
    <row r="800" spans="5:14" ht="14" x14ac:dyDescent="0.2">
      <c r="E800" s="2"/>
      <c r="N800" s="1"/>
    </row>
    <row r="801" spans="5:14" ht="14" x14ac:dyDescent="0.2">
      <c r="E801" s="2"/>
      <c r="N801" s="1"/>
    </row>
    <row r="802" spans="5:14" ht="14" x14ac:dyDescent="0.2">
      <c r="E802" s="2"/>
      <c r="N802" s="1"/>
    </row>
    <row r="803" spans="5:14" ht="14" x14ac:dyDescent="0.2">
      <c r="E803" s="2"/>
      <c r="N803" s="1"/>
    </row>
    <row r="804" spans="5:14" ht="14" x14ac:dyDescent="0.2">
      <c r="E804" s="2"/>
      <c r="N804" s="1"/>
    </row>
    <row r="805" spans="5:14" ht="14" x14ac:dyDescent="0.2">
      <c r="E805" s="2"/>
      <c r="N805" s="1"/>
    </row>
    <row r="806" spans="5:14" ht="14" x14ac:dyDescent="0.2">
      <c r="E806" s="2"/>
      <c r="N806" s="1"/>
    </row>
    <row r="807" spans="5:14" ht="14" x14ac:dyDescent="0.2">
      <c r="E807" s="2"/>
      <c r="N807" s="1"/>
    </row>
    <row r="808" spans="5:14" ht="14" x14ac:dyDescent="0.2">
      <c r="E808" s="2"/>
      <c r="N808" s="1"/>
    </row>
    <row r="809" spans="5:14" ht="14" x14ac:dyDescent="0.2">
      <c r="E809" s="2"/>
      <c r="N809" s="1"/>
    </row>
    <row r="810" spans="5:14" ht="14" x14ac:dyDescent="0.2">
      <c r="E810" s="2"/>
      <c r="N810" s="1"/>
    </row>
    <row r="811" spans="5:14" ht="14" x14ac:dyDescent="0.2">
      <c r="E811" s="2"/>
      <c r="N811" s="1"/>
    </row>
    <row r="812" spans="5:14" ht="14" x14ac:dyDescent="0.2">
      <c r="E812" s="2"/>
      <c r="N812" s="1"/>
    </row>
    <row r="813" spans="5:14" ht="14" x14ac:dyDescent="0.2">
      <c r="E813" s="2"/>
      <c r="N813" s="1"/>
    </row>
    <row r="814" spans="5:14" ht="14" x14ac:dyDescent="0.2">
      <c r="E814" s="2"/>
      <c r="N814" s="1"/>
    </row>
    <row r="815" spans="5:14" ht="14" x14ac:dyDescent="0.2">
      <c r="E815" s="2"/>
      <c r="N815" s="1"/>
    </row>
    <row r="816" spans="5:14" ht="14" x14ac:dyDescent="0.2">
      <c r="E816" s="2"/>
      <c r="N816" s="1"/>
    </row>
    <row r="817" spans="5:14" ht="14" x14ac:dyDescent="0.2">
      <c r="E817" s="2"/>
      <c r="N817" s="1"/>
    </row>
    <row r="818" spans="5:14" ht="14" x14ac:dyDescent="0.2">
      <c r="E818" s="2"/>
      <c r="N818" s="1"/>
    </row>
    <row r="819" spans="5:14" ht="14" x14ac:dyDescent="0.2">
      <c r="E819" s="2"/>
      <c r="N819" s="1"/>
    </row>
    <row r="820" spans="5:14" ht="14" x14ac:dyDescent="0.2">
      <c r="E820" s="2"/>
      <c r="N820" s="1"/>
    </row>
    <row r="821" spans="5:14" ht="14" x14ac:dyDescent="0.2">
      <c r="E821" s="2"/>
      <c r="N821" s="1"/>
    </row>
    <row r="822" spans="5:14" ht="14" x14ac:dyDescent="0.2">
      <c r="E822" s="2"/>
      <c r="N822" s="1"/>
    </row>
    <row r="823" spans="5:14" ht="14" x14ac:dyDescent="0.2">
      <c r="E823" s="2"/>
      <c r="N823" s="1"/>
    </row>
    <row r="824" spans="5:14" ht="14" x14ac:dyDescent="0.2">
      <c r="E824" s="2"/>
      <c r="N824" s="1"/>
    </row>
    <row r="825" spans="5:14" ht="14" x14ac:dyDescent="0.2">
      <c r="E825" s="2"/>
      <c r="N825" s="1"/>
    </row>
    <row r="826" spans="5:14" ht="14" x14ac:dyDescent="0.2">
      <c r="E826" s="2"/>
      <c r="N826" s="1"/>
    </row>
    <row r="827" spans="5:14" ht="14" x14ac:dyDescent="0.2">
      <c r="E827" s="2"/>
      <c r="N827" s="1"/>
    </row>
    <row r="828" spans="5:14" ht="14" x14ac:dyDescent="0.2">
      <c r="E828" s="2"/>
      <c r="N828" s="1"/>
    </row>
    <row r="829" spans="5:14" ht="14" x14ac:dyDescent="0.2">
      <c r="E829" s="2"/>
      <c r="N829" s="1"/>
    </row>
    <row r="830" spans="5:14" ht="14" x14ac:dyDescent="0.2">
      <c r="E830" s="2"/>
      <c r="N830" s="1"/>
    </row>
    <row r="831" spans="5:14" ht="14" x14ac:dyDescent="0.2">
      <c r="E831" s="2"/>
      <c r="N831" s="1"/>
    </row>
    <row r="832" spans="5:14" ht="14" x14ac:dyDescent="0.2">
      <c r="E832" s="2"/>
      <c r="N832" s="1"/>
    </row>
    <row r="833" spans="5:14" ht="14" x14ac:dyDescent="0.2">
      <c r="E833" s="2"/>
      <c r="N833" s="1"/>
    </row>
    <row r="834" spans="5:14" ht="14" x14ac:dyDescent="0.2">
      <c r="E834" s="2"/>
      <c r="N834" s="1"/>
    </row>
    <row r="835" spans="5:14" ht="14" x14ac:dyDescent="0.2">
      <c r="E835" s="2"/>
      <c r="N835" s="1"/>
    </row>
    <row r="836" spans="5:14" ht="14" x14ac:dyDescent="0.2">
      <c r="E836" s="2"/>
      <c r="N836" s="1"/>
    </row>
    <row r="837" spans="5:14" ht="14" x14ac:dyDescent="0.2">
      <c r="E837" s="2"/>
      <c r="N837" s="1"/>
    </row>
    <row r="838" spans="5:14" ht="14" x14ac:dyDescent="0.2">
      <c r="E838" s="2"/>
      <c r="N838" s="1"/>
    </row>
    <row r="839" spans="5:14" ht="14" x14ac:dyDescent="0.2">
      <c r="E839" s="2"/>
      <c r="N839" s="1"/>
    </row>
    <row r="840" spans="5:14" ht="14" x14ac:dyDescent="0.2">
      <c r="E840" s="2"/>
      <c r="N840" s="1"/>
    </row>
    <row r="841" spans="5:14" ht="14" x14ac:dyDescent="0.2">
      <c r="E841" s="2"/>
      <c r="N841" s="1"/>
    </row>
    <row r="842" spans="5:14" ht="14" x14ac:dyDescent="0.2">
      <c r="E842" s="2"/>
      <c r="N842" s="1"/>
    </row>
    <row r="843" spans="5:14" ht="14" x14ac:dyDescent="0.2">
      <c r="E843" s="2"/>
      <c r="N843" s="1"/>
    </row>
    <row r="844" spans="5:14" ht="14" x14ac:dyDescent="0.2">
      <c r="E844" s="2"/>
      <c r="N844" s="1"/>
    </row>
    <row r="845" spans="5:14" ht="14" x14ac:dyDescent="0.2">
      <c r="E845" s="2"/>
      <c r="N845" s="1"/>
    </row>
    <row r="846" spans="5:14" ht="14" x14ac:dyDescent="0.2">
      <c r="E846" s="2"/>
      <c r="N846" s="1"/>
    </row>
    <row r="847" spans="5:14" ht="14" x14ac:dyDescent="0.2">
      <c r="E847" s="2"/>
      <c r="N847" s="1"/>
    </row>
    <row r="848" spans="5:14" ht="14" x14ac:dyDescent="0.2">
      <c r="E848" s="2"/>
      <c r="N848" s="1"/>
    </row>
    <row r="849" spans="5:14" ht="14" x14ac:dyDescent="0.2">
      <c r="E849" s="2"/>
      <c r="N849" s="1"/>
    </row>
    <row r="850" spans="5:14" ht="14" x14ac:dyDescent="0.2">
      <c r="E850" s="2"/>
      <c r="N850" s="1"/>
    </row>
    <row r="851" spans="5:14" ht="14" x14ac:dyDescent="0.2">
      <c r="E851" s="2"/>
      <c r="N851" s="1"/>
    </row>
    <row r="852" spans="5:14" ht="14" x14ac:dyDescent="0.2">
      <c r="E852" s="2"/>
      <c r="N852" s="1"/>
    </row>
    <row r="853" spans="5:14" ht="14" x14ac:dyDescent="0.2">
      <c r="E853" s="2"/>
      <c r="N853" s="1"/>
    </row>
    <row r="854" spans="5:14" ht="14" x14ac:dyDescent="0.2">
      <c r="E854" s="2"/>
      <c r="N854" s="1"/>
    </row>
    <row r="855" spans="5:14" ht="14" x14ac:dyDescent="0.2">
      <c r="E855" s="2"/>
      <c r="N855" s="1"/>
    </row>
    <row r="856" spans="5:14" ht="14" x14ac:dyDescent="0.2">
      <c r="E856" s="2"/>
      <c r="N856" s="1"/>
    </row>
    <row r="857" spans="5:14" ht="14" x14ac:dyDescent="0.2">
      <c r="E857" s="2"/>
      <c r="N857" s="1"/>
    </row>
    <row r="858" spans="5:14" ht="14" x14ac:dyDescent="0.2">
      <c r="E858" s="2"/>
      <c r="N858" s="1"/>
    </row>
    <row r="859" spans="5:14" ht="14" x14ac:dyDescent="0.2">
      <c r="E859" s="2"/>
      <c r="N859" s="1"/>
    </row>
    <row r="860" spans="5:14" ht="14" x14ac:dyDescent="0.2">
      <c r="E860" s="2"/>
      <c r="N860" s="1"/>
    </row>
    <row r="861" spans="5:14" ht="14" x14ac:dyDescent="0.2">
      <c r="E861" s="2"/>
      <c r="N861" s="1"/>
    </row>
    <row r="862" spans="5:14" ht="14" x14ac:dyDescent="0.2">
      <c r="E862" s="2"/>
      <c r="N862" s="1"/>
    </row>
    <row r="863" spans="5:14" ht="14" x14ac:dyDescent="0.2">
      <c r="E863" s="2"/>
      <c r="N863" s="1"/>
    </row>
    <row r="864" spans="5:14" ht="14" x14ac:dyDescent="0.2">
      <c r="E864" s="2"/>
      <c r="N864" s="1"/>
    </row>
    <row r="865" spans="5:14" ht="14" x14ac:dyDescent="0.2">
      <c r="E865" s="2"/>
      <c r="N865" s="1"/>
    </row>
    <row r="866" spans="5:14" ht="14" x14ac:dyDescent="0.2">
      <c r="E866" s="2"/>
      <c r="N866" s="1"/>
    </row>
    <row r="867" spans="5:14" ht="14" x14ac:dyDescent="0.2">
      <c r="E867" s="2"/>
      <c r="N867" s="1"/>
    </row>
    <row r="868" spans="5:14" ht="14" x14ac:dyDescent="0.2">
      <c r="E868" s="2"/>
      <c r="N868" s="1"/>
    </row>
    <row r="869" spans="5:14" ht="14" x14ac:dyDescent="0.2">
      <c r="E869" s="2"/>
      <c r="N869" s="1"/>
    </row>
    <row r="870" spans="5:14" ht="14" x14ac:dyDescent="0.2">
      <c r="E870" s="2"/>
      <c r="N870" s="1"/>
    </row>
    <row r="871" spans="5:14" ht="14" x14ac:dyDescent="0.2">
      <c r="E871" s="2"/>
      <c r="N871" s="1"/>
    </row>
    <row r="872" spans="5:14" ht="14" x14ac:dyDescent="0.2">
      <c r="E872" s="2"/>
      <c r="N872" s="1"/>
    </row>
    <row r="873" spans="5:14" ht="14" x14ac:dyDescent="0.2">
      <c r="E873" s="2"/>
      <c r="N873" s="1"/>
    </row>
    <row r="874" spans="5:14" ht="14" x14ac:dyDescent="0.2">
      <c r="E874" s="2"/>
      <c r="N874" s="1"/>
    </row>
    <row r="875" spans="5:14" ht="14" x14ac:dyDescent="0.2">
      <c r="E875" s="2"/>
      <c r="N875" s="1"/>
    </row>
    <row r="876" spans="5:14" ht="14" x14ac:dyDescent="0.2">
      <c r="E876" s="2"/>
      <c r="N876" s="1"/>
    </row>
    <row r="877" spans="5:14" ht="14" x14ac:dyDescent="0.2">
      <c r="E877" s="2"/>
      <c r="N877" s="1"/>
    </row>
    <row r="878" spans="5:14" ht="14" x14ac:dyDescent="0.2">
      <c r="E878" s="2"/>
      <c r="N878" s="1"/>
    </row>
    <row r="879" spans="5:14" ht="14" x14ac:dyDescent="0.2">
      <c r="E879" s="2"/>
      <c r="N879" s="1"/>
    </row>
    <row r="880" spans="5:14" ht="14" x14ac:dyDescent="0.2">
      <c r="E880" s="2"/>
      <c r="N880" s="1"/>
    </row>
    <row r="881" spans="5:14" ht="14" x14ac:dyDescent="0.2">
      <c r="E881" s="2"/>
      <c r="N881" s="1"/>
    </row>
    <row r="882" spans="5:14" ht="14" x14ac:dyDescent="0.2">
      <c r="E882" s="2"/>
      <c r="N882" s="1"/>
    </row>
    <row r="883" spans="5:14" ht="14" x14ac:dyDescent="0.2">
      <c r="E883" s="2"/>
      <c r="N883" s="1"/>
    </row>
    <row r="884" spans="5:14" ht="14" x14ac:dyDescent="0.2">
      <c r="E884" s="2"/>
      <c r="N884" s="1"/>
    </row>
    <row r="885" spans="5:14" ht="14" x14ac:dyDescent="0.2">
      <c r="E885" s="2"/>
      <c r="N885" s="1"/>
    </row>
    <row r="886" spans="5:14" ht="14" x14ac:dyDescent="0.2">
      <c r="E886" s="2"/>
      <c r="N886" s="1"/>
    </row>
    <row r="887" spans="5:14" ht="14" x14ac:dyDescent="0.2">
      <c r="E887" s="2"/>
      <c r="N887" s="1"/>
    </row>
    <row r="888" spans="5:14" ht="14" x14ac:dyDescent="0.2">
      <c r="E888" s="2"/>
      <c r="N888" s="1"/>
    </row>
    <row r="889" spans="5:14" ht="14" x14ac:dyDescent="0.2">
      <c r="E889" s="2"/>
      <c r="N889" s="1"/>
    </row>
    <row r="890" spans="5:14" ht="14" x14ac:dyDescent="0.2">
      <c r="E890" s="2"/>
      <c r="N890" s="1"/>
    </row>
    <row r="891" spans="5:14" ht="14" x14ac:dyDescent="0.2">
      <c r="E891" s="2"/>
      <c r="N891" s="1"/>
    </row>
    <row r="892" spans="5:14" ht="14" x14ac:dyDescent="0.2">
      <c r="E892" s="2"/>
      <c r="N892" s="1"/>
    </row>
    <row r="893" spans="5:14" ht="14" x14ac:dyDescent="0.2">
      <c r="E893" s="2"/>
      <c r="N893" s="1"/>
    </row>
    <row r="894" spans="5:14" ht="14" x14ac:dyDescent="0.2">
      <c r="E894" s="2"/>
      <c r="N894" s="1"/>
    </row>
    <row r="895" spans="5:14" ht="14" x14ac:dyDescent="0.2">
      <c r="E895" s="2"/>
      <c r="N895" s="1"/>
    </row>
    <row r="896" spans="5:14" ht="14" x14ac:dyDescent="0.2">
      <c r="E896" s="2"/>
      <c r="N896" s="1"/>
    </row>
    <row r="897" spans="5:14" ht="14" x14ac:dyDescent="0.2">
      <c r="E897" s="2"/>
      <c r="N897" s="1"/>
    </row>
    <row r="898" spans="5:14" ht="14" x14ac:dyDescent="0.2">
      <c r="E898" s="2"/>
      <c r="N898" s="1"/>
    </row>
    <row r="899" spans="5:14" ht="14" x14ac:dyDescent="0.2">
      <c r="E899" s="2"/>
      <c r="N899" s="1"/>
    </row>
    <row r="900" spans="5:14" ht="14" x14ac:dyDescent="0.2">
      <c r="E900" s="2"/>
      <c r="N900" s="1"/>
    </row>
    <row r="901" spans="5:14" ht="14" x14ac:dyDescent="0.2">
      <c r="E901" s="2"/>
      <c r="N901" s="1"/>
    </row>
    <row r="902" spans="5:14" ht="14" x14ac:dyDescent="0.2">
      <c r="E902" s="2"/>
      <c r="N902" s="1"/>
    </row>
    <row r="903" spans="5:14" ht="14" x14ac:dyDescent="0.2">
      <c r="E903" s="2"/>
      <c r="N903" s="1"/>
    </row>
    <row r="904" spans="5:14" ht="14" x14ac:dyDescent="0.2">
      <c r="E904" s="2"/>
      <c r="N904" s="1"/>
    </row>
    <row r="905" spans="5:14" ht="14" x14ac:dyDescent="0.2">
      <c r="E905" s="2"/>
      <c r="N905" s="1"/>
    </row>
    <row r="906" spans="5:14" ht="14" x14ac:dyDescent="0.2">
      <c r="E906" s="2"/>
      <c r="N906" s="1"/>
    </row>
    <row r="907" spans="5:14" ht="14" x14ac:dyDescent="0.2">
      <c r="E907" s="2"/>
      <c r="N907" s="1"/>
    </row>
    <row r="908" spans="5:14" ht="14" x14ac:dyDescent="0.2">
      <c r="E908" s="2"/>
      <c r="N908" s="1"/>
    </row>
    <row r="909" spans="5:14" ht="14" x14ac:dyDescent="0.2">
      <c r="E909" s="2"/>
      <c r="N909" s="1"/>
    </row>
    <row r="910" spans="5:14" ht="14" x14ac:dyDescent="0.2">
      <c r="E910" s="2"/>
      <c r="N910" s="1"/>
    </row>
    <row r="911" spans="5:14" ht="14" x14ac:dyDescent="0.2">
      <c r="E911" s="2"/>
      <c r="N911" s="1"/>
    </row>
    <row r="912" spans="5:14" ht="14" x14ac:dyDescent="0.2">
      <c r="E912" s="2"/>
      <c r="N912" s="1"/>
    </row>
    <row r="913" spans="5:14" ht="14" x14ac:dyDescent="0.2">
      <c r="E913" s="2"/>
      <c r="N913" s="1"/>
    </row>
    <row r="914" spans="5:14" ht="14" x14ac:dyDescent="0.2">
      <c r="E914" s="2"/>
      <c r="N914" s="1"/>
    </row>
    <row r="915" spans="5:14" ht="14" x14ac:dyDescent="0.2">
      <c r="E915" s="2"/>
      <c r="N915" s="1"/>
    </row>
    <row r="916" spans="5:14" ht="14" x14ac:dyDescent="0.2">
      <c r="E916" s="2"/>
      <c r="N916" s="1"/>
    </row>
    <row r="917" spans="5:14" ht="14" x14ac:dyDescent="0.2">
      <c r="E917" s="2"/>
      <c r="N917" s="1"/>
    </row>
    <row r="918" spans="5:14" ht="14" x14ac:dyDescent="0.2">
      <c r="E918" s="2"/>
      <c r="N918" s="1"/>
    </row>
    <row r="919" spans="5:14" ht="14" x14ac:dyDescent="0.2">
      <c r="E919" s="2"/>
      <c r="N919" s="1"/>
    </row>
    <row r="920" spans="5:14" ht="14" x14ac:dyDescent="0.2">
      <c r="E920" s="2"/>
      <c r="N920" s="1"/>
    </row>
    <row r="921" spans="5:14" ht="14" x14ac:dyDescent="0.2">
      <c r="E921" s="2"/>
      <c r="N921" s="1"/>
    </row>
    <row r="922" spans="5:14" ht="14" x14ac:dyDescent="0.2">
      <c r="E922" s="2"/>
      <c r="N922" s="1"/>
    </row>
    <row r="923" spans="5:14" ht="14" x14ac:dyDescent="0.2">
      <c r="E923" s="2"/>
      <c r="N923" s="1"/>
    </row>
    <row r="924" spans="5:14" ht="14" x14ac:dyDescent="0.2">
      <c r="E924" s="2"/>
      <c r="N924" s="1"/>
    </row>
    <row r="925" spans="5:14" ht="14" x14ac:dyDescent="0.2">
      <c r="E925" s="2"/>
      <c r="N925" s="1"/>
    </row>
    <row r="926" spans="5:14" ht="14" x14ac:dyDescent="0.2">
      <c r="E926" s="2"/>
      <c r="N926" s="1"/>
    </row>
    <row r="927" spans="5:14" ht="14" x14ac:dyDescent="0.2">
      <c r="E927" s="2"/>
      <c r="N927" s="1"/>
    </row>
    <row r="928" spans="5:14" ht="14" x14ac:dyDescent="0.2">
      <c r="E928" s="2"/>
      <c r="N928" s="1"/>
    </row>
    <row r="929" spans="5:14" ht="14" x14ac:dyDescent="0.2">
      <c r="E929" s="2"/>
      <c r="N929" s="1"/>
    </row>
    <row r="930" spans="5:14" ht="14" x14ac:dyDescent="0.2">
      <c r="E930" s="2"/>
      <c r="N930" s="1"/>
    </row>
    <row r="931" spans="5:14" ht="14" x14ac:dyDescent="0.2">
      <c r="E931" s="2"/>
      <c r="N931" s="1"/>
    </row>
    <row r="932" spans="5:14" ht="14" x14ac:dyDescent="0.2">
      <c r="E932" s="2"/>
      <c r="N932" s="1"/>
    </row>
    <row r="933" spans="5:14" ht="14" x14ac:dyDescent="0.2">
      <c r="E933" s="2"/>
      <c r="N933" s="1"/>
    </row>
    <row r="934" spans="5:14" ht="14" x14ac:dyDescent="0.2">
      <c r="E934" s="2"/>
      <c r="N934" s="1"/>
    </row>
    <row r="935" spans="5:14" ht="14" x14ac:dyDescent="0.2">
      <c r="E935" s="2"/>
      <c r="N935" s="1"/>
    </row>
    <row r="936" spans="5:14" ht="14" x14ac:dyDescent="0.2">
      <c r="E936" s="2"/>
      <c r="N936" s="1"/>
    </row>
    <row r="937" spans="5:14" ht="14" x14ac:dyDescent="0.2">
      <c r="E937" s="2"/>
      <c r="N937" s="1"/>
    </row>
    <row r="938" spans="5:14" ht="14" x14ac:dyDescent="0.2">
      <c r="E938" s="2"/>
      <c r="N938" s="1"/>
    </row>
    <row r="939" spans="5:14" ht="14" x14ac:dyDescent="0.2">
      <c r="E939" s="2"/>
      <c r="N939" s="1"/>
    </row>
    <row r="940" spans="5:14" ht="14" x14ac:dyDescent="0.2">
      <c r="E940" s="2"/>
      <c r="N940" s="1"/>
    </row>
    <row r="941" spans="5:14" ht="14" x14ac:dyDescent="0.2">
      <c r="E941" s="2"/>
      <c r="N941" s="1"/>
    </row>
    <row r="942" spans="5:14" ht="14" x14ac:dyDescent="0.2">
      <c r="E942" s="2"/>
      <c r="N942" s="1"/>
    </row>
    <row r="943" spans="5:14" ht="14" x14ac:dyDescent="0.2">
      <c r="E943" s="2"/>
      <c r="N943" s="1"/>
    </row>
    <row r="944" spans="5:14" ht="14" x14ac:dyDescent="0.2">
      <c r="E944" s="2"/>
      <c r="N944" s="1"/>
    </row>
    <row r="945" spans="5:14" ht="14" x14ac:dyDescent="0.2">
      <c r="E945" s="2"/>
      <c r="N945" s="1"/>
    </row>
    <row r="946" spans="5:14" ht="14" x14ac:dyDescent="0.2">
      <c r="E946" s="2"/>
      <c r="N946" s="1"/>
    </row>
    <row r="947" spans="5:14" ht="14" x14ac:dyDescent="0.2">
      <c r="E947" s="2"/>
      <c r="N947" s="1"/>
    </row>
    <row r="948" spans="5:14" ht="14" x14ac:dyDescent="0.2">
      <c r="E948" s="2"/>
      <c r="N948" s="1"/>
    </row>
    <row r="949" spans="5:14" ht="14" x14ac:dyDescent="0.2">
      <c r="E949" s="2"/>
      <c r="N949" s="1"/>
    </row>
    <row r="950" spans="5:14" ht="14" x14ac:dyDescent="0.2">
      <c r="E950" s="2"/>
      <c r="N950" s="1"/>
    </row>
    <row r="951" spans="5:14" ht="14" x14ac:dyDescent="0.2">
      <c r="E951" s="2"/>
      <c r="N951" s="1"/>
    </row>
    <row r="952" spans="5:14" ht="14" x14ac:dyDescent="0.2">
      <c r="E952" s="2"/>
      <c r="N952" s="1"/>
    </row>
    <row r="953" spans="5:14" ht="14" x14ac:dyDescent="0.2">
      <c r="E953" s="2"/>
      <c r="N953" s="1"/>
    </row>
    <row r="954" spans="5:14" ht="14" x14ac:dyDescent="0.2">
      <c r="E954" s="2"/>
      <c r="N954" s="1"/>
    </row>
    <row r="955" spans="5:14" ht="14" x14ac:dyDescent="0.2">
      <c r="E955" s="2"/>
      <c r="N955" s="1"/>
    </row>
    <row r="956" spans="5:14" ht="14" x14ac:dyDescent="0.2">
      <c r="E956" s="2"/>
      <c r="N956" s="1"/>
    </row>
    <row r="957" spans="5:14" ht="14" x14ac:dyDescent="0.2">
      <c r="E957" s="2"/>
      <c r="N957" s="1"/>
    </row>
    <row r="958" spans="5:14" ht="14" x14ac:dyDescent="0.2">
      <c r="E958" s="2"/>
      <c r="N958" s="1"/>
    </row>
    <row r="959" spans="5:14" ht="14" x14ac:dyDescent="0.2">
      <c r="E959" s="2"/>
      <c r="N959" s="1"/>
    </row>
    <row r="960" spans="5:14" ht="14" x14ac:dyDescent="0.2">
      <c r="E960" s="2"/>
      <c r="N960" s="1"/>
    </row>
    <row r="961" spans="5:14" ht="14" x14ac:dyDescent="0.2">
      <c r="E961" s="2"/>
      <c r="N961" s="1"/>
    </row>
    <row r="962" spans="5:14" ht="14" x14ac:dyDescent="0.2">
      <c r="E962" s="2"/>
      <c r="N962" s="1"/>
    </row>
    <row r="963" spans="5:14" ht="14" x14ac:dyDescent="0.2">
      <c r="E963" s="2"/>
      <c r="N963" s="1"/>
    </row>
    <row r="964" spans="5:14" ht="14" x14ac:dyDescent="0.2">
      <c r="E964" s="2"/>
      <c r="N964" s="1"/>
    </row>
    <row r="965" spans="5:14" ht="14" x14ac:dyDescent="0.2">
      <c r="E965" s="2"/>
      <c r="N965" s="1"/>
    </row>
    <row r="966" spans="5:14" ht="14" x14ac:dyDescent="0.2">
      <c r="E966" s="2"/>
      <c r="N966" s="1"/>
    </row>
    <row r="967" spans="5:14" ht="14" x14ac:dyDescent="0.2">
      <c r="E967" s="2"/>
      <c r="N967" s="1"/>
    </row>
    <row r="968" spans="5:14" ht="14" x14ac:dyDescent="0.2">
      <c r="E968" s="2"/>
      <c r="N968" s="1"/>
    </row>
    <row r="969" spans="5:14" ht="14" x14ac:dyDescent="0.2">
      <c r="E969" s="2"/>
      <c r="N969" s="1"/>
    </row>
    <row r="970" spans="5:14" ht="14" x14ac:dyDescent="0.2">
      <c r="E970" s="2"/>
      <c r="N970" s="1"/>
    </row>
    <row r="971" spans="5:14" ht="14" x14ac:dyDescent="0.2">
      <c r="E971" s="2"/>
      <c r="N971" s="1"/>
    </row>
    <row r="972" spans="5:14" ht="14" x14ac:dyDescent="0.2">
      <c r="E972" s="2"/>
      <c r="N972" s="1"/>
    </row>
    <row r="973" spans="5:14" ht="14" x14ac:dyDescent="0.2">
      <c r="E973" s="2"/>
      <c r="N973" s="1"/>
    </row>
    <row r="974" spans="5:14" ht="14" x14ac:dyDescent="0.2">
      <c r="E974" s="2"/>
      <c r="N974" s="1"/>
    </row>
    <row r="975" spans="5:14" ht="14" x14ac:dyDescent="0.2">
      <c r="E975" s="2"/>
      <c r="N975" s="1"/>
    </row>
    <row r="976" spans="5:14" ht="14" x14ac:dyDescent="0.2">
      <c r="E976" s="2"/>
      <c r="N976" s="1"/>
    </row>
    <row r="977" spans="5:14" ht="14" x14ac:dyDescent="0.2">
      <c r="E977" s="2"/>
      <c r="N977" s="1"/>
    </row>
    <row r="978" spans="5:14" ht="14" x14ac:dyDescent="0.2">
      <c r="E978" s="2"/>
      <c r="N978" s="1"/>
    </row>
    <row r="979" spans="5:14" ht="14" x14ac:dyDescent="0.2">
      <c r="E979" s="2"/>
      <c r="N979" s="1"/>
    </row>
    <row r="980" spans="5:14" ht="14" x14ac:dyDescent="0.2">
      <c r="E980" s="2"/>
      <c r="N980" s="1"/>
    </row>
    <row r="981" spans="5:14" ht="14" x14ac:dyDescent="0.2">
      <c r="E981" s="2"/>
      <c r="N981" s="1"/>
    </row>
    <row r="982" spans="5:14" ht="14" x14ac:dyDescent="0.2">
      <c r="E982" s="2"/>
      <c r="N982" s="1"/>
    </row>
    <row r="983" spans="5:14" ht="14" x14ac:dyDescent="0.2">
      <c r="E983" s="2"/>
      <c r="N983" s="1"/>
    </row>
    <row r="984" spans="5:14" ht="14" x14ac:dyDescent="0.2">
      <c r="E984" s="2"/>
      <c r="N984" s="1"/>
    </row>
    <row r="985" spans="5:14" ht="14" x14ac:dyDescent="0.2">
      <c r="E985" s="2"/>
      <c r="N985" s="1"/>
    </row>
    <row r="986" spans="5:14" ht="14" x14ac:dyDescent="0.2">
      <c r="E986" s="2"/>
      <c r="N986" s="1"/>
    </row>
    <row r="987" spans="5:14" ht="14" x14ac:dyDescent="0.2">
      <c r="E987" s="2"/>
      <c r="N987" s="1"/>
    </row>
    <row r="988" spans="5:14" ht="14" x14ac:dyDescent="0.2">
      <c r="E988" s="2"/>
      <c r="N988" s="1"/>
    </row>
    <row r="989" spans="5:14" ht="14" x14ac:dyDescent="0.2">
      <c r="E989" s="2"/>
      <c r="N989" s="1"/>
    </row>
    <row r="990" spans="5:14" ht="14" x14ac:dyDescent="0.2">
      <c r="E990" s="2"/>
      <c r="N990" s="1"/>
    </row>
    <row r="991" spans="5:14" ht="14" x14ac:dyDescent="0.2">
      <c r="E991" s="2"/>
      <c r="N991" s="1"/>
    </row>
    <row r="992" spans="5:14" ht="14" x14ac:dyDescent="0.2">
      <c r="E992" s="2"/>
      <c r="N992" s="1"/>
    </row>
    <row r="993" spans="5:14" ht="14" x14ac:dyDescent="0.2">
      <c r="E993" s="2"/>
      <c r="N993" s="1"/>
    </row>
    <row r="994" spans="5:14" ht="14" x14ac:dyDescent="0.2">
      <c r="E994" s="2"/>
      <c r="N994" s="1"/>
    </row>
    <row r="995" spans="5:14" ht="14" x14ac:dyDescent="0.2">
      <c r="E995" s="2"/>
      <c r="N995" s="1"/>
    </row>
    <row r="996" spans="5:14" ht="14" x14ac:dyDescent="0.2">
      <c r="E996" s="2"/>
      <c r="N996" s="1"/>
    </row>
    <row r="997" spans="5:14" ht="14" x14ac:dyDescent="0.2">
      <c r="E997" s="2"/>
      <c r="N997" s="1"/>
    </row>
    <row r="998" spans="5:14" ht="14" x14ac:dyDescent="0.2">
      <c r="E998" s="2"/>
      <c r="N998" s="1"/>
    </row>
    <row r="999" spans="5:14" ht="14" x14ac:dyDescent="0.2">
      <c r="E999" s="2"/>
      <c r="N999" s="1"/>
    </row>
    <row r="1000" spans="5:14" ht="14" x14ac:dyDescent="0.2">
      <c r="E1000" s="2"/>
      <c r="N1000" s="1"/>
    </row>
  </sheetData>
  <conditionalFormatting sqref="L2">
    <cfRule type="colorScale" priority="1">
      <colorScale>
        <cfvo type="min"/>
        <cfvo type="max"/>
        <color rgb="FFFFFFFF"/>
        <color rgb="FF57BB8A"/>
      </colorScale>
    </cfRule>
  </conditionalFormatting>
  <conditionalFormatting sqref="P2">
    <cfRule type="notContainsBlanks" dxfId="0" priority="2">
      <formula>LEN(TRIM(P2))&gt;0</formula>
    </cfRule>
  </conditionalFormatting>
  <dataValidations count="1">
    <dataValidation type="list" allowBlank="1" showErrorMessage="1" sqref="H2:M451" xr:uid="{00000000-0002-0000-0100-000000000000}">
      <formula1>"pos,neu,neg"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Prediction Analysis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Kar Lok</dc:creator>
  <cp:lastModifiedBy>Lee Kar Lok</cp:lastModifiedBy>
  <dcterms:created xsi:type="dcterms:W3CDTF">2025-04-18T11:14:16Z</dcterms:created>
  <dcterms:modified xsi:type="dcterms:W3CDTF">2025-04-18T11:27:19Z</dcterms:modified>
</cp:coreProperties>
</file>