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Luser\Desktop\"/>
    </mc:Choice>
  </mc:AlternateContent>
  <bookViews>
    <workbookView xWindow="0" yWindow="0" windowWidth="28800" windowHeight="10620" tabRatio="602" activeTab="8"/>
  </bookViews>
  <sheets>
    <sheet name="데이터" sheetId="3" r:id="rId1"/>
    <sheet name="RAW" sheetId="2" r:id="rId2"/>
    <sheet name="원본 (분리)" sheetId="5" r:id="rId3"/>
    <sheet name="1.원본" sheetId="1" r:id="rId4"/>
    <sheet name="Sheet3" sheetId="19" r:id="rId5"/>
    <sheet name="2.거래내역" sheetId="6" r:id="rId6"/>
    <sheet name="3.피봇" sheetId="7" r:id="rId7"/>
    <sheet name="4.영업소별" sheetId="13" r:id="rId8"/>
    <sheet name="5.대시보드" sheetId="8" r:id="rId9"/>
    <sheet name="Sheet2" sheetId="15" r:id="rId10"/>
    <sheet name="담당자" sheetId="16" r:id="rId11"/>
  </sheets>
  <definedNames>
    <definedName name="_xlnm._FilterDatabase" localSheetId="3" hidden="1">'1.원본'!$A$2:$H$150</definedName>
    <definedName name="_xlnm._FilterDatabase" localSheetId="5" hidden="1">'2.거래내역'!$B$11:$K$155</definedName>
    <definedName name="_xlnm._FilterDatabase" localSheetId="7" hidden="1">'4.영업소별'!$I$6:$N$508</definedName>
    <definedName name="_xlnm._FilterDatabase" localSheetId="1" hidden="1">RAW!$H$2:$M$2</definedName>
    <definedName name="_xlnm._FilterDatabase" localSheetId="4" hidden="1">Sheet3!$J$5:$P$5</definedName>
    <definedName name="_xlnm._FilterDatabase" localSheetId="0" hidden="1">데이터!$A$6:$F$398</definedName>
    <definedName name="_xlnm._FilterDatabase" localSheetId="2" hidden="1">'원본 (분리)'!$A$2:$H$2</definedName>
    <definedName name="_xlnm.Print_Area" localSheetId="7">'4.영업소별'!$I$4:$N$57</definedName>
    <definedName name="_xlnm.Print_Area" localSheetId="8">'5.대시보드'!$E$2:$V$27</definedName>
    <definedName name="_xlnm.Print_Area" localSheetId="4">Sheet3!$J$4:$P$28</definedName>
    <definedName name="_xlnm.Print_Titles" localSheetId="7">'4.영업소별'!$6:$6</definedName>
    <definedName name="_xlnm.Print_Titles" localSheetId="0">데이터!$5:$6</definedName>
    <definedName name="부적합건수" localSheetId="5">OFFSET('2.거래내역'!$J$12,,,COUNTA('2.거래내역'!$J$12:$J$9916))</definedName>
    <definedName name="슬라이서_검사명">#N/A</definedName>
    <definedName name="슬라이서_영업소명">#N/A</definedName>
    <definedName name="슬라이서_영업소명1">#N/A</definedName>
    <definedName name="슬라이서_접수년">#N/A</definedName>
    <definedName name="슬라이서_접수년월">#N/A</definedName>
    <definedName name="슬라이서_접수년월1">#N/A</definedName>
    <definedName name="슬라이서_지역명">#N/A</definedName>
    <definedName name="슬라이서_지역명1">#N/A</definedName>
    <definedName name="접수건수" localSheetId="5">OFFSET('2.거래내역'!$I$12,,,COUNTA('2.거래내역'!$I$12:$I$9916))</definedName>
    <definedName name="접수월">OFFSET('2.거래내역'!$B$11,,,COUNTA('2.거래내역'!$B$11:$B$9916),COUNTA('2.거래내역'!$B$11:$K$11))</definedName>
  </definedNames>
  <calcPr calcId="152511"/>
  <pivotCaches>
    <pivotCache cacheId="2" r:id="rId12"/>
    <pivotCache cacheId="3" r:id="rId13"/>
    <pivotCache cacheId="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0"/>
        <x14:slicerCache r:id="rId21"/>
        <x14:slicerCache r:id="rId22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9" l="1"/>
  <c r="R7" i="19"/>
  <c r="S7" i="19"/>
  <c r="Q8" i="19"/>
  <c r="R8" i="19"/>
  <c r="S8" i="19"/>
  <c r="Q9" i="19"/>
  <c r="R9" i="19"/>
  <c r="S9" i="19"/>
  <c r="Q10" i="19"/>
  <c r="R10" i="19"/>
  <c r="S10" i="19"/>
  <c r="Q11" i="19"/>
  <c r="R11" i="19"/>
  <c r="S11" i="19"/>
  <c r="Q12" i="19"/>
  <c r="R12" i="19"/>
  <c r="S12" i="19"/>
  <c r="Q13" i="19"/>
  <c r="R13" i="19"/>
  <c r="S13" i="19"/>
  <c r="Q14" i="19"/>
  <c r="R14" i="19"/>
  <c r="S14" i="19"/>
  <c r="Q15" i="19"/>
  <c r="R15" i="19"/>
  <c r="S15" i="19"/>
  <c r="Q16" i="19"/>
  <c r="R16" i="19"/>
  <c r="S16" i="19"/>
  <c r="Q17" i="19"/>
  <c r="R17" i="19"/>
  <c r="S17" i="19"/>
  <c r="Q18" i="19"/>
  <c r="R18" i="19"/>
  <c r="S18" i="19"/>
  <c r="Q19" i="19"/>
  <c r="R19" i="19"/>
  <c r="S19" i="19"/>
  <c r="Q20" i="19"/>
  <c r="R20" i="19"/>
  <c r="S20" i="19"/>
  <c r="Q21" i="19"/>
  <c r="R21" i="19"/>
  <c r="S21" i="19"/>
  <c r="Q22" i="19"/>
  <c r="R22" i="19"/>
  <c r="S22" i="19"/>
  <c r="Q23" i="19"/>
  <c r="R23" i="19"/>
  <c r="S23" i="19"/>
  <c r="S6" i="19"/>
  <c r="R6" i="19"/>
  <c r="Q6" i="19"/>
  <c r="K4" i="19"/>
  <c r="M4" i="19"/>
  <c r="O4" i="19"/>
  <c r="D2177" i="6" l="1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D2176" i="6" l="1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16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D1869" i="6" l="1"/>
  <c r="E1869" i="6"/>
  <c r="D1870" i="6"/>
  <c r="E1870" i="6"/>
  <c r="D1871" i="6"/>
  <c r="E1871" i="6"/>
  <c r="D1872" i="6"/>
  <c r="E1872" i="6"/>
  <c r="D1873" i="6"/>
  <c r="E1873" i="6"/>
  <c r="D1874" i="6"/>
  <c r="E1874" i="6"/>
  <c r="D1875" i="6"/>
  <c r="E1875" i="6"/>
  <c r="D1876" i="6"/>
  <c r="E1876" i="6"/>
  <c r="D1877" i="6"/>
  <c r="E1877" i="6"/>
  <c r="D1878" i="6"/>
  <c r="E1878" i="6"/>
  <c r="D1879" i="6"/>
  <c r="E1879" i="6"/>
  <c r="D1880" i="6"/>
  <c r="E1880" i="6"/>
  <c r="D1881" i="6"/>
  <c r="E1881" i="6"/>
  <c r="D1882" i="6"/>
  <c r="E1882" i="6"/>
  <c r="D1883" i="6"/>
  <c r="E1883" i="6"/>
  <c r="D1884" i="6"/>
  <c r="E1884" i="6"/>
  <c r="D1885" i="6"/>
  <c r="E1885" i="6"/>
  <c r="D1886" i="6"/>
  <c r="E1886" i="6"/>
  <c r="D1887" i="6"/>
  <c r="E1887" i="6"/>
  <c r="D1888" i="6"/>
  <c r="E1888" i="6"/>
  <c r="D1889" i="6"/>
  <c r="E1889" i="6"/>
  <c r="D1890" i="6"/>
  <c r="E1890" i="6"/>
  <c r="D1891" i="6"/>
  <c r="E1891" i="6"/>
  <c r="D1892" i="6"/>
  <c r="E1892" i="6"/>
  <c r="D1893" i="6"/>
  <c r="E1893" i="6"/>
  <c r="D1894" i="6"/>
  <c r="E1894" i="6"/>
  <c r="D1895" i="6"/>
  <c r="E1895" i="6"/>
  <c r="D1896" i="6"/>
  <c r="E1896" i="6"/>
  <c r="D1897" i="6"/>
  <c r="E1897" i="6"/>
  <c r="D1898" i="6"/>
  <c r="E1898" i="6"/>
  <c r="D1899" i="6"/>
  <c r="E1899" i="6"/>
  <c r="D1900" i="6"/>
  <c r="E1900" i="6"/>
  <c r="D1901" i="6"/>
  <c r="E1901" i="6"/>
  <c r="D1902" i="6"/>
  <c r="E1902" i="6"/>
  <c r="D1903" i="6"/>
  <c r="E1903" i="6"/>
  <c r="D1904" i="6"/>
  <c r="E1904" i="6"/>
  <c r="D1905" i="6"/>
  <c r="E1905" i="6"/>
  <c r="D1906" i="6"/>
  <c r="E1906" i="6"/>
  <c r="D1907" i="6"/>
  <c r="E1907" i="6"/>
  <c r="D1908" i="6"/>
  <c r="E1908" i="6"/>
  <c r="D1909" i="6"/>
  <c r="E1909" i="6"/>
  <c r="D1910" i="6"/>
  <c r="E1910" i="6"/>
  <c r="D1911" i="6"/>
  <c r="E1911" i="6"/>
  <c r="D1912" i="6"/>
  <c r="E1912" i="6"/>
  <c r="D1913" i="6"/>
  <c r="E1913" i="6"/>
  <c r="D1914" i="6"/>
  <c r="E1914" i="6"/>
  <c r="D1915" i="6"/>
  <c r="E1915" i="6"/>
  <c r="D1916" i="6"/>
  <c r="E1916" i="6"/>
  <c r="D1917" i="6"/>
  <c r="E1917" i="6"/>
  <c r="D1918" i="6"/>
  <c r="E1918" i="6"/>
  <c r="D1919" i="6"/>
  <c r="E1919" i="6"/>
  <c r="D1920" i="6"/>
  <c r="E1920" i="6"/>
  <c r="D1921" i="6"/>
  <c r="E1921" i="6"/>
  <c r="D1922" i="6"/>
  <c r="E1922" i="6"/>
  <c r="D1923" i="6"/>
  <c r="E1923" i="6"/>
  <c r="D1924" i="6"/>
  <c r="E1924" i="6"/>
  <c r="D1925" i="6"/>
  <c r="E1925" i="6"/>
  <c r="D1926" i="6"/>
  <c r="E1926" i="6"/>
  <c r="D1927" i="6"/>
  <c r="E1927" i="6"/>
  <c r="D1928" i="6"/>
  <c r="E1928" i="6"/>
  <c r="D1929" i="6"/>
  <c r="E1929" i="6"/>
  <c r="D1930" i="6"/>
  <c r="E1930" i="6"/>
  <c r="D1931" i="6"/>
  <c r="E1931" i="6"/>
  <c r="D1932" i="6"/>
  <c r="E1932" i="6"/>
  <c r="D1933" i="6"/>
  <c r="E1933" i="6"/>
  <c r="D1934" i="6"/>
  <c r="E1934" i="6"/>
  <c r="D1935" i="6"/>
  <c r="E1935" i="6"/>
  <c r="D1936" i="6"/>
  <c r="E1936" i="6"/>
  <c r="D1937" i="6"/>
  <c r="E1937" i="6"/>
  <c r="D1938" i="6"/>
  <c r="E1938" i="6"/>
  <c r="D1939" i="6"/>
  <c r="E1939" i="6"/>
  <c r="D1940" i="6"/>
  <c r="E1940" i="6"/>
  <c r="D1941" i="6"/>
  <c r="E1941" i="6"/>
  <c r="D1942" i="6"/>
  <c r="E1942" i="6"/>
  <c r="D1943" i="6"/>
  <c r="E1943" i="6"/>
  <c r="D1944" i="6"/>
  <c r="E1944" i="6"/>
  <c r="D1945" i="6"/>
  <c r="E1945" i="6"/>
  <c r="D1946" i="6"/>
  <c r="E1946" i="6"/>
  <c r="D1947" i="6"/>
  <c r="E1947" i="6"/>
  <c r="D1948" i="6"/>
  <c r="E1948" i="6"/>
  <c r="D1949" i="6"/>
  <c r="E1949" i="6"/>
  <c r="D1950" i="6"/>
  <c r="E1950" i="6"/>
  <c r="D1951" i="6"/>
  <c r="E1951" i="6"/>
  <c r="D1952" i="6"/>
  <c r="E1952" i="6"/>
  <c r="D1953" i="6"/>
  <c r="E1953" i="6"/>
  <c r="D1954" i="6"/>
  <c r="E1954" i="6"/>
  <c r="D1955" i="6"/>
  <c r="E1955" i="6"/>
  <c r="D1956" i="6"/>
  <c r="E1956" i="6"/>
  <c r="D1957" i="6"/>
  <c r="E1957" i="6"/>
  <c r="D1958" i="6"/>
  <c r="E1958" i="6"/>
  <c r="D1959" i="6"/>
  <c r="E1959" i="6"/>
  <c r="D1960" i="6"/>
  <c r="E1960" i="6"/>
  <c r="D1961" i="6"/>
  <c r="E1961" i="6"/>
  <c r="D1962" i="6"/>
  <c r="E1962" i="6"/>
  <c r="D1963" i="6"/>
  <c r="E1963" i="6"/>
  <c r="D1964" i="6"/>
  <c r="E1964" i="6"/>
  <c r="D1965" i="6"/>
  <c r="E1965" i="6"/>
  <c r="D1966" i="6"/>
  <c r="E1966" i="6"/>
  <c r="D1967" i="6"/>
  <c r="E1967" i="6"/>
  <c r="D1968" i="6"/>
  <c r="E1968" i="6"/>
  <c r="D1969" i="6"/>
  <c r="E1969" i="6"/>
  <c r="D1970" i="6"/>
  <c r="E1970" i="6"/>
  <c r="D1971" i="6"/>
  <c r="E1971" i="6"/>
  <c r="D1972" i="6"/>
  <c r="E1972" i="6"/>
  <c r="D1973" i="6"/>
  <c r="E1973" i="6"/>
  <c r="D1974" i="6"/>
  <c r="E1974" i="6"/>
  <c r="D1975" i="6"/>
  <c r="E1975" i="6"/>
  <c r="D1976" i="6"/>
  <c r="E1976" i="6"/>
  <c r="D1977" i="6"/>
  <c r="E1977" i="6"/>
  <c r="D1978" i="6"/>
  <c r="E1978" i="6"/>
  <c r="D1979" i="6"/>
  <c r="E1979" i="6"/>
  <c r="D1980" i="6"/>
  <c r="E1980" i="6"/>
  <c r="D1981" i="6"/>
  <c r="E1981" i="6"/>
  <c r="D1982" i="6"/>
  <c r="E1982" i="6"/>
  <c r="D1983" i="6"/>
  <c r="E1983" i="6"/>
  <c r="D1984" i="6"/>
  <c r="E1984" i="6"/>
  <c r="D1985" i="6"/>
  <c r="E1985" i="6"/>
  <c r="D1986" i="6"/>
  <c r="E1986" i="6"/>
  <c r="D1987" i="6"/>
  <c r="E1987" i="6"/>
  <c r="D1988" i="6"/>
  <c r="E1988" i="6"/>
  <c r="D1989" i="6"/>
  <c r="E1989" i="6"/>
  <c r="D1990" i="6"/>
  <c r="E1990" i="6"/>
  <c r="D1991" i="6"/>
  <c r="E1991" i="6"/>
  <c r="D1992" i="6"/>
  <c r="E1992" i="6"/>
  <c r="D1993" i="6"/>
  <c r="E1993" i="6"/>
  <c r="D1994" i="6"/>
  <c r="E1994" i="6"/>
  <c r="D1995" i="6"/>
  <c r="E1995" i="6"/>
  <c r="D1996" i="6"/>
  <c r="E1996" i="6"/>
  <c r="D1997" i="6"/>
  <c r="E1997" i="6"/>
  <c r="D1998" i="6"/>
  <c r="E1998" i="6"/>
  <c r="D1999" i="6"/>
  <c r="E1999" i="6"/>
  <c r="D2000" i="6"/>
  <c r="E2000" i="6"/>
  <c r="D2001" i="6"/>
  <c r="E2001" i="6"/>
  <c r="D2002" i="6"/>
  <c r="E2002" i="6"/>
  <c r="D2003" i="6"/>
  <c r="E2003" i="6"/>
  <c r="D2004" i="6"/>
  <c r="E2004" i="6"/>
  <c r="D2005" i="6"/>
  <c r="E2005" i="6"/>
  <c r="D2006" i="6"/>
  <c r="E2006" i="6"/>
  <c r="D2007" i="6"/>
  <c r="E2007" i="6"/>
  <c r="D2008" i="6"/>
  <c r="E2008" i="6"/>
  <c r="D2009" i="6"/>
  <c r="E2009" i="6"/>
  <c r="D2010" i="6"/>
  <c r="E2010" i="6"/>
  <c r="D2011" i="6"/>
  <c r="E2011" i="6"/>
  <c r="D2012" i="6"/>
  <c r="E2012" i="6"/>
  <c r="D2013" i="6"/>
  <c r="E2013" i="6"/>
  <c r="D2014" i="6"/>
  <c r="E2014" i="6"/>
  <c r="D2015" i="6"/>
  <c r="E2015" i="6"/>
  <c r="E1868" i="6"/>
  <c r="D1868" i="6"/>
  <c r="D1715" i="6"/>
  <c r="E1715" i="6"/>
  <c r="D1716" i="6"/>
  <c r="E1716" i="6"/>
  <c r="D1717" i="6"/>
  <c r="E1717" i="6"/>
  <c r="D1718" i="6"/>
  <c r="E1718" i="6"/>
  <c r="D1719" i="6"/>
  <c r="E1719" i="6"/>
  <c r="D1720" i="6"/>
  <c r="E1720" i="6"/>
  <c r="D1721" i="6"/>
  <c r="E1721" i="6"/>
  <c r="D1722" i="6"/>
  <c r="E1722" i="6"/>
  <c r="D1723" i="6"/>
  <c r="E1723" i="6"/>
  <c r="D1724" i="6"/>
  <c r="E1724" i="6"/>
  <c r="D1725" i="6"/>
  <c r="E1725" i="6"/>
  <c r="D1726" i="6"/>
  <c r="E1726" i="6"/>
  <c r="D1727" i="6"/>
  <c r="E1727" i="6"/>
  <c r="D1728" i="6"/>
  <c r="E1728" i="6"/>
  <c r="D1729" i="6"/>
  <c r="E1729" i="6"/>
  <c r="D1730" i="6"/>
  <c r="E1730" i="6"/>
  <c r="D1731" i="6"/>
  <c r="E1731" i="6"/>
  <c r="D1732" i="6"/>
  <c r="E1732" i="6"/>
  <c r="D1733" i="6"/>
  <c r="E1733" i="6"/>
  <c r="D1734" i="6"/>
  <c r="E1734" i="6"/>
  <c r="D1735" i="6"/>
  <c r="E1735" i="6"/>
  <c r="D1736" i="6"/>
  <c r="E1736" i="6"/>
  <c r="D1737" i="6"/>
  <c r="E1737" i="6"/>
  <c r="D1738" i="6"/>
  <c r="E1738" i="6"/>
  <c r="D1739" i="6"/>
  <c r="E1739" i="6"/>
  <c r="D1740" i="6"/>
  <c r="E1740" i="6"/>
  <c r="D1741" i="6"/>
  <c r="E1741" i="6"/>
  <c r="D1742" i="6"/>
  <c r="E1742" i="6"/>
  <c r="D1743" i="6"/>
  <c r="E1743" i="6"/>
  <c r="D1744" i="6"/>
  <c r="E1744" i="6"/>
  <c r="D1745" i="6"/>
  <c r="E1745" i="6"/>
  <c r="D1746" i="6"/>
  <c r="E1746" i="6"/>
  <c r="D1747" i="6"/>
  <c r="E1747" i="6"/>
  <c r="D1748" i="6"/>
  <c r="E1748" i="6"/>
  <c r="D1749" i="6"/>
  <c r="E1749" i="6"/>
  <c r="D1750" i="6"/>
  <c r="E1750" i="6"/>
  <c r="D1751" i="6"/>
  <c r="E1751" i="6"/>
  <c r="D1752" i="6"/>
  <c r="E1752" i="6"/>
  <c r="D1753" i="6"/>
  <c r="E1753" i="6"/>
  <c r="D1754" i="6"/>
  <c r="E1754" i="6"/>
  <c r="D1755" i="6"/>
  <c r="E1755" i="6"/>
  <c r="D1756" i="6"/>
  <c r="E1756" i="6"/>
  <c r="D1757" i="6"/>
  <c r="E1757" i="6"/>
  <c r="D1758" i="6"/>
  <c r="E1758" i="6"/>
  <c r="D1759" i="6"/>
  <c r="E1759" i="6"/>
  <c r="D1760" i="6"/>
  <c r="E1760" i="6"/>
  <c r="D1761" i="6"/>
  <c r="E1761" i="6"/>
  <c r="D1762" i="6"/>
  <c r="E1762" i="6"/>
  <c r="D1763" i="6"/>
  <c r="E1763" i="6"/>
  <c r="D1764" i="6"/>
  <c r="E1764" i="6"/>
  <c r="D1765" i="6"/>
  <c r="E1765" i="6"/>
  <c r="D1766" i="6"/>
  <c r="E1766" i="6"/>
  <c r="D1767" i="6"/>
  <c r="E1767" i="6"/>
  <c r="D1768" i="6"/>
  <c r="E1768" i="6"/>
  <c r="D1769" i="6"/>
  <c r="E1769" i="6"/>
  <c r="D1770" i="6"/>
  <c r="E1770" i="6"/>
  <c r="D1771" i="6"/>
  <c r="E1771" i="6"/>
  <c r="D1772" i="6"/>
  <c r="E1772" i="6"/>
  <c r="D1773" i="6"/>
  <c r="E1773" i="6"/>
  <c r="D1774" i="6"/>
  <c r="E1774" i="6"/>
  <c r="D1775" i="6"/>
  <c r="E1775" i="6"/>
  <c r="D1776" i="6"/>
  <c r="E1776" i="6"/>
  <c r="D1777" i="6"/>
  <c r="E1777" i="6"/>
  <c r="D1778" i="6"/>
  <c r="E1778" i="6"/>
  <c r="D1779" i="6"/>
  <c r="E1779" i="6"/>
  <c r="D1780" i="6"/>
  <c r="E1780" i="6"/>
  <c r="D1781" i="6"/>
  <c r="E1781" i="6"/>
  <c r="D1782" i="6"/>
  <c r="E1782" i="6"/>
  <c r="D1783" i="6"/>
  <c r="E1783" i="6"/>
  <c r="D1784" i="6"/>
  <c r="E1784" i="6"/>
  <c r="D1785" i="6"/>
  <c r="E1785" i="6"/>
  <c r="D1786" i="6"/>
  <c r="E1786" i="6"/>
  <c r="D1787" i="6"/>
  <c r="E1787" i="6"/>
  <c r="D1788" i="6"/>
  <c r="E1788" i="6"/>
  <c r="D1789" i="6"/>
  <c r="E1789" i="6"/>
  <c r="D1790" i="6"/>
  <c r="E1790" i="6"/>
  <c r="D1791" i="6"/>
  <c r="E1791" i="6"/>
  <c r="D1792" i="6"/>
  <c r="E1792" i="6"/>
  <c r="D1793" i="6"/>
  <c r="E1793" i="6"/>
  <c r="D1794" i="6"/>
  <c r="E1794" i="6"/>
  <c r="D1795" i="6"/>
  <c r="E1795" i="6"/>
  <c r="D1796" i="6"/>
  <c r="E1796" i="6"/>
  <c r="D1797" i="6"/>
  <c r="E1797" i="6"/>
  <c r="D1798" i="6"/>
  <c r="E1798" i="6"/>
  <c r="D1799" i="6"/>
  <c r="E1799" i="6"/>
  <c r="D1800" i="6"/>
  <c r="E1800" i="6"/>
  <c r="D1801" i="6"/>
  <c r="E1801" i="6"/>
  <c r="D1802" i="6"/>
  <c r="E1802" i="6"/>
  <c r="D1803" i="6"/>
  <c r="E1803" i="6"/>
  <c r="D1804" i="6"/>
  <c r="E1804" i="6"/>
  <c r="D1805" i="6"/>
  <c r="E1805" i="6"/>
  <c r="D1806" i="6"/>
  <c r="E1806" i="6"/>
  <c r="D1807" i="6"/>
  <c r="E1807" i="6"/>
  <c r="D1808" i="6"/>
  <c r="E1808" i="6"/>
  <c r="D1809" i="6"/>
  <c r="E1809" i="6"/>
  <c r="D1810" i="6"/>
  <c r="E1810" i="6"/>
  <c r="D1811" i="6"/>
  <c r="E1811" i="6"/>
  <c r="D1812" i="6"/>
  <c r="E1812" i="6"/>
  <c r="D1813" i="6"/>
  <c r="E1813" i="6"/>
  <c r="D1814" i="6"/>
  <c r="E1814" i="6"/>
  <c r="D1815" i="6"/>
  <c r="E1815" i="6"/>
  <c r="D1816" i="6"/>
  <c r="E1816" i="6"/>
  <c r="D1817" i="6"/>
  <c r="E1817" i="6"/>
  <c r="D1818" i="6"/>
  <c r="E1818" i="6"/>
  <c r="D1819" i="6"/>
  <c r="E1819" i="6"/>
  <c r="D1820" i="6"/>
  <c r="E1820" i="6"/>
  <c r="D1821" i="6"/>
  <c r="E1821" i="6"/>
  <c r="D1822" i="6"/>
  <c r="E1822" i="6"/>
  <c r="D1823" i="6"/>
  <c r="E1823" i="6"/>
  <c r="D1824" i="6"/>
  <c r="E1824" i="6"/>
  <c r="D1825" i="6"/>
  <c r="E1825" i="6"/>
  <c r="D1826" i="6"/>
  <c r="E1826" i="6"/>
  <c r="D1827" i="6"/>
  <c r="E1827" i="6"/>
  <c r="D1828" i="6"/>
  <c r="E1828" i="6"/>
  <c r="D1829" i="6"/>
  <c r="E1829" i="6"/>
  <c r="D1830" i="6"/>
  <c r="E1830" i="6"/>
  <c r="D1831" i="6"/>
  <c r="E1831" i="6"/>
  <c r="D1832" i="6"/>
  <c r="E1832" i="6"/>
  <c r="D1833" i="6"/>
  <c r="E1833" i="6"/>
  <c r="D1834" i="6"/>
  <c r="E1834" i="6"/>
  <c r="D1835" i="6"/>
  <c r="E1835" i="6"/>
  <c r="D1836" i="6"/>
  <c r="E1836" i="6"/>
  <c r="D1837" i="6"/>
  <c r="E1837" i="6"/>
  <c r="D1838" i="6"/>
  <c r="E1838" i="6"/>
  <c r="D1839" i="6"/>
  <c r="E1839" i="6"/>
  <c r="D1840" i="6"/>
  <c r="E1840" i="6"/>
  <c r="D1841" i="6"/>
  <c r="E1841" i="6"/>
  <c r="D1842" i="6"/>
  <c r="E1842" i="6"/>
  <c r="D1843" i="6"/>
  <c r="E1843" i="6"/>
  <c r="D1844" i="6"/>
  <c r="E1844" i="6"/>
  <c r="D1845" i="6"/>
  <c r="E1845" i="6"/>
  <c r="D1846" i="6"/>
  <c r="E1846" i="6"/>
  <c r="D1847" i="6"/>
  <c r="E1847" i="6"/>
  <c r="D1848" i="6"/>
  <c r="E1848" i="6"/>
  <c r="D1849" i="6"/>
  <c r="E1849" i="6"/>
  <c r="D1850" i="6"/>
  <c r="E1850" i="6"/>
  <c r="D1851" i="6"/>
  <c r="E1851" i="6"/>
  <c r="D1852" i="6"/>
  <c r="E1852" i="6"/>
  <c r="D1853" i="6"/>
  <c r="E1853" i="6"/>
  <c r="D1854" i="6"/>
  <c r="E1854" i="6"/>
  <c r="D1855" i="6"/>
  <c r="E1855" i="6"/>
  <c r="D1856" i="6"/>
  <c r="E1856" i="6"/>
  <c r="D1857" i="6"/>
  <c r="E1857" i="6"/>
  <c r="D1858" i="6"/>
  <c r="E1858" i="6"/>
  <c r="D1859" i="6"/>
  <c r="E1859" i="6"/>
  <c r="D1860" i="6"/>
  <c r="E1860" i="6"/>
  <c r="D1861" i="6"/>
  <c r="E1861" i="6"/>
  <c r="D1862" i="6"/>
  <c r="E1862" i="6"/>
  <c r="D1863" i="6"/>
  <c r="E1863" i="6"/>
  <c r="D1864" i="6"/>
  <c r="E1864" i="6"/>
  <c r="D1865" i="6"/>
  <c r="E1865" i="6"/>
  <c r="D1866" i="6"/>
  <c r="E1866" i="6"/>
  <c r="D1867" i="6"/>
  <c r="E1867" i="6"/>
  <c r="E1714" i="6"/>
  <c r="D1714" i="6"/>
  <c r="D1565" i="6"/>
  <c r="E1565" i="6"/>
  <c r="D1566" i="6"/>
  <c r="E1566" i="6"/>
  <c r="D1567" i="6"/>
  <c r="E1567" i="6"/>
  <c r="D1568" i="6"/>
  <c r="E1568" i="6"/>
  <c r="D1569" i="6"/>
  <c r="E1569" i="6"/>
  <c r="D1570" i="6"/>
  <c r="E1570" i="6"/>
  <c r="D1571" i="6"/>
  <c r="E1571" i="6"/>
  <c r="D1572" i="6"/>
  <c r="E1572" i="6"/>
  <c r="D1573" i="6"/>
  <c r="E1573" i="6"/>
  <c r="D1574" i="6"/>
  <c r="E1574" i="6"/>
  <c r="D1575" i="6"/>
  <c r="E1575" i="6"/>
  <c r="D1576" i="6"/>
  <c r="E1576" i="6"/>
  <c r="D1577" i="6"/>
  <c r="E1577" i="6"/>
  <c r="D1578" i="6"/>
  <c r="E1578" i="6"/>
  <c r="D1579" i="6"/>
  <c r="E1579" i="6"/>
  <c r="D1580" i="6"/>
  <c r="E1580" i="6"/>
  <c r="D1581" i="6"/>
  <c r="E1581" i="6"/>
  <c r="D1582" i="6"/>
  <c r="E1582" i="6"/>
  <c r="D1583" i="6"/>
  <c r="E1583" i="6"/>
  <c r="D1584" i="6"/>
  <c r="E1584" i="6"/>
  <c r="D1585" i="6"/>
  <c r="E1585" i="6"/>
  <c r="D1586" i="6"/>
  <c r="E1586" i="6"/>
  <c r="D1587" i="6"/>
  <c r="E1587" i="6"/>
  <c r="D1588" i="6"/>
  <c r="E1588" i="6"/>
  <c r="D1589" i="6"/>
  <c r="E1589" i="6"/>
  <c r="D1590" i="6"/>
  <c r="E1590" i="6"/>
  <c r="D1591" i="6"/>
  <c r="E1591" i="6"/>
  <c r="D1592" i="6"/>
  <c r="E1592" i="6"/>
  <c r="D1593" i="6"/>
  <c r="E1593" i="6"/>
  <c r="D1594" i="6"/>
  <c r="E1594" i="6"/>
  <c r="D1595" i="6"/>
  <c r="E1595" i="6"/>
  <c r="D1596" i="6"/>
  <c r="E1596" i="6"/>
  <c r="D1597" i="6"/>
  <c r="E1597" i="6"/>
  <c r="D1598" i="6"/>
  <c r="E1598" i="6"/>
  <c r="D1599" i="6"/>
  <c r="E1599" i="6"/>
  <c r="D1600" i="6"/>
  <c r="E1600" i="6"/>
  <c r="D1601" i="6"/>
  <c r="E1601" i="6"/>
  <c r="D1602" i="6"/>
  <c r="E1602" i="6"/>
  <c r="D1603" i="6"/>
  <c r="E1603" i="6"/>
  <c r="D1604" i="6"/>
  <c r="E1604" i="6"/>
  <c r="D1605" i="6"/>
  <c r="E1605" i="6"/>
  <c r="D1606" i="6"/>
  <c r="E1606" i="6"/>
  <c r="D1607" i="6"/>
  <c r="E1607" i="6"/>
  <c r="D1608" i="6"/>
  <c r="E1608" i="6"/>
  <c r="D1609" i="6"/>
  <c r="E1609" i="6"/>
  <c r="D1610" i="6"/>
  <c r="E1610" i="6"/>
  <c r="D1611" i="6"/>
  <c r="E1611" i="6"/>
  <c r="D1612" i="6"/>
  <c r="E1612" i="6"/>
  <c r="D1613" i="6"/>
  <c r="E1613" i="6"/>
  <c r="D1614" i="6"/>
  <c r="E1614" i="6"/>
  <c r="D1615" i="6"/>
  <c r="E1615" i="6"/>
  <c r="D1616" i="6"/>
  <c r="E1616" i="6"/>
  <c r="D1617" i="6"/>
  <c r="E1617" i="6"/>
  <c r="D1618" i="6"/>
  <c r="E1618" i="6"/>
  <c r="D1619" i="6"/>
  <c r="E1619" i="6"/>
  <c r="D1620" i="6"/>
  <c r="E1620" i="6"/>
  <c r="D1621" i="6"/>
  <c r="E1621" i="6"/>
  <c r="D1622" i="6"/>
  <c r="E1622" i="6"/>
  <c r="D1623" i="6"/>
  <c r="E1623" i="6"/>
  <c r="D1624" i="6"/>
  <c r="E1624" i="6"/>
  <c r="D1625" i="6"/>
  <c r="E1625" i="6"/>
  <c r="D1626" i="6"/>
  <c r="E1626" i="6"/>
  <c r="D1627" i="6"/>
  <c r="E1627" i="6"/>
  <c r="D1628" i="6"/>
  <c r="E1628" i="6"/>
  <c r="D1629" i="6"/>
  <c r="E1629" i="6"/>
  <c r="D1630" i="6"/>
  <c r="E1630" i="6"/>
  <c r="D1631" i="6"/>
  <c r="E1631" i="6"/>
  <c r="D1632" i="6"/>
  <c r="E1632" i="6"/>
  <c r="D1633" i="6"/>
  <c r="E1633" i="6"/>
  <c r="D1634" i="6"/>
  <c r="E1634" i="6"/>
  <c r="D1635" i="6"/>
  <c r="E1635" i="6"/>
  <c r="D1636" i="6"/>
  <c r="E1636" i="6"/>
  <c r="D1637" i="6"/>
  <c r="E1637" i="6"/>
  <c r="D1638" i="6"/>
  <c r="E1638" i="6"/>
  <c r="D1639" i="6"/>
  <c r="E1639" i="6"/>
  <c r="D1640" i="6"/>
  <c r="E1640" i="6"/>
  <c r="D1641" i="6"/>
  <c r="E1641" i="6"/>
  <c r="D1642" i="6"/>
  <c r="E1642" i="6"/>
  <c r="D1643" i="6"/>
  <c r="E1643" i="6"/>
  <c r="D1644" i="6"/>
  <c r="E1644" i="6"/>
  <c r="D1645" i="6"/>
  <c r="E1645" i="6"/>
  <c r="D1646" i="6"/>
  <c r="E1646" i="6"/>
  <c r="D1647" i="6"/>
  <c r="E1647" i="6"/>
  <c r="D1648" i="6"/>
  <c r="E1648" i="6"/>
  <c r="D1649" i="6"/>
  <c r="E1649" i="6"/>
  <c r="D1650" i="6"/>
  <c r="E1650" i="6"/>
  <c r="D1651" i="6"/>
  <c r="E1651" i="6"/>
  <c r="D1652" i="6"/>
  <c r="E1652" i="6"/>
  <c r="D1653" i="6"/>
  <c r="E1653" i="6"/>
  <c r="D1654" i="6"/>
  <c r="E1654" i="6"/>
  <c r="D1655" i="6"/>
  <c r="E1655" i="6"/>
  <c r="D1656" i="6"/>
  <c r="E1656" i="6"/>
  <c r="D1657" i="6"/>
  <c r="E1657" i="6"/>
  <c r="D1658" i="6"/>
  <c r="E1658" i="6"/>
  <c r="D1659" i="6"/>
  <c r="E1659" i="6"/>
  <c r="D1660" i="6"/>
  <c r="E1660" i="6"/>
  <c r="D1661" i="6"/>
  <c r="E1661" i="6"/>
  <c r="D1662" i="6"/>
  <c r="E1662" i="6"/>
  <c r="D1663" i="6"/>
  <c r="E1663" i="6"/>
  <c r="D1664" i="6"/>
  <c r="E1664" i="6"/>
  <c r="D1665" i="6"/>
  <c r="E1665" i="6"/>
  <c r="D1666" i="6"/>
  <c r="E1666" i="6"/>
  <c r="D1667" i="6"/>
  <c r="E1667" i="6"/>
  <c r="D1668" i="6"/>
  <c r="E1668" i="6"/>
  <c r="D1669" i="6"/>
  <c r="E1669" i="6"/>
  <c r="D1670" i="6"/>
  <c r="E1670" i="6"/>
  <c r="D1671" i="6"/>
  <c r="E1671" i="6"/>
  <c r="D1672" i="6"/>
  <c r="E1672" i="6"/>
  <c r="D1673" i="6"/>
  <c r="E1673" i="6"/>
  <c r="D1674" i="6"/>
  <c r="E1674" i="6"/>
  <c r="D1675" i="6"/>
  <c r="E1675" i="6"/>
  <c r="D1676" i="6"/>
  <c r="E1676" i="6"/>
  <c r="D1677" i="6"/>
  <c r="E1677" i="6"/>
  <c r="D1678" i="6"/>
  <c r="E1678" i="6"/>
  <c r="D1679" i="6"/>
  <c r="E1679" i="6"/>
  <c r="D1680" i="6"/>
  <c r="E1680" i="6"/>
  <c r="D1681" i="6"/>
  <c r="E1681" i="6"/>
  <c r="D1682" i="6"/>
  <c r="E1682" i="6"/>
  <c r="D1683" i="6"/>
  <c r="E1683" i="6"/>
  <c r="D1684" i="6"/>
  <c r="E1684" i="6"/>
  <c r="D1685" i="6"/>
  <c r="E1685" i="6"/>
  <c r="D1686" i="6"/>
  <c r="E1686" i="6"/>
  <c r="D1687" i="6"/>
  <c r="E1687" i="6"/>
  <c r="D1688" i="6"/>
  <c r="E1688" i="6"/>
  <c r="D1689" i="6"/>
  <c r="E1689" i="6"/>
  <c r="D1690" i="6"/>
  <c r="E1690" i="6"/>
  <c r="D1691" i="6"/>
  <c r="E1691" i="6"/>
  <c r="D1692" i="6"/>
  <c r="E1692" i="6"/>
  <c r="D1693" i="6"/>
  <c r="E1693" i="6"/>
  <c r="D1694" i="6"/>
  <c r="E1694" i="6"/>
  <c r="D1695" i="6"/>
  <c r="E1695" i="6"/>
  <c r="D1696" i="6"/>
  <c r="E1696" i="6"/>
  <c r="D1697" i="6"/>
  <c r="E1697" i="6"/>
  <c r="D1698" i="6"/>
  <c r="E1698" i="6"/>
  <c r="D1699" i="6"/>
  <c r="E1699" i="6"/>
  <c r="D1700" i="6"/>
  <c r="E1700" i="6"/>
  <c r="D1701" i="6"/>
  <c r="E1701" i="6"/>
  <c r="D1702" i="6"/>
  <c r="E1702" i="6"/>
  <c r="D1703" i="6"/>
  <c r="E1703" i="6"/>
  <c r="D1704" i="6"/>
  <c r="E1704" i="6"/>
  <c r="D1705" i="6"/>
  <c r="E1705" i="6"/>
  <c r="D1706" i="6"/>
  <c r="E1706" i="6"/>
  <c r="D1707" i="6"/>
  <c r="E1707" i="6"/>
  <c r="D1708" i="6"/>
  <c r="E1708" i="6"/>
  <c r="D1709" i="6"/>
  <c r="E1709" i="6"/>
  <c r="D1710" i="6"/>
  <c r="E1710" i="6"/>
  <c r="D1711" i="6"/>
  <c r="E1711" i="6"/>
  <c r="D1712" i="6"/>
  <c r="E1712" i="6"/>
  <c r="D1713" i="6"/>
  <c r="E1713" i="6"/>
  <c r="E1564" i="6"/>
  <c r="D1564" i="6"/>
  <c r="D1411" i="6"/>
  <c r="E1411" i="6"/>
  <c r="D1412" i="6"/>
  <c r="E1412" i="6"/>
  <c r="D1413" i="6"/>
  <c r="E1413" i="6"/>
  <c r="D1414" i="6"/>
  <c r="E1414" i="6"/>
  <c r="D1415" i="6"/>
  <c r="E1415" i="6"/>
  <c r="D1416" i="6"/>
  <c r="E1416" i="6"/>
  <c r="D1417" i="6"/>
  <c r="E1417" i="6"/>
  <c r="D1418" i="6"/>
  <c r="E1418" i="6"/>
  <c r="D1419" i="6"/>
  <c r="E1419" i="6"/>
  <c r="D1420" i="6"/>
  <c r="E1420" i="6"/>
  <c r="D1421" i="6"/>
  <c r="E1421" i="6"/>
  <c r="D1422" i="6"/>
  <c r="E1422" i="6"/>
  <c r="D1423" i="6"/>
  <c r="E1423" i="6"/>
  <c r="D1424" i="6"/>
  <c r="E1424" i="6"/>
  <c r="D1425" i="6"/>
  <c r="E1425" i="6"/>
  <c r="D1426" i="6"/>
  <c r="E1426" i="6"/>
  <c r="D1427" i="6"/>
  <c r="E1427" i="6"/>
  <c r="D1428" i="6"/>
  <c r="E1428" i="6"/>
  <c r="D1429" i="6"/>
  <c r="E1429" i="6"/>
  <c r="D1430" i="6"/>
  <c r="E1430" i="6"/>
  <c r="D1431" i="6"/>
  <c r="E1431" i="6"/>
  <c r="D1432" i="6"/>
  <c r="E1432" i="6"/>
  <c r="D1433" i="6"/>
  <c r="E1433" i="6"/>
  <c r="D1434" i="6"/>
  <c r="E1434" i="6"/>
  <c r="D1435" i="6"/>
  <c r="E1435" i="6"/>
  <c r="D1436" i="6"/>
  <c r="E1436" i="6"/>
  <c r="D1437" i="6"/>
  <c r="E1437" i="6"/>
  <c r="D1438" i="6"/>
  <c r="E1438" i="6"/>
  <c r="D1439" i="6"/>
  <c r="E1439" i="6"/>
  <c r="D1440" i="6"/>
  <c r="E1440" i="6"/>
  <c r="D1441" i="6"/>
  <c r="E1441" i="6"/>
  <c r="D1442" i="6"/>
  <c r="E1442" i="6"/>
  <c r="D1443" i="6"/>
  <c r="E1443" i="6"/>
  <c r="D1444" i="6"/>
  <c r="E1444" i="6"/>
  <c r="D1445" i="6"/>
  <c r="E1445" i="6"/>
  <c r="D1446" i="6"/>
  <c r="E1446" i="6"/>
  <c r="D1447" i="6"/>
  <c r="E1447" i="6"/>
  <c r="D1448" i="6"/>
  <c r="E1448" i="6"/>
  <c r="D1449" i="6"/>
  <c r="E1449" i="6"/>
  <c r="D1450" i="6"/>
  <c r="E1450" i="6"/>
  <c r="D1451" i="6"/>
  <c r="E1451" i="6"/>
  <c r="D1452" i="6"/>
  <c r="E1452" i="6"/>
  <c r="D1453" i="6"/>
  <c r="E1453" i="6"/>
  <c r="D1454" i="6"/>
  <c r="E1454" i="6"/>
  <c r="D1455" i="6"/>
  <c r="E1455" i="6"/>
  <c r="D1456" i="6"/>
  <c r="E1456" i="6"/>
  <c r="D1457" i="6"/>
  <c r="E1457" i="6"/>
  <c r="D1458" i="6"/>
  <c r="E1458" i="6"/>
  <c r="D1459" i="6"/>
  <c r="E1459" i="6"/>
  <c r="D1460" i="6"/>
  <c r="E1460" i="6"/>
  <c r="D1461" i="6"/>
  <c r="E1461" i="6"/>
  <c r="D1462" i="6"/>
  <c r="E1462" i="6"/>
  <c r="D1463" i="6"/>
  <c r="E1463" i="6"/>
  <c r="D1464" i="6"/>
  <c r="E1464" i="6"/>
  <c r="D1465" i="6"/>
  <c r="E1465" i="6"/>
  <c r="D1466" i="6"/>
  <c r="E1466" i="6"/>
  <c r="D1467" i="6"/>
  <c r="E1467" i="6"/>
  <c r="D1468" i="6"/>
  <c r="E1468" i="6"/>
  <c r="D1469" i="6"/>
  <c r="E1469" i="6"/>
  <c r="D1470" i="6"/>
  <c r="E1470" i="6"/>
  <c r="D1471" i="6"/>
  <c r="E1471" i="6"/>
  <c r="D1472" i="6"/>
  <c r="E1472" i="6"/>
  <c r="D1473" i="6"/>
  <c r="E1473" i="6"/>
  <c r="D1474" i="6"/>
  <c r="E1474" i="6"/>
  <c r="D1475" i="6"/>
  <c r="E1475" i="6"/>
  <c r="D1476" i="6"/>
  <c r="E1476" i="6"/>
  <c r="D1477" i="6"/>
  <c r="E1477" i="6"/>
  <c r="D1478" i="6"/>
  <c r="E1478" i="6"/>
  <c r="D1479" i="6"/>
  <c r="E1479" i="6"/>
  <c r="D1480" i="6"/>
  <c r="E1480" i="6"/>
  <c r="D1481" i="6"/>
  <c r="E1481" i="6"/>
  <c r="D1482" i="6"/>
  <c r="E1482" i="6"/>
  <c r="D1483" i="6"/>
  <c r="E1483" i="6"/>
  <c r="D1484" i="6"/>
  <c r="E1484" i="6"/>
  <c r="D1485" i="6"/>
  <c r="E1485" i="6"/>
  <c r="D1486" i="6"/>
  <c r="E1486" i="6"/>
  <c r="D1487" i="6"/>
  <c r="E1487" i="6"/>
  <c r="D1488" i="6"/>
  <c r="E1488" i="6"/>
  <c r="D1489" i="6"/>
  <c r="E1489" i="6"/>
  <c r="D1490" i="6"/>
  <c r="E1490" i="6"/>
  <c r="D1491" i="6"/>
  <c r="E1491" i="6"/>
  <c r="D1492" i="6"/>
  <c r="E1492" i="6"/>
  <c r="D1493" i="6"/>
  <c r="E1493" i="6"/>
  <c r="D1494" i="6"/>
  <c r="E1494" i="6"/>
  <c r="D1495" i="6"/>
  <c r="E1495" i="6"/>
  <c r="D1496" i="6"/>
  <c r="E1496" i="6"/>
  <c r="D1497" i="6"/>
  <c r="E1497" i="6"/>
  <c r="D1498" i="6"/>
  <c r="E1498" i="6"/>
  <c r="D1499" i="6"/>
  <c r="E1499" i="6"/>
  <c r="D1500" i="6"/>
  <c r="E1500" i="6"/>
  <c r="D1501" i="6"/>
  <c r="E1501" i="6"/>
  <c r="D1502" i="6"/>
  <c r="E1502" i="6"/>
  <c r="D1503" i="6"/>
  <c r="E1503" i="6"/>
  <c r="D1504" i="6"/>
  <c r="E1504" i="6"/>
  <c r="D1505" i="6"/>
  <c r="E1505" i="6"/>
  <c r="D1506" i="6"/>
  <c r="E1506" i="6"/>
  <c r="D1507" i="6"/>
  <c r="E1507" i="6"/>
  <c r="D1508" i="6"/>
  <c r="E1508" i="6"/>
  <c r="D1509" i="6"/>
  <c r="E1509" i="6"/>
  <c r="D1510" i="6"/>
  <c r="E1510" i="6"/>
  <c r="D1511" i="6"/>
  <c r="E1511" i="6"/>
  <c r="D1512" i="6"/>
  <c r="E1512" i="6"/>
  <c r="D1513" i="6"/>
  <c r="E1513" i="6"/>
  <c r="D1514" i="6"/>
  <c r="E1514" i="6"/>
  <c r="D1515" i="6"/>
  <c r="E1515" i="6"/>
  <c r="D1516" i="6"/>
  <c r="E1516" i="6"/>
  <c r="D1517" i="6"/>
  <c r="E1517" i="6"/>
  <c r="D1518" i="6"/>
  <c r="E1518" i="6"/>
  <c r="D1519" i="6"/>
  <c r="E1519" i="6"/>
  <c r="D1520" i="6"/>
  <c r="E1520" i="6"/>
  <c r="D1521" i="6"/>
  <c r="E1521" i="6"/>
  <c r="D1522" i="6"/>
  <c r="E1522" i="6"/>
  <c r="D1523" i="6"/>
  <c r="E1523" i="6"/>
  <c r="D1524" i="6"/>
  <c r="E1524" i="6"/>
  <c r="D1525" i="6"/>
  <c r="E1525" i="6"/>
  <c r="D1526" i="6"/>
  <c r="E1526" i="6"/>
  <c r="D1527" i="6"/>
  <c r="E1527" i="6"/>
  <c r="D1528" i="6"/>
  <c r="E1528" i="6"/>
  <c r="D1529" i="6"/>
  <c r="E1529" i="6"/>
  <c r="D1530" i="6"/>
  <c r="E1530" i="6"/>
  <c r="D1531" i="6"/>
  <c r="E1531" i="6"/>
  <c r="D1532" i="6"/>
  <c r="E1532" i="6"/>
  <c r="D1533" i="6"/>
  <c r="E1533" i="6"/>
  <c r="D1534" i="6"/>
  <c r="E1534" i="6"/>
  <c r="D1535" i="6"/>
  <c r="E1535" i="6"/>
  <c r="D1536" i="6"/>
  <c r="E1536" i="6"/>
  <c r="D1537" i="6"/>
  <c r="E1537" i="6"/>
  <c r="D1538" i="6"/>
  <c r="E1538" i="6"/>
  <c r="D1539" i="6"/>
  <c r="E1539" i="6"/>
  <c r="D1540" i="6"/>
  <c r="E1540" i="6"/>
  <c r="D1541" i="6"/>
  <c r="E1541" i="6"/>
  <c r="D1542" i="6"/>
  <c r="E1542" i="6"/>
  <c r="D1543" i="6"/>
  <c r="E1543" i="6"/>
  <c r="D1544" i="6"/>
  <c r="E1544" i="6"/>
  <c r="D1545" i="6"/>
  <c r="E1545" i="6"/>
  <c r="D1546" i="6"/>
  <c r="E1546" i="6"/>
  <c r="D1547" i="6"/>
  <c r="E1547" i="6"/>
  <c r="D1548" i="6"/>
  <c r="E1548" i="6"/>
  <c r="D1549" i="6"/>
  <c r="E1549" i="6"/>
  <c r="D1550" i="6"/>
  <c r="E1550" i="6"/>
  <c r="D1551" i="6"/>
  <c r="E1551" i="6"/>
  <c r="D1552" i="6"/>
  <c r="E1552" i="6"/>
  <c r="D1553" i="6"/>
  <c r="E1553" i="6"/>
  <c r="D1554" i="6"/>
  <c r="E1554" i="6"/>
  <c r="D1555" i="6"/>
  <c r="E1555" i="6"/>
  <c r="D1556" i="6"/>
  <c r="E1556" i="6"/>
  <c r="D1557" i="6"/>
  <c r="E1557" i="6"/>
  <c r="D1558" i="6"/>
  <c r="E1558" i="6"/>
  <c r="D1559" i="6"/>
  <c r="E1559" i="6"/>
  <c r="D1560" i="6"/>
  <c r="E1560" i="6"/>
  <c r="D1561" i="6"/>
  <c r="E1561" i="6"/>
  <c r="D1562" i="6"/>
  <c r="E1562" i="6"/>
  <c r="D1563" i="6"/>
  <c r="E1563" i="6"/>
  <c r="E1410" i="6"/>
  <c r="D1410" i="6"/>
  <c r="D1250" i="6"/>
  <c r="E1250" i="6"/>
  <c r="D1251" i="6"/>
  <c r="E1251" i="6"/>
  <c r="D1252" i="6"/>
  <c r="E1252" i="6"/>
  <c r="D1253" i="6"/>
  <c r="E1253" i="6"/>
  <c r="D1254" i="6"/>
  <c r="E1254" i="6"/>
  <c r="D1255" i="6"/>
  <c r="E1255" i="6"/>
  <c r="D1256" i="6"/>
  <c r="E1256" i="6"/>
  <c r="D1257" i="6"/>
  <c r="E1257" i="6"/>
  <c r="D1258" i="6"/>
  <c r="E1258" i="6"/>
  <c r="D1259" i="6"/>
  <c r="E1259" i="6"/>
  <c r="D1260" i="6"/>
  <c r="E1260" i="6"/>
  <c r="D1261" i="6"/>
  <c r="E1261" i="6"/>
  <c r="D1262" i="6"/>
  <c r="E1262" i="6"/>
  <c r="D1263" i="6"/>
  <c r="E1263" i="6"/>
  <c r="D1264" i="6"/>
  <c r="E1264" i="6"/>
  <c r="D1265" i="6"/>
  <c r="E1265" i="6"/>
  <c r="D1266" i="6"/>
  <c r="E1266" i="6"/>
  <c r="D1267" i="6"/>
  <c r="E1267" i="6"/>
  <c r="D1268" i="6"/>
  <c r="E1268" i="6"/>
  <c r="D1269" i="6"/>
  <c r="E1269" i="6"/>
  <c r="D1270" i="6"/>
  <c r="E1270" i="6"/>
  <c r="D1271" i="6"/>
  <c r="E1271" i="6"/>
  <c r="D1272" i="6"/>
  <c r="E1272" i="6"/>
  <c r="D1273" i="6"/>
  <c r="E1273" i="6"/>
  <c r="D1274" i="6"/>
  <c r="E1274" i="6"/>
  <c r="D1275" i="6"/>
  <c r="E1275" i="6"/>
  <c r="D1276" i="6"/>
  <c r="E1276" i="6"/>
  <c r="D1277" i="6"/>
  <c r="E1277" i="6"/>
  <c r="D1278" i="6"/>
  <c r="E1278" i="6"/>
  <c r="D1279" i="6"/>
  <c r="E1279" i="6"/>
  <c r="D1280" i="6"/>
  <c r="E1280" i="6"/>
  <c r="D1281" i="6"/>
  <c r="E1281" i="6"/>
  <c r="D1282" i="6"/>
  <c r="E1282" i="6"/>
  <c r="D1283" i="6"/>
  <c r="E1283" i="6"/>
  <c r="D1284" i="6"/>
  <c r="E1284" i="6"/>
  <c r="D1285" i="6"/>
  <c r="E1285" i="6"/>
  <c r="D1286" i="6"/>
  <c r="E1286" i="6"/>
  <c r="D1287" i="6"/>
  <c r="E1287" i="6"/>
  <c r="D1288" i="6"/>
  <c r="E1288" i="6"/>
  <c r="D1289" i="6"/>
  <c r="E1289" i="6"/>
  <c r="D1290" i="6"/>
  <c r="E1290" i="6"/>
  <c r="D1291" i="6"/>
  <c r="E1291" i="6"/>
  <c r="D1292" i="6"/>
  <c r="E1292" i="6"/>
  <c r="D1293" i="6"/>
  <c r="E1293" i="6"/>
  <c r="D1294" i="6"/>
  <c r="E1294" i="6"/>
  <c r="D1295" i="6"/>
  <c r="E1295" i="6"/>
  <c r="D1296" i="6"/>
  <c r="E1296" i="6"/>
  <c r="D1297" i="6"/>
  <c r="E1297" i="6"/>
  <c r="D1298" i="6"/>
  <c r="E1298" i="6"/>
  <c r="D1299" i="6"/>
  <c r="E1299" i="6"/>
  <c r="D1300" i="6"/>
  <c r="E1300" i="6"/>
  <c r="D1301" i="6"/>
  <c r="E1301" i="6"/>
  <c r="D1302" i="6"/>
  <c r="E1302" i="6"/>
  <c r="D1303" i="6"/>
  <c r="E1303" i="6"/>
  <c r="D1304" i="6"/>
  <c r="E1304" i="6"/>
  <c r="D1305" i="6"/>
  <c r="E1305" i="6"/>
  <c r="D1306" i="6"/>
  <c r="E1306" i="6"/>
  <c r="D1307" i="6"/>
  <c r="E1307" i="6"/>
  <c r="D1308" i="6"/>
  <c r="E1308" i="6"/>
  <c r="D1309" i="6"/>
  <c r="E1309" i="6"/>
  <c r="D1310" i="6"/>
  <c r="E1310" i="6"/>
  <c r="D1311" i="6"/>
  <c r="E1311" i="6"/>
  <c r="D1312" i="6"/>
  <c r="E1312" i="6"/>
  <c r="D1313" i="6"/>
  <c r="E1313" i="6"/>
  <c r="D1314" i="6"/>
  <c r="E1314" i="6"/>
  <c r="D1315" i="6"/>
  <c r="E1315" i="6"/>
  <c r="D1316" i="6"/>
  <c r="E1316" i="6"/>
  <c r="D1317" i="6"/>
  <c r="E1317" i="6"/>
  <c r="D1318" i="6"/>
  <c r="E1318" i="6"/>
  <c r="D1319" i="6"/>
  <c r="E1319" i="6"/>
  <c r="D1320" i="6"/>
  <c r="E1320" i="6"/>
  <c r="D1321" i="6"/>
  <c r="E1321" i="6"/>
  <c r="D1322" i="6"/>
  <c r="E1322" i="6"/>
  <c r="D1323" i="6"/>
  <c r="E1323" i="6"/>
  <c r="D1324" i="6"/>
  <c r="E1324" i="6"/>
  <c r="D1325" i="6"/>
  <c r="E1325" i="6"/>
  <c r="D1326" i="6"/>
  <c r="E1326" i="6"/>
  <c r="D1327" i="6"/>
  <c r="E1327" i="6"/>
  <c r="D1328" i="6"/>
  <c r="E1328" i="6"/>
  <c r="D1329" i="6"/>
  <c r="E1329" i="6"/>
  <c r="D1330" i="6"/>
  <c r="E1330" i="6"/>
  <c r="D1331" i="6"/>
  <c r="E1331" i="6"/>
  <c r="D1332" i="6"/>
  <c r="E1332" i="6"/>
  <c r="D1333" i="6"/>
  <c r="E1333" i="6"/>
  <c r="D1334" i="6"/>
  <c r="E1334" i="6"/>
  <c r="D1335" i="6"/>
  <c r="E1335" i="6"/>
  <c r="D1336" i="6"/>
  <c r="E1336" i="6"/>
  <c r="D1337" i="6"/>
  <c r="E1337" i="6"/>
  <c r="D1338" i="6"/>
  <c r="E1338" i="6"/>
  <c r="D1339" i="6"/>
  <c r="E1339" i="6"/>
  <c r="D1340" i="6"/>
  <c r="E1340" i="6"/>
  <c r="D1341" i="6"/>
  <c r="E1341" i="6"/>
  <c r="D1342" i="6"/>
  <c r="E1342" i="6"/>
  <c r="D1343" i="6"/>
  <c r="E1343" i="6"/>
  <c r="D1344" i="6"/>
  <c r="E1344" i="6"/>
  <c r="D1345" i="6"/>
  <c r="E1345" i="6"/>
  <c r="D1346" i="6"/>
  <c r="E1346" i="6"/>
  <c r="D1347" i="6"/>
  <c r="E1347" i="6"/>
  <c r="D1348" i="6"/>
  <c r="E1348" i="6"/>
  <c r="D1349" i="6"/>
  <c r="E1349" i="6"/>
  <c r="D1350" i="6"/>
  <c r="E1350" i="6"/>
  <c r="D1351" i="6"/>
  <c r="E1351" i="6"/>
  <c r="D1352" i="6"/>
  <c r="E1352" i="6"/>
  <c r="D1353" i="6"/>
  <c r="E1353" i="6"/>
  <c r="D1354" i="6"/>
  <c r="E1354" i="6"/>
  <c r="D1355" i="6"/>
  <c r="E1355" i="6"/>
  <c r="D1356" i="6"/>
  <c r="E1356" i="6"/>
  <c r="D1357" i="6"/>
  <c r="E1357" i="6"/>
  <c r="D1358" i="6"/>
  <c r="E1358" i="6"/>
  <c r="D1359" i="6"/>
  <c r="E1359" i="6"/>
  <c r="D1360" i="6"/>
  <c r="E1360" i="6"/>
  <c r="D1361" i="6"/>
  <c r="E1361" i="6"/>
  <c r="D1362" i="6"/>
  <c r="E1362" i="6"/>
  <c r="D1363" i="6"/>
  <c r="E1363" i="6"/>
  <c r="D1364" i="6"/>
  <c r="E1364" i="6"/>
  <c r="D1365" i="6"/>
  <c r="E1365" i="6"/>
  <c r="D1366" i="6"/>
  <c r="E1366" i="6"/>
  <c r="D1367" i="6"/>
  <c r="E1367" i="6"/>
  <c r="D1368" i="6"/>
  <c r="E1368" i="6"/>
  <c r="D1369" i="6"/>
  <c r="E1369" i="6"/>
  <c r="D1370" i="6"/>
  <c r="E1370" i="6"/>
  <c r="D1371" i="6"/>
  <c r="E1371" i="6"/>
  <c r="D1372" i="6"/>
  <c r="E1372" i="6"/>
  <c r="D1373" i="6"/>
  <c r="E1373" i="6"/>
  <c r="D1374" i="6"/>
  <c r="E1374" i="6"/>
  <c r="D1375" i="6"/>
  <c r="E1375" i="6"/>
  <c r="D1376" i="6"/>
  <c r="E1376" i="6"/>
  <c r="D1377" i="6"/>
  <c r="E1377" i="6"/>
  <c r="D1378" i="6"/>
  <c r="E1378" i="6"/>
  <c r="D1379" i="6"/>
  <c r="E1379" i="6"/>
  <c r="D1380" i="6"/>
  <c r="E1380" i="6"/>
  <c r="D1381" i="6"/>
  <c r="E1381" i="6"/>
  <c r="D1382" i="6"/>
  <c r="E1382" i="6"/>
  <c r="D1383" i="6"/>
  <c r="E1383" i="6"/>
  <c r="D1384" i="6"/>
  <c r="E1384" i="6"/>
  <c r="D1385" i="6"/>
  <c r="E1385" i="6"/>
  <c r="D1386" i="6"/>
  <c r="E1386" i="6"/>
  <c r="D1387" i="6"/>
  <c r="E1387" i="6"/>
  <c r="D1388" i="6"/>
  <c r="E1388" i="6"/>
  <c r="D1389" i="6"/>
  <c r="E1389" i="6"/>
  <c r="D1390" i="6"/>
  <c r="E1390" i="6"/>
  <c r="D1391" i="6"/>
  <c r="E1391" i="6"/>
  <c r="D1392" i="6"/>
  <c r="E1392" i="6"/>
  <c r="D1393" i="6"/>
  <c r="E1393" i="6"/>
  <c r="D1394" i="6"/>
  <c r="E1394" i="6"/>
  <c r="D1395" i="6"/>
  <c r="E1395" i="6"/>
  <c r="D1396" i="6"/>
  <c r="E1396" i="6"/>
  <c r="D1397" i="6"/>
  <c r="E1397" i="6"/>
  <c r="D1398" i="6"/>
  <c r="E1398" i="6"/>
  <c r="D1399" i="6"/>
  <c r="E1399" i="6"/>
  <c r="D1400" i="6"/>
  <c r="E1400" i="6"/>
  <c r="D1401" i="6"/>
  <c r="E1401" i="6"/>
  <c r="D1402" i="6"/>
  <c r="E1402" i="6"/>
  <c r="D1403" i="6"/>
  <c r="E1403" i="6"/>
  <c r="D1404" i="6"/>
  <c r="E1404" i="6"/>
  <c r="D1405" i="6"/>
  <c r="E1405" i="6"/>
  <c r="D1406" i="6"/>
  <c r="E1406" i="6"/>
  <c r="D1407" i="6"/>
  <c r="E1407" i="6"/>
  <c r="D1408" i="6"/>
  <c r="E1408" i="6"/>
  <c r="D1409" i="6"/>
  <c r="E1409" i="6"/>
  <c r="E1249" i="6"/>
  <c r="D1249" i="6"/>
  <c r="D1085" i="6"/>
  <c r="E1085" i="6"/>
  <c r="D1086" i="6"/>
  <c r="E1086" i="6"/>
  <c r="D1087" i="6"/>
  <c r="E1087" i="6"/>
  <c r="D1088" i="6"/>
  <c r="E1088" i="6"/>
  <c r="D1089" i="6"/>
  <c r="E1089" i="6"/>
  <c r="D1090" i="6"/>
  <c r="E1090" i="6"/>
  <c r="D1091" i="6"/>
  <c r="E1091" i="6"/>
  <c r="D1092" i="6"/>
  <c r="E1092" i="6"/>
  <c r="D1093" i="6"/>
  <c r="E1093" i="6"/>
  <c r="D1094" i="6"/>
  <c r="E1094" i="6"/>
  <c r="D1095" i="6"/>
  <c r="E1095" i="6"/>
  <c r="D1096" i="6"/>
  <c r="E1096" i="6"/>
  <c r="D1097" i="6"/>
  <c r="E1097" i="6"/>
  <c r="D1098" i="6"/>
  <c r="E1098" i="6"/>
  <c r="D1099" i="6"/>
  <c r="E1099" i="6"/>
  <c r="D1100" i="6"/>
  <c r="E1100" i="6"/>
  <c r="D1101" i="6"/>
  <c r="E1101" i="6"/>
  <c r="D1102" i="6"/>
  <c r="E1102" i="6"/>
  <c r="D1103" i="6"/>
  <c r="E1103" i="6"/>
  <c r="D1104" i="6"/>
  <c r="E1104" i="6"/>
  <c r="D1105" i="6"/>
  <c r="E1105" i="6"/>
  <c r="D1106" i="6"/>
  <c r="E1106" i="6"/>
  <c r="D1107" i="6"/>
  <c r="E1107" i="6"/>
  <c r="D1108" i="6"/>
  <c r="E1108" i="6"/>
  <c r="D1109" i="6"/>
  <c r="E1109" i="6"/>
  <c r="D1110" i="6"/>
  <c r="E1110" i="6"/>
  <c r="D1111" i="6"/>
  <c r="E1111" i="6"/>
  <c r="D1112" i="6"/>
  <c r="E1112" i="6"/>
  <c r="D1113" i="6"/>
  <c r="E1113" i="6"/>
  <c r="D1114" i="6"/>
  <c r="E1114" i="6"/>
  <c r="D1115" i="6"/>
  <c r="E1115" i="6"/>
  <c r="D1116" i="6"/>
  <c r="E1116" i="6"/>
  <c r="D1117" i="6"/>
  <c r="E1117" i="6"/>
  <c r="D1118" i="6"/>
  <c r="E1118" i="6"/>
  <c r="D1119" i="6"/>
  <c r="E1119" i="6"/>
  <c r="D1120" i="6"/>
  <c r="E1120" i="6"/>
  <c r="D1121" i="6"/>
  <c r="E1121" i="6"/>
  <c r="D1122" i="6"/>
  <c r="E1122" i="6"/>
  <c r="D1123" i="6"/>
  <c r="E1123" i="6"/>
  <c r="D1124" i="6"/>
  <c r="E1124" i="6"/>
  <c r="D1125" i="6"/>
  <c r="E1125" i="6"/>
  <c r="D1126" i="6"/>
  <c r="E1126" i="6"/>
  <c r="D1127" i="6"/>
  <c r="E1127" i="6"/>
  <c r="D1128" i="6"/>
  <c r="E1128" i="6"/>
  <c r="D1129" i="6"/>
  <c r="E1129" i="6"/>
  <c r="D1130" i="6"/>
  <c r="E1130" i="6"/>
  <c r="D1131" i="6"/>
  <c r="E1131" i="6"/>
  <c r="D1132" i="6"/>
  <c r="E1132" i="6"/>
  <c r="D1133" i="6"/>
  <c r="E1133" i="6"/>
  <c r="D1134" i="6"/>
  <c r="E1134" i="6"/>
  <c r="D1135" i="6"/>
  <c r="E1135" i="6"/>
  <c r="D1136" i="6"/>
  <c r="E1136" i="6"/>
  <c r="D1137" i="6"/>
  <c r="E1137" i="6"/>
  <c r="D1138" i="6"/>
  <c r="E1138" i="6"/>
  <c r="D1139" i="6"/>
  <c r="E1139" i="6"/>
  <c r="D1140" i="6"/>
  <c r="E1140" i="6"/>
  <c r="D1141" i="6"/>
  <c r="E1141" i="6"/>
  <c r="D1142" i="6"/>
  <c r="E1142" i="6"/>
  <c r="D1143" i="6"/>
  <c r="E1143" i="6"/>
  <c r="D1144" i="6"/>
  <c r="E1144" i="6"/>
  <c r="D1145" i="6"/>
  <c r="E1145" i="6"/>
  <c r="D1146" i="6"/>
  <c r="E1146" i="6"/>
  <c r="D1147" i="6"/>
  <c r="E1147" i="6"/>
  <c r="D1148" i="6"/>
  <c r="E1148" i="6"/>
  <c r="D1149" i="6"/>
  <c r="E1149" i="6"/>
  <c r="D1150" i="6"/>
  <c r="E1150" i="6"/>
  <c r="D1151" i="6"/>
  <c r="E1151" i="6"/>
  <c r="D1152" i="6"/>
  <c r="E1152" i="6"/>
  <c r="D1153" i="6"/>
  <c r="E1153" i="6"/>
  <c r="D1154" i="6"/>
  <c r="E1154" i="6"/>
  <c r="D1155" i="6"/>
  <c r="E1155" i="6"/>
  <c r="D1156" i="6"/>
  <c r="E1156" i="6"/>
  <c r="D1157" i="6"/>
  <c r="E1157" i="6"/>
  <c r="D1158" i="6"/>
  <c r="E1158" i="6"/>
  <c r="D1159" i="6"/>
  <c r="E1159" i="6"/>
  <c r="D1160" i="6"/>
  <c r="E1160" i="6"/>
  <c r="D1161" i="6"/>
  <c r="E1161" i="6"/>
  <c r="D1162" i="6"/>
  <c r="E1162" i="6"/>
  <c r="D1163" i="6"/>
  <c r="E1163" i="6"/>
  <c r="D1164" i="6"/>
  <c r="E1164" i="6"/>
  <c r="D1165" i="6"/>
  <c r="E1165" i="6"/>
  <c r="D1166" i="6"/>
  <c r="E1166" i="6"/>
  <c r="D1167" i="6"/>
  <c r="E1167" i="6"/>
  <c r="D1168" i="6"/>
  <c r="E1168" i="6"/>
  <c r="D1169" i="6"/>
  <c r="E1169" i="6"/>
  <c r="D1170" i="6"/>
  <c r="E1170" i="6"/>
  <c r="D1171" i="6"/>
  <c r="E1171" i="6"/>
  <c r="D1172" i="6"/>
  <c r="E1172" i="6"/>
  <c r="D1173" i="6"/>
  <c r="E1173" i="6"/>
  <c r="D1174" i="6"/>
  <c r="E1174" i="6"/>
  <c r="D1175" i="6"/>
  <c r="E1175" i="6"/>
  <c r="D1176" i="6"/>
  <c r="E1176" i="6"/>
  <c r="D1177" i="6"/>
  <c r="E1177" i="6"/>
  <c r="D1178" i="6"/>
  <c r="E1178" i="6"/>
  <c r="D1179" i="6"/>
  <c r="E1179" i="6"/>
  <c r="D1180" i="6"/>
  <c r="E1180" i="6"/>
  <c r="D1181" i="6"/>
  <c r="E1181" i="6"/>
  <c r="D1182" i="6"/>
  <c r="E1182" i="6"/>
  <c r="D1183" i="6"/>
  <c r="E1183" i="6"/>
  <c r="D1184" i="6"/>
  <c r="E1184" i="6"/>
  <c r="D1185" i="6"/>
  <c r="E1185" i="6"/>
  <c r="D1186" i="6"/>
  <c r="E1186" i="6"/>
  <c r="D1187" i="6"/>
  <c r="E1187" i="6"/>
  <c r="D1188" i="6"/>
  <c r="E1188" i="6"/>
  <c r="D1189" i="6"/>
  <c r="E1189" i="6"/>
  <c r="D1190" i="6"/>
  <c r="E1190" i="6"/>
  <c r="D1191" i="6"/>
  <c r="E1191" i="6"/>
  <c r="D1192" i="6"/>
  <c r="E1192" i="6"/>
  <c r="D1193" i="6"/>
  <c r="E1193" i="6"/>
  <c r="D1194" i="6"/>
  <c r="E1194" i="6"/>
  <c r="D1195" i="6"/>
  <c r="E1195" i="6"/>
  <c r="D1196" i="6"/>
  <c r="E1196" i="6"/>
  <c r="D1197" i="6"/>
  <c r="E1197" i="6"/>
  <c r="D1198" i="6"/>
  <c r="E1198" i="6"/>
  <c r="D1199" i="6"/>
  <c r="E1199" i="6"/>
  <c r="D1200" i="6"/>
  <c r="E1200" i="6"/>
  <c r="D1201" i="6"/>
  <c r="E1201" i="6"/>
  <c r="D1202" i="6"/>
  <c r="E1202" i="6"/>
  <c r="D1203" i="6"/>
  <c r="E1203" i="6"/>
  <c r="D1204" i="6"/>
  <c r="E1204" i="6"/>
  <c r="D1205" i="6"/>
  <c r="E1205" i="6"/>
  <c r="D1206" i="6"/>
  <c r="E1206" i="6"/>
  <c r="D1207" i="6"/>
  <c r="E1207" i="6"/>
  <c r="D1208" i="6"/>
  <c r="E1208" i="6"/>
  <c r="D1209" i="6"/>
  <c r="E1209" i="6"/>
  <c r="D1210" i="6"/>
  <c r="E1210" i="6"/>
  <c r="D1211" i="6"/>
  <c r="E1211" i="6"/>
  <c r="D1212" i="6"/>
  <c r="E1212" i="6"/>
  <c r="D1213" i="6"/>
  <c r="E1213" i="6"/>
  <c r="D1214" i="6"/>
  <c r="E1214" i="6"/>
  <c r="D1215" i="6"/>
  <c r="E1215" i="6"/>
  <c r="D1216" i="6"/>
  <c r="E1216" i="6"/>
  <c r="D1217" i="6"/>
  <c r="E1217" i="6"/>
  <c r="D1218" i="6"/>
  <c r="E1218" i="6"/>
  <c r="D1219" i="6"/>
  <c r="E1219" i="6"/>
  <c r="D1220" i="6"/>
  <c r="E1220" i="6"/>
  <c r="D1221" i="6"/>
  <c r="E1221" i="6"/>
  <c r="D1222" i="6"/>
  <c r="E1222" i="6"/>
  <c r="D1223" i="6"/>
  <c r="E1223" i="6"/>
  <c r="D1224" i="6"/>
  <c r="E1224" i="6"/>
  <c r="D1225" i="6"/>
  <c r="E1225" i="6"/>
  <c r="D1226" i="6"/>
  <c r="E1226" i="6"/>
  <c r="D1227" i="6"/>
  <c r="E1227" i="6"/>
  <c r="D1228" i="6"/>
  <c r="E1228" i="6"/>
  <c r="D1229" i="6"/>
  <c r="E1229" i="6"/>
  <c r="D1230" i="6"/>
  <c r="E1230" i="6"/>
  <c r="D1231" i="6"/>
  <c r="E1231" i="6"/>
  <c r="D1232" i="6"/>
  <c r="E1232" i="6"/>
  <c r="D1233" i="6"/>
  <c r="E1233" i="6"/>
  <c r="D1234" i="6"/>
  <c r="E1234" i="6"/>
  <c r="D1235" i="6"/>
  <c r="E1235" i="6"/>
  <c r="D1236" i="6"/>
  <c r="E1236" i="6"/>
  <c r="D1237" i="6"/>
  <c r="E1237" i="6"/>
  <c r="D1238" i="6"/>
  <c r="E1238" i="6"/>
  <c r="D1239" i="6"/>
  <c r="E1239" i="6"/>
  <c r="D1240" i="6"/>
  <c r="E1240" i="6"/>
  <c r="D1241" i="6"/>
  <c r="E1241" i="6"/>
  <c r="D1242" i="6"/>
  <c r="E1242" i="6"/>
  <c r="D1243" i="6"/>
  <c r="E1243" i="6"/>
  <c r="D1244" i="6"/>
  <c r="E1244" i="6"/>
  <c r="D1245" i="6"/>
  <c r="E1245" i="6"/>
  <c r="D1246" i="6"/>
  <c r="E1246" i="6"/>
  <c r="D1247" i="6"/>
  <c r="E1247" i="6"/>
  <c r="D1248" i="6"/>
  <c r="E1248" i="6"/>
  <c r="E1084" i="6"/>
  <c r="D1084" i="6"/>
  <c r="D924" i="6"/>
  <c r="E924" i="6"/>
  <c r="D925" i="6"/>
  <c r="E925" i="6"/>
  <c r="D926" i="6"/>
  <c r="E926" i="6"/>
  <c r="D927" i="6"/>
  <c r="E927" i="6"/>
  <c r="D928" i="6"/>
  <c r="E928" i="6"/>
  <c r="D929" i="6"/>
  <c r="E929" i="6"/>
  <c r="D930" i="6"/>
  <c r="E930" i="6"/>
  <c r="D931" i="6"/>
  <c r="E931" i="6"/>
  <c r="D932" i="6"/>
  <c r="E932" i="6"/>
  <c r="D933" i="6"/>
  <c r="E933" i="6"/>
  <c r="D934" i="6"/>
  <c r="E934" i="6"/>
  <c r="D935" i="6"/>
  <c r="E935" i="6"/>
  <c r="D936" i="6"/>
  <c r="E936" i="6"/>
  <c r="D937" i="6"/>
  <c r="E937" i="6"/>
  <c r="D938" i="6"/>
  <c r="E938" i="6"/>
  <c r="D939" i="6"/>
  <c r="E939" i="6"/>
  <c r="D940" i="6"/>
  <c r="E940" i="6"/>
  <c r="D941" i="6"/>
  <c r="E941" i="6"/>
  <c r="D942" i="6"/>
  <c r="E942" i="6"/>
  <c r="D943" i="6"/>
  <c r="E943" i="6"/>
  <c r="D944" i="6"/>
  <c r="E944" i="6"/>
  <c r="D945" i="6"/>
  <c r="E945" i="6"/>
  <c r="D946" i="6"/>
  <c r="E946" i="6"/>
  <c r="D947" i="6"/>
  <c r="E947" i="6"/>
  <c r="D948" i="6"/>
  <c r="E948" i="6"/>
  <c r="D949" i="6"/>
  <c r="E949" i="6"/>
  <c r="D950" i="6"/>
  <c r="E950" i="6"/>
  <c r="D951" i="6"/>
  <c r="E951" i="6"/>
  <c r="D952" i="6"/>
  <c r="E952" i="6"/>
  <c r="D953" i="6"/>
  <c r="E953" i="6"/>
  <c r="D954" i="6"/>
  <c r="E954" i="6"/>
  <c r="D955" i="6"/>
  <c r="E955" i="6"/>
  <c r="D956" i="6"/>
  <c r="E956" i="6"/>
  <c r="D957" i="6"/>
  <c r="E957" i="6"/>
  <c r="D958" i="6"/>
  <c r="E958" i="6"/>
  <c r="D959" i="6"/>
  <c r="E959" i="6"/>
  <c r="D960" i="6"/>
  <c r="E960" i="6"/>
  <c r="D961" i="6"/>
  <c r="E961" i="6"/>
  <c r="D962" i="6"/>
  <c r="E962" i="6"/>
  <c r="D963" i="6"/>
  <c r="E963" i="6"/>
  <c r="D964" i="6"/>
  <c r="E964" i="6"/>
  <c r="D965" i="6"/>
  <c r="E965" i="6"/>
  <c r="D966" i="6"/>
  <c r="E966" i="6"/>
  <c r="D967" i="6"/>
  <c r="E967" i="6"/>
  <c r="D968" i="6"/>
  <c r="E968" i="6"/>
  <c r="D969" i="6"/>
  <c r="E969" i="6"/>
  <c r="D970" i="6"/>
  <c r="E970" i="6"/>
  <c r="D971" i="6"/>
  <c r="E971" i="6"/>
  <c r="D972" i="6"/>
  <c r="E972" i="6"/>
  <c r="D973" i="6"/>
  <c r="E973" i="6"/>
  <c r="D974" i="6"/>
  <c r="E974" i="6"/>
  <c r="D975" i="6"/>
  <c r="E975" i="6"/>
  <c r="D976" i="6"/>
  <c r="E976" i="6"/>
  <c r="D977" i="6"/>
  <c r="E977" i="6"/>
  <c r="D978" i="6"/>
  <c r="E978" i="6"/>
  <c r="D979" i="6"/>
  <c r="E979" i="6"/>
  <c r="D980" i="6"/>
  <c r="E980" i="6"/>
  <c r="D981" i="6"/>
  <c r="E981" i="6"/>
  <c r="D982" i="6"/>
  <c r="E982" i="6"/>
  <c r="D983" i="6"/>
  <c r="E983" i="6"/>
  <c r="D984" i="6"/>
  <c r="E984" i="6"/>
  <c r="D985" i="6"/>
  <c r="E985" i="6"/>
  <c r="D986" i="6"/>
  <c r="E986" i="6"/>
  <c r="D987" i="6"/>
  <c r="E987" i="6"/>
  <c r="D988" i="6"/>
  <c r="E988" i="6"/>
  <c r="D989" i="6"/>
  <c r="E989" i="6"/>
  <c r="D990" i="6"/>
  <c r="E990" i="6"/>
  <c r="D991" i="6"/>
  <c r="E991" i="6"/>
  <c r="D992" i="6"/>
  <c r="E992" i="6"/>
  <c r="D993" i="6"/>
  <c r="E993" i="6"/>
  <c r="D994" i="6"/>
  <c r="E994" i="6"/>
  <c r="D995" i="6"/>
  <c r="E995" i="6"/>
  <c r="D996" i="6"/>
  <c r="E996" i="6"/>
  <c r="D997" i="6"/>
  <c r="E997" i="6"/>
  <c r="D998" i="6"/>
  <c r="E998" i="6"/>
  <c r="D999" i="6"/>
  <c r="E999" i="6"/>
  <c r="D1000" i="6"/>
  <c r="E1000" i="6"/>
  <c r="D1001" i="6"/>
  <c r="E1001" i="6"/>
  <c r="D1002" i="6"/>
  <c r="E1002" i="6"/>
  <c r="D1003" i="6"/>
  <c r="E1003" i="6"/>
  <c r="D1004" i="6"/>
  <c r="E1004" i="6"/>
  <c r="D1005" i="6"/>
  <c r="E1005" i="6"/>
  <c r="D1006" i="6"/>
  <c r="E1006" i="6"/>
  <c r="D1007" i="6"/>
  <c r="E1007" i="6"/>
  <c r="D1008" i="6"/>
  <c r="E1008" i="6"/>
  <c r="D1009" i="6"/>
  <c r="E1009" i="6"/>
  <c r="D1010" i="6"/>
  <c r="E1010" i="6"/>
  <c r="D1011" i="6"/>
  <c r="E1011" i="6"/>
  <c r="D1012" i="6"/>
  <c r="E1012" i="6"/>
  <c r="D1013" i="6"/>
  <c r="E1013" i="6"/>
  <c r="D1014" i="6"/>
  <c r="E1014" i="6"/>
  <c r="D1015" i="6"/>
  <c r="E1015" i="6"/>
  <c r="D1016" i="6"/>
  <c r="E1016" i="6"/>
  <c r="D1017" i="6"/>
  <c r="E1017" i="6"/>
  <c r="D1018" i="6"/>
  <c r="E1018" i="6"/>
  <c r="D1019" i="6"/>
  <c r="E1019" i="6"/>
  <c r="D1020" i="6"/>
  <c r="E1020" i="6"/>
  <c r="D1021" i="6"/>
  <c r="E1021" i="6"/>
  <c r="D1022" i="6"/>
  <c r="E1022" i="6"/>
  <c r="D1023" i="6"/>
  <c r="E1023" i="6"/>
  <c r="D1024" i="6"/>
  <c r="E1024" i="6"/>
  <c r="D1025" i="6"/>
  <c r="E1025" i="6"/>
  <c r="D1026" i="6"/>
  <c r="E1026" i="6"/>
  <c r="D1027" i="6"/>
  <c r="E1027" i="6"/>
  <c r="D1028" i="6"/>
  <c r="E1028" i="6"/>
  <c r="D1029" i="6"/>
  <c r="E1029" i="6"/>
  <c r="D1030" i="6"/>
  <c r="E1030" i="6"/>
  <c r="D1031" i="6"/>
  <c r="E1031" i="6"/>
  <c r="D1032" i="6"/>
  <c r="E1032" i="6"/>
  <c r="D1033" i="6"/>
  <c r="E1033" i="6"/>
  <c r="D1034" i="6"/>
  <c r="E1034" i="6"/>
  <c r="D1035" i="6"/>
  <c r="E1035" i="6"/>
  <c r="D1036" i="6"/>
  <c r="E1036" i="6"/>
  <c r="D1037" i="6"/>
  <c r="E1037" i="6"/>
  <c r="D1038" i="6"/>
  <c r="E1038" i="6"/>
  <c r="D1039" i="6"/>
  <c r="E1039" i="6"/>
  <c r="D1040" i="6"/>
  <c r="E1040" i="6"/>
  <c r="D1041" i="6"/>
  <c r="E1041" i="6"/>
  <c r="D1042" i="6"/>
  <c r="E1042" i="6"/>
  <c r="D1043" i="6"/>
  <c r="E1043" i="6"/>
  <c r="D1044" i="6"/>
  <c r="E1044" i="6"/>
  <c r="D1045" i="6"/>
  <c r="E1045" i="6"/>
  <c r="D1046" i="6"/>
  <c r="E1046" i="6"/>
  <c r="D1047" i="6"/>
  <c r="E1047" i="6"/>
  <c r="D1048" i="6"/>
  <c r="E1048" i="6"/>
  <c r="D1049" i="6"/>
  <c r="E1049" i="6"/>
  <c r="D1050" i="6"/>
  <c r="E1050" i="6"/>
  <c r="D1051" i="6"/>
  <c r="E1051" i="6"/>
  <c r="D1052" i="6"/>
  <c r="E1052" i="6"/>
  <c r="D1053" i="6"/>
  <c r="E1053" i="6"/>
  <c r="D1054" i="6"/>
  <c r="E1054" i="6"/>
  <c r="D1055" i="6"/>
  <c r="E1055" i="6"/>
  <c r="D1056" i="6"/>
  <c r="E1056" i="6"/>
  <c r="D1057" i="6"/>
  <c r="E1057" i="6"/>
  <c r="D1058" i="6"/>
  <c r="E1058" i="6"/>
  <c r="D1059" i="6"/>
  <c r="E1059" i="6"/>
  <c r="D1060" i="6"/>
  <c r="E1060" i="6"/>
  <c r="D1061" i="6"/>
  <c r="E1061" i="6"/>
  <c r="D1062" i="6"/>
  <c r="E1062" i="6"/>
  <c r="D1063" i="6"/>
  <c r="E1063" i="6"/>
  <c r="D1064" i="6"/>
  <c r="E1064" i="6"/>
  <c r="D1065" i="6"/>
  <c r="E1065" i="6"/>
  <c r="D1066" i="6"/>
  <c r="E1066" i="6"/>
  <c r="D1067" i="6"/>
  <c r="E1067" i="6"/>
  <c r="D1068" i="6"/>
  <c r="E1068" i="6"/>
  <c r="D1069" i="6"/>
  <c r="E1069" i="6"/>
  <c r="D1070" i="6"/>
  <c r="E1070" i="6"/>
  <c r="D1071" i="6"/>
  <c r="E1071" i="6"/>
  <c r="D1072" i="6"/>
  <c r="E1072" i="6"/>
  <c r="D1073" i="6"/>
  <c r="E1073" i="6"/>
  <c r="D1074" i="6"/>
  <c r="E1074" i="6"/>
  <c r="D1075" i="6"/>
  <c r="E1075" i="6"/>
  <c r="D1076" i="6"/>
  <c r="E1076" i="6"/>
  <c r="D1077" i="6"/>
  <c r="E1077" i="6"/>
  <c r="D1078" i="6"/>
  <c r="E1078" i="6"/>
  <c r="D1079" i="6"/>
  <c r="E1079" i="6"/>
  <c r="D1080" i="6"/>
  <c r="E1080" i="6"/>
  <c r="D1081" i="6"/>
  <c r="E1081" i="6"/>
  <c r="D1082" i="6"/>
  <c r="E1082" i="6"/>
  <c r="D1083" i="6"/>
  <c r="E1083" i="6"/>
  <c r="E923" i="6"/>
  <c r="D923" i="6"/>
  <c r="D767" i="6"/>
  <c r="E767" i="6"/>
  <c r="D768" i="6"/>
  <c r="E768" i="6"/>
  <c r="D769" i="6"/>
  <c r="E769" i="6"/>
  <c r="D770" i="6"/>
  <c r="E770" i="6"/>
  <c r="D771" i="6"/>
  <c r="E771" i="6"/>
  <c r="D772" i="6"/>
  <c r="E772" i="6"/>
  <c r="D773" i="6"/>
  <c r="E773" i="6"/>
  <c r="D774" i="6"/>
  <c r="E774" i="6"/>
  <c r="D775" i="6"/>
  <c r="E775" i="6"/>
  <c r="D776" i="6"/>
  <c r="E776" i="6"/>
  <c r="D777" i="6"/>
  <c r="E777" i="6"/>
  <c r="D778" i="6"/>
  <c r="E778" i="6"/>
  <c r="D779" i="6"/>
  <c r="E779" i="6"/>
  <c r="D780" i="6"/>
  <c r="E780" i="6"/>
  <c r="D781" i="6"/>
  <c r="E781" i="6"/>
  <c r="D782" i="6"/>
  <c r="E782" i="6"/>
  <c r="D783" i="6"/>
  <c r="E783" i="6"/>
  <c r="D784" i="6"/>
  <c r="E784" i="6"/>
  <c r="D785" i="6"/>
  <c r="E785" i="6"/>
  <c r="D786" i="6"/>
  <c r="E786" i="6"/>
  <c r="D787" i="6"/>
  <c r="E787" i="6"/>
  <c r="D788" i="6"/>
  <c r="E788" i="6"/>
  <c r="D789" i="6"/>
  <c r="E789" i="6"/>
  <c r="D790" i="6"/>
  <c r="E790" i="6"/>
  <c r="D791" i="6"/>
  <c r="E791" i="6"/>
  <c r="D792" i="6"/>
  <c r="E792" i="6"/>
  <c r="D793" i="6"/>
  <c r="E793" i="6"/>
  <c r="D794" i="6"/>
  <c r="E794" i="6"/>
  <c r="D795" i="6"/>
  <c r="E795" i="6"/>
  <c r="D796" i="6"/>
  <c r="E796" i="6"/>
  <c r="D797" i="6"/>
  <c r="E797" i="6"/>
  <c r="D798" i="6"/>
  <c r="E798" i="6"/>
  <c r="D799" i="6"/>
  <c r="E799" i="6"/>
  <c r="D800" i="6"/>
  <c r="E800" i="6"/>
  <c r="D801" i="6"/>
  <c r="E801" i="6"/>
  <c r="D802" i="6"/>
  <c r="E802" i="6"/>
  <c r="D803" i="6"/>
  <c r="E803" i="6"/>
  <c r="D804" i="6"/>
  <c r="E804" i="6"/>
  <c r="D805" i="6"/>
  <c r="E805" i="6"/>
  <c r="D806" i="6"/>
  <c r="E806" i="6"/>
  <c r="D807" i="6"/>
  <c r="E807" i="6"/>
  <c r="D808" i="6"/>
  <c r="E808" i="6"/>
  <c r="D809" i="6"/>
  <c r="E809" i="6"/>
  <c r="D810" i="6"/>
  <c r="E810" i="6"/>
  <c r="D811" i="6"/>
  <c r="E811" i="6"/>
  <c r="D812" i="6"/>
  <c r="E812" i="6"/>
  <c r="D813" i="6"/>
  <c r="E813" i="6"/>
  <c r="D814" i="6"/>
  <c r="E814" i="6"/>
  <c r="D815" i="6"/>
  <c r="E815" i="6"/>
  <c r="D816" i="6"/>
  <c r="E816" i="6"/>
  <c r="D817" i="6"/>
  <c r="E817" i="6"/>
  <c r="D818" i="6"/>
  <c r="E818" i="6"/>
  <c r="D819" i="6"/>
  <c r="E819" i="6"/>
  <c r="D820" i="6"/>
  <c r="E820" i="6"/>
  <c r="D821" i="6"/>
  <c r="E821" i="6"/>
  <c r="D822" i="6"/>
  <c r="E822" i="6"/>
  <c r="D823" i="6"/>
  <c r="E823" i="6"/>
  <c r="D824" i="6"/>
  <c r="E824" i="6"/>
  <c r="D825" i="6"/>
  <c r="E825" i="6"/>
  <c r="D826" i="6"/>
  <c r="E826" i="6"/>
  <c r="D827" i="6"/>
  <c r="E827" i="6"/>
  <c r="D828" i="6"/>
  <c r="E828" i="6"/>
  <c r="D829" i="6"/>
  <c r="E829" i="6"/>
  <c r="D830" i="6"/>
  <c r="E830" i="6"/>
  <c r="D831" i="6"/>
  <c r="E831" i="6"/>
  <c r="D832" i="6"/>
  <c r="E832" i="6"/>
  <c r="D833" i="6"/>
  <c r="E833" i="6"/>
  <c r="D834" i="6"/>
  <c r="E834" i="6"/>
  <c r="D835" i="6"/>
  <c r="E835" i="6"/>
  <c r="D836" i="6"/>
  <c r="E836" i="6"/>
  <c r="D837" i="6"/>
  <c r="E837" i="6"/>
  <c r="D838" i="6"/>
  <c r="E838" i="6"/>
  <c r="D839" i="6"/>
  <c r="E839" i="6"/>
  <c r="D840" i="6"/>
  <c r="E840" i="6"/>
  <c r="D841" i="6"/>
  <c r="E841" i="6"/>
  <c r="D842" i="6"/>
  <c r="E842" i="6"/>
  <c r="D843" i="6"/>
  <c r="E843" i="6"/>
  <c r="D844" i="6"/>
  <c r="E844" i="6"/>
  <c r="D845" i="6"/>
  <c r="E845" i="6"/>
  <c r="D846" i="6"/>
  <c r="E846" i="6"/>
  <c r="D847" i="6"/>
  <c r="E847" i="6"/>
  <c r="D848" i="6"/>
  <c r="E848" i="6"/>
  <c r="D849" i="6"/>
  <c r="E849" i="6"/>
  <c r="D850" i="6"/>
  <c r="E850" i="6"/>
  <c r="D851" i="6"/>
  <c r="E851" i="6"/>
  <c r="D852" i="6"/>
  <c r="E852" i="6"/>
  <c r="D853" i="6"/>
  <c r="E853" i="6"/>
  <c r="D854" i="6"/>
  <c r="E854" i="6"/>
  <c r="D855" i="6"/>
  <c r="E855" i="6"/>
  <c r="D856" i="6"/>
  <c r="E856" i="6"/>
  <c r="D857" i="6"/>
  <c r="E857" i="6"/>
  <c r="D858" i="6"/>
  <c r="E858" i="6"/>
  <c r="D859" i="6"/>
  <c r="E859" i="6"/>
  <c r="D860" i="6"/>
  <c r="E860" i="6"/>
  <c r="D861" i="6"/>
  <c r="E861" i="6"/>
  <c r="D862" i="6"/>
  <c r="E862" i="6"/>
  <c r="D863" i="6"/>
  <c r="E863" i="6"/>
  <c r="D864" i="6"/>
  <c r="E864" i="6"/>
  <c r="D865" i="6"/>
  <c r="E865" i="6"/>
  <c r="D866" i="6"/>
  <c r="E866" i="6"/>
  <c r="D867" i="6"/>
  <c r="E867" i="6"/>
  <c r="D868" i="6"/>
  <c r="E868" i="6"/>
  <c r="D869" i="6"/>
  <c r="E869" i="6"/>
  <c r="D870" i="6"/>
  <c r="E870" i="6"/>
  <c r="D871" i="6"/>
  <c r="E871" i="6"/>
  <c r="D872" i="6"/>
  <c r="E872" i="6"/>
  <c r="D873" i="6"/>
  <c r="E873" i="6"/>
  <c r="D874" i="6"/>
  <c r="E874" i="6"/>
  <c r="D875" i="6"/>
  <c r="E875" i="6"/>
  <c r="D876" i="6"/>
  <c r="E876" i="6"/>
  <c r="D877" i="6"/>
  <c r="E877" i="6"/>
  <c r="D878" i="6"/>
  <c r="E878" i="6"/>
  <c r="D879" i="6"/>
  <c r="E879" i="6"/>
  <c r="D880" i="6"/>
  <c r="E880" i="6"/>
  <c r="D881" i="6"/>
  <c r="E881" i="6"/>
  <c r="D882" i="6"/>
  <c r="E882" i="6"/>
  <c r="D883" i="6"/>
  <c r="E883" i="6"/>
  <c r="D884" i="6"/>
  <c r="E884" i="6"/>
  <c r="D885" i="6"/>
  <c r="E885" i="6"/>
  <c r="D886" i="6"/>
  <c r="E886" i="6"/>
  <c r="D887" i="6"/>
  <c r="E887" i="6"/>
  <c r="D888" i="6"/>
  <c r="E888" i="6"/>
  <c r="D889" i="6"/>
  <c r="E889" i="6"/>
  <c r="D890" i="6"/>
  <c r="E890" i="6"/>
  <c r="D891" i="6"/>
  <c r="E891" i="6"/>
  <c r="D892" i="6"/>
  <c r="E892" i="6"/>
  <c r="D893" i="6"/>
  <c r="E893" i="6"/>
  <c r="D894" i="6"/>
  <c r="E894" i="6"/>
  <c r="D895" i="6"/>
  <c r="E895" i="6"/>
  <c r="D896" i="6"/>
  <c r="E896" i="6"/>
  <c r="D897" i="6"/>
  <c r="E897" i="6"/>
  <c r="D898" i="6"/>
  <c r="E898" i="6"/>
  <c r="D899" i="6"/>
  <c r="E899" i="6"/>
  <c r="D900" i="6"/>
  <c r="E900" i="6"/>
  <c r="D901" i="6"/>
  <c r="E901" i="6"/>
  <c r="D902" i="6"/>
  <c r="E902" i="6"/>
  <c r="D903" i="6"/>
  <c r="E903" i="6"/>
  <c r="D904" i="6"/>
  <c r="E904" i="6"/>
  <c r="D905" i="6"/>
  <c r="E905" i="6"/>
  <c r="D906" i="6"/>
  <c r="E906" i="6"/>
  <c r="D907" i="6"/>
  <c r="E907" i="6"/>
  <c r="D908" i="6"/>
  <c r="E908" i="6"/>
  <c r="D909" i="6"/>
  <c r="E909" i="6"/>
  <c r="D910" i="6"/>
  <c r="E910" i="6"/>
  <c r="D911" i="6"/>
  <c r="E911" i="6"/>
  <c r="D912" i="6"/>
  <c r="E912" i="6"/>
  <c r="D913" i="6"/>
  <c r="E913" i="6"/>
  <c r="D914" i="6"/>
  <c r="E914" i="6"/>
  <c r="D915" i="6"/>
  <c r="E915" i="6"/>
  <c r="D916" i="6"/>
  <c r="E916" i="6"/>
  <c r="D917" i="6"/>
  <c r="E917" i="6"/>
  <c r="D918" i="6"/>
  <c r="E918" i="6"/>
  <c r="D919" i="6"/>
  <c r="E919" i="6"/>
  <c r="D920" i="6"/>
  <c r="E920" i="6"/>
  <c r="D921" i="6"/>
  <c r="E921" i="6"/>
  <c r="D922" i="6"/>
  <c r="E922" i="6"/>
  <c r="E766" i="6"/>
  <c r="D766" i="6"/>
  <c r="D606" i="6"/>
  <c r="E606" i="6"/>
  <c r="D607" i="6"/>
  <c r="E607" i="6"/>
  <c r="D608" i="6"/>
  <c r="E608" i="6"/>
  <c r="D609" i="6"/>
  <c r="E609" i="6"/>
  <c r="D610" i="6"/>
  <c r="E610" i="6"/>
  <c r="D611" i="6"/>
  <c r="E611" i="6"/>
  <c r="D612" i="6"/>
  <c r="E612" i="6"/>
  <c r="D613" i="6"/>
  <c r="E613" i="6"/>
  <c r="D614" i="6"/>
  <c r="E614" i="6"/>
  <c r="D615" i="6"/>
  <c r="E615" i="6"/>
  <c r="D616" i="6"/>
  <c r="E616" i="6"/>
  <c r="D617" i="6"/>
  <c r="E617" i="6"/>
  <c r="D618" i="6"/>
  <c r="E618" i="6"/>
  <c r="D619" i="6"/>
  <c r="E619" i="6"/>
  <c r="D620" i="6"/>
  <c r="E620" i="6"/>
  <c r="D621" i="6"/>
  <c r="E621" i="6"/>
  <c r="D622" i="6"/>
  <c r="E622" i="6"/>
  <c r="D623" i="6"/>
  <c r="E623" i="6"/>
  <c r="D624" i="6"/>
  <c r="E624" i="6"/>
  <c r="D625" i="6"/>
  <c r="E625" i="6"/>
  <c r="D626" i="6"/>
  <c r="E626" i="6"/>
  <c r="D627" i="6"/>
  <c r="E627" i="6"/>
  <c r="D628" i="6"/>
  <c r="E628" i="6"/>
  <c r="D629" i="6"/>
  <c r="E629" i="6"/>
  <c r="D630" i="6"/>
  <c r="E630" i="6"/>
  <c r="D631" i="6"/>
  <c r="E631" i="6"/>
  <c r="D632" i="6"/>
  <c r="E632" i="6"/>
  <c r="D633" i="6"/>
  <c r="E633" i="6"/>
  <c r="D634" i="6"/>
  <c r="E634" i="6"/>
  <c r="D635" i="6"/>
  <c r="E635" i="6"/>
  <c r="D636" i="6"/>
  <c r="E636" i="6"/>
  <c r="D637" i="6"/>
  <c r="E637" i="6"/>
  <c r="D638" i="6"/>
  <c r="E638" i="6"/>
  <c r="D639" i="6"/>
  <c r="E639" i="6"/>
  <c r="D640" i="6"/>
  <c r="E640" i="6"/>
  <c r="D641" i="6"/>
  <c r="E641" i="6"/>
  <c r="D642" i="6"/>
  <c r="E642" i="6"/>
  <c r="D643" i="6"/>
  <c r="E643" i="6"/>
  <c r="D644" i="6"/>
  <c r="E644" i="6"/>
  <c r="D645" i="6"/>
  <c r="E645" i="6"/>
  <c r="D646" i="6"/>
  <c r="E646" i="6"/>
  <c r="D647" i="6"/>
  <c r="E647" i="6"/>
  <c r="D648" i="6"/>
  <c r="E648" i="6"/>
  <c r="D649" i="6"/>
  <c r="E649" i="6"/>
  <c r="D650" i="6"/>
  <c r="E650" i="6"/>
  <c r="D651" i="6"/>
  <c r="E651" i="6"/>
  <c r="D652" i="6"/>
  <c r="E652" i="6"/>
  <c r="D653" i="6"/>
  <c r="E653" i="6"/>
  <c r="D654" i="6"/>
  <c r="E654" i="6"/>
  <c r="D655" i="6"/>
  <c r="E655" i="6"/>
  <c r="D656" i="6"/>
  <c r="E656" i="6"/>
  <c r="D657" i="6"/>
  <c r="E657" i="6"/>
  <c r="D658" i="6"/>
  <c r="E658" i="6"/>
  <c r="D659" i="6"/>
  <c r="E659" i="6"/>
  <c r="D660" i="6"/>
  <c r="E660" i="6"/>
  <c r="D661" i="6"/>
  <c r="E661" i="6"/>
  <c r="D662" i="6"/>
  <c r="E662" i="6"/>
  <c r="D663" i="6"/>
  <c r="E663" i="6"/>
  <c r="D664" i="6"/>
  <c r="E664" i="6"/>
  <c r="D665" i="6"/>
  <c r="E665" i="6"/>
  <c r="D666" i="6"/>
  <c r="E666" i="6"/>
  <c r="D667" i="6"/>
  <c r="E667" i="6"/>
  <c r="D668" i="6"/>
  <c r="E668" i="6"/>
  <c r="D669" i="6"/>
  <c r="E669" i="6"/>
  <c r="D670" i="6"/>
  <c r="E670" i="6"/>
  <c r="D671" i="6"/>
  <c r="E671" i="6"/>
  <c r="D672" i="6"/>
  <c r="E672" i="6"/>
  <c r="D673" i="6"/>
  <c r="E673" i="6"/>
  <c r="D674" i="6"/>
  <c r="E674" i="6"/>
  <c r="D675" i="6"/>
  <c r="E675" i="6"/>
  <c r="D676" i="6"/>
  <c r="E676" i="6"/>
  <c r="D677" i="6"/>
  <c r="E677" i="6"/>
  <c r="D678" i="6"/>
  <c r="E678" i="6"/>
  <c r="D679" i="6"/>
  <c r="E679" i="6"/>
  <c r="D680" i="6"/>
  <c r="E680" i="6"/>
  <c r="D681" i="6"/>
  <c r="E681" i="6"/>
  <c r="D682" i="6"/>
  <c r="E682" i="6"/>
  <c r="D683" i="6"/>
  <c r="E683" i="6"/>
  <c r="D684" i="6"/>
  <c r="E684" i="6"/>
  <c r="D685" i="6"/>
  <c r="E685" i="6"/>
  <c r="D686" i="6"/>
  <c r="E686" i="6"/>
  <c r="D687" i="6"/>
  <c r="E687" i="6"/>
  <c r="D688" i="6"/>
  <c r="E688" i="6"/>
  <c r="D689" i="6"/>
  <c r="E689" i="6"/>
  <c r="D690" i="6"/>
  <c r="E690" i="6"/>
  <c r="D691" i="6"/>
  <c r="E691" i="6"/>
  <c r="D692" i="6"/>
  <c r="E692" i="6"/>
  <c r="D693" i="6"/>
  <c r="E693" i="6"/>
  <c r="D694" i="6"/>
  <c r="E694" i="6"/>
  <c r="D695" i="6"/>
  <c r="E695" i="6"/>
  <c r="D696" i="6"/>
  <c r="E696" i="6"/>
  <c r="D697" i="6"/>
  <c r="E697" i="6"/>
  <c r="D698" i="6"/>
  <c r="E698" i="6"/>
  <c r="D699" i="6"/>
  <c r="E699" i="6"/>
  <c r="D700" i="6"/>
  <c r="E700" i="6"/>
  <c r="D701" i="6"/>
  <c r="E701" i="6"/>
  <c r="D702" i="6"/>
  <c r="E702" i="6"/>
  <c r="D703" i="6"/>
  <c r="E703" i="6"/>
  <c r="D704" i="6"/>
  <c r="E704" i="6"/>
  <c r="D705" i="6"/>
  <c r="E705" i="6"/>
  <c r="D706" i="6"/>
  <c r="E706" i="6"/>
  <c r="D707" i="6"/>
  <c r="E707" i="6"/>
  <c r="D708" i="6"/>
  <c r="E708" i="6"/>
  <c r="D709" i="6"/>
  <c r="E709" i="6"/>
  <c r="D710" i="6"/>
  <c r="E710" i="6"/>
  <c r="D711" i="6"/>
  <c r="E711" i="6"/>
  <c r="D712" i="6"/>
  <c r="E712" i="6"/>
  <c r="D713" i="6"/>
  <c r="E713" i="6"/>
  <c r="D714" i="6"/>
  <c r="E714" i="6"/>
  <c r="D715" i="6"/>
  <c r="E715" i="6"/>
  <c r="D716" i="6"/>
  <c r="E716" i="6"/>
  <c r="D717" i="6"/>
  <c r="E717" i="6"/>
  <c r="D718" i="6"/>
  <c r="E718" i="6"/>
  <c r="D719" i="6"/>
  <c r="E719" i="6"/>
  <c r="D720" i="6"/>
  <c r="E720" i="6"/>
  <c r="D721" i="6"/>
  <c r="E721" i="6"/>
  <c r="D722" i="6"/>
  <c r="E722" i="6"/>
  <c r="D723" i="6"/>
  <c r="E723" i="6"/>
  <c r="D724" i="6"/>
  <c r="E724" i="6"/>
  <c r="D725" i="6"/>
  <c r="E725" i="6"/>
  <c r="D726" i="6"/>
  <c r="E726" i="6"/>
  <c r="D727" i="6"/>
  <c r="E727" i="6"/>
  <c r="D728" i="6"/>
  <c r="E728" i="6"/>
  <c r="D729" i="6"/>
  <c r="E729" i="6"/>
  <c r="D730" i="6"/>
  <c r="E730" i="6"/>
  <c r="D731" i="6"/>
  <c r="E731" i="6"/>
  <c r="D732" i="6"/>
  <c r="E732" i="6"/>
  <c r="D733" i="6"/>
  <c r="E733" i="6"/>
  <c r="D734" i="6"/>
  <c r="E734" i="6"/>
  <c r="D735" i="6"/>
  <c r="E735" i="6"/>
  <c r="D736" i="6"/>
  <c r="E736" i="6"/>
  <c r="D737" i="6"/>
  <c r="E737" i="6"/>
  <c r="D738" i="6"/>
  <c r="E738" i="6"/>
  <c r="D739" i="6"/>
  <c r="E739" i="6"/>
  <c r="D740" i="6"/>
  <c r="E740" i="6"/>
  <c r="D741" i="6"/>
  <c r="E741" i="6"/>
  <c r="D742" i="6"/>
  <c r="E742" i="6"/>
  <c r="D743" i="6"/>
  <c r="E743" i="6"/>
  <c r="D744" i="6"/>
  <c r="E744" i="6"/>
  <c r="D745" i="6"/>
  <c r="E745" i="6"/>
  <c r="D746" i="6"/>
  <c r="E746" i="6"/>
  <c r="D747" i="6"/>
  <c r="E747" i="6"/>
  <c r="D748" i="6"/>
  <c r="E748" i="6"/>
  <c r="D749" i="6"/>
  <c r="E749" i="6"/>
  <c r="D750" i="6"/>
  <c r="E750" i="6"/>
  <c r="D751" i="6"/>
  <c r="E751" i="6"/>
  <c r="D752" i="6"/>
  <c r="E752" i="6"/>
  <c r="D753" i="6"/>
  <c r="E753" i="6"/>
  <c r="D754" i="6"/>
  <c r="E754" i="6"/>
  <c r="D755" i="6"/>
  <c r="E755" i="6"/>
  <c r="D756" i="6"/>
  <c r="E756" i="6"/>
  <c r="D757" i="6"/>
  <c r="E757" i="6"/>
  <c r="D758" i="6"/>
  <c r="E758" i="6"/>
  <c r="D759" i="6"/>
  <c r="E759" i="6"/>
  <c r="D760" i="6"/>
  <c r="E760" i="6"/>
  <c r="D761" i="6"/>
  <c r="E761" i="6"/>
  <c r="D762" i="6"/>
  <c r="E762" i="6"/>
  <c r="D763" i="6"/>
  <c r="E763" i="6"/>
  <c r="D764" i="6"/>
  <c r="E764" i="6"/>
  <c r="D765" i="6"/>
  <c r="E765" i="6"/>
  <c r="E605" i="6"/>
  <c r="D605" i="6"/>
  <c r="D445" i="6"/>
  <c r="E445" i="6"/>
  <c r="D446" i="6"/>
  <c r="E446" i="6"/>
  <c r="D447" i="6"/>
  <c r="E447" i="6"/>
  <c r="D448" i="6"/>
  <c r="E448" i="6"/>
  <c r="D449" i="6"/>
  <c r="E449" i="6"/>
  <c r="D450" i="6"/>
  <c r="E450" i="6"/>
  <c r="D451" i="6"/>
  <c r="E451" i="6"/>
  <c r="D452" i="6"/>
  <c r="E452" i="6"/>
  <c r="D453" i="6"/>
  <c r="E453" i="6"/>
  <c r="D454" i="6"/>
  <c r="E454" i="6"/>
  <c r="D455" i="6"/>
  <c r="E455" i="6"/>
  <c r="D456" i="6"/>
  <c r="E456" i="6"/>
  <c r="D457" i="6"/>
  <c r="E457" i="6"/>
  <c r="D458" i="6"/>
  <c r="E458" i="6"/>
  <c r="D459" i="6"/>
  <c r="E459" i="6"/>
  <c r="D460" i="6"/>
  <c r="E460" i="6"/>
  <c r="D461" i="6"/>
  <c r="E461" i="6"/>
  <c r="D462" i="6"/>
  <c r="E462" i="6"/>
  <c r="D463" i="6"/>
  <c r="E463" i="6"/>
  <c r="D464" i="6"/>
  <c r="E464" i="6"/>
  <c r="D465" i="6"/>
  <c r="E465" i="6"/>
  <c r="D466" i="6"/>
  <c r="E466" i="6"/>
  <c r="D467" i="6"/>
  <c r="E467" i="6"/>
  <c r="D468" i="6"/>
  <c r="E468" i="6"/>
  <c r="D469" i="6"/>
  <c r="E469" i="6"/>
  <c r="D470" i="6"/>
  <c r="E470" i="6"/>
  <c r="D471" i="6"/>
  <c r="E471" i="6"/>
  <c r="D472" i="6"/>
  <c r="E472" i="6"/>
  <c r="D473" i="6"/>
  <c r="E473" i="6"/>
  <c r="D474" i="6"/>
  <c r="E474" i="6"/>
  <c r="D475" i="6"/>
  <c r="E475" i="6"/>
  <c r="D476" i="6"/>
  <c r="E476" i="6"/>
  <c r="D477" i="6"/>
  <c r="E477" i="6"/>
  <c r="D478" i="6"/>
  <c r="E478" i="6"/>
  <c r="D479" i="6"/>
  <c r="E479" i="6"/>
  <c r="D480" i="6"/>
  <c r="E480" i="6"/>
  <c r="D481" i="6"/>
  <c r="E481" i="6"/>
  <c r="D482" i="6"/>
  <c r="E482" i="6"/>
  <c r="D483" i="6"/>
  <c r="E483" i="6"/>
  <c r="D484" i="6"/>
  <c r="E484" i="6"/>
  <c r="D485" i="6"/>
  <c r="E485" i="6"/>
  <c r="D486" i="6"/>
  <c r="E486" i="6"/>
  <c r="D487" i="6"/>
  <c r="E487" i="6"/>
  <c r="D488" i="6"/>
  <c r="E488" i="6"/>
  <c r="D489" i="6"/>
  <c r="E489" i="6"/>
  <c r="D490" i="6"/>
  <c r="E490" i="6"/>
  <c r="D491" i="6"/>
  <c r="E491" i="6"/>
  <c r="D492" i="6"/>
  <c r="E492" i="6"/>
  <c r="D493" i="6"/>
  <c r="E493" i="6"/>
  <c r="D494" i="6"/>
  <c r="E494" i="6"/>
  <c r="D495" i="6"/>
  <c r="E495" i="6"/>
  <c r="D496" i="6"/>
  <c r="E496" i="6"/>
  <c r="D497" i="6"/>
  <c r="E497" i="6"/>
  <c r="D498" i="6"/>
  <c r="E498" i="6"/>
  <c r="D499" i="6"/>
  <c r="E499" i="6"/>
  <c r="D500" i="6"/>
  <c r="E500" i="6"/>
  <c r="D501" i="6"/>
  <c r="E501" i="6"/>
  <c r="D502" i="6"/>
  <c r="E502" i="6"/>
  <c r="D503" i="6"/>
  <c r="E503" i="6"/>
  <c r="D504" i="6"/>
  <c r="E504" i="6"/>
  <c r="D505" i="6"/>
  <c r="E505" i="6"/>
  <c r="D506" i="6"/>
  <c r="E506" i="6"/>
  <c r="D507" i="6"/>
  <c r="E507" i="6"/>
  <c r="D508" i="6"/>
  <c r="E508" i="6"/>
  <c r="D509" i="6"/>
  <c r="E509" i="6"/>
  <c r="D510" i="6"/>
  <c r="E510" i="6"/>
  <c r="D511" i="6"/>
  <c r="E511" i="6"/>
  <c r="D512" i="6"/>
  <c r="E512" i="6"/>
  <c r="D513" i="6"/>
  <c r="E513" i="6"/>
  <c r="D514" i="6"/>
  <c r="E514" i="6"/>
  <c r="D515" i="6"/>
  <c r="E515" i="6"/>
  <c r="D516" i="6"/>
  <c r="E516" i="6"/>
  <c r="D517" i="6"/>
  <c r="E517" i="6"/>
  <c r="D518" i="6"/>
  <c r="E518" i="6"/>
  <c r="D519" i="6"/>
  <c r="E519" i="6"/>
  <c r="D520" i="6"/>
  <c r="E520" i="6"/>
  <c r="D521" i="6"/>
  <c r="E521" i="6"/>
  <c r="D522" i="6"/>
  <c r="E522" i="6"/>
  <c r="D523" i="6"/>
  <c r="E523" i="6"/>
  <c r="D524" i="6"/>
  <c r="E524" i="6"/>
  <c r="D525" i="6"/>
  <c r="E525" i="6"/>
  <c r="D526" i="6"/>
  <c r="E526" i="6"/>
  <c r="D527" i="6"/>
  <c r="E527" i="6"/>
  <c r="D528" i="6"/>
  <c r="E528" i="6"/>
  <c r="D529" i="6"/>
  <c r="E529" i="6"/>
  <c r="D530" i="6"/>
  <c r="E530" i="6"/>
  <c r="D531" i="6"/>
  <c r="E531" i="6"/>
  <c r="D532" i="6"/>
  <c r="E532" i="6"/>
  <c r="D533" i="6"/>
  <c r="E533" i="6"/>
  <c r="D534" i="6"/>
  <c r="E534" i="6"/>
  <c r="D535" i="6"/>
  <c r="E535" i="6"/>
  <c r="D536" i="6"/>
  <c r="E536" i="6"/>
  <c r="D537" i="6"/>
  <c r="E537" i="6"/>
  <c r="D538" i="6"/>
  <c r="E538" i="6"/>
  <c r="D539" i="6"/>
  <c r="E539" i="6"/>
  <c r="D540" i="6"/>
  <c r="E540" i="6"/>
  <c r="D541" i="6"/>
  <c r="E541" i="6"/>
  <c r="D542" i="6"/>
  <c r="E542" i="6"/>
  <c r="D543" i="6"/>
  <c r="E543" i="6"/>
  <c r="D544" i="6"/>
  <c r="E544" i="6"/>
  <c r="D545" i="6"/>
  <c r="E545" i="6"/>
  <c r="D546" i="6"/>
  <c r="E546" i="6"/>
  <c r="D547" i="6"/>
  <c r="E547" i="6"/>
  <c r="D548" i="6"/>
  <c r="E548" i="6"/>
  <c r="D549" i="6"/>
  <c r="E549" i="6"/>
  <c r="D550" i="6"/>
  <c r="E550" i="6"/>
  <c r="D551" i="6"/>
  <c r="E551" i="6"/>
  <c r="D552" i="6"/>
  <c r="E552" i="6"/>
  <c r="D553" i="6"/>
  <c r="E553" i="6"/>
  <c r="D554" i="6"/>
  <c r="E554" i="6"/>
  <c r="D555" i="6"/>
  <c r="E555" i="6"/>
  <c r="D556" i="6"/>
  <c r="E556" i="6"/>
  <c r="D557" i="6"/>
  <c r="E557" i="6"/>
  <c r="D558" i="6"/>
  <c r="E558" i="6"/>
  <c r="D559" i="6"/>
  <c r="E559" i="6"/>
  <c r="D560" i="6"/>
  <c r="E560" i="6"/>
  <c r="D561" i="6"/>
  <c r="E561" i="6"/>
  <c r="D562" i="6"/>
  <c r="E562" i="6"/>
  <c r="D563" i="6"/>
  <c r="E563" i="6"/>
  <c r="D564" i="6"/>
  <c r="E564" i="6"/>
  <c r="D565" i="6"/>
  <c r="E565" i="6"/>
  <c r="D566" i="6"/>
  <c r="E566" i="6"/>
  <c r="D567" i="6"/>
  <c r="E567" i="6"/>
  <c r="D568" i="6"/>
  <c r="E568" i="6"/>
  <c r="D569" i="6"/>
  <c r="E569" i="6"/>
  <c r="D570" i="6"/>
  <c r="E570" i="6"/>
  <c r="D571" i="6"/>
  <c r="E571" i="6"/>
  <c r="D572" i="6"/>
  <c r="E572" i="6"/>
  <c r="D573" i="6"/>
  <c r="E573" i="6"/>
  <c r="D574" i="6"/>
  <c r="E574" i="6"/>
  <c r="D575" i="6"/>
  <c r="E575" i="6"/>
  <c r="D576" i="6"/>
  <c r="E576" i="6"/>
  <c r="D577" i="6"/>
  <c r="E577" i="6"/>
  <c r="D578" i="6"/>
  <c r="E578" i="6"/>
  <c r="D579" i="6"/>
  <c r="E579" i="6"/>
  <c r="D580" i="6"/>
  <c r="E580" i="6"/>
  <c r="D581" i="6"/>
  <c r="E581" i="6"/>
  <c r="D582" i="6"/>
  <c r="E582" i="6"/>
  <c r="D583" i="6"/>
  <c r="E583" i="6"/>
  <c r="D584" i="6"/>
  <c r="E584" i="6"/>
  <c r="D585" i="6"/>
  <c r="E585" i="6"/>
  <c r="D586" i="6"/>
  <c r="E586" i="6"/>
  <c r="D587" i="6"/>
  <c r="E587" i="6"/>
  <c r="D588" i="6"/>
  <c r="E588" i="6"/>
  <c r="D589" i="6"/>
  <c r="E589" i="6"/>
  <c r="D590" i="6"/>
  <c r="E590" i="6"/>
  <c r="D591" i="6"/>
  <c r="E591" i="6"/>
  <c r="D592" i="6"/>
  <c r="E592" i="6"/>
  <c r="D593" i="6"/>
  <c r="E593" i="6"/>
  <c r="D594" i="6"/>
  <c r="E594" i="6"/>
  <c r="D595" i="6"/>
  <c r="E595" i="6"/>
  <c r="D596" i="6"/>
  <c r="E596" i="6"/>
  <c r="D597" i="6"/>
  <c r="E597" i="6"/>
  <c r="D598" i="6"/>
  <c r="E598" i="6"/>
  <c r="D599" i="6"/>
  <c r="E599" i="6"/>
  <c r="D600" i="6"/>
  <c r="E600" i="6"/>
  <c r="D601" i="6"/>
  <c r="E601" i="6"/>
  <c r="D602" i="6"/>
  <c r="E602" i="6"/>
  <c r="D603" i="6"/>
  <c r="E603" i="6"/>
  <c r="D604" i="6"/>
  <c r="E604" i="6"/>
  <c r="D444" i="6"/>
  <c r="E444" i="6"/>
  <c r="D299" i="6"/>
  <c r="E299" i="6"/>
  <c r="D300" i="6"/>
  <c r="E300" i="6"/>
  <c r="D301" i="6"/>
  <c r="E301" i="6"/>
  <c r="D302" i="6"/>
  <c r="E302" i="6"/>
  <c r="D303" i="6"/>
  <c r="E303" i="6"/>
  <c r="D304" i="6"/>
  <c r="E304" i="6"/>
  <c r="D305" i="6"/>
  <c r="E305" i="6"/>
  <c r="D306" i="6"/>
  <c r="E306" i="6"/>
  <c r="D307" i="6"/>
  <c r="E307" i="6"/>
  <c r="D308" i="6"/>
  <c r="E308" i="6"/>
  <c r="D309" i="6"/>
  <c r="E309" i="6"/>
  <c r="D310" i="6"/>
  <c r="E310" i="6"/>
  <c r="D311" i="6"/>
  <c r="E311" i="6"/>
  <c r="D312" i="6"/>
  <c r="E312" i="6"/>
  <c r="D313" i="6"/>
  <c r="E313" i="6"/>
  <c r="D314" i="6"/>
  <c r="E314" i="6"/>
  <c r="D315" i="6"/>
  <c r="E315" i="6"/>
  <c r="D316" i="6"/>
  <c r="E316" i="6"/>
  <c r="D317" i="6"/>
  <c r="E317" i="6"/>
  <c r="D318" i="6"/>
  <c r="E318" i="6"/>
  <c r="D319" i="6"/>
  <c r="E319" i="6"/>
  <c r="D320" i="6"/>
  <c r="E320" i="6"/>
  <c r="D321" i="6"/>
  <c r="E321" i="6"/>
  <c r="D322" i="6"/>
  <c r="E322" i="6"/>
  <c r="D323" i="6"/>
  <c r="E323" i="6"/>
  <c r="D324" i="6"/>
  <c r="E324" i="6"/>
  <c r="D325" i="6"/>
  <c r="E325" i="6"/>
  <c r="D326" i="6"/>
  <c r="E326" i="6"/>
  <c r="D327" i="6"/>
  <c r="E327" i="6"/>
  <c r="D328" i="6"/>
  <c r="E328" i="6"/>
  <c r="D329" i="6"/>
  <c r="E329" i="6"/>
  <c r="D330" i="6"/>
  <c r="E330" i="6"/>
  <c r="D331" i="6"/>
  <c r="E331" i="6"/>
  <c r="D332" i="6"/>
  <c r="E332" i="6"/>
  <c r="D333" i="6"/>
  <c r="E333" i="6"/>
  <c r="D334" i="6"/>
  <c r="E334" i="6"/>
  <c r="D335" i="6"/>
  <c r="E335" i="6"/>
  <c r="D336" i="6"/>
  <c r="E336" i="6"/>
  <c r="D337" i="6"/>
  <c r="E337" i="6"/>
  <c r="D338" i="6"/>
  <c r="E338" i="6"/>
  <c r="D339" i="6"/>
  <c r="E339" i="6"/>
  <c r="D340" i="6"/>
  <c r="E340" i="6"/>
  <c r="D341" i="6"/>
  <c r="E341" i="6"/>
  <c r="D342" i="6"/>
  <c r="E342" i="6"/>
  <c r="D343" i="6"/>
  <c r="E343" i="6"/>
  <c r="D344" i="6"/>
  <c r="E344" i="6"/>
  <c r="D345" i="6"/>
  <c r="E345" i="6"/>
  <c r="D346" i="6"/>
  <c r="E346" i="6"/>
  <c r="D347" i="6"/>
  <c r="E347" i="6"/>
  <c r="D348" i="6"/>
  <c r="E348" i="6"/>
  <c r="D349" i="6"/>
  <c r="E349" i="6"/>
  <c r="D350" i="6"/>
  <c r="E350" i="6"/>
  <c r="D351" i="6"/>
  <c r="E351" i="6"/>
  <c r="D352" i="6"/>
  <c r="E352" i="6"/>
  <c r="D353" i="6"/>
  <c r="E353" i="6"/>
  <c r="D354" i="6"/>
  <c r="E354" i="6"/>
  <c r="D355" i="6"/>
  <c r="E355" i="6"/>
  <c r="D356" i="6"/>
  <c r="E356" i="6"/>
  <c r="D357" i="6"/>
  <c r="E357" i="6"/>
  <c r="D358" i="6"/>
  <c r="E358" i="6"/>
  <c r="D359" i="6"/>
  <c r="E359" i="6"/>
  <c r="D360" i="6"/>
  <c r="E360" i="6"/>
  <c r="D361" i="6"/>
  <c r="E361" i="6"/>
  <c r="D362" i="6"/>
  <c r="E362" i="6"/>
  <c r="D363" i="6"/>
  <c r="E363" i="6"/>
  <c r="D364" i="6"/>
  <c r="E364" i="6"/>
  <c r="D365" i="6"/>
  <c r="E365" i="6"/>
  <c r="D366" i="6"/>
  <c r="E366" i="6"/>
  <c r="D367" i="6"/>
  <c r="E367" i="6"/>
  <c r="D368" i="6"/>
  <c r="E368" i="6"/>
  <c r="D369" i="6"/>
  <c r="E369" i="6"/>
  <c r="D370" i="6"/>
  <c r="E370" i="6"/>
  <c r="D371" i="6"/>
  <c r="E371" i="6"/>
  <c r="D372" i="6"/>
  <c r="E372" i="6"/>
  <c r="D373" i="6"/>
  <c r="E373" i="6"/>
  <c r="D374" i="6"/>
  <c r="E374" i="6"/>
  <c r="D375" i="6"/>
  <c r="E375" i="6"/>
  <c r="D376" i="6"/>
  <c r="E376" i="6"/>
  <c r="D377" i="6"/>
  <c r="E377" i="6"/>
  <c r="D378" i="6"/>
  <c r="E378" i="6"/>
  <c r="D379" i="6"/>
  <c r="E379" i="6"/>
  <c r="D380" i="6"/>
  <c r="E380" i="6"/>
  <c r="D381" i="6"/>
  <c r="E381" i="6"/>
  <c r="D382" i="6"/>
  <c r="E382" i="6"/>
  <c r="D383" i="6"/>
  <c r="E383" i="6"/>
  <c r="D384" i="6"/>
  <c r="E384" i="6"/>
  <c r="D385" i="6"/>
  <c r="E385" i="6"/>
  <c r="D386" i="6"/>
  <c r="E386" i="6"/>
  <c r="D387" i="6"/>
  <c r="E387" i="6"/>
  <c r="D388" i="6"/>
  <c r="E388" i="6"/>
  <c r="D389" i="6"/>
  <c r="E389" i="6"/>
  <c r="D390" i="6"/>
  <c r="E390" i="6"/>
  <c r="D391" i="6"/>
  <c r="E391" i="6"/>
  <c r="D392" i="6"/>
  <c r="E392" i="6"/>
  <c r="D393" i="6"/>
  <c r="E393" i="6"/>
  <c r="D394" i="6"/>
  <c r="E394" i="6"/>
  <c r="D395" i="6"/>
  <c r="E395" i="6"/>
  <c r="D396" i="6"/>
  <c r="E396" i="6"/>
  <c r="D397" i="6"/>
  <c r="E397" i="6"/>
  <c r="D398" i="6"/>
  <c r="E398" i="6"/>
  <c r="D399" i="6"/>
  <c r="E399" i="6"/>
  <c r="D400" i="6"/>
  <c r="E400" i="6"/>
  <c r="D401" i="6"/>
  <c r="E401" i="6"/>
  <c r="D402" i="6"/>
  <c r="E402" i="6"/>
  <c r="D403" i="6"/>
  <c r="E403" i="6"/>
  <c r="D404" i="6"/>
  <c r="E404" i="6"/>
  <c r="D405" i="6"/>
  <c r="E405" i="6"/>
  <c r="D406" i="6"/>
  <c r="E406" i="6"/>
  <c r="D407" i="6"/>
  <c r="E407" i="6"/>
  <c r="D408" i="6"/>
  <c r="E408" i="6"/>
  <c r="D409" i="6"/>
  <c r="E409" i="6"/>
  <c r="D410" i="6"/>
  <c r="E410" i="6"/>
  <c r="D411" i="6"/>
  <c r="E411" i="6"/>
  <c r="D412" i="6"/>
  <c r="E412" i="6"/>
  <c r="D413" i="6"/>
  <c r="E413" i="6"/>
  <c r="D414" i="6"/>
  <c r="E414" i="6"/>
  <c r="D415" i="6"/>
  <c r="E415" i="6"/>
  <c r="D416" i="6"/>
  <c r="E416" i="6"/>
  <c r="D417" i="6"/>
  <c r="E417" i="6"/>
  <c r="D418" i="6"/>
  <c r="E418" i="6"/>
  <c r="D419" i="6"/>
  <c r="E419" i="6"/>
  <c r="D420" i="6"/>
  <c r="E420" i="6"/>
  <c r="D421" i="6"/>
  <c r="E421" i="6"/>
  <c r="D422" i="6"/>
  <c r="E422" i="6"/>
  <c r="D423" i="6"/>
  <c r="E423" i="6"/>
  <c r="D424" i="6"/>
  <c r="E424" i="6"/>
  <c r="D425" i="6"/>
  <c r="E425" i="6"/>
  <c r="D426" i="6"/>
  <c r="E426" i="6"/>
  <c r="D427" i="6"/>
  <c r="E427" i="6"/>
  <c r="D428" i="6"/>
  <c r="E428" i="6"/>
  <c r="D429" i="6"/>
  <c r="E429" i="6"/>
  <c r="D430" i="6"/>
  <c r="E430" i="6"/>
  <c r="D431" i="6"/>
  <c r="E431" i="6"/>
  <c r="D432" i="6"/>
  <c r="E432" i="6"/>
  <c r="D433" i="6"/>
  <c r="E433" i="6"/>
  <c r="D434" i="6"/>
  <c r="E434" i="6"/>
  <c r="D435" i="6"/>
  <c r="E435" i="6"/>
  <c r="D436" i="6"/>
  <c r="E436" i="6"/>
  <c r="D437" i="6"/>
  <c r="E437" i="6"/>
  <c r="D438" i="6"/>
  <c r="E438" i="6"/>
  <c r="D439" i="6"/>
  <c r="E439" i="6"/>
  <c r="D440" i="6"/>
  <c r="E440" i="6"/>
  <c r="D441" i="6"/>
  <c r="E441" i="6"/>
  <c r="D442" i="6"/>
  <c r="E442" i="6"/>
  <c r="D443" i="6"/>
  <c r="E443" i="6"/>
  <c r="D298" i="6"/>
  <c r="E298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156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62" i="6"/>
  <c r="O3" i="7"/>
  <c r="I13" i="3" l="1"/>
  <c r="F3" i="7" l="1"/>
  <c r="C3" i="7"/>
  <c r="Y4" i="7" l="1"/>
  <c r="Y3" i="7"/>
  <c r="AD4" i="7"/>
  <c r="AD3" i="7"/>
  <c r="T6" i="7"/>
  <c r="S10" i="8" s="1"/>
  <c r="T7" i="7"/>
  <c r="S11" i="8" s="1"/>
  <c r="T8" i="7"/>
  <c r="S12" i="8" s="1"/>
  <c r="T9" i="7"/>
  <c r="S13" i="8" s="1"/>
  <c r="T10" i="7"/>
  <c r="S14" i="8" s="1"/>
  <c r="T11" i="7"/>
  <c r="S15" i="8" s="1"/>
  <c r="T12" i="7"/>
  <c r="S16" i="8" s="1"/>
  <c r="T13" i="7"/>
  <c r="S17" i="8" s="1"/>
  <c r="T14" i="7"/>
  <c r="S18" i="8" s="1"/>
  <c r="T15" i="7"/>
  <c r="S19" i="8" s="1"/>
  <c r="T16" i="7"/>
  <c r="S20" i="8" s="1"/>
  <c r="T17" i="7"/>
  <c r="S21" i="8" s="1"/>
  <c r="T18" i="7"/>
  <c r="S22" i="8" s="1"/>
  <c r="T19" i="7"/>
  <c r="S23" i="8" s="1"/>
  <c r="T20" i="7"/>
  <c r="S24" i="8" s="1"/>
  <c r="T21" i="7"/>
  <c r="S25" i="8" s="1"/>
  <c r="O4" i="7"/>
  <c r="M4" i="7"/>
  <c r="M3" i="7"/>
  <c r="N492" i="13"/>
  <c r="N330" i="13"/>
  <c r="N55" i="13"/>
  <c r="N172" i="13"/>
  <c r="N438" i="13"/>
  <c r="N323" i="13"/>
  <c r="N445" i="13"/>
  <c r="N95" i="13"/>
  <c r="N493" i="13"/>
  <c r="N106" i="13"/>
  <c r="N196" i="13"/>
  <c r="N39" i="13"/>
  <c r="N228" i="13"/>
  <c r="N295" i="13"/>
  <c r="N458" i="13"/>
  <c r="N349" i="13"/>
  <c r="N332" i="13"/>
  <c r="N174" i="13"/>
  <c r="N450" i="13"/>
  <c r="N296" i="13"/>
  <c r="N400" i="13"/>
  <c r="N339" i="13"/>
  <c r="N81" i="13"/>
  <c r="N354" i="13"/>
  <c r="N47" i="13"/>
  <c r="N233" i="13"/>
  <c r="N208" i="13"/>
  <c r="N200" i="13"/>
  <c r="N465" i="13"/>
  <c r="N148" i="13"/>
  <c r="N219" i="13"/>
  <c r="N109" i="13"/>
  <c r="N374" i="13"/>
  <c r="N194" i="13"/>
  <c r="N448" i="13"/>
  <c r="N406" i="13"/>
  <c r="N293" i="13"/>
  <c r="N494" i="13"/>
  <c r="N260" i="13"/>
  <c r="N116" i="13"/>
  <c r="N112" i="13"/>
  <c r="N43" i="13"/>
  <c r="N104" i="13"/>
  <c r="N144" i="13"/>
  <c r="N147" i="13"/>
  <c r="N24" i="13"/>
  <c r="N314" i="13"/>
  <c r="N244" i="13"/>
  <c r="N120" i="13"/>
  <c r="N321" i="13"/>
  <c r="N267" i="13"/>
  <c r="N496" i="13"/>
  <c r="N365" i="13"/>
  <c r="N91" i="13"/>
  <c r="N100" i="13"/>
  <c r="N429" i="13"/>
  <c r="N337" i="13"/>
  <c r="N42" i="13"/>
  <c r="N482" i="13"/>
  <c r="N368" i="13"/>
  <c r="N433" i="13"/>
  <c r="N440" i="13"/>
  <c r="N382" i="13"/>
  <c r="N45" i="13"/>
  <c r="N344" i="13"/>
  <c r="N215" i="13"/>
  <c r="N268" i="13"/>
  <c r="N154" i="13"/>
  <c r="N269" i="13"/>
  <c r="N270" i="13"/>
  <c r="N240" i="13"/>
  <c r="N49" i="13"/>
  <c r="N198" i="13"/>
  <c r="N394" i="13"/>
  <c r="N335" i="13"/>
  <c r="N347" i="13"/>
  <c r="N122" i="13"/>
  <c r="N271" i="13"/>
  <c r="N342" i="13"/>
  <c r="N272" i="13"/>
  <c r="N182" i="13"/>
  <c r="N462" i="13"/>
  <c r="N306" i="13"/>
  <c r="N10" i="13"/>
  <c r="N113" i="13"/>
  <c r="N193" i="13"/>
  <c r="N157" i="13"/>
  <c r="N76" i="13"/>
  <c r="N329" i="13"/>
  <c r="N89" i="13"/>
  <c r="N375" i="13"/>
  <c r="N299" i="13"/>
  <c r="N163" i="13"/>
  <c r="N192" i="13"/>
  <c r="N59" i="13"/>
  <c r="N230" i="13"/>
  <c r="N178" i="13"/>
  <c r="N439" i="13"/>
  <c r="N471" i="13"/>
  <c r="N110" i="13"/>
  <c r="N136" i="13"/>
  <c r="N273" i="13"/>
  <c r="N307" i="13"/>
  <c r="N340" i="13"/>
  <c r="N356" i="13"/>
  <c r="N309" i="13"/>
  <c r="N389" i="13"/>
  <c r="N274" i="13"/>
  <c r="N231" i="13"/>
  <c r="N455" i="13"/>
  <c r="N469" i="13"/>
  <c r="N223" i="13"/>
  <c r="N327" i="13"/>
  <c r="N129" i="13"/>
  <c r="N38" i="13"/>
  <c r="N275" i="13"/>
  <c r="N164" i="13"/>
  <c r="N355" i="13"/>
  <c r="N149" i="13"/>
  <c r="N12" i="13"/>
  <c r="N137" i="13"/>
  <c r="N452" i="13"/>
  <c r="N220" i="13"/>
  <c r="N473" i="13"/>
  <c r="N477" i="13"/>
  <c r="N189" i="13"/>
  <c r="N497" i="13"/>
  <c r="N276" i="13"/>
  <c r="N391" i="13"/>
  <c r="N474" i="13"/>
  <c r="N126" i="13"/>
  <c r="N117" i="13"/>
  <c r="N498" i="13"/>
  <c r="N61" i="13"/>
  <c r="N409" i="13"/>
  <c r="N9" i="13"/>
  <c r="N388" i="13"/>
  <c r="N13" i="13"/>
  <c r="N151" i="13"/>
  <c r="N27" i="13"/>
  <c r="N134" i="13"/>
  <c r="N195" i="13"/>
  <c r="N277" i="13"/>
  <c r="N278" i="13"/>
  <c r="N128" i="13"/>
  <c r="N279" i="13"/>
  <c r="N499" i="13"/>
  <c r="N77" i="13"/>
  <c r="N187" i="13"/>
  <c r="N412" i="13"/>
  <c r="N449" i="13"/>
  <c r="N301" i="13"/>
  <c r="N176" i="13"/>
  <c r="N427" i="13"/>
  <c r="N460" i="13"/>
  <c r="N98" i="13"/>
  <c r="N190" i="13"/>
  <c r="N204" i="13"/>
  <c r="N175" i="13"/>
  <c r="N48" i="13"/>
  <c r="N221" i="13"/>
  <c r="N31" i="13"/>
  <c r="N437" i="13"/>
  <c r="N334" i="13"/>
  <c r="N284" i="13"/>
  <c r="N33" i="13"/>
  <c r="N459" i="13"/>
  <c r="N359" i="13"/>
  <c r="N430" i="13"/>
  <c r="N285" i="13"/>
  <c r="N370" i="13"/>
  <c r="N131" i="13"/>
  <c r="N140" i="13"/>
  <c r="N238" i="13"/>
  <c r="N386" i="13"/>
  <c r="N102" i="13"/>
  <c r="N324" i="13"/>
  <c r="N173" i="13"/>
  <c r="N408" i="13"/>
  <c r="N216" i="13"/>
  <c r="N19" i="13"/>
  <c r="N242" i="13"/>
  <c r="N479" i="13"/>
  <c r="N425" i="13"/>
  <c r="N93" i="13"/>
  <c r="N346" i="13"/>
  <c r="N420" i="13"/>
  <c r="N247" i="13"/>
  <c r="N483" i="13"/>
  <c r="N121" i="13"/>
  <c r="N248" i="13"/>
  <c r="N70" i="13"/>
  <c r="N249" i="13"/>
  <c r="N331" i="13"/>
  <c r="N466" i="13"/>
  <c r="N84" i="13"/>
  <c r="N239" i="13"/>
  <c r="N478" i="13"/>
  <c r="N315" i="13"/>
  <c r="N250" i="13"/>
  <c r="N251" i="13"/>
  <c r="N484" i="13"/>
  <c r="N369" i="13"/>
  <c r="N252" i="13"/>
  <c r="N52" i="13"/>
  <c r="N37" i="13"/>
  <c r="N111" i="13"/>
  <c r="N222" i="13"/>
  <c r="N253" i="13"/>
  <c r="N232" i="13"/>
  <c r="N470" i="13"/>
  <c r="N214" i="13"/>
  <c r="N313" i="13"/>
  <c r="N72" i="13"/>
  <c r="N185" i="13"/>
  <c r="N417" i="13"/>
  <c r="N480" i="13"/>
  <c r="N205" i="13"/>
  <c r="N127" i="13"/>
  <c r="N316" i="13"/>
  <c r="N328" i="13"/>
  <c r="N434" i="13"/>
  <c r="N227" i="13"/>
  <c r="N105" i="13"/>
  <c r="N224" i="13"/>
  <c r="N86" i="13"/>
  <c r="N139" i="13"/>
  <c r="N414" i="13"/>
  <c r="N403" i="13"/>
  <c r="N79" i="13"/>
  <c r="N341" i="13"/>
  <c r="N376" i="13"/>
  <c r="N54" i="13"/>
  <c r="N138" i="13"/>
  <c r="N162" i="13"/>
  <c r="N236" i="13"/>
  <c r="N463" i="13"/>
  <c r="N23" i="13"/>
  <c r="N468" i="13"/>
  <c r="N423" i="13"/>
  <c r="N124" i="13"/>
  <c r="N390" i="13"/>
  <c r="N404" i="13"/>
  <c r="N372" i="13"/>
  <c r="N69" i="13"/>
  <c r="N146" i="13"/>
  <c r="N282" i="13"/>
  <c r="N297" i="13"/>
  <c r="N366" i="13"/>
  <c r="N229" i="13"/>
  <c r="N443" i="13"/>
  <c r="N87" i="13"/>
  <c r="N501" i="13"/>
  <c r="N311" i="13"/>
  <c r="N350" i="13"/>
  <c r="N467" i="13"/>
  <c r="N18" i="13"/>
  <c r="N203" i="13"/>
  <c r="N133" i="13"/>
  <c r="N283" i="13"/>
  <c r="N181" i="13"/>
  <c r="N399" i="13"/>
  <c r="N94" i="13"/>
  <c r="N302" i="13"/>
  <c r="N446" i="13"/>
  <c r="N171" i="13"/>
  <c r="N393" i="13"/>
  <c r="N161" i="13"/>
  <c r="N435" i="13"/>
  <c r="N28" i="13"/>
  <c r="N237" i="13"/>
  <c r="N320" i="13"/>
  <c r="N145" i="13"/>
  <c r="N343" i="13"/>
  <c r="N217" i="13"/>
  <c r="N353" i="13"/>
  <c r="N34" i="13"/>
  <c r="N211" i="13"/>
  <c r="N431" i="13"/>
  <c r="N361" i="13"/>
  <c r="N58" i="13"/>
  <c r="N167" i="13"/>
  <c r="N7" i="13"/>
  <c r="N363" i="13"/>
  <c r="N165" i="13"/>
  <c r="N397" i="13"/>
  <c r="N141" i="13"/>
  <c r="N160" i="13"/>
  <c r="N177" i="13"/>
  <c r="N383" i="13"/>
  <c r="N507" i="13"/>
  <c r="N385" i="13"/>
  <c r="N508" i="13"/>
  <c r="N153" i="13"/>
  <c r="N75" i="13"/>
  <c r="N502" i="13"/>
  <c r="N357" i="13"/>
  <c r="N503" i="13"/>
  <c r="N336" i="13"/>
  <c r="N371" i="13"/>
  <c r="N345" i="13"/>
  <c r="N310" i="13"/>
  <c r="N99" i="13"/>
  <c r="N286" i="13"/>
  <c r="N405" i="13"/>
  <c r="N352" i="13"/>
  <c r="N201" i="13"/>
  <c r="N155" i="13"/>
  <c r="N379" i="13"/>
  <c r="N407" i="13"/>
  <c r="N108" i="13"/>
  <c r="N338" i="13"/>
  <c r="N294" i="13"/>
  <c r="N456" i="13"/>
  <c r="N392" i="13"/>
  <c r="N265" i="13"/>
  <c r="N266" i="13"/>
  <c r="N495" i="13"/>
  <c r="N123" i="13"/>
  <c r="N481" i="13"/>
  <c r="N30" i="13"/>
  <c r="N317" i="13"/>
  <c r="N67" i="13"/>
  <c r="N413" i="13"/>
  <c r="N373" i="13"/>
  <c r="N53" i="13"/>
  <c r="N398" i="13"/>
  <c r="N261" i="13"/>
  <c r="N63" i="13"/>
  <c r="N96" i="13"/>
  <c r="N14" i="13"/>
  <c r="N263" i="13"/>
  <c r="N118" i="13"/>
  <c r="N183" i="13"/>
  <c r="N422" i="13"/>
  <c r="N447" i="13"/>
  <c r="N68" i="13"/>
  <c r="N158" i="13"/>
  <c r="N287" i="13"/>
  <c r="N288" i="13"/>
  <c r="N289" i="13"/>
  <c r="N8" i="13"/>
  <c r="N322" i="13"/>
  <c r="N305" i="13"/>
  <c r="N367" i="13"/>
  <c r="N197" i="13"/>
  <c r="N461" i="13"/>
  <c r="N85" i="13"/>
  <c r="N135" i="13"/>
  <c r="N170" i="13"/>
  <c r="N442" i="13"/>
  <c r="N444" i="13"/>
  <c r="N387" i="13"/>
  <c r="N179" i="13"/>
  <c r="N17" i="13"/>
  <c r="N290" i="13"/>
  <c r="N504" i="13"/>
  <c r="N451" i="13"/>
  <c r="N234" i="13"/>
  <c r="N298" i="13"/>
  <c r="N218" i="13"/>
  <c r="N464" i="13"/>
  <c r="N51" i="13"/>
  <c r="N360" i="13"/>
  <c r="N453" i="13"/>
  <c r="N191" i="13"/>
  <c r="N64" i="13"/>
  <c r="N130" i="13"/>
  <c r="N71" i="13"/>
  <c r="N29" i="13"/>
  <c r="N20" i="13"/>
  <c r="N21" i="13"/>
  <c r="N505" i="13"/>
  <c r="N291" i="13"/>
  <c r="N358" i="13"/>
  <c r="N441" i="13"/>
  <c r="N245" i="13"/>
  <c r="N188" i="13"/>
  <c r="N312" i="13"/>
  <c r="N384" i="13"/>
  <c r="N73" i="13"/>
  <c r="N401" i="13"/>
  <c r="N184" i="13"/>
  <c r="N82" i="13"/>
  <c r="N80" i="13"/>
  <c r="N300" i="13"/>
  <c r="N166" i="13"/>
  <c r="N428" i="13"/>
  <c r="N25" i="13"/>
  <c r="N132" i="13"/>
  <c r="N142" i="13"/>
  <c r="N46" i="13"/>
  <c r="N264" i="13"/>
  <c r="N180" i="13"/>
  <c r="N159" i="13"/>
  <c r="N292" i="13"/>
  <c r="N143" i="13"/>
  <c r="N506" i="13"/>
  <c r="N303" i="13"/>
  <c r="N419" i="13"/>
  <c r="N351" i="13"/>
  <c r="N325" i="13"/>
  <c r="N319" i="13"/>
  <c r="N457" i="13"/>
  <c r="N90" i="13"/>
  <c r="N115" i="13"/>
  <c r="N152" i="13"/>
  <c r="N50" i="13"/>
  <c r="N213" i="13"/>
  <c r="N212" i="13"/>
  <c r="N225" i="13"/>
  <c r="N202" i="13"/>
  <c r="N280" i="13"/>
  <c r="N36" i="13"/>
  <c r="N500" i="13"/>
  <c r="N107" i="13"/>
  <c r="N281" i="13"/>
  <c r="N60" i="13"/>
  <c r="N454" i="13"/>
  <c r="N97" i="13"/>
  <c r="N168" i="13"/>
  <c r="N432" i="13"/>
  <c r="N125" i="13"/>
  <c r="N348" i="13"/>
  <c r="N35" i="13"/>
  <c r="N210" i="13"/>
  <c r="N485" i="13"/>
  <c r="N254" i="13"/>
  <c r="N486" i="13"/>
  <c r="N186" i="13"/>
  <c r="N402" i="13"/>
  <c r="N226" i="13"/>
  <c r="N169" i="13"/>
  <c r="N246" i="13"/>
  <c r="N65" i="13"/>
  <c r="N22" i="13"/>
  <c r="N40" i="13"/>
  <c r="N472" i="13"/>
  <c r="N426" i="13"/>
  <c r="N476" i="13"/>
  <c r="N241" i="13"/>
  <c r="N396" i="13"/>
  <c r="N381" i="13"/>
  <c r="N199" i="13"/>
  <c r="N83" i="13"/>
  <c r="N380" i="13"/>
  <c r="N436" i="13"/>
  <c r="N364" i="13"/>
  <c r="N243" i="13"/>
  <c r="N92" i="13"/>
  <c r="N56" i="13"/>
  <c r="N333" i="13"/>
  <c r="N378" i="13"/>
  <c r="N74" i="13"/>
  <c r="N308" i="13"/>
  <c r="N206" i="13"/>
  <c r="N421" i="13"/>
  <c r="N415" i="13"/>
  <c r="N418" i="13"/>
  <c r="N255" i="13"/>
  <c r="N416" i="13"/>
  <c r="N119" i="13"/>
  <c r="N395" i="13"/>
  <c r="N15" i="13"/>
  <c r="N103" i="13"/>
  <c r="N150" i="13"/>
  <c r="N41" i="13"/>
  <c r="N62" i="13"/>
  <c r="N66" i="13"/>
  <c r="N26" i="13"/>
  <c r="N207" i="13"/>
  <c r="N78" i="13"/>
  <c r="N318" i="13"/>
  <c r="N326" i="13"/>
  <c r="N88" i="13"/>
  <c r="N256" i="13"/>
  <c r="N101" i="13"/>
  <c r="N57" i="13"/>
  <c r="N32" i="13"/>
  <c r="N257" i="13"/>
  <c r="N11" i="13"/>
  <c r="N487" i="13"/>
  <c r="N156" i="13"/>
  <c r="N488" i="13"/>
  <c r="N44" i="13"/>
  <c r="N258" i="13"/>
  <c r="N16" i="13"/>
  <c r="N262" i="13"/>
  <c r="N489" i="13"/>
  <c r="N411" i="13"/>
  <c r="N114" i="13"/>
  <c r="N259" i="13"/>
  <c r="N490" i="13"/>
  <c r="N491" i="13"/>
  <c r="N235" i="13"/>
  <c r="N410" i="13"/>
  <c r="N209" i="13"/>
  <c r="N475" i="13"/>
  <c r="N424" i="13"/>
  <c r="N377" i="13"/>
  <c r="N304" i="13"/>
  <c r="N362" i="13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2" i="6"/>
  <c r="U16" i="7" l="1"/>
  <c r="U17" i="7"/>
  <c r="U18" i="7"/>
  <c r="U19" i="7"/>
  <c r="U20" i="7"/>
  <c r="U21" i="7"/>
  <c r="U7" i="7"/>
  <c r="U8" i="7"/>
  <c r="U9" i="7"/>
  <c r="U10" i="7"/>
  <c r="U11" i="7"/>
  <c r="U12" i="7"/>
  <c r="U13" i="7"/>
  <c r="U14" i="7"/>
  <c r="U15" i="7"/>
  <c r="U6" i="7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12" i="6"/>
  <c r="I7" i="7"/>
  <c r="I8" i="7"/>
  <c r="I9" i="7"/>
  <c r="I10" i="7"/>
  <c r="I11" i="7"/>
  <c r="I12" i="7"/>
  <c r="I13" i="7"/>
  <c r="I14" i="7"/>
  <c r="I15" i="7"/>
  <c r="I6" i="7"/>
  <c r="H7" i="7"/>
  <c r="H8" i="7"/>
  <c r="H9" i="7"/>
  <c r="H10" i="7"/>
  <c r="H11" i="7"/>
  <c r="H12" i="7"/>
  <c r="H13" i="7"/>
  <c r="H14" i="7"/>
  <c r="H15" i="7"/>
  <c r="H6" i="7"/>
  <c r="F9" i="6"/>
  <c r="F8" i="6"/>
  <c r="I25" i="3" l="1"/>
  <c r="I24" i="3"/>
  <c r="I23" i="3"/>
  <c r="I22" i="3"/>
  <c r="I21" i="3"/>
  <c r="I20" i="3"/>
  <c r="I19" i="3"/>
  <c r="I18" i="3"/>
  <c r="I17" i="3"/>
  <c r="I16" i="3"/>
  <c r="I15" i="3"/>
  <c r="I14" i="3"/>
  <c r="I9" i="3"/>
  <c r="I8" i="3"/>
  <c r="I7" i="3"/>
  <c r="A8" i="3" l="1"/>
  <c r="G30" i="3" s="1"/>
  <c r="B8" i="3"/>
  <c r="H30" i="3" s="1"/>
  <c r="C8" i="3"/>
  <c r="I30" i="3" s="1"/>
  <c r="D8" i="3"/>
  <c r="E8" i="3"/>
  <c r="F8" i="3"/>
  <c r="A9" i="3"/>
  <c r="G31" i="3" s="1"/>
  <c r="B9" i="3"/>
  <c r="H31" i="3" s="1"/>
  <c r="C9" i="3"/>
  <c r="I31" i="3" s="1"/>
  <c r="D9" i="3"/>
  <c r="E9" i="3"/>
  <c r="F9" i="3"/>
  <c r="A10" i="3"/>
  <c r="G32" i="3" s="1"/>
  <c r="B10" i="3"/>
  <c r="H32" i="3" s="1"/>
  <c r="C10" i="3"/>
  <c r="I32" i="3" s="1"/>
  <c r="D10" i="3"/>
  <c r="E10" i="3"/>
  <c r="F10" i="3"/>
  <c r="A11" i="3"/>
  <c r="G33" i="3" s="1"/>
  <c r="B11" i="3"/>
  <c r="H33" i="3" s="1"/>
  <c r="C11" i="3"/>
  <c r="I33" i="3" s="1"/>
  <c r="D11" i="3"/>
  <c r="E11" i="3"/>
  <c r="F11" i="3"/>
  <c r="A12" i="3"/>
  <c r="G34" i="3" s="1"/>
  <c r="B12" i="3"/>
  <c r="H34" i="3" s="1"/>
  <c r="C12" i="3"/>
  <c r="I34" i="3" s="1"/>
  <c r="D12" i="3"/>
  <c r="E12" i="3"/>
  <c r="F12" i="3"/>
  <c r="A13" i="3"/>
  <c r="G35" i="3" s="1"/>
  <c r="B13" i="3"/>
  <c r="H35" i="3" s="1"/>
  <c r="C13" i="3"/>
  <c r="I35" i="3" s="1"/>
  <c r="D13" i="3"/>
  <c r="E13" i="3"/>
  <c r="F13" i="3"/>
  <c r="A14" i="3"/>
  <c r="G36" i="3" s="1"/>
  <c r="B14" i="3"/>
  <c r="H36" i="3" s="1"/>
  <c r="C14" i="3"/>
  <c r="I36" i="3" s="1"/>
  <c r="D14" i="3"/>
  <c r="E14" i="3"/>
  <c r="F14" i="3"/>
  <c r="A15" i="3"/>
  <c r="G37" i="3" s="1"/>
  <c r="B15" i="3"/>
  <c r="H37" i="3" s="1"/>
  <c r="C15" i="3"/>
  <c r="I37" i="3" s="1"/>
  <c r="D15" i="3"/>
  <c r="E15" i="3"/>
  <c r="F15" i="3"/>
  <c r="A16" i="3"/>
  <c r="G38" i="3" s="1"/>
  <c r="B16" i="3"/>
  <c r="H38" i="3" s="1"/>
  <c r="C16" i="3"/>
  <c r="I38" i="3" s="1"/>
  <c r="D16" i="3"/>
  <c r="E16" i="3"/>
  <c r="F16" i="3"/>
  <c r="A17" i="3"/>
  <c r="G39" i="3" s="1"/>
  <c r="B17" i="3"/>
  <c r="H39" i="3" s="1"/>
  <c r="C17" i="3"/>
  <c r="I39" i="3" s="1"/>
  <c r="D17" i="3"/>
  <c r="E17" i="3"/>
  <c r="F17" i="3"/>
  <c r="A18" i="3"/>
  <c r="G40" i="3" s="1"/>
  <c r="B18" i="3"/>
  <c r="H40" i="3" s="1"/>
  <c r="C18" i="3"/>
  <c r="I40" i="3" s="1"/>
  <c r="D18" i="3"/>
  <c r="E18" i="3"/>
  <c r="F18" i="3"/>
  <c r="A19" i="3"/>
  <c r="G41" i="3" s="1"/>
  <c r="B19" i="3"/>
  <c r="H41" i="3" s="1"/>
  <c r="C19" i="3"/>
  <c r="I41" i="3" s="1"/>
  <c r="D19" i="3"/>
  <c r="E19" i="3"/>
  <c r="F19" i="3"/>
  <c r="A20" i="3"/>
  <c r="G42" i="3" s="1"/>
  <c r="B20" i="3"/>
  <c r="H42" i="3" s="1"/>
  <c r="C20" i="3"/>
  <c r="I42" i="3" s="1"/>
  <c r="D20" i="3"/>
  <c r="E20" i="3"/>
  <c r="F20" i="3"/>
  <c r="A21" i="3"/>
  <c r="G43" i="3" s="1"/>
  <c r="B21" i="3"/>
  <c r="H43" i="3" s="1"/>
  <c r="C21" i="3"/>
  <c r="I43" i="3" s="1"/>
  <c r="D21" i="3"/>
  <c r="E21" i="3"/>
  <c r="F21" i="3"/>
  <c r="A22" i="3"/>
  <c r="B22" i="3"/>
  <c r="C22" i="3"/>
  <c r="D22" i="3"/>
  <c r="E22" i="3"/>
  <c r="F22" i="3"/>
  <c r="A23" i="3"/>
  <c r="B23" i="3"/>
  <c r="C23" i="3"/>
  <c r="D23" i="3"/>
  <c r="E23" i="3"/>
  <c r="F23" i="3"/>
  <c r="A24" i="3"/>
  <c r="B24" i="3"/>
  <c r="C24" i="3"/>
  <c r="D24" i="3"/>
  <c r="E24" i="3"/>
  <c r="F24" i="3"/>
  <c r="A25" i="3"/>
  <c r="B25" i="3"/>
  <c r="C25" i="3"/>
  <c r="D25" i="3"/>
  <c r="E25" i="3"/>
  <c r="F25" i="3"/>
  <c r="A26" i="3"/>
  <c r="B26" i="3"/>
  <c r="C26" i="3"/>
  <c r="D26" i="3"/>
  <c r="E26" i="3"/>
  <c r="F26" i="3"/>
  <c r="A27" i="3"/>
  <c r="B27" i="3"/>
  <c r="C27" i="3"/>
  <c r="D27" i="3"/>
  <c r="E27" i="3"/>
  <c r="F27" i="3"/>
  <c r="A28" i="3"/>
  <c r="B28" i="3"/>
  <c r="C28" i="3"/>
  <c r="D28" i="3"/>
  <c r="E28" i="3"/>
  <c r="F28" i="3"/>
  <c r="A29" i="3"/>
  <c r="B29" i="3"/>
  <c r="C29" i="3"/>
  <c r="D29" i="3"/>
  <c r="E29" i="3"/>
  <c r="F29" i="3"/>
  <c r="A30" i="3"/>
  <c r="B30" i="3"/>
  <c r="C30" i="3"/>
  <c r="D30" i="3"/>
  <c r="E30" i="3"/>
  <c r="F30" i="3"/>
  <c r="A31" i="3"/>
  <c r="B31" i="3"/>
  <c r="C31" i="3"/>
  <c r="D31" i="3"/>
  <c r="E31" i="3"/>
  <c r="F31" i="3"/>
  <c r="A32" i="3"/>
  <c r="B32" i="3"/>
  <c r="C32" i="3"/>
  <c r="D32" i="3"/>
  <c r="E32" i="3"/>
  <c r="F32" i="3"/>
  <c r="A33" i="3"/>
  <c r="B33" i="3"/>
  <c r="C33" i="3"/>
  <c r="D33" i="3"/>
  <c r="E33" i="3"/>
  <c r="F33" i="3"/>
  <c r="A34" i="3"/>
  <c r="B34" i="3"/>
  <c r="C34" i="3"/>
  <c r="D34" i="3"/>
  <c r="E34" i="3"/>
  <c r="F34" i="3"/>
  <c r="A35" i="3"/>
  <c r="B35" i="3"/>
  <c r="C35" i="3"/>
  <c r="D35" i="3"/>
  <c r="E35" i="3"/>
  <c r="F35" i="3"/>
  <c r="A36" i="3"/>
  <c r="B36" i="3"/>
  <c r="C36" i="3"/>
  <c r="D36" i="3"/>
  <c r="E36" i="3"/>
  <c r="F36" i="3"/>
  <c r="A37" i="3"/>
  <c r="B37" i="3"/>
  <c r="C37" i="3"/>
  <c r="D37" i="3"/>
  <c r="E37" i="3"/>
  <c r="F37" i="3"/>
  <c r="A38" i="3"/>
  <c r="B38" i="3"/>
  <c r="C38" i="3"/>
  <c r="D38" i="3"/>
  <c r="E38" i="3"/>
  <c r="F38" i="3"/>
  <c r="A39" i="3"/>
  <c r="B39" i="3"/>
  <c r="C39" i="3"/>
  <c r="D39" i="3"/>
  <c r="E39" i="3"/>
  <c r="F39" i="3"/>
  <c r="A40" i="3"/>
  <c r="B40" i="3"/>
  <c r="C40" i="3"/>
  <c r="D40" i="3"/>
  <c r="E40" i="3"/>
  <c r="F40" i="3"/>
  <c r="A41" i="3"/>
  <c r="B41" i="3"/>
  <c r="C41" i="3"/>
  <c r="D41" i="3"/>
  <c r="E41" i="3"/>
  <c r="F41" i="3"/>
  <c r="A42" i="3"/>
  <c r="B42" i="3"/>
  <c r="C42" i="3"/>
  <c r="D42" i="3"/>
  <c r="E42" i="3"/>
  <c r="F42" i="3"/>
  <c r="A43" i="3"/>
  <c r="B43" i="3"/>
  <c r="C43" i="3"/>
  <c r="D43" i="3"/>
  <c r="E43" i="3"/>
  <c r="F43" i="3"/>
  <c r="A44" i="3"/>
  <c r="B44" i="3"/>
  <c r="C44" i="3"/>
  <c r="D44" i="3"/>
  <c r="E44" i="3"/>
  <c r="F44" i="3"/>
  <c r="A45" i="3"/>
  <c r="B45" i="3"/>
  <c r="C45" i="3"/>
  <c r="D45" i="3"/>
  <c r="E45" i="3"/>
  <c r="F45" i="3"/>
  <c r="A46" i="3"/>
  <c r="B46" i="3"/>
  <c r="C46" i="3"/>
  <c r="D46" i="3"/>
  <c r="E46" i="3"/>
  <c r="F46" i="3"/>
  <c r="A47" i="3"/>
  <c r="B47" i="3"/>
  <c r="C47" i="3"/>
  <c r="D47" i="3"/>
  <c r="E47" i="3"/>
  <c r="F47" i="3"/>
  <c r="A48" i="3"/>
  <c r="B48" i="3"/>
  <c r="C48" i="3"/>
  <c r="D48" i="3"/>
  <c r="E48" i="3"/>
  <c r="F48" i="3"/>
  <c r="A49" i="3"/>
  <c r="B49" i="3"/>
  <c r="C49" i="3"/>
  <c r="D49" i="3"/>
  <c r="E49" i="3"/>
  <c r="F49" i="3"/>
  <c r="A50" i="3"/>
  <c r="B50" i="3"/>
  <c r="C50" i="3"/>
  <c r="D50" i="3"/>
  <c r="E50" i="3"/>
  <c r="F50" i="3"/>
  <c r="A51" i="3"/>
  <c r="B51" i="3"/>
  <c r="C51" i="3"/>
  <c r="D51" i="3"/>
  <c r="E51" i="3"/>
  <c r="F51" i="3"/>
  <c r="A52" i="3"/>
  <c r="B52" i="3"/>
  <c r="C52" i="3"/>
  <c r="D52" i="3"/>
  <c r="E52" i="3"/>
  <c r="F52" i="3"/>
  <c r="A53" i="3"/>
  <c r="B53" i="3"/>
  <c r="C53" i="3"/>
  <c r="D53" i="3"/>
  <c r="E53" i="3"/>
  <c r="F53" i="3"/>
  <c r="A54" i="3"/>
  <c r="B54" i="3"/>
  <c r="C54" i="3"/>
  <c r="D54" i="3"/>
  <c r="E54" i="3"/>
  <c r="F54" i="3"/>
  <c r="A55" i="3"/>
  <c r="B55" i="3"/>
  <c r="C55" i="3"/>
  <c r="D55" i="3"/>
  <c r="E55" i="3"/>
  <c r="F55" i="3"/>
  <c r="A56" i="3"/>
  <c r="B56" i="3"/>
  <c r="C56" i="3"/>
  <c r="D56" i="3"/>
  <c r="E56" i="3"/>
  <c r="F56" i="3"/>
  <c r="A57" i="3"/>
  <c r="B57" i="3"/>
  <c r="C57" i="3"/>
  <c r="D57" i="3"/>
  <c r="E57" i="3"/>
  <c r="F57" i="3"/>
  <c r="A58" i="3"/>
  <c r="B58" i="3"/>
  <c r="C58" i="3"/>
  <c r="D58" i="3"/>
  <c r="E58" i="3"/>
  <c r="F58" i="3"/>
  <c r="A59" i="3"/>
  <c r="B59" i="3"/>
  <c r="C59" i="3"/>
  <c r="D59" i="3"/>
  <c r="E59" i="3"/>
  <c r="F59" i="3"/>
  <c r="A60" i="3"/>
  <c r="B60" i="3"/>
  <c r="C60" i="3"/>
  <c r="D60" i="3"/>
  <c r="E60" i="3"/>
  <c r="F60" i="3"/>
  <c r="A61" i="3"/>
  <c r="B61" i="3"/>
  <c r="C61" i="3"/>
  <c r="D61" i="3"/>
  <c r="E61" i="3"/>
  <c r="F61" i="3"/>
  <c r="A62" i="3"/>
  <c r="B62" i="3"/>
  <c r="C62" i="3"/>
  <c r="D62" i="3"/>
  <c r="E62" i="3"/>
  <c r="F62" i="3"/>
  <c r="A63" i="3"/>
  <c r="B63" i="3"/>
  <c r="C63" i="3"/>
  <c r="D63" i="3"/>
  <c r="E63" i="3"/>
  <c r="F63" i="3"/>
  <c r="A64" i="3"/>
  <c r="B64" i="3"/>
  <c r="C64" i="3"/>
  <c r="D64" i="3"/>
  <c r="E64" i="3"/>
  <c r="F64" i="3"/>
  <c r="A65" i="3"/>
  <c r="B65" i="3"/>
  <c r="C65" i="3"/>
  <c r="D65" i="3"/>
  <c r="E65" i="3"/>
  <c r="F65" i="3"/>
  <c r="A66" i="3"/>
  <c r="B66" i="3"/>
  <c r="C66" i="3"/>
  <c r="D66" i="3"/>
  <c r="E66" i="3"/>
  <c r="F66" i="3"/>
  <c r="A67" i="3"/>
  <c r="B67" i="3"/>
  <c r="C67" i="3"/>
  <c r="D67" i="3"/>
  <c r="E67" i="3"/>
  <c r="F67" i="3"/>
  <c r="A68" i="3"/>
  <c r="B68" i="3"/>
  <c r="C68" i="3"/>
  <c r="D68" i="3"/>
  <c r="E68" i="3"/>
  <c r="F68" i="3"/>
  <c r="A69" i="3"/>
  <c r="B69" i="3"/>
  <c r="C69" i="3"/>
  <c r="D69" i="3"/>
  <c r="E69" i="3"/>
  <c r="F69" i="3"/>
  <c r="A70" i="3"/>
  <c r="B70" i="3"/>
  <c r="C70" i="3"/>
  <c r="D70" i="3"/>
  <c r="E70" i="3"/>
  <c r="F70" i="3"/>
  <c r="A71" i="3"/>
  <c r="B71" i="3"/>
  <c r="C71" i="3"/>
  <c r="D71" i="3"/>
  <c r="E71" i="3"/>
  <c r="F71" i="3"/>
  <c r="A72" i="3"/>
  <c r="B72" i="3"/>
  <c r="C72" i="3"/>
  <c r="D72" i="3"/>
  <c r="E72" i="3"/>
  <c r="F72" i="3"/>
  <c r="A73" i="3"/>
  <c r="B73" i="3"/>
  <c r="C73" i="3"/>
  <c r="D73" i="3"/>
  <c r="E73" i="3"/>
  <c r="F73" i="3"/>
  <c r="A74" i="3"/>
  <c r="B74" i="3"/>
  <c r="C74" i="3"/>
  <c r="D74" i="3"/>
  <c r="E74" i="3"/>
  <c r="F74" i="3"/>
  <c r="A75" i="3"/>
  <c r="B75" i="3"/>
  <c r="C75" i="3"/>
  <c r="D75" i="3"/>
  <c r="E75" i="3"/>
  <c r="F75" i="3"/>
  <c r="A76" i="3"/>
  <c r="B76" i="3"/>
  <c r="C76" i="3"/>
  <c r="D76" i="3"/>
  <c r="E76" i="3"/>
  <c r="F76" i="3"/>
  <c r="A77" i="3"/>
  <c r="B77" i="3"/>
  <c r="C77" i="3"/>
  <c r="D77" i="3"/>
  <c r="E77" i="3"/>
  <c r="F77" i="3"/>
  <c r="A78" i="3"/>
  <c r="B78" i="3"/>
  <c r="C78" i="3"/>
  <c r="D78" i="3"/>
  <c r="E78" i="3"/>
  <c r="F78" i="3"/>
  <c r="A79" i="3"/>
  <c r="B79" i="3"/>
  <c r="C79" i="3"/>
  <c r="D79" i="3"/>
  <c r="E79" i="3"/>
  <c r="F79" i="3"/>
  <c r="A80" i="3"/>
  <c r="B80" i="3"/>
  <c r="C80" i="3"/>
  <c r="D80" i="3"/>
  <c r="E80" i="3"/>
  <c r="F80" i="3"/>
  <c r="A81" i="3"/>
  <c r="B81" i="3"/>
  <c r="C81" i="3"/>
  <c r="D81" i="3"/>
  <c r="E81" i="3"/>
  <c r="F81" i="3"/>
  <c r="A82" i="3"/>
  <c r="B82" i="3"/>
  <c r="C82" i="3"/>
  <c r="D82" i="3"/>
  <c r="E82" i="3"/>
  <c r="F82" i="3"/>
  <c r="A83" i="3"/>
  <c r="B83" i="3"/>
  <c r="C83" i="3"/>
  <c r="D83" i="3"/>
  <c r="E83" i="3"/>
  <c r="F83" i="3"/>
  <c r="A84" i="3"/>
  <c r="B84" i="3"/>
  <c r="C84" i="3"/>
  <c r="D84" i="3"/>
  <c r="E84" i="3"/>
  <c r="F84" i="3"/>
  <c r="A85" i="3"/>
  <c r="B85" i="3"/>
  <c r="C85" i="3"/>
  <c r="D85" i="3"/>
  <c r="E85" i="3"/>
  <c r="F85" i="3"/>
  <c r="A86" i="3"/>
  <c r="B86" i="3"/>
  <c r="C86" i="3"/>
  <c r="D86" i="3"/>
  <c r="E86" i="3"/>
  <c r="F86" i="3"/>
  <c r="A87" i="3"/>
  <c r="B87" i="3"/>
  <c r="C87" i="3"/>
  <c r="D87" i="3"/>
  <c r="E87" i="3"/>
  <c r="F87" i="3"/>
  <c r="A88" i="3"/>
  <c r="B88" i="3"/>
  <c r="C88" i="3"/>
  <c r="D88" i="3"/>
  <c r="E88" i="3"/>
  <c r="F88" i="3"/>
  <c r="A89" i="3"/>
  <c r="B89" i="3"/>
  <c r="C89" i="3"/>
  <c r="D89" i="3"/>
  <c r="E89" i="3"/>
  <c r="F89" i="3"/>
  <c r="A90" i="3"/>
  <c r="B90" i="3"/>
  <c r="C90" i="3"/>
  <c r="D90" i="3"/>
  <c r="E90" i="3"/>
  <c r="F90" i="3"/>
  <c r="A91" i="3"/>
  <c r="B91" i="3"/>
  <c r="C91" i="3"/>
  <c r="D91" i="3"/>
  <c r="E91" i="3"/>
  <c r="F91" i="3"/>
  <c r="A92" i="3"/>
  <c r="B92" i="3"/>
  <c r="C92" i="3"/>
  <c r="D92" i="3"/>
  <c r="E92" i="3"/>
  <c r="F92" i="3"/>
  <c r="A93" i="3"/>
  <c r="B93" i="3"/>
  <c r="C93" i="3"/>
  <c r="D93" i="3"/>
  <c r="E93" i="3"/>
  <c r="F93" i="3"/>
  <c r="A94" i="3"/>
  <c r="B94" i="3"/>
  <c r="C94" i="3"/>
  <c r="D94" i="3"/>
  <c r="E94" i="3"/>
  <c r="F94" i="3"/>
  <c r="A95" i="3"/>
  <c r="B95" i="3"/>
  <c r="C95" i="3"/>
  <c r="D95" i="3"/>
  <c r="E95" i="3"/>
  <c r="F95" i="3"/>
  <c r="A96" i="3"/>
  <c r="B96" i="3"/>
  <c r="C96" i="3"/>
  <c r="D96" i="3"/>
  <c r="E96" i="3"/>
  <c r="F96" i="3"/>
  <c r="A97" i="3"/>
  <c r="B97" i="3"/>
  <c r="C97" i="3"/>
  <c r="D97" i="3"/>
  <c r="E97" i="3"/>
  <c r="F97" i="3"/>
  <c r="A98" i="3"/>
  <c r="B98" i="3"/>
  <c r="C98" i="3"/>
  <c r="D98" i="3"/>
  <c r="E98" i="3"/>
  <c r="F98" i="3"/>
  <c r="A99" i="3"/>
  <c r="B99" i="3"/>
  <c r="C99" i="3"/>
  <c r="D99" i="3"/>
  <c r="E99" i="3"/>
  <c r="F99" i="3"/>
  <c r="A100" i="3"/>
  <c r="B100" i="3"/>
  <c r="C100" i="3"/>
  <c r="D100" i="3"/>
  <c r="E100" i="3"/>
  <c r="F100" i="3"/>
  <c r="A101" i="3"/>
  <c r="B101" i="3"/>
  <c r="C101" i="3"/>
  <c r="D101" i="3"/>
  <c r="E101" i="3"/>
  <c r="F101" i="3"/>
  <c r="A102" i="3"/>
  <c r="B102" i="3"/>
  <c r="C102" i="3"/>
  <c r="D102" i="3"/>
  <c r="E102" i="3"/>
  <c r="F102" i="3"/>
  <c r="A103" i="3"/>
  <c r="B103" i="3"/>
  <c r="C103" i="3"/>
  <c r="D103" i="3"/>
  <c r="E103" i="3"/>
  <c r="F103" i="3"/>
  <c r="A104" i="3"/>
  <c r="B104" i="3"/>
  <c r="C104" i="3"/>
  <c r="D104" i="3"/>
  <c r="E104" i="3"/>
  <c r="F104" i="3"/>
  <c r="A105" i="3"/>
  <c r="B105" i="3"/>
  <c r="C105" i="3"/>
  <c r="D105" i="3"/>
  <c r="E105" i="3"/>
  <c r="F105" i="3"/>
  <c r="A106" i="3"/>
  <c r="B106" i="3"/>
  <c r="C106" i="3"/>
  <c r="D106" i="3"/>
  <c r="E106" i="3"/>
  <c r="F106" i="3"/>
  <c r="A107" i="3"/>
  <c r="B107" i="3"/>
  <c r="C107" i="3"/>
  <c r="D107" i="3"/>
  <c r="E107" i="3"/>
  <c r="F107" i="3"/>
  <c r="A108" i="3"/>
  <c r="B108" i="3"/>
  <c r="C108" i="3"/>
  <c r="D108" i="3"/>
  <c r="E108" i="3"/>
  <c r="F108" i="3"/>
  <c r="A109" i="3"/>
  <c r="B109" i="3"/>
  <c r="C109" i="3"/>
  <c r="D109" i="3"/>
  <c r="E109" i="3"/>
  <c r="F109" i="3"/>
  <c r="A110" i="3"/>
  <c r="B110" i="3"/>
  <c r="C110" i="3"/>
  <c r="D110" i="3"/>
  <c r="E110" i="3"/>
  <c r="F110" i="3"/>
  <c r="A111" i="3"/>
  <c r="B111" i="3"/>
  <c r="C111" i="3"/>
  <c r="D111" i="3"/>
  <c r="E111" i="3"/>
  <c r="F111" i="3"/>
  <c r="A112" i="3"/>
  <c r="B112" i="3"/>
  <c r="C112" i="3"/>
  <c r="D112" i="3"/>
  <c r="E112" i="3"/>
  <c r="F112" i="3"/>
  <c r="A113" i="3"/>
  <c r="B113" i="3"/>
  <c r="C113" i="3"/>
  <c r="D113" i="3"/>
  <c r="E113" i="3"/>
  <c r="F113" i="3"/>
  <c r="A114" i="3"/>
  <c r="B114" i="3"/>
  <c r="C114" i="3"/>
  <c r="D114" i="3"/>
  <c r="E114" i="3"/>
  <c r="F114" i="3"/>
  <c r="A115" i="3"/>
  <c r="B115" i="3"/>
  <c r="C115" i="3"/>
  <c r="D115" i="3"/>
  <c r="E115" i="3"/>
  <c r="F115" i="3"/>
  <c r="A116" i="3"/>
  <c r="B116" i="3"/>
  <c r="C116" i="3"/>
  <c r="D116" i="3"/>
  <c r="E116" i="3"/>
  <c r="F116" i="3"/>
  <c r="A117" i="3"/>
  <c r="B117" i="3"/>
  <c r="C117" i="3"/>
  <c r="D117" i="3"/>
  <c r="E117" i="3"/>
  <c r="F117" i="3"/>
  <c r="A118" i="3"/>
  <c r="B118" i="3"/>
  <c r="C118" i="3"/>
  <c r="D118" i="3"/>
  <c r="E118" i="3"/>
  <c r="F118" i="3"/>
  <c r="A119" i="3"/>
  <c r="B119" i="3"/>
  <c r="C119" i="3"/>
  <c r="D119" i="3"/>
  <c r="E119" i="3"/>
  <c r="F119" i="3"/>
  <c r="A120" i="3"/>
  <c r="B120" i="3"/>
  <c r="C120" i="3"/>
  <c r="D120" i="3"/>
  <c r="E120" i="3"/>
  <c r="F120" i="3"/>
  <c r="A121" i="3"/>
  <c r="B121" i="3"/>
  <c r="C121" i="3"/>
  <c r="D121" i="3"/>
  <c r="E121" i="3"/>
  <c r="F121" i="3"/>
  <c r="A122" i="3"/>
  <c r="B122" i="3"/>
  <c r="C122" i="3"/>
  <c r="D122" i="3"/>
  <c r="E122" i="3"/>
  <c r="F122" i="3"/>
  <c r="A123" i="3"/>
  <c r="B123" i="3"/>
  <c r="C123" i="3"/>
  <c r="D123" i="3"/>
  <c r="E123" i="3"/>
  <c r="F123" i="3"/>
  <c r="A124" i="3"/>
  <c r="B124" i="3"/>
  <c r="C124" i="3"/>
  <c r="D124" i="3"/>
  <c r="E124" i="3"/>
  <c r="F124" i="3"/>
  <c r="A125" i="3"/>
  <c r="B125" i="3"/>
  <c r="C125" i="3"/>
  <c r="D125" i="3"/>
  <c r="E125" i="3"/>
  <c r="F125" i="3"/>
  <c r="A126" i="3"/>
  <c r="B126" i="3"/>
  <c r="C126" i="3"/>
  <c r="D126" i="3"/>
  <c r="E126" i="3"/>
  <c r="F126" i="3"/>
  <c r="A127" i="3"/>
  <c r="B127" i="3"/>
  <c r="C127" i="3"/>
  <c r="D127" i="3"/>
  <c r="E127" i="3"/>
  <c r="F127" i="3"/>
  <c r="A128" i="3"/>
  <c r="B128" i="3"/>
  <c r="C128" i="3"/>
  <c r="D128" i="3"/>
  <c r="E128" i="3"/>
  <c r="F128" i="3"/>
  <c r="A129" i="3"/>
  <c r="B129" i="3"/>
  <c r="C129" i="3"/>
  <c r="D129" i="3"/>
  <c r="E129" i="3"/>
  <c r="F129" i="3"/>
  <c r="A130" i="3"/>
  <c r="B130" i="3"/>
  <c r="C130" i="3"/>
  <c r="D130" i="3"/>
  <c r="E130" i="3"/>
  <c r="F130" i="3"/>
  <c r="A131" i="3"/>
  <c r="B131" i="3"/>
  <c r="C131" i="3"/>
  <c r="D131" i="3"/>
  <c r="E131" i="3"/>
  <c r="F131" i="3"/>
  <c r="A132" i="3"/>
  <c r="B132" i="3"/>
  <c r="C132" i="3"/>
  <c r="D132" i="3"/>
  <c r="E132" i="3"/>
  <c r="F132" i="3"/>
  <c r="A133" i="3"/>
  <c r="B133" i="3"/>
  <c r="C133" i="3"/>
  <c r="D133" i="3"/>
  <c r="E133" i="3"/>
  <c r="F133" i="3"/>
  <c r="A134" i="3"/>
  <c r="B134" i="3"/>
  <c r="C134" i="3"/>
  <c r="D134" i="3"/>
  <c r="E134" i="3"/>
  <c r="F134" i="3"/>
  <c r="A135" i="3"/>
  <c r="B135" i="3"/>
  <c r="C135" i="3"/>
  <c r="D135" i="3"/>
  <c r="E135" i="3"/>
  <c r="F135" i="3"/>
  <c r="A136" i="3"/>
  <c r="B136" i="3"/>
  <c r="C136" i="3"/>
  <c r="D136" i="3"/>
  <c r="E136" i="3"/>
  <c r="F136" i="3"/>
  <c r="A137" i="3"/>
  <c r="B137" i="3"/>
  <c r="C137" i="3"/>
  <c r="D137" i="3"/>
  <c r="E137" i="3"/>
  <c r="F137" i="3"/>
  <c r="A138" i="3"/>
  <c r="B138" i="3"/>
  <c r="C138" i="3"/>
  <c r="D138" i="3"/>
  <c r="E138" i="3"/>
  <c r="F138" i="3"/>
  <c r="A139" i="3"/>
  <c r="B139" i="3"/>
  <c r="C139" i="3"/>
  <c r="D139" i="3"/>
  <c r="E139" i="3"/>
  <c r="F139" i="3"/>
  <c r="A140" i="3"/>
  <c r="B140" i="3"/>
  <c r="C140" i="3"/>
  <c r="D140" i="3"/>
  <c r="E140" i="3"/>
  <c r="F140" i="3"/>
  <c r="A141" i="3"/>
  <c r="B141" i="3"/>
  <c r="C141" i="3"/>
  <c r="D141" i="3"/>
  <c r="E141" i="3"/>
  <c r="F141" i="3"/>
  <c r="A142" i="3"/>
  <c r="B142" i="3"/>
  <c r="C142" i="3"/>
  <c r="D142" i="3"/>
  <c r="E142" i="3"/>
  <c r="F142" i="3"/>
  <c r="A143" i="3"/>
  <c r="B143" i="3"/>
  <c r="C143" i="3"/>
  <c r="D143" i="3"/>
  <c r="E143" i="3"/>
  <c r="F143" i="3"/>
  <c r="A144" i="3"/>
  <c r="B144" i="3"/>
  <c r="C144" i="3"/>
  <c r="D144" i="3"/>
  <c r="E144" i="3"/>
  <c r="F144" i="3"/>
  <c r="A145" i="3"/>
  <c r="B145" i="3"/>
  <c r="C145" i="3"/>
  <c r="D145" i="3"/>
  <c r="E145" i="3"/>
  <c r="F145" i="3"/>
  <c r="A146" i="3"/>
  <c r="B146" i="3"/>
  <c r="C146" i="3"/>
  <c r="D146" i="3"/>
  <c r="E146" i="3"/>
  <c r="F146" i="3"/>
  <c r="A147" i="3"/>
  <c r="B147" i="3"/>
  <c r="C147" i="3"/>
  <c r="D147" i="3"/>
  <c r="E147" i="3"/>
  <c r="F147" i="3"/>
  <c r="A148" i="3"/>
  <c r="B148" i="3"/>
  <c r="C148" i="3"/>
  <c r="D148" i="3"/>
  <c r="E148" i="3"/>
  <c r="F148" i="3"/>
  <c r="A149" i="3"/>
  <c r="B149" i="3"/>
  <c r="C149" i="3"/>
  <c r="D149" i="3"/>
  <c r="E149" i="3"/>
  <c r="F149" i="3"/>
  <c r="A150" i="3"/>
  <c r="B150" i="3"/>
  <c r="C150" i="3"/>
  <c r="D150" i="3"/>
  <c r="E150" i="3"/>
  <c r="F150" i="3"/>
  <c r="A151" i="3"/>
  <c r="B151" i="3"/>
  <c r="C151" i="3"/>
  <c r="D151" i="3"/>
  <c r="E151" i="3"/>
  <c r="F151" i="3"/>
  <c r="A152" i="3"/>
  <c r="B152" i="3"/>
  <c r="C152" i="3"/>
  <c r="D152" i="3"/>
  <c r="E152" i="3"/>
  <c r="F152" i="3"/>
  <c r="A153" i="3"/>
  <c r="B153" i="3"/>
  <c r="C153" i="3"/>
  <c r="D153" i="3"/>
  <c r="E153" i="3"/>
  <c r="F153" i="3"/>
  <c r="A154" i="3"/>
  <c r="B154" i="3"/>
  <c r="C154" i="3"/>
  <c r="D154" i="3"/>
  <c r="E154" i="3"/>
  <c r="F154" i="3"/>
  <c r="A155" i="3"/>
  <c r="B155" i="3"/>
  <c r="C155" i="3"/>
  <c r="D155" i="3"/>
  <c r="E155" i="3"/>
  <c r="F155" i="3"/>
  <c r="A156" i="3"/>
  <c r="B156" i="3"/>
  <c r="C156" i="3"/>
  <c r="D156" i="3"/>
  <c r="E156" i="3"/>
  <c r="F156" i="3"/>
  <c r="A157" i="3"/>
  <c r="B157" i="3"/>
  <c r="C157" i="3"/>
  <c r="D157" i="3"/>
  <c r="E157" i="3"/>
  <c r="F157" i="3"/>
  <c r="A158" i="3"/>
  <c r="B158" i="3"/>
  <c r="C158" i="3"/>
  <c r="D158" i="3"/>
  <c r="E158" i="3"/>
  <c r="F158" i="3"/>
  <c r="A159" i="3"/>
  <c r="B159" i="3"/>
  <c r="C159" i="3"/>
  <c r="D159" i="3"/>
  <c r="E159" i="3"/>
  <c r="F159" i="3"/>
  <c r="A160" i="3"/>
  <c r="B160" i="3"/>
  <c r="C160" i="3"/>
  <c r="D160" i="3"/>
  <c r="E160" i="3"/>
  <c r="F160" i="3"/>
  <c r="A161" i="3"/>
  <c r="B161" i="3"/>
  <c r="C161" i="3"/>
  <c r="D161" i="3"/>
  <c r="E161" i="3"/>
  <c r="F161" i="3"/>
  <c r="A162" i="3"/>
  <c r="B162" i="3"/>
  <c r="C162" i="3"/>
  <c r="D162" i="3"/>
  <c r="E162" i="3"/>
  <c r="F162" i="3"/>
  <c r="A163" i="3"/>
  <c r="B163" i="3"/>
  <c r="C163" i="3"/>
  <c r="D163" i="3"/>
  <c r="E163" i="3"/>
  <c r="F163" i="3"/>
  <c r="A164" i="3"/>
  <c r="B164" i="3"/>
  <c r="C164" i="3"/>
  <c r="D164" i="3"/>
  <c r="E164" i="3"/>
  <c r="F164" i="3"/>
  <c r="A165" i="3"/>
  <c r="B165" i="3"/>
  <c r="C165" i="3"/>
  <c r="D165" i="3"/>
  <c r="E165" i="3"/>
  <c r="F165" i="3"/>
  <c r="A166" i="3"/>
  <c r="B166" i="3"/>
  <c r="C166" i="3"/>
  <c r="D166" i="3"/>
  <c r="E166" i="3"/>
  <c r="F166" i="3"/>
  <c r="A167" i="3"/>
  <c r="B167" i="3"/>
  <c r="C167" i="3"/>
  <c r="D167" i="3"/>
  <c r="E167" i="3"/>
  <c r="F167" i="3"/>
  <c r="A168" i="3"/>
  <c r="B168" i="3"/>
  <c r="C168" i="3"/>
  <c r="D168" i="3"/>
  <c r="E168" i="3"/>
  <c r="F168" i="3"/>
  <c r="A169" i="3"/>
  <c r="B169" i="3"/>
  <c r="C169" i="3"/>
  <c r="D169" i="3"/>
  <c r="E169" i="3"/>
  <c r="F169" i="3"/>
  <c r="A170" i="3"/>
  <c r="B170" i="3"/>
  <c r="C170" i="3"/>
  <c r="D170" i="3"/>
  <c r="E170" i="3"/>
  <c r="F170" i="3"/>
  <c r="A171" i="3"/>
  <c r="B171" i="3"/>
  <c r="C171" i="3"/>
  <c r="D171" i="3"/>
  <c r="E171" i="3"/>
  <c r="F171" i="3"/>
  <c r="A172" i="3"/>
  <c r="B172" i="3"/>
  <c r="C172" i="3"/>
  <c r="D172" i="3"/>
  <c r="E172" i="3"/>
  <c r="F172" i="3"/>
  <c r="A173" i="3"/>
  <c r="B173" i="3"/>
  <c r="C173" i="3"/>
  <c r="D173" i="3"/>
  <c r="E173" i="3"/>
  <c r="F173" i="3"/>
  <c r="A174" i="3"/>
  <c r="B174" i="3"/>
  <c r="C174" i="3"/>
  <c r="D174" i="3"/>
  <c r="E174" i="3"/>
  <c r="F174" i="3"/>
  <c r="A175" i="3"/>
  <c r="B175" i="3"/>
  <c r="C175" i="3"/>
  <c r="D175" i="3"/>
  <c r="E175" i="3"/>
  <c r="F175" i="3"/>
  <c r="A176" i="3"/>
  <c r="B176" i="3"/>
  <c r="C176" i="3"/>
  <c r="D176" i="3"/>
  <c r="E176" i="3"/>
  <c r="F176" i="3"/>
  <c r="A177" i="3"/>
  <c r="B177" i="3"/>
  <c r="C177" i="3"/>
  <c r="D177" i="3"/>
  <c r="E177" i="3"/>
  <c r="F177" i="3"/>
  <c r="A178" i="3"/>
  <c r="B178" i="3"/>
  <c r="C178" i="3"/>
  <c r="D178" i="3"/>
  <c r="E178" i="3"/>
  <c r="F178" i="3"/>
  <c r="A179" i="3"/>
  <c r="B179" i="3"/>
  <c r="C179" i="3"/>
  <c r="D179" i="3"/>
  <c r="E179" i="3"/>
  <c r="F179" i="3"/>
  <c r="A180" i="3"/>
  <c r="B180" i="3"/>
  <c r="C180" i="3"/>
  <c r="D180" i="3"/>
  <c r="E180" i="3"/>
  <c r="F180" i="3"/>
  <c r="A181" i="3"/>
  <c r="B181" i="3"/>
  <c r="C181" i="3"/>
  <c r="D181" i="3"/>
  <c r="E181" i="3"/>
  <c r="F181" i="3"/>
  <c r="A182" i="3"/>
  <c r="B182" i="3"/>
  <c r="C182" i="3"/>
  <c r="D182" i="3"/>
  <c r="E182" i="3"/>
  <c r="F182" i="3"/>
  <c r="A183" i="3"/>
  <c r="B183" i="3"/>
  <c r="C183" i="3"/>
  <c r="D183" i="3"/>
  <c r="E183" i="3"/>
  <c r="F183" i="3"/>
  <c r="A184" i="3"/>
  <c r="B184" i="3"/>
  <c r="C184" i="3"/>
  <c r="D184" i="3"/>
  <c r="E184" i="3"/>
  <c r="F184" i="3"/>
  <c r="A185" i="3"/>
  <c r="B185" i="3"/>
  <c r="C185" i="3"/>
  <c r="D185" i="3"/>
  <c r="E185" i="3"/>
  <c r="F185" i="3"/>
  <c r="A186" i="3"/>
  <c r="B186" i="3"/>
  <c r="C186" i="3"/>
  <c r="D186" i="3"/>
  <c r="E186" i="3"/>
  <c r="F186" i="3"/>
  <c r="A187" i="3"/>
  <c r="B187" i="3"/>
  <c r="C187" i="3"/>
  <c r="D187" i="3"/>
  <c r="E187" i="3"/>
  <c r="F187" i="3"/>
  <c r="A188" i="3"/>
  <c r="B188" i="3"/>
  <c r="C188" i="3"/>
  <c r="D188" i="3"/>
  <c r="E188" i="3"/>
  <c r="F188" i="3"/>
  <c r="A189" i="3"/>
  <c r="B189" i="3"/>
  <c r="C189" i="3"/>
  <c r="D189" i="3"/>
  <c r="E189" i="3"/>
  <c r="F189" i="3"/>
  <c r="A190" i="3"/>
  <c r="B190" i="3"/>
  <c r="C190" i="3"/>
  <c r="D190" i="3"/>
  <c r="E190" i="3"/>
  <c r="F190" i="3"/>
  <c r="A191" i="3"/>
  <c r="B191" i="3"/>
  <c r="C191" i="3"/>
  <c r="D191" i="3"/>
  <c r="E191" i="3"/>
  <c r="F191" i="3"/>
  <c r="A192" i="3"/>
  <c r="B192" i="3"/>
  <c r="C192" i="3"/>
  <c r="D192" i="3"/>
  <c r="E192" i="3"/>
  <c r="F192" i="3"/>
  <c r="A193" i="3"/>
  <c r="B193" i="3"/>
  <c r="C193" i="3"/>
  <c r="D193" i="3"/>
  <c r="E193" i="3"/>
  <c r="F193" i="3"/>
  <c r="A194" i="3"/>
  <c r="B194" i="3"/>
  <c r="C194" i="3"/>
  <c r="D194" i="3"/>
  <c r="E194" i="3"/>
  <c r="F194" i="3"/>
  <c r="A195" i="3"/>
  <c r="B195" i="3"/>
  <c r="C195" i="3"/>
  <c r="D195" i="3"/>
  <c r="E195" i="3"/>
  <c r="F195" i="3"/>
  <c r="A196" i="3"/>
  <c r="B196" i="3"/>
  <c r="C196" i="3"/>
  <c r="D196" i="3"/>
  <c r="E196" i="3"/>
  <c r="F196" i="3"/>
  <c r="A197" i="3"/>
  <c r="B197" i="3"/>
  <c r="C197" i="3"/>
  <c r="D197" i="3"/>
  <c r="E197" i="3"/>
  <c r="F197" i="3"/>
  <c r="A198" i="3"/>
  <c r="B198" i="3"/>
  <c r="C198" i="3"/>
  <c r="D198" i="3"/>
  <c r="E198" i="3"/>
  <c r="F198" i="3"/>
  <c r="A199" i="3"/>
  <c r="B199" i="3"/>
  <c r="C199" i="3"/>
  <c r="D199" i="3"/>
  <c r="E199" i="3"/>
  <c r="F199" i="3"/>
  <c r="A200" i="3"/>
  <c r="B200" i="3"/>
  <c r="C200" i="3"/>
  <c r="D200" i="3"/>
  <c r="E200" i="3"/>
  <c r="F200" i="3"/>
  <c r="A201" i="3"/>
  <c r="B201" i="3"/>
  <c r="C201" i="3"/>
  <c r="D201" i="3"/>
  <c r="E201" i="3"/>
  <c r="F201" i="3"/>
  <c r="A202" i="3"/>
  <c r="B202" i="3"/>
  <c r="C202" i="3"/>
  <c r="D202" i="3"/>
  <c r="E202" i="3"/>
  <c r="F202" i="3"/>
  <c r="A203" i="3"/>
  <c r="B203" i="3"/>
  <c r="C203" i="3"/>
  <c r="D203" i="3"/>
  <c r="E203" i="3"/>
  <c r="F203" i="3"/>
  <c r="A204" i="3"/>
  <c r="B204" i="3"/>
  <c r="C204" i="3"/>
  <c r="D204" i="3"/>
  <c r="E204" i="3"/>
  <c r="F204" i="3"/>
  <c r="A205" i="3"/>
  <c r="B205" i="3"/>
  <c r="C205" i="3"/>
  <c r="D205" i="3"/>
  <c r="E205" i="3"/>
  <c r="F205" i="3"/>
  <c r="A206" i="3"/>
  <c r="B206" i="3"/>
  <c r="C206" i="3"/>
  <c r="D206" i="3"/>
  <c r="E206" i="3"/>
  <c r="F206" i="3"/>
  <c r="A207" i="3"/>
  <c r="B207" i="3"/>
  <c r="C207" i="3"/>
  <c r="D207" i="3"/>
  <c r="E207" i="3"/>
  <c r="F207" i="3"/>
  <c r="A208" i="3"/>
  <c r="B208" i="3"/>
  <c r="C208" i="3"/>
  <c r="D208" i="3"/>
  <c r="E208" i="3"/>
  <c r="F208" i="3"/>
  <c r="A209" i="3"/>
  <c r="B209" i="3"/>
  <c r="C209" i="3"/>
  <c r="D209" i="3"/>
  <c r="E209" i="3"/>
  <c r="F209" i="3"/>
  <c r="A210" i="3"/>
  <c r="B210" i="3"/>
  <c r="C210" i="3"/>
  <c r="D210" i="3"/>
  <c r="E210" i="3"/>
  <c r="F210" i="3"/>
  <c r="A211" i="3"/>
  <c r="B211" i="3"/>
  <c r="C211" i="3"/>
  <c r="D211" i="3"/>
  <c r="E211" i="3"/>
  <c r="F211" i="3"/>
  <c r="A212" i="3"/>
  <c r="B212" i="3"/>
  <c r="C212" i="3"/>
  <c r="D212" i="3"/>
  <c r="E212" i="3"/>
  <c r="F212" i="3"/>
  <c r="A213" i="3"/>
  <c r="B213" i="3"/>
  <c r="C213" i="3"/>
  <c r="D213" i="3"/>
  <c r="E213" i="3"/>
  <c r="F213" i="3"/>
  <c r="A214" i="3"/>
  <c r="B214" i="3"/>
  <c r="C214" i="3"/>
  <c r="D214" i="3"/>
  <c r="E214" i="3"/>
  <c r="F214" i="3"/>
  <c r="A215" i="3"/>
  <c r="B215" i="3"/>
  <c r="C215" i="3"/>
  <c r="D215" i="3"/>
  <c r="E215" i="3"/>
  <c r="F215" i="3"/>
  <c r="A216" i="3"/>
  <c r="B216" i="3"/>
  <c r="C216" i="3"/>
  <c r="D216" i="3"/>
  <c r="E216" i="3"/>
  <c r="F216" i="3"/>
  <c r="A217" i="3"/>
  <c r="B217" i="3"/>
  <c r="C217" i="3"/>
  <c r="D217" i="3"/>
  <c r="E217" i="3"/>
  <c r="F217" i="3"/>
  <c r="A218" i="3"/>
  <c r="B218" i="3"/>
  <c r="C218" i="3"/>
  <c r="D218" i="3"/>
  <c r="E218" i="3"/>
  <c r="F218" i="3"/>
  <c r="A219" i="3"/>
  <c r="B219" i="3"/>
  <c r="C219" i="3"/>
  <c r="D219" i="3"/>
  <c r="E219" i="3"/>
  <c r="F219" i="3"/>
  <c r="A220" i="3"/>
  <c r="B220" i="3"/>
  <c r="C220" i="3"/>
  <c r="D220" i="3"/>
  <c r="E220" i="3"/>
  <c r="F220" i="3"/>
  <c r="A221" i="3"/>
  <c r="B221" i="3"/>
  <c r="C221" i="3"/>
  <c r="D221" i="3"/>
  <c r="E221" i="3"/>
  <c r="F221" i="3"/>
  <c r="A222" i="3"/>
  <c r="B222" i="3"/>
  <c r="C222" i="3"/>
  <c r="D222" i="3"/>
  <c r="E222" i="3"/>
  <c r="F222" i="3"/>
  <c r="A223" i="3"/>
  <c r="B223" i="3"/>
  <c r="C223" i="3"/>
  <c r="D223" i="3"/>
  <c r="E223" i="3"/>
  <c r="F223" i="3"/>
  <c r="A224" i="3"/>
  <c r="B224" i="3"/>
  <c r="C224" i="3"/>
  <c r="D224" i="3"/>
  <c r="E224" i="3"/>
  <c r="F224" i="3"/>
  <c r="A225" i="3"/>
  <c r="B225" i="3"/>
  <c r="C225" i="3"/>
  <c r="D225" i="3"/>
  <c r="E225" i="3"/>
  <c r="F225" i="3"/>
  <c r="A226" i="3"/>
  <c r="B226" i="3"/>
  <c r="C226" i="3"/>
  <c r="D226" i="3"/>
  <c r="E226" i="3"/>
  <c r="F226" i="3"/>
  <c r="A227" i="3"/>
  <c r="B227" i="3"/>
  <c r="C227" i="3"/>
  <c r="D227" i="3"/>
  <c r="E227" i="3"/>
  <c r="F227" i="3"/>
  <c r="A228" i="3"/>
  <c r="B228" i="3"/>
  <c r="C228" i="3"/>
  <c r="D228" i="3"/>
  <c r="E228" i="3"/>
  <c r="F228" i="3"/>
  <c r="A229" i="3"/>
  <c r="B229" i="3"/>
  <c r="C229" i="3"/>
  <c r="D229" i="3"/>
  <c r="E229" i="3"/>
  <c r="F229" i="3"/>
  <c r="A230" i="3"/>
  <c r="B230" i="3"/>
  <c r="C230" i="3"/>
  <c r="D230" i="3"/>
  <c r="E230" i="3"/>
  <c r="F230" i="3"/>
  <c r="A231" i="3"/>
  <c r="B231" i="3"/>
  <c r="C231" i="3"/>
  <c r="D231" i="3"/>
  <c r="E231" i="3"/>
  <c r="F231" i="3"/>
  <c r="A232" i="3"/>
  <c r="B232" i="3"/>
  <c r="C232" i="3"/>
  <c r="D232" i="3"/>
  <c r="E232" i="3"/>
  <c r="F232" i="3"/>
  <c r="A233" i="3"/>
  <c r="B233" i="3"/>
  <c r="C233" i="3"/>
  <c r="D233" i="3"/>
  <c r="E233" i="3"/>
  <c r="F233" i="3"/>
  <c r="A234" i="3"/>
  <c r="B234" i="3"/>
  <c r="C234" i="3"/>
  <c r="D234" i="3"/>
  <c r="E234" i="3"/>
  <c r="F234" i="3"/>
  <c r="A235" i="3"/>
  <c r="B235" i="3"/>
  <c r="C235" i="3"/>
  <c r="D235" i="3"/>
  <c r="E235" i="3"/>
  <c r="F235" i="3"/>
  <c r="A236" i="3"/>
  <c r="B236" i="3"/>
  <c r="C236" i="3"/>
  <c r="D236" i="3"/>
  <c r="E236" i="3"/>
  <c r="F236" i="3"/>
  <c r="A237" i="3"/>
  <c r="B237" i="3"/>
  <c r="C237" i="3"/>
  <c r="D237" i="3"/>
  <c r="E237" i="3"/>
  <c r="F237" i="3"/>
  <c r="A238" i="3"/>
  <c r="B238" i="3"/>
  <c r="C238" i="3"/>
  <c r="D238" i="3"/>
  <c r="E238" i="3"/>
  <c r="F238" i="3"/>
  <c r="A239" i="3"/>
  <c r="B239" i="3"/>
  <c r="C239" i="3"/>
  <c r="D239" i="3"/>
  <c r="E239" i="3"/>
  <c r="F239" i="3"/>
  <c r="A240" i="3"/>
  <c r="B240" i="3"/>
  <c r="C240" i="3"/>
  <c r="D240" i="3"/>
  <c r="E240" i="3"/>
  <c r="F240" i="3"/>
  <c r="A241" i="3"/>
  <c r="B241" i="3"/>
  <c r="C241" i="3"/>
  <c r="D241" i="3"/>
  <c r="E241" i="3"/>
  <c r="F241" i="3"/>
  <c r="A242" i="3"/>
  <c r="B242" i="3"/>
  <c r="C242" i="3"/>
  <c r="D242" i="3"/>
  <c r="E242" i="3"/>
  <c r="F242" i="3"/>
  <c r="A243" i="3"/>
  <c r="B243" i="3"/>
  <c r="C243" i="3"/>
  <c r="D243" i="3"/>
  <c r="E243" i="3"/>
  <c r="F243" i="3"/>
  <c r="A244" i="3"/>
  <c r="B244" i="3"/>
  <c r="C244" i="3"/>
  <c r="D244" i="3"/>
  <c r="E244" i="3"/>
  <c r="F244" i="3"/>
  <c r="A245" i="3"/>
  <c r="B245" i="3"/>
  <c r="C245" i="3"/>
  <c r="D245" i="3"/>
  <c r="E245" i="3"/>
  <c r="F245" i="3"/>
  <c r="A246" i="3"/>
  <c r="B246" i="3"/>
  <c r="C246" i="3"/>
  <c r="D246" i="3"/>
  <c r="E246" i="3"/>
  <c r="F246" i="3"/>
  <c r="A247" i="3"/>
  <c r="B247" i="3"/>
  <c r="C247" i="3"/>
  <c r="D247" i="3"/>
  <c r="E247" i="3"/>
  <c r="F247" i="3"/>
  <c r="A248" i="3"/>
  <c r="B248" i="3"/>
  <c r="C248" i="3"/>
  <c r="D248" i="3"/>
  <c r="E248" i="3"/>
  <c r="F248" i="3"/>
  <c r="A249" i="3"/>
  <c r="B249" i="3"/>
  <c r="C249" i="3"/>
  <c r="D249" i="3"/>
  <c r="E249" i="3"/>
  <c r="F249" i="3"/>
  <c r="A250" i="3"/>
  <c r="B250" i="3"/>
  <c r="C250" i="3"/>
  <c r="D250" i="3"/>
  <c r="E250" i="3"/>
  <c r="F250" i="3"/>
  <c r="A251" i="3"/>
  <c r="B251" i="3"/>
  <c r="C251" i="3"/>
  <c r="D251" i="3"/>
  <c r="E251" i="3"/>
  <c r="F251" i="3"/>
  <c r="A252" i="3"/>
  <c r="B252" i="3"/>
  <c r="C252" i="3"/>
  <c r="D252" i="3"/>
  <c r="E252" i="3"/>
  <c r="F252" i="3"/>
  <c r="A253" i="3"/>
  <c r="B253" i="3"/>
  <c r="C253" i="3"/>
  <c r="D253" i="3"/>
  <c r="E253" i="3"/>
  <c r="F253" i="3"/>
  <c r="A254" i="3"/>
  <c r="B254" i="3"/>
  <c r="C254" i="3"/>
  <c r="D254" i="3"/>
  <c r="E254" i="3"/>
  <c r="F254" i="3"/>
  <c r="A255" i="3"/>
  <c r="B255" i="3"/>
  <c r="C255" i="3"/>
  <c r="D255" i="3"/>
  <c r="E255" i="3"/>
  <c r="F255" i="3"/>
  <c r="A256" i="3"/>
  <c r="B256" i="3"/>
  <c r="C256" i="3"/>
  <c r="D256" i="3"/>
  <c r="E256" i="3"/>
  <c r="F256" i="3"/>
  <c r="A257" i="3"/>
  <c r="B257" i="3"/>
  <c r="C257" i="3"/>
  <c r="D257" i="3"/>
  <c r="E257" i="3"/>
  <c r="F257" i="3"/>
  <c r="A258" i="3"/>
  <c r="B258" i="3"/>
  <c r="C258" i="3"/>
  <c r="D258" i="3"/>
  <c r="E258" i="3"/>
  <c r="F258" i="3"/>
  <c r="A259" i="3"/>
  <c r="B259" i="3"/>
  <c r="C259" i="3"/>
  <c r="D259" i="3"/>
  <c r="E259" i="3"/>
  <c r="F259" i="3"/>
  <c r="A260" i="3"/>
  <c r="B260" i="3"/>
  <c r="C260" i="3"/>
  <c r="D260" i="3"/>
  <c r="E260" i="3"/>
  <c r="F260" i="3"/>
  <c r="A261" i="3"/>
  <c r="B261" i="3"/>
  <c r="C261" i="3"/>
  <c r="D261" i="3"/>
  <c r="E261" i="3"/>
  <c r="F261" i="3"/>
  <c r="A262" i="3"/>
  <c r="B262" i="3"/>
  <c r="C262" i="3"/>
  <c r="D262" i="3"/>
  <c r="E262" i="3"/>
  <c r="F262" i="3"/>
  <c r="A263" i="3"/>
  <c r="B263" i="3"/>
  <c r="C263" i="3"/>
  <c r="D263" i="3"/>
  <c r="E263" i="3"/>
  <c r="F263" i="3"/>
  <c r="A264" i="3"/>
  <c r="B264" i="3"/>
  <c r="C264" i="3"/>
  <c r="D264" i="3"/>
  <c r="E264" i="3"/>
  <c r="F264" i="3"/>
  <c r="A265" i="3"/>
  <c r="B265" i="3"/>
  <c r="C265" i="3"/>
  <c r="D265" i="3"/>
  <c r="E265" i="3"/>
  <c r="F265" i="3"/>
  <c r="A266" i="3"/>
  <c r="B266" i="3"/>
  <c r="C266" i="3"/>
  <c r="D266" i="3"/>
  <c r="E266" i="3"/>
  <c r="F266" i="3"/>
  <c r="A267" i="3"/>
  <c r="B267" i="3"/>
  <c r="C267" i="3"/>
  <c r="D267" i="3"/>
  <c r="E267" i="3"/>
  <c r="F267" i="3"/>
  <c r="A268" i="3"/>
  <c r="B268" i="3"/>
  <c r="C268" i="3"/>
  <c r="D268" i="3"/>
  <c r="E268" i="3"/>
  <c r="F268" i="3"/>
  <c r="A269" i="3"/>
  <c r="B269" i="3"/>
  <c r="C269" i="3"/>
  <c r="D269" i="3"/>
  <c r="E269" i="3"/>
  <c r="F269" i="3"/>
  <c r="A270" i="3"/>
  <c r="B270" i="3"/>
  <c r="C270" i="3"/>
  <c r="D270" i="3"/>
  <c r="E270" i="3"/>
  <c r="F270" i="3"/>
  <c r="A271" i="3"/>
  <c r="B271" i="3"/>
  <c r="C271" i="3"/>
  <c r="D271" i="3"/>
  <c r="E271" i="3"/>
  <c r="F271" i="3"/>
  <c r="A272" i="3"/>
  <c r="B272" i="3"/>
  <c r="C272" i="3"/>
  <c r="D272" i="3"/>
  <c r="E272" i="3"/>
  <c r="F272" i="3"/>
  <c r="A273" i="3"/>
  <c r="B273" i="3"/>
  <c r="C273" i="3"/>
  <c r="D273" i="3"/>
  <c r="E273" i="3"/>
  <c r="F273" i="3"/>
  <c r="A274" i="3"/>
  <c r="B274" i="3"/>
  <c r="C274" i="3"/>
  <c r="D274" i="3"/>
  <c r="E274" i="3"/>
  <c r="F274" i="3"/>
  <c r="A275" i="3"/>
  <c r="B275" i="3"/>
  <c r="C275" i="3"/>
  <c r="D275" i="3"/>
  <c r="E275" i="3"/>
  <c r="F275" i="3"/>
  <c r="A276" i="3"/>
  <c r="B276" i="3"/>
  <c r="C276" i="3"/>
  <c r="D276" i="3"/>
  <c r="E276" i="3"/>
  <c r="F276" i="3"/>
  <c r="A277" i="3"/>
  <c r="B277" i="3"/>
  <c r="C277" i="3"/>
  <c r="D277" i="3"/>
  <c r="E277" i="3"/>
  <c r="F277" i="3"/>
  <c r="A278" i="3"/>
  <c r="B278" i="3"/>
  <c r="C278" i="3"/>
  <c r="D278" i="3"/>
  <c r="E278" i="3"/>
  <c r="F278" i="3"/>
  <c r="A279" i="3"/>
  <c r="B279" i="3"/>
  <c r="C279" i="3"/>
  <c r="D279" i="3"/>
  <c r="E279" i="3"/>
  <c r="F279" i="3"/>
  <c r="A280" i="3"/>
  <c r="B280" i="3"/>
  <c r="C280" i="3"/>
  <c r="D280" i="3"/>
  <c r="E280" i="3"/>
  <c r="F280" i="3"/>
  <c r="A281" i="3"/>
  <c r="B281" i="3"/>
  <c r="C281" i="3"/>
  <c r="D281" i="3"/>
  <c r="E281" i="3"/>
  <c r="F281" i="3"/>
  <c r="A282" i="3"/>
  <c r="B282" i="3"/>
  <c r="C282" i="3"/>
  <c r="D282" i="3"/>
  <c r="E282" i="3"/>
  <c r="F282" i="3"/>
  <c r="A283" i="3"/>
  <c r="B283" i="3"/>
  <c r="C283" i="3"/>
  <c r="D283" i="3"/>
  <c r="E283" i="3"/>
  <c r="F283" i="3"/>
  <c r="A284" i="3"/>
  <c r="B284" i="3"/>
  <c r="C284" i="3"/>
  <c r="D284" i="3"/>
  <c r="E284" i="3"/>
  <c r="F284" i="3"/>
  <c r="A285" i="3"/>
  <c r="B285" i="3"/>
  <c r="C285" i="3"/>
  <c r="D285" i="3"/>
  <c r="E285" i="3"/>
  <c r="F285" i="3"/>
  <c r="A286" i="3"/>
  <c r="B286" i="3"/>
  <c r="C286" i="3"/>
  <c r="D286" i="3"/>
  <c r="E286" i="3"/>
  <c r="F286" i="3"/>
  <c r="A287" i="3"/>
  <c r="B287" i="3"/>
  <c r="C287" i="3"/>
  <c r="D287" i="3"/>
  <c r="E287" i="3"/>
  <c r="F287" i="3"/>
  <c r="A288" i="3"/>
  <c r="B288" i="3"/>
  <c r="C288" i="3"/>
  <c r="D288" i="3"/>
  <c r="E288" i="3"/>
  <c r="F288" i="3"/>
  <c r="A289" i="3"/>
  <c r="B289" i="3"/>
  <c r="C289" i="3"/>
  <c r="D289" i="3"/>
  <c r="E289" i="3"/>
  <c r="F289" i="3"/>
  <c r="A290" i="3"/>
  <c r="B290" i="3"/>
  <c r="C290" i="3"/>
  <c r="D290" i="3"/>
  <c r="E290" i="3"/>
  <c r="F290" i="3"/>
  <c r="A291" i="3"/>
  <c r="B291" i="3"/>
  <c r="C291" i="3"/>
  <c r="D291" i="3"/>
  <c r="E291" i="3"/>
  <c r="F291" i="3"/>
  <c r="A292" i="3"/>
  <c r="B292" i="3"/>
  <c r="C292" i="3"/>
  <c r="D292" i="3"/>
  <c r="E292" i="3"/>
  <c r="F292" i="3"/>
  <c r="A293" i="3"/>
  <c r="B293" i="3"/>
  <c r="C293" i="3"/>
  <c r="D293" i="3"/>
  <c r="E293" i="3"/>
  <c r="F293" i="3"/>
  <c r="A294" i="3"/>
  <c r="B294" i="3"/>
  <c r="C294" i="3"/>
  <c r="D294" i="3"/>
  <c r="E294" i="3"/>
  <c r="F294" i="3"/>
  <c r="A295" i="3"/>
  <c r="B295" i="3"/>
  <c r="C295" i="3"/>
  <c r="D295" i="3"/>
  <c r="E295" i="3"/>
  <c r="F295" i="3"/>
  <c r="A296" i="3"/>
  <c r="B296" i="3"/>
  <c r="C296" i="3"/>
  <c r="D296" i="3"/>
  <c r="E296" i="3"/>
  <c r="F296" i="3"/>
  <c r="A297" i="3"/>
  <c r="B297" i="3"/>
  <c r="C297" i="3"/>
  <c r="D297" i="3"/>
  <c r="E297" i="3"/>
  <c r="F297" i="3"/>
  <c r="A298" i="3"/>
  <c r="B298" i="3"/>
  <c r="C298" i="3"/>
  <c r="D298" i="3"/>
  <c r="E298" i="3"/>
  <c r="F298" i="3"/>
  <c r="A299" i="3"/>
  <c r="B299" i="3"/>
  <c r="C299" i="3"/>
  <c r="D299" i="3"/>
  <c r="E299" i="3"/>
  <c r="F299" i="3"/>
  <c r="A300" i="3"/>
  <c r="B300" i="3"/>
  <c r="C300" i="3"/>
  <c r="D300" i="3"/>
  <c r="E300" i="3"/>
  <c r="F300" i="3"/>
  <c r="A301" i="3"/>
  <c r="B301" i="3"/>
  <c r="C301" i="3"/>
  <c r="D301" i="3"/>
  <c r="E301" i="3"/>
  <c r="F301" i="3"/>
  <c r="A302" i="3"/>
  <c r="B302" i="3"/>
  <c r="C302" i="3"/>
  <c r="D302" i="3"/>
  <c r="E302" i="3"/>
  <c r="F302" i="3"/>
  <c r="A303" i="3"/>
  <c r="B303" i="3"/>
  <c r="C303" i="3"/>
  <c r="D303" i="3"/>
  <c r="E303" i="3"/>
  <c r="F303" i="3"/>
  <c r="A304" i="3"/>
  <c r="B304" i="3"/>
  <c r="C304" i="3"/>
  <c r="D304" i="3"/>
  <c r="E304" i="3"/>
  <c r="F304" i="3"/>
  <c r="A305" i="3"/>
  <c r="B305" i="3"/>
  <c r="C305" i="3"/>
  <c r="D305" i="3"/>
  <c r="E305" i="3"/>
  <c r="F305" i="3"/>
  <c r="A306" i="3"/>
  <c r="B306" i="3"/>
  <c r="C306" i="3"/>
  <c r="D306" i="3"/>
  <c r="E306" i="3"/>
  <c r="F306" i="3"/>
  <c r="A307" i="3"/>
  <c r="B307" i="3"/>
  <c r="C307" i="3"/>
  <c r="D307" i="3"/>
  <c r="E307" i="3"/>
  <c r="F307" i="3"/>
  <c r="A308" i="3"/>
  <c r="B308" i="3"/>
  <c r="C308" i="3"/>
  <c r="D308" i="3"/>
  <c r="E308" i="3"/>
  <c r="F308" i="3"/>
  <c r="A309" i="3"/>
  <c r="B309" i="3"/>
  <c r="C309" i="3"/>
  <c r="D309" i="3"/>
  <c r="E309" i="3"/>
  <c r="F309" i="3"/>
  <c r="A310" i="3"/>
  <c r="B310" i="3"/>
  <c r="C310" i="3"/>
  <c r="D310" i="3"/>
  <c r="E310" i="3"/>
  <c r="F310" i="3"/>
  <c r="A311" i="3"/>
  <c r="B311" i="3"/>
  <c r="C311" i="3"/>
  <c r="D311" i="3"/>
  <c r="E311" i="3"/>
  <c r="F311" i="3"/>
  <c r="A312" i="3"/>
  <c r="B312" i="3"/>
  <c r="C312" i="3"/>
  <c r="D312" i="3"/>
  <c r="E312" i="3"/>
  <c r="F312" i="3"/>
  <c r="A313" i="3"/>
  <c r="B313" i="3"/>
  <c r="C313" i="3"/>
  <c r="D313" i="3"/>
  <c r="E313" i="3"/>
  <c r="F313" i="3"/>
  <c r="A314" i="3"/>
  <c r="B314" i="3"/>
  <c r="C314" i="3"/>
  <c r="D314" i="3"/>
  <c r="E314" i="3"/>
  <c r="F314" i="3"/>
  <c r="A315" i="3"/>
  <c r="B315" i="3"/>
  <c r="C315" i="3"/>
  <c r="D315" i="3"/>
  <c r="E315" i="3"/>
  <c r="F315" i="3"/>
  <c r="A316" i="3"/>
  <c r="B316" i="3"/>
  <c r="C316" i="3"/>
  <c r="D316" i="3"/>
  <c r="E316" i="3"/>
  <c r="F316" i="3"/>
  <c r="A317" i="3"/>
  <c r="B317" i="3"/>
  <c r="C317" i="3"/>
  <c r="D317" i="3"/>
  <c r="E317" i="3"/>
  <c r="F317" i="3"/>
  <c r="A318" i="3"/>
  <c r="B318" i="3"/>
  <c r="C318" i="3"/>
  <c r="D318" i="3"/>
  <c r="E318" i="3"/>
  <c r="F318" i="3"/>
  <c r="A319" i="3"/>
  <c r="B319" i="3"/>
  <c r="C319" i="3"/>
  <c r="D319" i="3"/>
  <c r="E319" i="3"/>
  <c r="F319" i="3"/>
  <c r="A320" i="3"/>
  <c r="B320" i="3"/>
  <c r="C320" i="3"/>
  <c r="D320" i="3"/>
  <c r="E320" i="3"/>
  <c r="F320" i="3"/>
  <c r="A321" i="3"/>
  <c r="B321" i="3"/>
  <c r="C321" i="3"/>
  <c r="D321" i="3"/>
  <c r="E321" i="3"/>
  <c r="F321" i="3"/>
  <c r="A322" i="3"/>
  <c r="B322" i="3"/>
  <c r="C322" i="3"/>
  <c r="D322" i="3"/>
  <c r="E322" i="3"/>
  <c r="F322" i="3"/>
  <c r="A323" i="3"/>
  <c r="B323" i="3"/>
  <c r="C323" i="3"/>
  <c r="D323" i="3"/>
  <c r="E323" i="3"/>
  <c r="F323" i="3"/>
  <c r="A324" i="3"/>
  <c r="B324" i="3"/>
  <c r="C324" i="3"/>
  <c r="D324" i="3"/>
  <c r="E324" i="3"/>
  <c r="F324" i="3"/>
  <c r="A325" i="3"/>
  <c r="B325" i="3"/>
  <c r="C325" i="3"/>
  <c r="D325" i="3"/>
  <c r="E325" i="3"/>
  <c r="F325" i="3"/>
  <c r="A326" i="3"/>
  <c r="B326" i="3"/>
  <c r="C326" i="3"/>
  <c r="D326" i="3"/>
  <c r="E326" i="3"/>
  <c r="F326" i="3"/>
  <c r="A327" i="3"/>
  <c r="B327" i="3"/>
  <c r="C327" i="3"/>
  <c r="D327" i="3"/>
  <c r="E327" i="3"/>
  <c r="F327" i="3"/>
  <c r="A328" i="3"/>
  <c r="B328" i="3"/>
  <c r="C328" i="3"/>
  <c r="D328" i="3"/>
  <c r="E328" i="3"/>
  <c r="F328" i="3"/>
  <c r="A329" i="3"/>
  <c r="B329" i="3"/>
  <c r="C329" i="3"/>
  <c r="D329" i="3"/>
  <c r="E329" i="3"/>
  <c r="F329" i="3"/>
  <c r="A330" i="3"/>
  <c r="B330" i="3"/>
  <c r="C330" i="3"/>
  <c r="D330" i="3"/>
  <c r="E330" i="3"/>
  <c r="F330" i="3"/>
  <c r="A331" i="3"/>
  <c r="B331" i="3"/>
  <c r="C331" i="3"/>
  <c r="D331" i="3"/>
  <c r="E331" i="3"/>
  <c r="F331" i="3"/>
  <c r="A332" i="3"/>
  <c r="B332" i="3"/>
  <c r="C332" i="3"/>
  <c r="D332" i="3"/>
  <c r="E332" i="3"/>
  <c r="F332" i="3"/>
  <c r="A333" i="3"/>
  <c r="B333" i="3"/>
  <c r="C333" i="3"/>
  <c r="D333" i="3"/>
  <c r="E333" i="3"/>
  <c r="F333" i="3"/>
  <c r="A334" i="3"/>
  <c r="B334" i="3"/>
  <c r="C334" i="3"/>
  <c r="D334" i="3"/>
  <c r="E334" i="3"/>
  <c r="F334" i="3"/>
  <c r="A335" i="3"/>
  <c r="B335" i="3"/>
  <c r="C335" i="3"/>
  <c r="D335" i="3"/>
  <c r="E335" i="3"/>
  <c r="F335" i="3"/>
  <c r="A336" i="3"/>
  <c r="B336" i="3"/>
  <c r="C336" i="3"/>
  <c r="D336" i="3"/>
  <c r="E336" i="3"/>
  <c r="F336" i="3"/>
  <c r="A337" i="3"/>
  <c r="B337" i="3"/>
  <c r="C337" i="3"/>
  <c r="D337" i="3"/>
  <c r="E337" i="3"/>
  <c r="F337" i="3"/>
  <c r="A338" i="3"/>
  <c r="B338" i="3"/>
  <c r="C338" i="3"/>
  <c r="D338" i="3"/>
  <c r="E338" i="3"/>
  <c r="F338" i="3"/>
  <c r="A339" i="3"/>
  <c r="B339" i="3"/>
  <c r="C339" i="3"/>
  <c r="D339" i="3"/>
  <c r="E339" i="3"/>
  <c r="F339" i="3"/>
  <c r="A340" i="3"/>
  <c r="B340" i="3"/>
  <c r="C340" i="3"/>
  <c r="D340" i="3"/>
  <c r="E340" i="3"/>
  <c r="F340" i="3"/>
  <c r="A341" i="3"/>
  <c r="B341" i="3"/>
  <c r="C341" i="3"/>
  <c r="D341" i="3"/>
  <c r="E341" i="3"/>
  <c r="F341" i="3"/>
  <c r="A342" i="3"/>
  <c r="B342" i="3"/>
  <c r="C342" i="3"/>
  <c r="D342" i="3"/>
  <c r="E342" i="3"/>
  <c r="F342" i="3"/>
  <c r="A343" i="3"/>
  <c r="B343" i="3"/>
  <c r="C343" i="3"/>
  <c r="D343" i="3"/>
  <c r="E343" i="3"/>
  <c r="F343" i="3"/>
  <c r="A344" i="3"/>
  <c r="B344" i="3"/>
  <c r="C344" i="3"/>
  <c r="D344" i="3"/>
  <c r="E344" i="3"/>
  <c r="F344" i="3"/>
  <c r="A345" i="3"/>
  <c r="B345" i="3"/>
  <c r="C345" i="3"/>
  <c r="D345" i="3"/>
  <c r="E345" i="3"/>
  <c r="F345" i="3"/>
  <c r="A346" i="3"/>
  <c r="B346" i="3"/>
  <c r="C346" i="3"/>
  <c r="D346" i="3"/>
  <c r="E346" i="3"/>
  <c r="F346" i="3"/>
  <c r="A347" i="3"/>
  <c r="B347" i="3"/>
  <c r="C347" i="3"/>
  <c r="D347" i="3"/>
  <c r="E347" i="3"/>
  <c r="F347" i="3"/>
  <c r="A348" i="3"/>
  <c r="B348" i="3"/>
  <c r="C348" i="3"/>
  <c r="D348" i="3"/>
  <c r="E348" i="3"/>
  <c r="F348" i="3"/>
  <c r="A349" i="3"/>
  <c r="B349" i="3"/>
  <c r="C349" i="3"/>
  <c r="D349" i="3"/>
  <c r="E349" i="3"/>
  <c r="F349" i="3"/>
  <c r="A350" i="3"/>
  <c r="B350" i="3"/>
  <c r="C350" i="3"/>
  <c r="D350" i="3"/>
  <c r="E350" i="3"/>
  <c r="F350" i="3"/>
  <c r="A351" i="3"/>
  <c r="B351" i="3"/>
  <c r="C351" i="3"/>
  <c r="D351" i="3"/>
  <c r="E351" i="3"/>
  <c r="F351" i="3"/>
  <c r="A352" i="3"/>
  <c r="B352" i="3"/>
  <c r="C352" i="3"/>
  <c r="D352" i="3"/>
  <c r="E352" i="3"/>
  <c r="F352" i="3"/>
  <c r="A353" i="3"/>
  <c r="B353" i="3"/>
  <c r="C353" i="3"/>
  <c r="D353" i="3"/>
  <c r="E353" i="3"/>
  <c r="F353" i="3"/>
  <c r="A354" i="3"/>
  <c r="B354" i="3"/>
  <c r="C354" i="3"/>
  <c r="D354" i="3"/>
  <c r="E354" i="3"/>
  <c r="F354" i="3"/>
  <c r="A355" i="3"/>
  <c r="B355" i="3"/>
  <c r="C355" i="3"/>
  <c r="D355" i="3"/>
  <c r="E355" i="3"/>
  <c r="F355" i="3"/>
  <c r="A356" i="3"/>
  <c r="B356" i="3"/>
  <c r="C356" i="3"/>
  <c r="D356" i="3"/>
  <c r="E356" i="3"/>
  <c r="F356" i="3"/>
  <c r="A357" i="3"/>
  <c r="B357" i="3"/>
  <c r="C357" i="3"/>
  <c r="D357" i="3"/>
  <c r="E357" i="3"/>
  <c r="F357" i="3"/>
  <c r="A358" i="3"/>
  <c r="B358" i="3"/>
  <c r="C358" i="3"/>
  <c r="D358" i="3"/>
  <c r="E358" i="3"/>
  <c r="F358" i="3"/>
  <c r="A359" i="3"/>
  <c r="B359" i="3"/>
  <c r="C359" i="3"/>
  <c r="D359" i="3"/>
  <c r="E359" i="3"/>
  <c r="F359" i="3"/>
  <c r="A360" i="3"/>
  <c r="B360" i="3"/>
  <c r="C360" i="3"/>
  <c r="D360" i="3"/>
  <c r="E360" i="3"/>
  <c r="F360" i="3"/>
  <c r="A361" i="3"/>
  <c r="B361" i="3"/>
  <c r="C361" i="3"/>
  <c r="D361" i="3"/>
  <c r="E361" i="3"/>
  <c r="F361" i="3"/>
  <c r="A362" i="3"/>
  <c r="B362" i="3"/>
  <c r="C362" i="3"/>
  <c r="D362" i="3"/>
  <c r="E362" i="3"/>
  <c r="F362" i="3"/>
  <c r="A363" i="3"/>
  <c r="B363" i="3"/>
  <c r="C363" i="3"/>
  <c r="D363" i="3"/>
  <c r="E363" i="3"/>
  <c r="F363" i="3"/>
  <c r="A364" i="3"/>
  <c r="B364" i="3"/>
  <c r="C364" i="3"/>
  <c r="D364" i="3"/>
  <c r="E364" i="3"/>
  <c r="F364" i="3"/>
  <c r="A365" i="3"/>
  <c r="B365" i="3"/>
  <c r="C365" i="3"/>
  <c r="D365" i="3"/>
  <c r="E365" i="3"/>
  <c r="F365" i="3"/>
  <c r="A366" i="3"/>
  <c r="B366" i="3"/>
  <c r="C366" i="3"/>
  <c r="D366" i="3"/>
  <c r="E366" i="3"/>
  <c r="F366" i="3"/>
  <c r="A367" i="3"/>
  <c r="B367" i="3"/>
  <c r="C367" i="3"/>
  <c r="D367" i="3"/>
  <c r="E367" i="3"/>
  <c r="F367" i="3"/>
  <c r="A368" i="3"/>
  <c r="B368" i="3"/>
  <c r="C368" i="3"/>
  <c r="D368" i="3"/>
  <c r="E368" i="3"/>
  <c r="F368" i="3"/>
  <c r="A369" i="3"/>
  <c r="B369" i="3"/>
  <c r="C369" i="3"/>
  <c r="D369" i="3"/>
  <c r="E369" i="3"/>
  <c r="F369" i="3"/>
  <c r="A370" i="3"/>
  <c r="B370" i="3"/>
  <c r="C370" i="3"/>
  <c r="D370" i="3"/>
  <c r="E370" i="3"/>
  <c r="F370" i="3"/>
  <c r="A371" i="3"/>
  <c r="B371" i="3"/>
  <c r="C371" i="3"/>
  <c r="D371" i="3"/>
  <c r="E371" i="3"/>
  <c r="F371" i="3"/>
  <c r="A372" i="3"/>
  <c r="B372" i="3"/>
  <c r="C372" i="3"/>
  <c r="D372" i="3"/>
  <c r="E372" i="3"/>
  <c r="F372" i="3"/>
  <c r="A373" i="3"/>
  <c r="B373" i="3"/>
  <c r="C373" i="3"/>
  <c r="D373" i="3"/>
  <c r="E373" i="3"/>
  <c r="F373" i="3"/>
  <c r="A374" i="3"/>
  <c r="B374" i="3"/>
  <c r="C374" i="3"/>
  <c r="D374" i="3"/>
  <c r="E374" i="3"/>
  <c r="F374" i="3"/>
  <c r="A375" i="3"/>
  <c r="B375" i="3"/>
  <c r="C375" i="3"/>
  <c r="D375" i="3"/>
  <c r="E375" i="3"/>
  <c r="F375" i="3"/>
  <c r="A376" i="3"/>
  <c r="B376" i="3"/>
  <c r="C376" i="3"/>
  <c r="D376" i="3"/>
  <c r="E376" i="3"/>
  <c r="F376" i="3"/>
  <c r="A377" i="3"/>
  <c r="B377" i="3"/>
  <c r="C377" i="3"/>
  <c r="D377" i="3"/>
  <c r="E377" i="3"/>
  <c r="F377" i="3"/>
  <c r="A378" i="3"/>
  <c r="B378" i="3"/>
  <c r="C378" i="3"/>
  <c r="D378" i="3"/>
  <c r="E378" i="3"/>
  <c r="F378" i="3"/>
  <c r="A379" i="3"/>
  <c r="B379" i="3"/>
  <c r="C379" i="3"/>
  <c r="D379" i="3"/>
  <c r="E379" i="3"/>
  <c r="F379" i="3"/>
  <c r="A380" i="3"/>
  <c r="B380" i="3"/>
  <c r="C380" i="3"/>
  <c r="D380" i="3"/>
  <c r="E380" i="3"/>
  <c r="F380" i="3"/>
  <c r="A381" i="3"/>
  <c r="B381" i="3"/>
  <c r="C381" i="3"/>
  <c r="D381" i="3"/>
  <c r="E381" i="3"/>
  <c r="F381" i="3"/>
  <c r="A382" i="3"/>
  <c r="B382" i="3"/>
  <c r="C382" i="3"/>
  <c r="D382" i="3"/>
  <c r="E382" i="3"/>
  <c r="F382" i="3"/>
  <c r="A383" i="3"/>
  <c r="B383" i="3"/>
  <c r="C383" i="3"/>
  <c r="D383" i="3"/>
  <c r="E383" i="3"/>
  <c r="F383" i="3"/>
  <c r="A384" i="3"/>
  <c r="B384" i="3"/>
  <c r="C384" i="3"/>
  <c r="D384" i="3"/>
  <c r="E384" i="3"/>
  <c r="F384" i="3"/>
  <c r="A385" i="3"/>
  <c r="B385" i="3"/>
  <c r="C385" i="3"/>
  <c r="D385" i="3"/>
  <c r="E385" i="3"/>
  <c r="F385" i="3"/>
  <c r="A386" i="3"/>
  <c r="B386" i="3"/>
  <c r="C386" i="3"/>
  <c r="D386" i="3"/>
  <c r="E386" i="3"/>
  <c r="F386" i="3"/>
  <c r="A387" i="3"/>
  <c r="B387" i="3"/>
  <c r="C387" i="3"/>
  <c r="D387" i="3"/>
  <c r="E387" i="3"/>
  <c r="F387" i="3"/>
  <c r="A388" i="3"/>
  <c r="B388" i="3"/>
  <c r="C388" i="3"/>
  <c r="D388" i="3"/>
  <c r="E388" i="3"/>
  <c r="F388" i="3"/>
  <c r="A389" i="3"/>
  <c r="B389" i="3"/>
  <c r="C389" i="3"/>
  <c r="D389" i="3"/>
  <c r="E389" i="3"/>
  <c r="F389" i="3"/>
  <c r="A390" i="3"/>
  <c r="B390" i="3"/>
  <c r="C390" i="3"/>
  <c r="D390" i="3"/>
  <c r="E390" i="3"/>
  <c r="F390" i="3"/>
  <c r="A391" i="3"/>
  <c r="B391" i="3"/>
  <c r="C391" i="3"/>
  <c r="D391" i="3"/>
  <c r="E391" i="3"/>
  <c r="F391" i="3"/>
  <c r="A392" i="3"/>
  <c r="B392" i="3"/>
  <c r="C392" i="3"/>
  <c r="D392" i="3"/>
  <c r="E392" i="3"/>
  <c r="F392" i="3"/>
  <c r="A393" i="3"/>
  <c r="B393" i="3"/>
  <c r="C393" i="3"/>
  <c r="D393" i="3"/>
  <c r="E393" i="3"/>
  <c r="F393" i="3"/>
  <c r="A394" i="3"/>
  <c r="B394" i="3"/>
  <c r="C394" i="3"/>
  <c r="D394" i="3"/>
  <c r="E394" i="3"/>
  <c r="F394" i="3"/>
  <c r="A395" i="3"/>
  <c r="B395" i="3"/>
  <c r="C395" i="3"/>
  <c r="D395" i="3"/>
  <c r="E395" i="3"/>
  <c r="F395" i="3"/>
  <c r="A396" i="3"/>
  <c r="B396" i="3"/>
  <c r="C396" i="3"/>
  <c r="D396" i="3"/>
  <c r="E396" i="3"/>
  <c r="F396" i="3"/>
  <c r="A397" i="3"/>
  <c r="B397" i="3"/>
  <c r="C397" i="3"/>
  <c r="D397" i="3"/>
  <c r="E397" i="3"/>
  <c r="F397" i="3"/>
  <c r="A398" i="3"/>
  <c r="B398" i="3"/>
  <c r="C398" i="3"/>
  <c r="D398" i="3"/>
  <c r="E398" i="3"/>
  <c r="F398" i="3"/>
  <c r="F7" i="3"/>
  <c r="E7" i="3"/>
  <c r="D7" i="3"/>
  <c r="C7" i="3"/>
  <c r="I29" i="3" s="1"/>
  <c r="B7" i="3"/>
  <c r="H29" i="3" s="1"/>
  <c r="A7" i="3"/>
  <c r="G29" i="3" s="1"/>
  <c r="K14" i="3"/>
  <c r="K15" i="3"/>
  <c r="K16" i="3"/>
  <c r="K17" i="3"/>
  <c r="K18" i="3"/>
  <c r="K19" i="3"/>
  <c r="K20" i="3"/>
  <c r="K21" i="3"/>
  <c r="K22" i="3"/>
  <c r="K23" i="3"/>
  <c r="K24" i="3"/>
  <c r="K13" i="3"/>
  <c r="K8" i="3"/>
  <c r="K7" i="3"/>
  <c r="K9" i="3" l="1"/>
  <c r="K25" i="3"/>
  <c r="H339" i="2"/>
  <c r="H5" i="2"/>
  <c r="H140" i="2"/>
  <c r="H4" i="2"/>
  <c r="H249" i="2"/>
  <c r="H340" i="2"/>
  <c r="H341" i="2"/>
  <c r="H235" i="2"/>
  <c r="H209" i="2"/>
  <c r="H97" i="2"/>
  <c r="H203" i="2"/>
  <c r="H56" i="2"/>
  <c r="H313" i="2"/>
  <c r="H256" i="2"/>
  <c r="H269" i="2"/>
  <c r="H232" i="2"/>
  <c r="H129" i="2"/>
  <c r="H50" i="2"/>
  <c r="H133" i="2"/>
  <c r="H47" i="2"/>
  <c r="H342" i="2"/>
  <c r="H141" i="2"/>
  <c r="H134" i="2"/>
  <c r="H142" i="2"/>
  <c r="H314" i="2"/>
  <c r="H252" i="2"/>
  <c r="H98" i="2"/>
  <c r="H238" i="2"/>
  <c r="H198" i="2"/>
  <c r="H264" i="2"/>
  <c r="H315" i="2"/>
  <c r="H41" i="2"/>
  <c r="H265" i="2"/>
  <c r="H94" i="2"/>
  <c r="H143" i="2"/>
  <c r="H227" i="2"/>
  <c r="H217" i="2"/>
  <c r="H62" i="2"/>
  <c r="H78" i="2"/>
  <c r="H99" i="2"/>
  <c r="H144" i="2"/>
  <c r="H100" i="2"/>
  <c r="H241" i="2"/>
  <c r="H302" i="2"/>
  <c r="H270" i="2"/>
  <c r="H343" i="2"/>
  <c r="H124" i="2"/>
  <c r="H115" i="2"/>
  <c r="H344" i="2"/>
  <c r="H345" i="2"/>
  <c r="H79" i="2"/>
  <c r="H277" i="2"/>
  <c r="H52" i="2"/>
  <c r="H346" i="2"/>
  <c r="H24" i="2"/>
  <c r="H316" i="2"/>
  <c r="H27" i="2"/>
  <c r="H12" i="2"/>
  <c r="H347" i="2"/>
  <c r="H32" i="2"/>
  <c r="H101" i="2"/>
  <c r="H18" i="2"/>
  <c r="H25" i="2"/>
  <c r="H102" i="2"/>
  <c r="H145" i="2"/>
  <c r="H290" i="2"/>
  <c r="H10" i="2"/>
  <c r="H53" i="2"/>
  <c r="H71" i="2"/>
  <c r="H58" i="2"/>
  <c r="H80" i="2"/>
  <c r="H130" i="2"/>
  <c r="H103" i="2"/>
  <c r="H317" i="2"/>
  <c r="H146" i="2"/>
  <c r="H318" i="2"/>
  <c r="H11" i="2"/>
  <c r="H51" i="2"/>
  <c r="H117" i="2"/>
  <c r="H147" i="2"/>
  <c r="H54" i="2"/>
  <c r="H42" i="2"/>
  <c r="H271" i="2"/>
  <c r="H148" i="2"/>
  <c r="H104" i="2"/>
  <c r="H81" i="2"/>
  <c r="H278" i="2"/>
  <c r="H149" i="2"/>
  <c r="H135" i="2"/>
  <c r="H303" i="2"/>
  <c r="H16" i="2"/>
  <c r="H348" i="2"/>
  <c r="H199" i="2"/>
  <c r="H82" i="2"/>
  <c r="H105" i="2"/>
  <c r="H150" i="2"/>
  <c r="H259" i="2"/>
  <c r="H257" i="2"/>
  <c r="H233" i="2"/>
  <c r="H219" i="2"/>
  <c r="H349" i="2"/>
  <c r="H350" i="2"/>
  <c r="H351" i="2"/>
  <c r="H352" i="2"/>
  <c r="H353" i="2"/>
  <c r="H319" i="2"/>
  <c r="H354" i="2"/>
  <c r="H136" i="2"/>
  <c r="H355" i="2"/>
  <c r="H266" i="2"/>
  <c r="H212" i="2"/>
  <c r="H202" i="2"/>
  <c r="H106" i="2"/>
  <c r="H229" i="2"/>
  <c r="H151" i="2"/>
  <c r="H60" i="2"/>
  <c r="H320" i="2"/>
  <c r="H152" i="2"/>
  <c r="H153" i="2"/>
  <c r="H154" i="2"/>
  <c r="H155" i="2"/>
  <c r="H83" i="2"/>
  <c r="H63" i="2"/>
  <c r="H156" i="2"/>
  <c r="H157" i="2"/>
  <c r="H356" i="2"/>
  <c r="H158" i="2"/>
  <c r="H240" i="2"/>
  <c r="H92" i="2"/>
  <c r="H304" i="2"/>
  <c r="H159" i="2"/>
  <c r="H258" i="2"/>
  <c r="H357" i="2"/>
  <c r="H260" i="2"/>
  <c r="H358" i="2"/>
  <c r="H359" i="2"/>
  <c r="H126" i="2"/>
  <c r="H360" i="2"/>
  <c r="H160" i="2"/>
  <c r="H84" i="2"/>
  <c r="H120" i="2"/>
  <c r="H90" i="2"/>
  <c r="H361" i="2"/>
  <c r="H34" i="2"/>
  <c r="H291" i="2"/>
  <c r="H221" i="2"/>
  <c r="H305" i="2"/>
  <c r="H208" i="2"/>
  <c r="H321" i="2"/>
  <c r="H75" i="2"/>
  <c r="H121" i="2"/>
  <c r="H261" i="2"/>
  <c r="H292" i="2"/>
  <c r="H161" i="2"/>
  <c r="H362" i="2"/>
  <c r="H162" i="2"/>
  <c r="H163" i="2"/>
  <c r="H164" i="2"/>
  <c r="H363" i="2"/>
  <c r="H85" i="2"/>
  <c r="H44" i="2"/>
  <c r="H165" i="2"/>
  <c r="H322" i="2"/>
  <c r="H166" i="2"/>
  <c r="H116" i="2"/>
  <c r="H253" i="2"/>
  <c r="H167" i="2"/>
  <c r="H226" i="2"/>
  <c r="H168" i="2"/>
  <c r="H364" i="2"/>
  <c r="H283" i="2"/>
  <c r="H279" i="2"/>
  <c r="H95" i="2"/>
  <c r="H137" i="2"/>
  <c r="H19" i="2"/>
  <c r="H169" i="2"/>
  <c r="H267" i="2"/>
  <c r="H365" i="2"/>
  <c r="H366" i="2"/>
  <c r="H262" i="2"/>
  <c r="H280" i="2"/>
  <c r="H367" i="2"/>
  <c r="H244" i="2"/>
  <c r="H127" i="2"/>
  <c r="H107" i="2"/>
  <c r="H306" i="2"/>
  <c r="H245" i="2"/>
  <c r="H284" i="2"/>
  <c r="H272" i="2"/>
  <c r="H218" i="2"/>
  <c r="H323" i="2"/>
  <c r="H223" i="2"/>
  <c r="H368" i="2"/>
  <c r="H224" i="2"/>
  <c r="H64" i="2"/>
  <c r="H324" i="2"/>
  <c r="H170" i="2"/>
  <c r="H293" i="2"/>
  <c r="H204" i="2"/>
  <c r="H211" i="2"/>
  <c r="H171" i="2"/>
  <c r="H65" i="2"/>
  <c r="H172" i="2"/>
  <c r="H243" i="2"/>
  <c r="H173" i="2"/>
  <c r="H38" i="2"/>
  <c r="H131" i="2"/>
  <c r="H369" i="2"/>
  <c r="H174" i="2"/>
  <c r="H294" i="2"/>
  <c r="H370" i="2"/>
  <c r="H213" i="2"/>
  <c r="H325" i="2"/>
  <c r="H26" i="2"/>
  <c r="H371" i="2"/>
  <c r="H307" i="2"/>
  <c r="H295" i="2"/>
  <c r="H372" i="2"/>
  <c r="H326" i="2"/>
  <c r="H175" i="2"/>
  <c r="H373" i="2"/>
  <c r="H9" i="2"/>
  <c r="H273" i="2"/>
  <c r="H176" i="2"/>
  <c r="H138" i="2"/>
  <c r="H14" i="2"/>
  <c r="H374" i="2"/>
  <c r="H96" i="2"/>
  <c r="H177" i="2"/>
  <c r="H375" i="2"/>
  <c r="H15" i="2"/>
  <c r="H114" i="2"/>
  <c r="H122" i="2"/>
  <c r="H327" i="2"/>
  <c r="H376" i="2"/>
  <c r="H73" i="2"/>
  <c r="H328" i="2"/>
  <c r="H377" i="2"/>
  <c r="H108" i="2"/>
  <c r="H109" i="2"/>
  <c r="H274" i="2"/>
  <c r="H378" i="2"/>
  <c r="H379" i="2"/>
  <c r="H28" i="2"/>
  <c r="H86" i="2"/>
  <c r="H66" i="2"/>
  <c r="H178" i="2"/>
  <c r="H268" i="2"/>
  <c r="H308" i="2"/>
  <c r="H234" i="2"/>
  <c r="H220" i="2"/>
  <c r="H275" i="2"/>
  <c r="H281" i="2"/>
  <c r="H329" i="2"/>
  <c r="H179" i="2"/>
  <c r="H113" i="2"/>
  <c r="H87" i="2"/>
  <c r="H70" i="2"/>
  <c r="H309" i="2"/>
  <c r="H110" i="2"/>
  <c r="H43" i="2"/>
  <c r="H251" i="2"/>
  <c r="H180" i="2"/>
  <c r="H35" i="2"/>
  <c r="H254" i="2"/>
  <c r="H285" i="2"/>
  <c r="H236" i="2"/>
  <c r="H3" i="2"/>
  <c r="H201" i="2"/>
  <c r="H31" i="2"/>
  <c r="H380" i="2"/>
  <c r="H29" i="2"/>
  <c r="H181" i="2"/>
  <c r="H23" i="2"/>
  <c r="H381" i="2"/>
  <c r="H382" i="2"/>
  <c r="H111" i="2"/>
  <c r="H182" i="2"/>
  <c r="H72" i="2"/>
  <c r="H330" i="2"/>
  <c r="H7" i="2"/>
  <c r="H45" i="2"/>
  <c r="H183" i="2"/>
  <c r="H13" i="2"/>
  <c r="H125" i="2"/>
  <c r="H59" i="2"/>
  <c r="H30" i="2"/>
  <c r="H20" i="2"/>
  <c r="H57" i="2"/>
  <c r="H383" i="2"/>
  <c r="H48" i="2"/>
  <c r="H237" i="2"/>
  <c r="H184" i="2"/>
  <c r="H230" i="2"/>
  <c r="H384" i="2"/>
  <c r="H93" i="2"/>
  <c r="H6" i="2"/>
  <c r="H286" i="2"/>
  <c r="H8" i="2"/>
  <c r="H207" i="2"/>
  <c r="H206" i="2"/>
  <c r="H185" i="2"/>
  <c r="H385" i="2"/>
  <c r="H67" i="2"/>
  <c r="H91" i="2"/>
  <c r="H33" i="2"/>
  <c r="H118" i="2"/>
  <c r="H36" i="2"/>
  <c r="H186" i="2"/>
  <c r="H88" i="2"/>
  <c r="H216" i="2"/>
  <c r="H187" i="2"/>
  <c r="H188" i="2"/>
  <c r="H386" i="2"/>
  <c r="H40" i="2"/>
  <c r="H37" i="2"/>
  <c r="H331" i="2"/>
  <c r="H296" i="2"/>
  <c r="H387" i="2"/>
  <c r="H332" i="2"/>
  <c r="H55" i="2"/>
  <c r="H333" i="2"/>
  <c r="H205" i="2"/>
  <c r="H225" i="2"/>
  <c r="H128" i="2"/>
  <c r="H310" i="2"/>
  <c r="H388" i="2"/>
  <c r="H297" i="2"/>
  <c r="H222" i="2"/>
  <c r="H189" i="2"/>
  <c r="H76" i="2"/>
  <c r="H214" i="2"/>
  <c r="H190" i="2"/>
  <c r="H22" i="2"/>
  <c r="H46" i="2"/>
  <c r="H21" i="2"/>
  <c r="H334" i="2"/>
  <c r="H298" i="2"/>
  <c r="H89" i="2"/>
  <c r="H215" i="2"/>
  <c r="H239" i="2"/>
  <c r="H17" i="2"/>
  <c r="H250" i="2"/>
  <c r="H311" i="2"/>
  <c r="H287" i="2"/>
  <c r="H246" i="2"/>
  <c r="H282" i="2"/>
  <c r="H139" i="2"/>
  <c r="H39" i="2"/>
  <c r="H276" i="2"/>
  <c r="H288" i="2"/>
  <c r="H335" i="2"/>
  <c r="H299" i="2"/>
  <c r="H389" i="2"/>
  <c r="H289" i="2"/>
  <c r="H336" i="2"/>
  <c r="H228" i="2"/>
  <c r="H390" i="2"/>
  <c r="H61" i="2"/>
  <c r="H49" i="2"/>
  <c r="H74" i="2"/>
  <c r="H231" i="2"/>
  <c r="H242" i="2"/>
  <c r="H191" i="2"/>
  <c r="H337" i="2"/>
  <c r="H210" i="2"/>
  <c r="H300" i="2"/>
  <c r="H192" i="2"/>
  <c r="H193" i="2"/>
  <c r="H119" i="2"/>
  <c r="H123" i="2"/>
  <c r="H112" i="2"/>
  <c r="H338" i="2"/>
  <c r="H255" i="2"/>
  <c r="H391" i="2"/>
  <c r="H132" i="2"/>
  <c r="H301" i="2"/>
  <c r="H194" i="2"/>
  <c r="H200" i="2"/>
  <c r="H77" i="2"/>
  <c r="H312" i="2"/>
  <c r="H195" i="2"/>
  <c r="H263" i="2"/>
  <c r="H392" i="2"/>
  <c r="H68" i="2"/>
  <c r="H196" i="2"/>
  <c r="H69" i="2"/>
  <c r="H393" i="2"/>
  <c r="H394" i="2"/>
  <c r="H247" i="2"/>
  <c r="H197" i="2"/>
  <c r="H248" i="2"/>
  <c r="L339" i="2" l="1"/>
  <c r="L5" i="2"/>
  <c r="L140" i="2"/>
  <c r="L4" i="2"/>
  <c r="L249" i="2"/>
  <c r="L340" i="2"/>
  <c r="L341" i="2"/>
  <c r="L235" i="2"/>
  <c r="L209" i="2"/>
  <c r="L97" i="2"/>
  <c r="L203" i="2"/>
  <c r="L56" i="2"/>
  <c r="L313" i="2"/>
  <c r="L256" i="2"/>
  <c r="L269" i="2"/>
  <c r="L232" i="2"/>
  <c r="L129" i="2"/>
  <c r="L50" i="2"/>
  <c r="L133" i="2"/>
  <c r="L47" i="2"/>
  <c r="L342" i="2"/>
  <c r="L141" i="2"/>
  <c r="L134" i="2"/>
  <c r="L142" i="2"/>
  <c r="L314" i="2"/>
  <c r="L252" i="2"/>
  <c r="L98" i="2"/>
  <c r="L238" i="2"/>
  <c r="L198" i="2"/>
  <c r="L264" i="2"/>
  <c r="L315" i="2"/>
  <c r="L41" i="2"/>
  <c r="L265" i="2"/>
  <c r="L94" i="2"/>
  <c r="L143" i="2"/>
  <c r="L227" i="2"/>
  <c r="L217" i="2"/>
  <c r="L62" i="2"/>
  <c r="L78" i="2"/>
  <c r="L99" i="2"/>
  <c r="L144" i="2"/>
  <c r="L100" i="2"/>
  <c r="L241" i="2"/>
  <c r="L302" i="2"/>
  <c r="L270" i="2"/>
  <c r="L343" i="2"/>
  <c r="L124" i="2"/>
  <c r="L115" i="2"/>
  <c r="L344" i="2"/>
  <c r="L345" i="2"/>
  <c r="L79" i="2"/>
  <c r="L277" i="2"/>
  <c r="L52" i="2"/>
  <c r="L346" i="2"/>
  <c r="L24" i="2"/>
  <c r="L316" i="2"/>
  <c r="L27" i="2"/>
  <c r="L12" i="2"/>
  <c r="L347" i="2"/>
  <c r="L32" i="2"/>
  <c r="L101" i="2"/>
  <c r="L18" i="2"/>
  <c r="L25" i="2"/>
  <c r="L102" i="2"/>
  <c r="L145" i="2"/>
  <c r="L290" i="2"/>
  <c r="L10" i="2"/>
  <c r="L53" i="2"/>
  <c r="L71" i="2"/>
  <c r="L58" i="2"/>
  <c r="L80" i="2"/>
  <c r="L130" i="2"/>
  <c r="L103" i="2"/>
  <c r="L317" i="2"/>
  <c r="L146" i="2"/>
  <c r="L318" i="2"/>
  <c r="L11" i="2"/>
  <c r="L51" i="2"/>
  <c r="L117" i="2"/>
  <c r="L147" i="2"/>
  <c r="L54" i="2"/>
  <c r="L42" i="2"/>
  <c r="L271" i="2"/>
  <c r="L148" i="2"/>
  <c r="L104" i="2"/>
  <c r="L81" i="2"/>
  <c r="L278" i="2"/>
  <c r="L149" i="2"/>
  <c r="L135" i="2"/>
  <c r="L303" i="2"/>
  <c r="L16" i="2"/>
  <c r="L348" i="2"/>
  <c r="L199" i="2"/>
  <c r="L82" i="2"/>
  <c r="L105" i="2"/>
  <c r="L150" i="2"/>
  <c r="L259" i="2"/>
  <c r="L257" i="2"/>
  <c r="L233" i="2"/>
  <c r="L219" i="2"/>
  <c r="L349" i="2"/>
  <c r="L350" i="2"/>
  <c r="L351" i="2"/>
  <c r="L352" i="2"/>
  <c r="L353" i="2"/>
  <c r="L319" i="2"/>
  <c r="L354" i="2"/>
  <c r="L136" i="2"/>
  <c r="L355" i="2"/>
  <c r="L266" i="2"/>
  <c r="L212" i="2"/>
  <c r="L202" i="2"/>
  <c r="L106" i="2"/>
  <c r="L229" i="2"/>
  <c r="L151" i="2"/>
  <c r="L60" i="2"/>
  <c r="L320" i="2"/>
  <c r="L152" i="2"/>
  <c r="L153" i="2"/>
  <c r="L154" i="2"/>
  <c r="L155" i="2"/>
  <c r="L83" i="2"/>
  <c r="L63" i="2"/>
  <c r="L156" i="2"/>
  <c r="L157" i="2"/>
  <c r="L356" i="2"/>
  <c r="L158" i="2"/>
  <c r="L240" i="2"/>
  <c r="L92" i="2"/>
  <c r="L304" i="2"/>
  <c r="L159" i="2"/>
  <c r="L258" i="2"/>
  <c r="L357" i="2"/>
  <c r="L260" i="2"/>
  <c r="L358" i="2"/>
  <c r="L359" i="2"/>
  <c r="L126" i="2"/>
  <c r="L360" i="2"/>
  <c r="L160" i="2"/>
  <c r="L84" i="2"/>
  <c r="L120" i="2"/>
  <c r="L90" i="2"/>
  <c r="L361" i="2"/>
  <c r="L34" i="2"/>
  <c r="L291" i="2"/>
  <c r="L221" i="2"/>
  <c r="L305" i="2"/>
  <c r="L208" i="2"/>
  <c r="L321" i="2"/>
  <c r="L75" i="2"/>
  <c r="L121" i="2"/>
  <c r="L261" i="2"/>
  <c r="L292" i="2"/>
  <c r="L161" i="2"/>
  <c r="L362" i="2"/>
  <c r="L162" i="2"/>
  <c r="L163" i="2"/>
  <c r="L164" i="2"/>
  <c r="L363" i="2"/>
  <c r="L85" i="2"/>
  <c r="L44" i="2"/>
  <c r="L165" i="2"/>
  <c r="L322" i="2"/>
  <c r="L166" i="2"/>
  <c r="L116" i="2"/>
  <c r="L253" i="2"/>
  <c r="L167" i="2"/>
  <c r="L226" i="2"/>
  <c r="L168" i="2"/>
  <c r="L364" i="2"/>
  <c r="L283" i="2"/>
  <c r="L279" i="2"/>
  <c r="L95" i="2"/>
  <c r="L137" i="2"/>
  <c r="L19" i="2"/>
  <c r="L169" i="2"/>
  <c r="L267" i="2"/>
  <c r="L365" i="2"/>
  <c r="L366" i="2"/>
  <c r="L262" i="2"/>
  <c r="L280" i="2"/>
  <c r="L367" i="2"/>
  <c r="L244" i="2"/>
  <c r="L127" i="2"/>
  <c r="L107" i="2"/>
  <c r="L306" i="2"/>
  <c r="L245" i="2"/>
  <c r="L284" i="2"/>
  <c r="L272" i="2"/>
  <c r="L218" i="2"/>
  <c r="L323" i="2"/>
  <c r="L223" i="2"/>
  <c r="L368" i="2"/>
  <c r="L224" i="2"/>
  <c r="L64" i="2"/>
  <c r="L324" i="2"/>
  <c r="L170" i="2"/>
  <c r="L293" i="2"/>
  <c r="L204" i="2"/>
  <c r="L211" i="2"/>
  <c r="L171" i="2"/>
  <c r="L65" i="2"/>
  <c r="L172" i="2"/>
  <c r="L243" i="2"/>
  <c r="L173" i="2"/>
  <c r="L38" i="2"/>
  <c r="L131" i="2"/>
  <c r="L369" i="2"/>
  <c r="L174" i="2"/>
  <c r="L294" i="2"/>
  <c r="L370" i="2"/>
  <c r="L213" i="2"/>
  <c r="L325" i="2"/>
  <c r="L26" i="2"/>
  <c r="L371" i="2"/>
  <c r="L307" i="2"/>
  <c r="L295" i="2"/>
  <c r="L372" i="2"/>
  <c r="L326" i="2"/>
  <c r="L175" i="2"/>
  <c r="L373" i="2"/>
  <c r="L9" i="2"/>
  <c r="L273" i="2"/>
  <c r="L176" i="2"/>
  <c r="L138" i="2"/>
  <c r="L14" i="2"/>
  <c r="L374" i="2"/>
  <c r="L96" i="2"/>
  <c r="L177" i="2"/>
  <c r="L375" i="2"/>
  <c r="L15" i="2"/>
  <c r="L114" i="2"/>
  <c r="L122" i="2"/>
  <c r="L327" i="2"/>
  <c r="L376" i="2"/>
  <c r="L73" i="2"/>
  <c r="L328" i="2"/>
  <c r="L377" i="2"/>
  <c r="L108" i="2"/>
  <c r="L109" i="2"/>
  <c r="L274" i="2"/>
  <c r="L378" i="2"/>
  <c r="L379" i="2"/>
  <c r="L28" i="2"/>
  <c r="L86" i="2"/>
  <c r="L66" i="2"/>
  <c r="L178" i="2"/>
  <c r="L268" i="2"/>
  <c r="L308" i="2"/>
  <c r="L234" i="2"/>
  <c r="L220" i="2"/>
  <c r="L275" i="2"/>
  <c r="L281" i="2"/>
  <c r="L329" i="2"/>
  <c r="L179" i="2"/>
  <c r="L113" i="2"/>
  <c r="L87" i="2"/>
  <c r="L70" i="2"/>
  <c r="L309" i="2"/>
  <c r="L110" i="2"/>
  <c r="L43" i="2"/>
  <c r="L251" i="2"/>
  <c r="L180" i="2"/>
  <c r="L35" i="2"/>
  <c r="L254" i="2"/>
  <c r="L285" i="2"/>
  <c r="L236" i="2"/>
  <c r="L3" i="2"/>
  <c r="L201" i="2"/>
  <c r="L31" i="2"/>
  <c r="L380" i="2"/>
  <c r="L29" i="2"/>
  <c r="L181" i="2"/>
  <c r="L23" i="2"/>
  <c r="L381" i="2"/>
  <c r="L382" i="2"/>
  <c r="L111" i="2"/>
  <c r="L182" i="2"/>
  <c r="L72" i="2"/>
  <c r="L330" i="2"/>
  <c r="L7" i="2"/>
  <c r="L45" i="2"/>
  <c r="L183" i="2"/>
  <c r="L13" i="2"/>
  <c r="L125" i="2"/>
  <c r="L59" i="2"/>
  <c r="L30" i="2"/>
  <c r="L20" i="2"/>
  <c r="L57" i="2"/>
  <c r="L383" i="2"/>
  <c r="L48" i="2"/>
  <c r="L237" i="2"/>
  <c r="L184" i="2"/>
  <c r="L230" i="2"/>
  <c r="L384" i="2"/>
  <c r="L93" i="2"/>
  <c r="L6" i="2"/>
  <c r="L286" i="2"/>
  <c r="L8" i="2"/>
  <c r="L207" i="2"/>
  <c r="L206" i="2"/>
  <c r="L185" i="2"/>
  <c r="L385" i="2"/>
  <c r="L67" i="2"/>
  <c r="L91" i="2"/>
  <c r="L33" i="2"/>
  <c r="L118" i="2"/>
  <c r="L36" i="2"/>
  <c r="L186" i="2"/>
  <c r="L88" i="2"/>
  <c r="L216" i="2"/>
  <c r="L187" i="2"/>
  <c r="L188" i="2"/>
  <c r="L386" i="2"/>
  <c r="L40" i="2"/>
  <c r="L37" i="2"/>
  <c r="L331" i="2"/>
  <c r="L296" i="2"/>
  <c r="L387" i="2"/>
  <c r="L332" i="2"/>
  <c r="L55" i="2"/>
  <c r="L333" i="2"/>
  <c r="L205" i="2"/>
  <c r="L225" i="2"/>
  <c r="L128" i="2"/>
  <c r="L310" i="2"/>
  <c r="L388" i="2"/>
  <c r="L297" i="2"/>
  <c r="L222" i="2"/>
  <c r="L189" i="2"/>
  <c r="L76" i="2"/>
  <c r="L214" i="2"/>
  <c r="L190" i="2"/>
  <c r="L22" i="2"/>
  <c r="L46" i="2"/>
  <c r="L21" i="2"/>
  <c r="L334" i="2"/>
  <c r="L298" i="2"/>
  <c r="L89" i="2"/>
  <c r="L215" i="2"/>
  <c r="L239" i="2"/>
  <c r="L17" i="2"/>
  <c r="L250" i="2"/>
  <c r="L311" i="2"/>
  <c r="L287" i="2"/>
  <c r="L246" i="2"/>
  <c r="L282" i="2"/>
  <c r="L139" i="2"/>
  <c r="L39" i="2"/>
  <c r="L276" i="2"/>
  <c r="L288" i="2"/>
  <c r="L335" i="2"/>
  <c r="L299" i="2"/>
  <c r="L389" i="2"/>
  <c r="L289" i="2"/>
  <c r="L336" i="2"/>
  <c r="L228" i="2"/>
  <c r="L390" i="2"/>
  <c r="L61" i="2"/>
  <c r="L49" i="2"/>
  <c r="L74" i="2"/>
  <c r="L231" i="2"/>
  <c r="L242" i="2"/>
  <c r="L191" i="2"/>
  <c r="L337" i="2"/>
  <c r="L210" i="2"/>
  <c r="L300" i="2"/>
  <c r="L192" i="2"/>
  <c r="L193" i="2"/>
  <c r="L119" i="2"/>
  <c r="L123" i="2"/>
  <c r="L112" i="2"/>
  <c r="L338" i="2"/>
  <c r="L255" i="2"/>
  <c r="L391" i="2"/>
  <c r="L132" i="2"/>
  <c r="L301" i="2"/>
  <c r="L194" i="2"/>
  <c r="L200" i="2"/>
  <c r="L77" i="2"/>
  <c r="L312" i="2"/>
  <c r="L195" i="2"/>
  <c r="L263" i="2"/>
  <c r="L392" i="2"/>
  <c r="L68" i="2"/>
  <c r="L196" i="2"/>
  <c r="L69" i="2"/>
  <c r="L393" i="2"/>
  <c r="L394" i="2"/>
  <c r="L247" i="2"/>
  <c r="L197" i="2"/>
  <c r="L248" i="2"/>
  <c r="K248" i="2"/>
  <c r="K339" i="2"/>
  <c r="K5" i="2"/>
  <c r="K140" i="2"/>
  <c r="K4" i="2"/>
  <c r="K249" i="2"/>
  <c r="K340" i="2"/>
  <c r="K341" i="2"/>
  <c r="K235" i="2"/>
  <c r="K209" i="2"/>
  <c r="K97" i="2"/>
  <c r="M97" i="2" s="1"/>
  <c r="K203" i="2"/>
  <c r="K56" i="2"/>
  <c r="K313" i="2"/>
  <c r="K256" i="2"/>
  <c r="K269" i="2"/>
  <c r="K232" i="2"/>
  <c r="M232" i="2" s="1"/>
  <c r="K129" i="2"/>
  <c r="K50" i="2"/>
  <c r="K133" i="2"/>
  <c r="K47" i="2"/>
  <c r="K342" i="2"/>
  <c r="M342" i="2" s="1"/>
  <c r="K141" i="2"/>
  <c r="K134" i="2"/>
  <c r="K142" i="2"/>
  <c r="K314" i="2"/>
  <c r="K252" i="2"/>
  <c r="M252" i="2" s="1"/>
  <c r="K98" i="2"/>
  <c r="K238" i="2"/>
  <c r="K198" i="2"/>
  <c r="K264" i="2"/>
  <c r="K315" i="2"/>
  <c r="K41" i="2"/>
  <c r="M41" i="2" s="1"/>
  <c r="K265" i="2"/>
  <c r="K94" i="2"/>
  <c r="K143" i="2"/>
  <c r="K227" i="2"/>
  <c r="K217" i="2"/>
  <c r="K62" i="2"/>
  <c r="K78" i="2"/>
  <c r="K99" i="2"/>
  <c r="K144" i="2"/>
  <c r="K100" i="2"/>
  <c r="M100" i="2" s="1"/>
  <c r="K241" i="2"/>
  <c r="K302" i="2"/>
  <c r="K270" i="2"/>
  <c r="K343" i="2"/>
  <c r="K124" i="2"/>
  <c r="K115" i="2"/>
  <c r="K344" i="2"/>
  <c r="K345" i="2"/>
  <c r="K79" i="2"/>
  <c r="K277" i="2"/>
  <c r="K52" i="2"/>
  <c r="K346" i="2"/>
  <c r="K24" i="2"/>
  <c r="K316" i="2"/>
  <c r="K27" i="2"/>
  <c r="K12" i="2"/>
  <c r="K347" i="2"/>
  <c r="K32" i="2"/>
  <c r="K101" i="2"/>
  <c r="K18" i="2"/>
  <c r="K25" i="2"/>
  <c r="K102" i="2"/>
  <c r="M102" i="2" s="1"/>
  <c r="K145" i="2"/>
  <c r="K290" i="2"/>
  <c r="K10" i="2"/>
  <c r="K53" i="2"/>
  <c r="K71" i="2"/>
  <c r="K58" i="2"/>
  <c r="K80" i="2"/>
  <c r="K130" i="2"/>
  <c r="K103" i="2"/>
  <c r="K317" i="2"/>
  <c r="K146" i="2"/>
  <c r="K318" i="2"/>
  <c r="K11" i="2"/>
  <c r="K51" i="2"/>
  <c r="K117" i="2"/>
  <c r="K147" i="2"/>
  <c r="K54" i="2"/>
  <c r="K42" i="2"/>
  <c r="K271" i="2"/>
  <c r="K148" i="2"/>
  <c r="K104" i="2"/>
  <c r="K81" i="2"/>
  <c r="K278" i="2"/>
  <c r="K149" i="2"/>
  <c r="K135" i="2"/>
  <c r="K303" i="2"/>
  <c r="K16" i="2"/>
  <c r="K348" i="2"/>
  <c r="K199" i="2"/>
  <c r="K82" i="2"/>
  <c r="K105" i="2"/>
  <c r="K150" i="2"/>
  <c r="K259" i="2"/>
  <c r="K257" i="2"/>
  <c r="K233" i="2"/>
  <c r="K219" i="2"/>
  <c r="K349" i="2"/>
  <c r="K350" i="2"/>
  <c r="K351" i="2"/>
  <c r="K352" i="2"/>
  <c r="K353" i="2"/>
  <c r="K319" i="2"/>
  <c r="K354" i="2"/>
  <c r="K136" i="2"/>
  <c r="K355" i="2"/>
  <c r="K266" i="2"/>
  <c r="K212" i="2"/>
  <c r="K202" i="2"/>
  <c r="K106" i="2"/>
  <c r="K229" i="2"/>
  <c r="K151" i="2"/>
  <c r="K60" i="2"/>
  <c r="K320" i="2"/>
  <c r="K152" i="2"/>
  <c r="K153" i="2"/>
  <c r="K154" i="2"/>
  <c r="K155" i="2"/>
  <c r="K83" i="2"/>
  <c r="K63" i="2"/>
  <c r="K156" i="2"/>
  <c r="K157" i="2"/>
  <c r="K356" i="2"/>
  <c r="K158" i="2"/>
  <c r="K240" i="2"/>
  <c r="K92" i="2"/>
  <c r="K304" i="2"/>
  <c r="K159" i="2"/>
  <c r="K258" i="2"/>
  <c r="K357" i="2"/>
  <c r="K260" i="2"/>
  <c r="K358" i="2"/>
  <c r="K359" i="2"/>
  <c r="K126" i="2"/>
  <c r="K360" i="2"/>
  <c r="K160" i="2"/>
  <c r="K84" i="2"/>
  <c r="K120" i="2"/>
  <c r="K90" i="2"/>
  <c r="K361" i="2"/>
  <c r="K34" i="2"/>
  <c r="K291" i="2"/>
  <c r="K221" i="2"/>
  <c r="K305" i="2"/>
  <c r="K208" i="2"/>
  <c r="K321" i="2"/>
  <c r="K75" i="2"/>
  <c r="K121" i="2"/>
  <c r="K261" i="2"/>
  <c r="K292" i="2"/>
  <c r="K161" i="2"/>
  <c r="K362" i="2"/>
  <c r="K162" i="2"/>
  <c r="K163" i="2"/>
  <c r="K164" i="2"/>
  <c r="K363" i="2"/>
  <c r="K85" i="2"/>
  <c r="K44" i="2"/>
  <c r="K165" i="2"/>
  <c r="K322" i="2"/>
  <c r="K166" i="2"/>
  <c r="K116" i="2"/>
  <c r="K253" i="2"/>
  <c r="K167" i="2"/>
  <c r="K226" i="2"/>
  <c r="K168" i="2"/>
  <c r="K364" i="2"/>
  <c r="K283" i="2"/>
  <c r="K279" i="2"/>
  <c r="K95" i="2"/>
  <c r="K137" i="2"/>
  <c r="K19" i="2"/>
  <c r="K169" i="2"/>
  <c r="K267" i="2"/>
  <c r="K365" i="2"/>
  <c r="K366" i="2"/>
  <c r="K262" i="2"/>
  <c r="K280" i="2"/>
  <c r="K367" i="2"/>
  <c r="K244" i="2"/>
  <c r="K127" i="2"/>
  <c r="K107" i="2"/>
  <c r="K306" i="2"/>
  <c r="K245" i="2"/>
  <c r="K284" i="2"/>
  <c r="K272" i="2"/>
  <c r="K218" i="2"/>
  <c r="K323" i="2"/>
  <c r="K223" i="2"/>
  <c r="K368" i="2"/>
  <c r="K224" i="2"/>
  <c r="K64" i="2"/>
  <c r="K324" i="2"/>
  <c r="K170" i="2"/>
  <c r="K293" i="2"/>
  <c r="K204" i="2"/>
  <c r="K211" i="2"/>
  <c r="K171" i="2"/>
  <c r="K65" i="2"/>
  <c r="K172" i="2"/>
  <c r="K243" i="2"/>
  <c r="K173" i="2"/>
  <c r="K38" i="2"/>
  <c r="K131" i="2"/>
  <c r="K369" i="2"/>
  <c r="K174" i="2"/>
  <c r="K294" i="2"/>
  <c r="K370" i="2"/>
  <c r="K213" i="2"/>
  <c r="K325" i="2"/>
  <c r="K26" i="2"/>
  <c r="K371" i="2"/>
  <c r="K307" i="2"/>
  <c r="K295" i="2"/>
  <c r="K372" i="2"/>
  <c r="K326" i="2"/>
  <c r="K175" i="2"/>
  <c r="K373" i="2"/>
  <c r="K9" i="2"/>
  <c r="K273" i="2"/>
  <c r="K176" i="2"/>
  <c r="K138" i="2"/>
  <c r="K14" i="2"/>
  <c r="K374" i="2"/>
  <c r="K96" i="2"/>
  <c r="K177" i="2"/>
  <c r="K375" i="2"/>
  <c r="K15" i="2"/>
  <c r="K114" i="2"/>
  <c r="K122" i="2"/>
  <c r="K327" i="2"/>
  <c r="K376" i="2"/>
  <c r="K73" i="2"/>
  <c r="K328" i="2"/>
  <c r="K377" i="2"/>
  <c r="K108" i="2"/>
  <c r="K109" i="2"/>
  <c r="K274" i="2"/>
  <c r="K378" i="2"/>
  <c r="K379" i="2"/>
  <c r="K28" i="2"/>
  <c r="K86" i="2"/>
  <c r="K66" i="2"/>
  <c r="K178" i="2"/>
  <c r="K268" i="2"/>
  <c r="K308" i="2"/>
  <c r="K234" i="2"/>
  <c r="K220" i="2"/>
  <c r="K275" i="2"/>
  <c r="K281" i="2"/>
  <c r="K329" i="2"/>
  <c r="K179" i="2"/>
  <c r="K113" i="2"/>
  <c r="K87" i="2"/>
  <c r="K70" i="2"/>
  <c r="K309" i="2"/>
  <c r="K110" i="2"/>
  <c r="K43" i="2"/>
  <c r="K251" i="2"/>
  <c r="K180" i="2"/>
  <c r="K35" i="2"/>
  <c r="K254" i="2"/>
  <c r="K285" i="2"/>
  <c r="K236" i="2"/>
  <c r="K3" i="2"/>
  <c r="K201" i="2"/>
  <c r="K31" i="2"/>
  <c r="K380" i="2"/>
  <c r="K29" i="2"/>
  <c r="K181" i="2"/>
  <c r="K23" i="2"/>
  <c r="K381" i="2"/>
  <c r="K382" i="2"/>
  <c r="K111" i="2"/>
  <c r="K182" i="2"/>
  <c r="K72" i="2"/>
  <c r="K330" i="2"/>
  <c r="K7" i="2"/>
  <c r="K45" i="2"/>
  <c r="K183" i="2"/>
  <c r="K13" i="2"/>
  <c r="K125" i="2"/>
  <c r="K59" i="2"/>
  <c r="K30" i="2"/>
  <c r="K20" i="2"/>
  <c r="K57" i="2"/>
  <c r="K383" i="2"/>
  <c r="K48" i="2"/>
  <c r="K237" i="2"/>
  <c r="K184" i="2"/>
  <c r="K230" i="2"/>
  <c r="K384" i="2"/>
  <c r="K93" i="2"/>
  <c r="K6" i="2"/>
  <c r="K286" i="2"/>
  <c r="K8" i="2"/>
  <c r="K207" i="2"/>
  <c r="K206" i="2"/>
  <c r="K185" i="2"/>
  <c r="K385" i="2"/>
  <c r="K67" i="2"/>
  <c r="K91" i="2"/>
  <c r="K33" i="2"/>
  <c r="K118" i="2"/>
  <c r="K36" i="2"/>
  <c r="K186" i="2"/>
  <c r="K88" i="2"/>
  <c r="K216" i="2"/>
  <c r="K187" i="2"/>
  <c r="K188" i="2"/>
  <c r="K386" i="2"/>
  <c r="K40" i="2"/>
  <c r="K37" i="2"/>
  <c r="K331" i="2"/>
  <c r="K296" i="2"/>
  <c r="K387" i="2"/>
  <c r="K332" i="2"/>
  <c r="K55" i="2"/>
  <c r="K333" i="2"/>
  <c r="K205" i="2"/>
  <c r="K225" i="2"/>
  <c r="K128" i="2"/>
  <c r="K310" i="2"/>
  <c r="K388" i="2"/>
  <c r="K297" i="2"/>
  <c r="K222" i="2"/>
  <c r="K189" i="2"/>
  <c r="K76" i="2"/>
  <c r="K214" i="2"/>
  <c r="K190" i="2"/>
  <c r="K22" i="2"/>
  <c r="K46" i="2"/>
  <c r="K21" i="2"/>
  <c r="K334" i="2"/>
  <c r="K298" i="2"/>
  <c r="K89" i="2"/>
  <c r="K215" i="2"/>
  <c r="K239" i="2"/>
  <c r="K17" i="2"/>
  <c r="K250" i="2"/>
  <c r="K311" i="2"/>
  <c r="K287" i="2"/>
  <c r="K246" i="2"/>
  <c r="K282" i="2"/>
  <c r="K139" i="2"/>
  <c r="K39" i="2"/>
  <c r="K276" i="2"/>
  <c r="K288" i="2"/>
  <c r="K335" i="2"/>
  <c r="K299" i="2"/>
  <c r="K389" i="2"/>
  <c r="K289" i="2"/>
  <c r="K336" i="2"/>
  <c r="K228" i="2"/>
  <c r="K390" i="2"/>
  <c r="K61" i="2"/>
  <c r="K49" i="2"/>
  <c r="K74" i="2"/>
  <c r="K231" i="2"/>
  <c r="K242" i="2"/>
  <c r="K191" i="2"/>
  <c r="K337" i="2"/>
  <c r="K210" i="2"/>
  <c r="K300" i="2"/>
  <c r="K192" i="2"/>
  <c r="K193" i="2"/>
  <c r="K119" i="2"/>
  <c r="K123" i="2"/>
  <c r="K112" i="2"/>
  <c r="K338" i="2"/>
  <c r="K255" i="2"/>
  <c r="K391" i="2"/>
  <c r="K132" i="2"/>
  <c r="K301" i="2"/>
  <c r="K194" i="2"/>
  <c r="K200" i="2"/>
  <c r="K77" i="2"/>
  <c r="K312" i="2"/>
  <c r="K195" i="2"/>
  <c r="K263" i="2"/>
  <c r="K392" i="2"/>
  <c r="K68" i="2"/>
  <c r="K196" i="2"/>
  <c r="K69" i="2"/>
  <c r="K393" i="2"/>
  <c r="K394" i="2"/>
  <c r="K247" i="2"/>
  <c r="K197" i="2"/>
  <c r="M248" i="2" l="1"/>
  <c r="M247" i="2"/>
  <c r="M196" i="2"/>
  <c r="M195" i="2"/>
  <c r="M194" i="2"/>
  <c r="M255" i="2"/>
  <c r="M119" i="2"/>
  <c r="M210" i="2"/>
  <c r="M231" i="2"/>
  <c r="M390" i="2"/>
  <c r="M389" i="2"/>
  <c r="M276" i="2"/>
  <c r="M246" i="2"/>
  <c r="M17" i="2"/>
  <c r="M298" i="2"/>
  <c r="M22" i="2"/>
  <c r="M296" i="2"/>
  <c r="M185" i="2"/>
  <c r="M29" i="2"/>
  <c r="M113" i="2"/>
  <c r="M109" i="2"/>
  <c r="M176" i="2"/>
  <c r="M369" i="2"/>
  <c r="M223" i="2"/>
  <c r="M169" i="2"/>
  <c r="M85" i="2"/>
  <c r="M34" i="2"/>
  <c r="M240" i="2"/>
  <c r="M202" i="2"/>
  <c r="M150" i="2"/>
  <c r="M147" i="2"/>
  <c r="M115" i="2"/>
  <c r="M394" i="2"/>
  <c r="M68" i="2"/>
  <c r="M312" i="2"/>
  <c r="M301" i="2"/>
  <c r="M338" i="2"/>
  <c r="M193" i="2"/>
  <c r="M337" i="2"/>
  <c r="M74" i="2"/>
  <c r="M228" i="2"/>
  <c r="M299" i="2"/>
  <c r="M39" i="2"/>
  <c r="M287" i="2"/>
  <c r="M239" i="2"/>
  <c r="M334" i="2"/>
  <c r="M190" i="2"/>
  <c r="M222" i="2"/>
  <c r="M128" i="2"/>
  <c r="M55" i="2"/>
  <c r="M331" i="2"/>
  <c r="M188" i="2"/>
  <c r="M186" i="2"/>
  <c r="M91" i="2"/>
  <c r="M206" i="2"/>
  <c r="M6" i="2"/>
  <c r="M184" i="2"/>
  <c r="M393" i="2"/>
  <c r="M392" i="2"/>
  <c r="M77" i="2"/>
  <c r="M132" i="2"/>
  <c r="M112" i="2"/>
  <c r="M192" i="2"/>
  <c r="M191" i="2"/>
  <c r="M49" i="2"/>
  <c r="M336" i="2"/>
  <c r="M335" i="2"/>
  <c r="M139" i="2"/>
  <c r="M311" i="2"/>
  <c r="M215" i="2"/>
  <c r="M21" i="2"/>
  <c r="M214" i="2"/>
  <c r="M297" i="2"/>
  <c r="M225" i="2"/>
  <c r="M332" i="2"/>
  <c r="M37" i="2"/>
  <c r="M187" i="2"/>
  <c r="M36" i="2"/>
  <c r="M67" i="2"/>
  <c r="M207" i="2"/>
  <c r="M93" i="2"/>
  <c r="M237" i="2"/>
  <c r="M45" i="2"/>
  <c r="M285" i="2"/>
  <c r="M234" i="2"/>
  <c r="M327" i="2"/>
  <c r="M372" i="2"/>
  <c r="M65" i="2"/>
  <c r="M306" i="2"/>
  <c r="M364" i="2"/>
  <c r="M161" i="2"/>
  <c r="M360" i="2"/>
  <c r="M83" i="2"/>
  <c r="M319" i="2"/>
  <c r="M303" i="2"/>
  <c r="M317" i="2"/>
  <c r="M12" i="2"/>
  <c r="M197" i="2"/>
  <c r="M69" i="2"/>
  <c r="M263" i="2"/>
  <c r="M200" i="2"/>
  <c r="M391" i="2"/>
  <c r="M123" i="2"/>
  <c r="M300" i="2"/>
  <c r="M242" i="2"/>
  <c r="M61" i="2"/>
  <c r="M289" i="2"/>
  <c r="M288" i="2"/>
  <c r="M282" i="2"/>
  <c r="M250" i="2"/>
  <c r="M89" i="2"/>
  <c r="M46" i="2"/>
  <c r="M76" i="2"/>
  <c r="M388" i="2"/>
  <c r="M205" i="2"/>
  <c r="M387" i="2"/>
  <c r="M40" i="2"/>
  <c r="M216" i="2"/>
  <c r="M118" i="2"/>
  <c r="M385" i="2"/>
  <c r="M8" i="2"/>
  <c r="M384" i="2"/>
  <c r="M48" i="2"/>
  <c r="M30" i="2"/>
  <c r="M125" i="2"/>
  <c r="M7" i="2"/>
  <c r="M111" i="2"/>
  <c r="M43" i="2"/>
  <c r="M86" i="2"/>
  <c r="M177" i="2"/>
  <c r="M325" i="2"/>
  <c r="M170" i="2"/>
  <c r="M280" i="2"/>
  <c r="M116" i="2"/>
  <c r="M321" i="2"/>
  <c r="M357" i="2"/>
  <c r="M320" i="2"/>
  <c r="M349" i="2"/>
  <c r="M104" i="2"/>
  <c r="M71" i="2"/>
  <c r="M52" i="2"/>
  <c r="M217" i="2"/>
  <c r="M249" i="2"/>
  <c r="M57" i="2"/>
  <c r="M183" i="2"/>
  <c r="M72" i="2"/>
  <c r="M381" i="2"/>
  <c r="M380" i="2"/>
  <c r="M236" i="2"/>
  <c r="M180" i="2"/>
  <c r="M309" i="2"/>
  <c r="M179" i="2"/>
  <c r="M220" i="2"/>
  <c r="M178" i="2"/>
  <c r="M379" i="2"/>
  <c r="M108" i="2"/>
  <c r="M376" i="2"/>
  <c r="M15" i="2"/>
  <c r="M374" i="2"/>
  <c r="M273" i="2"/>
  <c r="M326" i="2"/>
  <c r="M371" i="2"/>
  <c r="M370" i="2"/>
  <c r="M131" i="2"/>
  <c r="M172" i="2"/>
  <c r="M204" i="2"/>
  <c r="M64" i="2"/>
  <c r="M323" i="2"/>
  <c r="M245" i="2"/>
  <c r="M244" i="2"/>
  <c r="M366" i="2"/>
  <c r="M19" i="2"/>
  <c r="M283" i="2"/>
  <c r="M167" i="2"/>
  <c r="M322" i="2"/>
  <c r="M363" i="2"/>
  <c r="M362" i="2"/>
  <c r="M121" i="2"/>
  <c r="M305" i="2"/>
  <c r="M361" i="2"/>
  <c r="M160" i="2"/>
  <c r="M358" i="2"/>
  <c r="M159" i="2"/>
  <c r="M158" i="2"/>
  <c r="M63" i="2"/>
  <c r="M153" i="2"/>
  <c r="M151" i="2"/>
  <c r="M212" i="2"/>
  <c r="M354" i="2"/>
  <c r="M351" i="2"/>
  <c r="M233" i="2"/>
  <c r="M105" i="2"/>
  <c r="M16" i="2"/>
  <c r="M278" i="2"/>
  <c r="M271" i="2"/>
  <c r="M117" i="2"/>
  <c r="M146" i="2"/>
  <c r="M80" i="2"/>
  <c r="M10" i="2"/>
  <c r="M25" i="2"/>
  <c r="M347" i="2"/>
  <c r="M24" i="2"/>
  <c r="M79" i="2"/>
  <c r="M124" i="2"/>
  <c r="M241" i="2"/>
  <c r="M78" i="2"/>
  <c r="M143" i="2"/>
  <c r="M315" i="2"/>
  <c r="M20" i="2"/>
  <c r="M59" i="2"/>
  <c r="M182" i="2"/>
  <c r="M23" i="2"/>
  <c r="M31" i="2"/>
  <c r="M251" i="2"/>
  <c r="M70" i="2"/>
  <c r="M329" i="2"/>
  <c r="M66" i="2"/>
  <c r="M378" i="2"/>
  <c r="M377" i="2"/>
  <c r="M375" i="2"/>
  <c r="M14" i="2"/>
  <c r="M9" i="2"/>
  <c r="M26" i="2"/>
  <c r="M294" i="2"/>
  <c r="M38" i="2"/>
  <c r="M293" i="2"/>
  <c r="M224" i="2"/>
  <c r="M218" i="2"/>
  <c r="M367" i="2"/>
  <c r="M365" i="2"/>
  <c r="M137" i="2"/>
  <c r="M253" i="2"/>
  <c r="M165" i="2"/>
  <c r="M164" i="2"/>
  <c r="M75" i="2"/>
  <c r="M221" i="2"/>
  <c r="M90" i="2"/>
  <c r="M260" i="2"/>
  <c r="M304" i="2"/>
  <c r="M356" i="2"/>
  <c r="M152" i="2"/>
  <c r="M229" i="2"/>
  <c r="M266" i="2"/>
  <c r="M350" i="2"/>
  <c r="M257" i="2"/>
  <c r="M82" i="2"/>
  <c r="M81" i="2"/>
  <c r="M42" i="2"/>
  <c r="M51" i="2"/>
  <c r="M58" i="2"/>
  <c r="M290" i="2"/>
  <c r="M18" i="2"/>
  <c r="M346" i="2"/>
  <c r="M345" i="2"/>
  <c r="M343" i="2"/>
  <c r="M62" i="2"/>
  <c r="M94" i="2"/>
  <c r="M264" i="2"/>
  <c r="M141" i="2"/>
  <c r="M50" i="2"/>
  <c r="M256" i="2"/>
  <c r="M340" i="2"/>
  <c r="M5" i="2"/>
  <c r="M181" i="2"/>
  <c r="M201" i="2"/>
  <c r="M254" i="2"/>
  <c r="M87" i="2"/>
  <c r="M281" i="2"/>
  <c r="M308" i="2"/>
  <c r="M274" i="2"/>
  <c r="M328" i="2"/>
  <c r="M122" i="2"/>
  <c r="M138" i="2"/>
  <c r="M373" i="2"/>
  <c r="M295" i="2"/>
  <c r="M174" i="2"/>
  <c r="M173" i="2"/>
  <c r="M171" i="2"/>
  <c r="M368" i="2"/>
  <c r="M272" i="2"/>
  <c r="M107" i="2"/>
  <c r="M267" i="2"/>
  <c r="M95" i="2"/>
  <c r="M168" i="2"/>
  <c r="M44" i="2"/>
  <c r="M163" i="2"/>
  <c r="M292" i="2"/>
  <c r="M291" i="2"/>
  <c r="M120" i="2"/>
  <c r="M126" i="2"/>
  <c r="M92" i="2"/>
  <c r="M157" i="2"/>
  <c r="M155" i="2"/>
  <c r="M106" i="2"/>
  <c r="M355" i="2"/>
  <c r="M353" i="2"/>
  <c r="M259" i="2"/>
  <c r="M199" i="2"/>
  <c r="M135" i="2"/>
  <c r="M54" i="2"/>
  <c r="M11" i="2"/>
  <c r="M103" i="2"/>
  <c r="M145" i="2"/>
  <c r="M101" i="2"/>
  <c r="M27" i="2"/>
  <c r="M344" i="2"/>
  <c r="M270" i="2"/>
  <c r="M144" i="2"/>
  <c r="M265" i="2"/>
  <c r="M198" i="2"/>
  <c r="M314" i="2"/>
  <c r="M129" i="2"/>
  <c r="M313" i="2"/>
  <c r="M209" i="2"/>
  <c r="M339" i="2"/>
  <c r="M189" i="2"/>
  <c r="M310" i="2"/>
  <c r="M333" i="2"/>
  <c r="M386" i="2"/>
  <c r="M88" i="2"/>
  <c r="M33" i="2"/>
  <c r="M286" i="2"/>
  <c r="M230" i="2"/>
  <c r="M383" i="2"/>
  <c r="M13" i="2"/>
  <c r="M330" i="2"/>
  <c r="M382" i="2"/>
  <c r="M3" i="2"/>
  <c r="M35" i="2"/>
  <c r="M110" i="2"/>
  <c r="M275" i="2"/>
  <c r="M268" i="2"/>
  <c r="M28" i="2"/>
  <c r="M73" i="2"/>
  <c r="M114" i="2"/>
  <c r="M96" i="2"/>
  <c r="M175" i="2"/>
  <c r="M307" i="2"/>
  <c r="M213" i="2"/>
  <c r="M243" i="2"/>
  <c r="M211" i="2"/>
  <c r="M324" i="2"/>
  <c r="M284" i="2"/>
  <c r="M127" i="2"/>
  <c r="M262" i="2"/>
  <c r="M279" i="2"/>
  <c r="M226" i="2"/>
  <c r="M166" i="2"/>
  <c r="M162" i="2"/>
  <c r="M261" i="2"/>
  <c r="M208" i="2"/>
  <c r="M84" i="2"/>
  <c r="M359" i="2"/>
  <c r="M258" i="2"/>
  <c r="M156" i="2"/>
  <c r="M154" i="2"/>
  <c r="M60" i="2"/>
  <c r="M136" i="2"/>
  <c r="M352" i="2"/>
  <c r="M219" i="2"/>
  <c r="M348" i="2"/>
  <c r="M149" i="2"/>
  <c r="M148" i="2"/>
  <c r="M318" i="2"/>
  <c r="M130" i="2"/>
  <c r="M53" i="2"/>
  <c r="M32" i="2"/>
  <c r="M316" i="2"/>
  <c r="M277" i="2"/>
  <c r="M302" i="2"/>
  <c r="M99" i="2"/>
  <c r="M227" i="2"/>
  <c r="M238" i="2"/>
  <c r="M142" i="2"/>
  <c r="M47" i="2"/>
  <c r="M56" i="2"/>
  <c r="M235" i="2"/>
  <c r="M4" i="2"/>
  <c r="M98" i="2"/>
  <c r="M134" i="2"/>
  <c r="M133" i="2"/>
  <c r="M269" i="2"/>
  <c r="M203" i="2"/>
  <c r="M341" i="2"/>
  <c r="M140" i="2"/>
</calcChain>
</file>

<file path=xl/sharedStrings.xml><?xml version="1.0" encoding="utf-8"?>
<sst xmlns="http://schemas.openxmlformats.org/spreadsheetml/2006/main" count="18836" uniqueCount="1246">
  <si>
    <t>특정검사 리마크, 코멘트 병원별 건수</t>
  </si>
  <si>
    <r>
      <rPr>
        <sz val="10"/>
        <color theme="1"/>
        <rFont val="맑은 고딕"/>
        <family val="3"/>
        <charset val="129"/>
      </rPr>
      <t>영업소명</t>
    </r>
  </si>
  <si>
    <r>
      <rPr>
        <sz val="10"/>
        <color theme="1"/>
        <rFont val="맑은 고딕"/>
        <family val="3"/>
        <charset val="129"/>
      </rPr>
      <t>병원명</t>
    </r>
  </si>
  <si>
    <r>
      <rPr>
        <sz val="10"/>
        <color theme="1"/>
        <rFont val="맑은 고딕"/>
        <family val="3"/>
        <charset val="129"/>
      </rPr>
      <t>검사명</t>
    </r>
  </si>
  <si>
    <r>
      <rPr>
        <sz val="10"/>
        <color theme="1"/>
        <rFont val="맑은 고딕"/>
        <family val="3"/>
        <charset val="129"/>
      </rPr>
      <t>접수건수</t>
    </r>
  </si>
  <si>
    <r>
      <rPr>
        <sz val="10"/>
        <color theme="1"/>
        <rFont val="맑은 고딕"/>
        <family val="3"/>
        <charset val="129"/>
      </rPr>
      <t>코멘트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건수</t>
    </r>
  </si>
  <si>
    <r>
      <rPr>
        <sz val="10"/>
        <color theme="1"/>
        <rFont val="맑은 고딕"/>
        <family val="3"/>
        <charset val="129"/>
      </rPr>
      <t>코멘트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건수</t>
    </r>
  </si>
  <si>
    <r>
      <rPr>
        <sz val="10"/>
        <color theme="1"/>
        <rFont val="맑은 고딕"/>
        <family val="3"/>
        <charset val="129"/>
      </rPr>
      <t>리마크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건수</t>
    </r>
  </si>
  <si>
    <r>
      <rPr>
        <sz val="10"/>
        <color theme="1"/>
        <rFont val="맑은 고딕"/>
        <family val="3"/>
        <charset val="129"/>
      </rPr>
      <t>리마크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건수</t>
    </r>
  </si>
  <si>
    <t>ACTH</t>
  </si>
  <si>
    <r>
      <rPr>
        <sz val="10"/>
        <color theme="1"/>
        <rFont val="맑은 고딕"/>
        <family val="3"/>
        <charset val="129"/>
      </rPr>
      <t>강릉</t>
    </r>
  </si>
  <si>
    <r>
      <rPr>
        <sz val="10"/>
        <color theme="1"/>
        <rFont val="맑은 고딕"/>
        <family val="3"/>
        <charset val="129"/>
      </rPr>
      <t>근로복지공단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동해병원</t>
    </r>
  </si>
  <si>
    <r>
      <rPr>
        <sz val="10"/>
        <color theme="1"/>
        <rFont val="맑은 고딕"/>
        <family val="3"/>
        <charset val="129"/>
      </rPr>
      <t>윤내과의원</t>
    </r>
  </si>
  <si>
    <t>Ammonia</t>
  </si>
  <si>
    <r>
      <rPr>
        <sz val="10"/>
        <color theme="1"/>
        <rFont val="맑은 고딕"/>
        <family val="3"/>
        <charset val="129"/>
      </rPr>
      <t>경주</t>
    </r>
  </si>
  <si>
    <r>
      <rPr>
        <sz val="10"/>
        <color theme="1"/>
        <rFont val="맑은 고딕"/>
        <family val="3"/>
        <charset val="129"/>
      </rPr>
      <t>굿모닝병원</t>
    </r>
  </si>
  <si>
    <r>
      <rPr>
        <sz val="10"/>
        <color theme="1"/>
        <rFont val="맑은 고딕"/>
        <family val="3"/>
        <charset val="129"/>
      </rPr>
      <t>늘속편한내과</t>
    </r>
  </si>
  <si>
    <r>
      <rPr>
        <sz val="10"/>
        <color theme="1"/>
        <rFont val="맑은 고딕"/>
        <family val="3"/>
        <charset val="129"/>
      </rPr>
      <t>바른몸의원</t>
    </r>
  </si>
  <si>
    <r>
      <rPr>
        <sz val="10"/>
        <color theme="1"/>
        <rFont val="맑은 고딕"/>
        <family val="3"/>
        <charset val="129"/>
      </rPr>
      <t>새천년병원</t>
    </r>
  </si>
  <si>
    <r>
      <rPr>
        <sz val="10"/>
        <color theme="1"/>
        <rFont val="맑은 고딕"/>
        <family val="3"/>
        <charset val="129"/>
      </rPr>
      <t>안강아산내과의원</t>
    </r>
  </si>
  <si>
    <r>
      <rPr>
        <sz val="10"/>
        <color theme="1"/>
        <rFont val="맑은 고딕"/>
        <family val="3"/>
        <charset val="129"/>
      </rPr>
      <t>광명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</si>
  <si>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광명</t>
    </r>
    <r>
      <rPr>
        <sz val="10"/>
        <color theme="1"/>
        <rFont val="Arial"/>
        <family val="2"/>
      </rPr>
      <t>21</t>
    </r>
    <r>
      <rPr>
        <sz val="10"/>
        <color theme="1"/>
        <rFont val="맑은 고딕"/>
        <family val="3"/>
        <charset val="129"/>
      </rPr>
      <t>세기병원</t>
    </r>
  </si>
  <si>
    <r>
      <rPr>
        <sz val="10"/>
        <color theme="1"/>
        <rFont val="맑은 고딕"/>
        <family val="3"/>
        <charset val="129"/>
      </rPr>
      <t>의료법인희명의료재단</t>
    </r>
  </si>
  <si>
    <r>
      <rPr>
        <sz val="10"/>
        <color theme="1"/>
        <rFont val="맑은 고딕"/>
        <family val="3"/>
        <charset val="129"/>
      </rPr>
      <t>중앙대학교광명병원</t>
    </r>
  </si>
  <si>
    <r>
      <rPr>
        <sz val="10"/>
        <color theme="1"/>
        <rFont val="맑은 고딕"/>
        <family val="3"/>
        <charset val="129"/>
      </rPr>
      <t>광주</t>
    </r>
  </si>
  <si>
    <r>
      <rPr>
        <sz val="10"/>
        <color theme="1"/>
        <rFont val="맑은 고딕"/>
        <family val="3"/>
        <charset val="129"/>
      </rPr>
      <t>광주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재활병원</t>
    </r>
  </si>
  <si>
    <r>
      <rPr>
        <sz val="10"/>
        <color theme="1"/>
        <rFont val="맑은 고딕"/>
        <family val="3"/>
        <charset val="129"/>
      </rPr>
      <t>광주기독병원</t>
    </r>
  </si>
  <si>
    <r>
      <rPr>
        <sz val="10"/>
        <color theme="1"/>
        <rFont val="맑은 고딕"/>
        <family val="3"/>
        <charset val="129"/>
      </rPr>
      <t>광주보훈병원</t>
    </r>
  </si>
  <si>
    <r>
      <rPr>
        <sz val="10"/>
        <color theme="1"/>
        <rFont val="맑은 고딕"/>
        <family val="3"/>
        <charset val="129"/>
      </rPr>
      <t>광주소망병원</t>
    </r>
  </si>
  <si>
    <r>
      <rPr>
        <sz val="10"/>
        <color theme="1"/>
        <rFont val="맑은 고딕"/>
        <family val="3"/>
        <charset val="129"/>
      </rPr>
      <t>광주수완병원</t>
    </r>
  </si>
  <si>
    <r>
      <rPr>
        <sz val="10"/>
        <color theme="1"/>
        <rFont val="맑은 고딕"/>
        <family val="3"/>
        <charset val="129"/>
      </rPr>
      <t>광주일곡병원</t>
    </r>
  </si>
  <si>
    <r>
      <rPr>
        <sz val="10"/>
        <color theme="1"/>
        <rFont val="맑은 고딕"/>
        <family val="3"/>
        <charset val="129"/>
      </rPr>
      <t>광주현대병원</t>
    </r>
  </si>
  <si>
    <r>
      <rPr>
        <sz val="10"/>
        <color theme="1"/>
        <rFont val="맑은 고딕"/>
        <family val="3"/>
        <charset val="129"/>
      </rPr>
      <t>대한요양병원</t>
    </r>
  </si>
  <si>
    <r>
      <rPr>
        <sz val="10"/>
        <color theme="1"/>
        <rFont val="맑은 고딕"/>
        <family val="3"/>
        <charset val="129"/>
      </rPr>
      <t>미래로</t>
    </r>
    <r>
      <rPr>
        <sz val="10"/>
        <color theme="1"/>
        <rFont val="Arial"/>
        <family val="2"/>
      </rPr>
      <t>21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</si>
  <si>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박승욱내과</t>
    </r>
  </si>
  <si>
    <r>
      <rPr>
        <sz val="10"/>
        <color theme="1"/>
        <rFont val="맑은 고딕"/>
        <family val="3"/>
        <charset val="129"/>
      </rPr>
      <t>수완센트럴병원</t>
    </r>
  </si>
  <si>
    <r>
      <rPr>
        <sz val="10"/>
        <color theme="1"/>
        <rFont val="맑은 고딕"/>
        <family val="3"/>
        <charset val="129"/>
      </rPr>
      <t>순창군보건의료원</t>
    </r>
  </si>
  <si>
    <r>
      <rPr>
        <sz val="10"/>
        <color theme="1"/>
        <rFont val="맑은 고딕"/>
        <family val="3"/>
        <charset val="129"/>
      </rPr>
      <t>순창요양병원</t>
    </r>
  </si>
  <si>
    <r>
      <rPr>
        <sz val="10"/>
        <color theme="1"/>
        <rFont val="맑은 고딕"/>
        <family val="3"/>
        <charset val="129"/>
      </rPr>
      <t>신가병원</t>
    </r>
  </si>
  <si>
    <r>
      <rPr>
        <sz val="10"/>
        <color theme="1"/>
        <rFont val="맑은 고딕"/>
        <family val="3"/>
        <charset val="129"/>
      </rPr>
      <t>위대한내과의원</t>
    </r>
  </si>
  <si>
    <r>
      <rPr>
        <sz val="10"/>
        <color theme="1"/>
        <rFont val="맑은 고딕"/>
        <family val="3"/>
        <charset val="129"/>
      </rPr>
      <t>참조은내과의원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순창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</si>
  <si>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최선영내과의원</t>
    </r>
  </si>
  <si>
    <r>
      <rPr>
        <sz val="10"/>
        <color theme="1"/>
        <rFont val="맑은 고딕"/>
        <family val="3"/>
        <charset val="129"/>
      </rPr>
      <t>효천내과</t>
    </r>
  </si>
  <si>
    <r>
      <rPr>
        <sz val="10"/>
        <color theme="1"/>
        <rFont val="맑은 고딕"/>
        <family val="3"/>
        <charset val="129"/>
      </rPr>
      <t>구미</t>
    </r>
  </si>
  <si>
    <r>
      <rPr>
        <sz val="10"/>
        <color theme="1"/>
        <rFont val="맑은 고딕"/>
        <family val="3"/>
        <charset val="129"/>
      </rPr>
      <t>구미삼성연합의원</t>
    </r>
  </si>
  <si>
    <r>
      <rPr>
        <sz val="10"/>
        <color theme="1"/>
        <rFont val="맑은 고딕"/>
        <family val="3"/>
        <charset val="129"/>
      </rPr>
      <t>류마제일내과의원</t>
    </r>
  </si>
  <si>
    <r>
      <rPr>
        <sz val="10"/>
        <color theme="1"/>
        <rFont val="맑은 고딕"/>
        <family val="3"/>
        <charset val="129"/>
      </rPr>
      <t>바른유병원</t>
    </r>
  </si>
  <si>
    <r>
      <rPr>
        <sz val="10"/>
        <color theme="1"/>
        <rFont val="맑은 고딕"/>
        <family val="3"/>
        <charset val="129"/>
      </rPr>
      <t>왜관병원</t>
    </r>
  </si>
  <si>
    <r>
      <rPr>
        <sz val="10"/>
        <color theme="1"/>
        <rFont val="맑은 고딕"/>
        <family val="3"/>
        <charset val="129"/>
      </rPr>
      <t>참조은요양병원</t>
    </r>
  </si>
  <si>
    <r>
      <rPr>
        <sz val="10"/>
        <color theme="1"/>
        <rFont val="맑은 고딕"/>
        <family val="3"/>
        <charset val="129"/>
      </rPr>
      <t>한솔병원</t>
    </r>
  </si>
  <si>
    <r>
      <rPr>
        <sz val="10"/>
        <color theme="1"/>
        <rFont val="맑은 고딕"/>
        <family val="3"/>
        <charset val="129"/>
      </rPr>
      <t>군산</t>
    </r>
  </si>
  <si>
    <r>
      <rPr>
        <sz val="10"/>
        <color theme="1"/>
        <rFont val="맑은 고딕"/>
        <family val="3"/>
        <charset val="129"/>
      </rPr>
      <t>건강한내과의원</t>
    </r>
  </si>
  <si>
    <r>
      <rPr>
        <sz val="10"/>
        <color theme="1"/>
        <rFont val="맑은 고딕"/>
        <family val="3"/>
        <charset val="129"/>
      </rPr>
      <t>진성호내과의원</t>
    </r>
  </si>
  <si>
    <r>
      <rPr>
        <sz val="10"/>
        <color theme="1"/>
        <rFont val="맑은 고딕"/>
        <family val="3"/>
        <charset val="129"/>
      </rPr>
      <t>김천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</si>
  <si>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경상북도김천의료원</t>
    </r>
  </si>
  <si>
    <r>
      <rPr>
        <sz val="10"/>
        <color theme="1"/>
        <rFont val="맑은 고딕"/>
        <family val="3"/>
        <charset val="129"/>
      </rPr>
      <t>김천제일병원</t>
    </r>
  </si>
  <si>
    <r>
      <rPr>
        <sz val="10"/>
        <color theme="1"/>
        <rFont val="맑은 고딕"/>
        <family val="3"/>
        <charset val="129"/>
      </rPr>
      <t>현대내과의원</t>
    </r>
  </si>
  <si>
    <r>
      <rPr>
        <sz val="10"/>
        <color theme="1"/>
        <rFont val="맑은 고딕"/>
        <family val="3"/>
        <charset val="129"/>
      </rPr>
      <t>김포</t>
    </r>
  </si>
  <si>
    <r>
      <rPr>
        <sz val="10"/>
        <color theme="1"/>
        <rFont val="맑은 고딕"/>
        <family val="3"/>
        <charset val="129"/>
      </rPr>
      <t>서송병원</t>
    </r>
  </si>
  <si>
    <r>
      <rPr>
        <sz val="10"/>
        <color theme="1"/>
        <rFont val="맑은 고딕"/>
        <family val="3"/>
        <charset val="129"/>
      </rPr>
      <t>정내과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서구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</si>
  <si>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한강연세병원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</si>
  <si>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성세의료재단뉴성민병원</t>
    </r>
  </si>
  <si>
    <r>
      <rPr>
        <sz val="10"/>
        <color theme="1"/>
        <rFont val="맑은 고딕"/>
        <family val="3"/>
        <charset val="129"/>
      </rPr>
      <t>김해</t>
    </r>
  </si>
  <si>
    <r>
      <rPr>
        <sz val="10"/>
        <color theme="1"/>
        <rFont val="맑은 고딕"/>
        <family val="3"/>
        <charset val="129"/>
      </rPr>
      <t>경빈의료재단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김해센텀병원</t>
    </r>
  </si>
  <si>
    <r>
      <rPr>
        <sz val="10"/>
        <color theme="1"/>
        <rFont val="맑은 고딕"/>
        <family val="3"/>
        <charset val="129"/>
      </rPr>
      <t>김해굿모닝병원</t>
    </r>
  </si>
  <si>
    <r>
      <rPr>
        <sz val="10"/>
        <color theme="1"/>
        <rFont val="맑은 고딕"/>
        <family val="3"/>
        <charset val="129"/>
      </rPr>
      <t>의료법인경빈의료재단김해센텀요양병원</t>
    </r>
  </si>
  <si>
    <r>
      <rPr>
        <sz val="10"/>
        <color theme="1"/>
        <rFont val="맑은 고딕"/>
        <family val="3"/>
        <charset val="129"/>
      </rPr>
      <t>의료법인수의료재단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청솔요양병원</t>
    </r>
  </si>
  <si>
    <r>
      <rPr>
        <sz val="10"/>
        <color theme="1"/>
        <rFont val="맑은 고딕"/>
        <family val="3"/>
        <charset val="129"/>
      </rPr>
      <t>의료법인한서의료재단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진영병원</t>
    </r>
  </si>
  <si>
    <r>
      <rPr>
        <sz val="10"/>
        <color theme="1"/>
        <rFont val="맑은 고딕"/>
        <family val="3"/>
        <charset val="129"/>
      </rPr>
      <t>한사랑병원</t>
    </r>
  </si>
  <si>
    <r>
      <rPr>
        <sz val="10"/>
        <color theme="1"/>
        <rFont val="맑은 고딕"/>
        <family val="3"/>
        <charset val="129"/>
      </rPr>
      <t>해광병원</t>
    </r>
  </si>
  <si>
    <r>
      <rPr>
        <sz val="10"/>
        <color theme="1"/>
        <rFont val="맑은 고딕"/>
        <family val="3"/>
        <charset val="129"/>
      </rPr>
      <t>대구남부</t>
    </r>
  </si>
  <si>
    <r>
      <rPr>
        <sz val="10"/>
        <color theme="1"/>
        <rFont val="맑은 고딕"/>
        <family val="3"/>
        <charset val="129"/>
      </rPr>
      <t>강미정연합내과의원</t>
    </r>
  </si>
  <si>
    <r>
      <rPr>
        <sz val="10"/>
        <color theme="1"/>
        <rFont val="맑은 고딕"/>
        <family val="3"/>
        <charset val="129"/>
      </rPr>
      <t>구평리외과</t>
    </r>
  </si>
  <si>
    <r>
      <rPr>
        <sz val="10"/>
        <color theme="1"/>
        <rFont val="맑은 고딕"/>
        <family val="3"/>
        <charset val="129"/>
      </rPr>
      <t>김정은내과의원</t>
    </r>
  </si>
  <si>
    <r>
      <rPr>
        <sz val="10"/>
        <color theme="1"/>
        <rFont val="맑은 고딕"/>
        <family val="3"/>
        <charset val="129"/>
      </rPr>
      <t>나비편한샘의원</t>
    </r>
  </si>
  <si>
    <r>
      <rPr>
        <sz val="10"/>
        <color theme="1"/>
        <rFont val="맑은 고딕"/>
        <family val="3"/>
        <charset val="129"/>
      </rPr>
      <t>남산병원</t>
    </r>
  </si>
  <si>
    <r>
      <rPr>
        <sz val="10"/>
        <color theme="1"/>
        <rFont val="맑은 고딕"/>
        <family val="3"/>
        <charset val="129"/>
      </rPr>
      <t>대구기독병원</t>
    </r>
  </si>
  <si>
    <r>
      <rPr>
        <sz val="10"/>
        <color theme="1"/>
        <rFont val="맑은 고딕"/>
        <family val="3"/>
        <charset val="129"/>
      </rPr>
      <t>더열린병원</t>
    </r>
  </si>
  <si>
    <r>
      <rPr>
        <sz val="10"/>
        <color theme="1"/>
        <rFont val="맑은 고딕"/>
        <family val="3"/>
        <charset val="129"/>
      </rPr>
      <t>범어샘편한내과</t>
    </r>
  </si>
  <si>
    <r>
      <rPr>
        <sz val="10"/>
        <color theme="1"/>
        <rFont val="맑은 고딕"/>
        <family val="3"/>
        <charset val="129"/>
      </rPr>
      <t>서대구대동병원</t>
    </r>
  </si>
  <si>
    <r>
      <rPr>
        <sz val="10"/>
        <color theme="1"/>
        <rFont val="맑은 고딕"/>
        <family val="3"/>
        <charset val="129"/>
      </rPr>
      <t>안심내과의원</t>
    </r>
  </si>
  <si>
    <r>
      <rPr>
        <sz val="10"/>
        <color theme="1"/>
        <rFont val="맑은 고딕"/>
        <family val="3"/>
        <charset val="129"/>
      </rPr>
      <t>용각의료재단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한신병원</t>
    </r>
  </si>
  <si>
    <r>
      <rPr>
        <sz val="10"/>
        <color theme="1"/>
        <rFont val="맑은 고딕"/>
        <family val="3"/>
        <charset val="129"/>
      </rPr>
      <t>용각의료재단세민병원</t>
    </r>
  </si>
  <si>
    <r>
      <rPr>
        <sz val="10"/>
        <color theme="1"/>
        <rFont val="맑은 고딕"/>
        <family val="3"/>
        <charset val="129"/>
      </rPr>
      <t>우리내과의원</t>
    </r>
  </si>
  <si>
    <r>
      <rPr>
        <sz val="10"/>
        <color theme="1"/>
        <rFont val="맑은 고딕"/>
        <family val="3"/>
        <charset val="129"/>
      </rPr>
      <t>이상엽내과의원</t>
    </r>
  </si>
  <si>
    <r>
      <rPr>
        <sz val="10"/>
        <color theme="1"/>
        <rFont val="맑은 고딕"/>
        <family val="3"/>
        <charset val="129"/>
      </rPr>
      <t>장수효요양병원</t>
    </r>
  </si>
  <si>
    <r>
      <rPr>
        <sz val="10"/>
        <color theme="1"/>
        <rFont val="맑은 고딕"/>
        <family val="3"/>
        <charset val="129"/>
      </rPr>
      <t>조동규내과의원</t>
    </r>
  </si>
  <si>
    <r>
      <rPr>
        <sz val="10"/>
        <color theme="1"/>
        <rFont val="맑은 고딕"/>
        <family val="3"/>
        <charset val="129"/>
      </rPr>
      <t>참튼튼병원</t>
    </r>
  </si>
  <si>
    <r>
      <rPr>
        <sz val="10"/>
        <color theme="1"/>
        <rFont val="맑은 고딕"/>
        <family val="3"/>
        <charset val="129"/>
      </rPr>
      <t>청춘내과의원</t>
    </r>
  </si>
  <si>
    <r>
      <rPr>
        <sz val="10"/>
        <color theme="1"/>
        <rFont val="맑은 고딕"/>
        <family val="3"/>
        <charset val="129"/>
      </rPr>
      <t>한빛종합내과의원</t>
    </r>
  </si>
  <si>
    <r>
      <rPr>
        <sz val="10"/>
        <color theme="1"/>
        <rFont val="맑은 고딕"/>
        <family val="3"/>
        <charset val="129"/>
      </rPr>
      <t>한성재단동아메디병원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</si>
  <si>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대명의료재단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서대구병원</t>
    </r>
  </si>
  <si>
    <r>
      <t>(</t>
    </r>
    <r>
      <rPr>
        <sz val="10"/>
        <color theme="1"/>
        <rFont val="맑은 고딕"/>
        <family val="3"/>
        <charset val="129"/>
      </rPr>
      <t>의료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문성의료재단</t>
    </r>
  </si>
  <si>
    <r>
      <t>W(</t>
    </r>
    <r>
      <rPr>
        <sz val="10"/>
        <color theme="1"/>
        <rFont val="맑은 고딕"/>
        <family val="3"/>
        <charset val="129"/>
      </rPr>
      <t>더블유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</si>
  <si>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대구동부</t>
    </r>
  </si>
  <si>
    <r>
      <rPr>
        <sz val="10"/>
        <color theme="1"/>
        <rFont val="맑은 고딕"/>
        <family val="3"/>
        <charset val="129"/>
      </rPr>
      <t>가창파티마요양병원</t>
    </r>
  </si>
  <si>
    <r>
      <rPr>
        <sz val="10"/>
        <color theme="1"/>
        <rFont val="맑은 고딕"/>
        <family val="3"/>
        <charset val="129"/>
      </rPr>
      <t>건강플러스연합의원</t>
    </r>
  </si>
  <si>
    <r>
      <rPr>
        <sz val="10"/>
        <color theme="1"/>
        <rFont val="맑은 고딕"/>
        <family val="3"/>
        <charset val="129"/>
      </rPr>
      <t>의료법인양지의료재단</t>
    </r>
  </si>
  <si>
    <r>
      <rPr>
        <sz val="10"/>
        <color theme="1"/>
        <rFont val="맑은 고딕"/>
        <family val="3"/>
        <charset val="129"/>
      </rPr>
      <t>대구서부</t>
    </r>
  </si>
  <si>
    <r>
      <rPr>
        <sz val="10"/>
        <color theme="1"/>
        <rFont val="맑은 고딕"/>
        <family val="3"/>
        <charset val="129"/>
      </rPr>
      <t>나사렛연합내과의원</t>
    </r>
  </si>
  <si>
    <r>
      <rPr>
        <sz val="10"/>
        <color theme="1"/>
        <rFont val="맑은 고딕"/>
        <family val="3"/>
        <charset val="129"/>
      </rPr>
      <t>대구보훈병원</t>
    </r>
  </si>
  <si>
    <r>
      <rPr>
        <sz val="10"/>
        <color theme="1"/>
        <rFont val="맑은 고딕"/>
        <family val="3"/>
        <charset val="129"/>
      </rPr>
      <t>대구시티병원</t>
    </r>
  </si>
  <si>
    <r>
      <rPr>
        <sz val="10"/>
        <color theme="1"/>
        <rFont val="맑은 고딕"/>
        <family val="3"/>
        <charset val="129"/>
      </rPr>
      <t>더나은병원</t>
    </r>
  </si>
  <si>
    <r>
      <rPr>
        <sz val="10"/>
        <color theme="1"/>
        <rFont val="맑은 고딕"/>
        <family val="3"/>
        <charset val="129"/>
      </rPr>
      <t>서혜상내과의원</t>
    </r>
  </si>
  <si>
    <r>
      <rPr>
        <sz val="10"/>
        <color theme="1"/>
        <rFont val="맑은 고딕"/>
        <family val="3"/>
        <charset val="129"/>
      </rPr>
      <t>선우속시원내과</t>
    </r>
  </si>
  <si>
    <r>
      <rPr>
        <sz val="10"/>
        <color theme="1"/>
        <rFont val="맑은 고딕"/>
        <family val="3"/>
        <charset val="129"/>
      </rPr>
      <t>성서병원</t>
    </r>
  </si>
  <si>
    <r>
      <rPr>
        <sz val="10"/>
        <color theme="1"/>
        <rFont val="맑은 고딕"/>
        <family val="3"/>
        <charset val="129"/>
      </rPr>
      <t>속튼튼내과의원</t>
    </r>
  </si>
  <si>
    <r>
      <rPr>
        <sz val="10"/>
        <color theme="1"/>
        <rFont val="맑은 고딕"/>
        <family val="3"/>
        <charset val="129"/>
      </rPr>
      <t>아주조은요양병원</t>
    </r>
  </si>
  <si>
    <r>
      <rPr>
        <sz val="10"/>
        <color theme="1"/>
        <rFont val="맑은 고딕"/>
        <family val="3"/>
        <charset val="129"/>
      </rPr>
      <t>의료법인백천의료재단바로본병원</t>
    </r>
  </si>
  <si>
    <r>
      <rPr>
        <sz val="10"/>
        <color theme="1"/>
        <rFont val="맑은 고딕"/>
        <family val="3"/>
        <charset val="129"/>
      </rPr>
      <t>이시아연세병원</t>
    </r>
  </si>
  <si>
    <r>
      <rPr>
        <sz val="10"/>
        <color theme="1"/>
        <rFont val="맑은 고딕"/>
        <family val="3"/>
        <charset val="129"/>
      </rPr>
      <t>일민의료재단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세강병원</t>
    </r>
  </si>
  <si>
    <r>
      <rPr>
        <sz val="10"/>
        <color theme="1"/>
        <rFont val="맑은 고딕"/>
        <family val="3"/>
        <charset val="129"/>
      </rPr>
      <t>제일효요양병원</t>
    </r>
  </si>
  <si>
    <r>
      <rPr>
        <sz val="10"/>
        <color theme="1"/>
        <rFont val="맑은 고딕"/>
        <family val="3"/>
        <charset val="129"/>
      </rPr>
      <t>척척병원</t>
    </r>
  </si>
  <si>
    <r>
      <rPr>
        <sz val="10"/>
        <color theme="1"/>
        <rFont val="맑은 고딕"/>
        <family val="3"/>
        <charset val="129"/>
      </rPr>
      <t>통합의료진흥원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전인병원</t>
    </r>
  </si>
  <si>
    <r>
      <rPr>
        <sz val="10"/>
        <color theme="1"/>
        <rFont val="맑은 고딕"/>
        <family val="3"/>
        <charset val="129"/>
      </rPr>
      <t>한솔요양병원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</si>
  <si>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보강병원</t>
    </r>
  </si>
  <si>
    <r>
      <rPr>
        <sz val="10"/>
        <color theme="1"/>
        <rFont val="맑은 고딕"/>
        <family val="3"/>
        <charset val="129"/>
      </rPr>
      <t>대구중부</t>
    </r>
  </si>
  <si>
    <r>
      <rPr>
        <sz val="10"/>
        <color theme="1"/>
        <rFont val="맑은 고딕"/>
        <family val="3"/>
        <charset val="129"/>
      </rPr>
      <t>나사렛종합병원</t>
    </r>
  </si>
  <si>
    <r>
      <rPr>
        <sz val="10"/>
        <color theme="1"/>
        <rFont val="맑은 고딕"/>
        <family val="3"/>
        <charset val="129"/>
      </rPr>
      <t>영암의료재단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고령영생병원</t>
    </r>
  </si>
  <si>
    <r>
      <rPr>
        <sz val="10"/>
        <color theme="1"/>
        <rFont val="맑은 고딕"/>
        <family val="3"/>
        <charset val="129"/>
      </rPr>
      <t>화성연합의원</t>
    </r>
  </si>
  <si>
    <r>
      <rPr>
        <sz val="10"/>
        <color theme="1"/>
        <rFont val="맑은 고딕"/>
        <family val="3"/>
        <charset val="129"/>
      </rPr>
      <t>대전</t>
    </r>
  </si>
  <si>
    <r>
      <rPr>
        <sz val="10"/>
        <color theme="1"/>
        <rFont val="맑은 고딕"/>
        <family val="3"/>
        <charset val="129"/>
      </rPr>
      <t>고려병원</t>
    </r>
  </si>
  <si>
    <r>
      <rPr>
        <sz val="10"/>
        <color theme="1"/>
        <rFont val="맑은 고딕"/>
        <family val="3"/>
        <charset val="129"/>
      </rPr>
      <t>글로벌튼튼병원</t>
    </r>
  </si>
  <si>
    <r>
      <rPr>
        <sz val="10"/>
        <color theme="1"/>
        <rFont val="맑은 고딕"/>
        <family val="3"/>
        <charset val="129"/>
      </rPr>
      <t>다빈치병원</t>
    </r>
  </si>
  <si>
    <r>
      <rPr>
        <sz val="10"/>
        <color theme="1"/>
        <rFont val="맑은 고딕"/>
        <family val="3"/>
        <charset val="129"/>
      </rPr>
      <t>대전보훈병원</t>
    </r>
  </si>
  <si>
    <r>
      <rPr>
        <sz val="10"/>
        <color theme="1"/>
        <rFont val="맑은 고딕"/>
        <family val="3"/>
        <charset val="129"/>
      </rPr>
      <t>대전엔도내과의원</t>
    </r>
  </si>
  <si>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>(The)</t>
    </r>
    <r>
      <rPr>
        <sz val="10"/>
        <color theme="1"/>
        <rFont val="맑은 고딕"/>
        <family val="3"/>
        <charset val="129"/>
      </rPr>
      <t>편한내과의원</t>
    </r>
  </si>
  <si>
    <r>
      <rPr>
        <sz val="10"/>
        <color theme="1"/>
        <rFont val="맑은 고딕"/>
        <family val="3"/>
        <charset val="129"/>
      </rPr>
      <t>메디안내과</t>
    </r>
  </si>
  <si>
    <r>
      <rPr>
        <sz val="10"/>
        <color theme="1"/>
        <rFont val="맑은 고딕"/>
        <family val="3"/>
        <charset val="129"/>
      </rPr>
      <t>스마트내과의원</t>
    </r>
  </si>
  <si>
    <r>
      <rPr>
        <sz val="10"/>
        <color theme="1"/>
        <rFont val="맑은 고딕"/>
        <family val="3"/>
        <charset val="129"/>
      </rPr>
      <t>씨앤유내과</t>
    </r>
  </si>
  <si>
    <r>
      <rPr>
        <sz val="10"/>
        <color theme="1"/>
        <rFont val="맑은 고딕"/>
        <family val="3"/>
        <charset val="129"/>
      </rPr>
      <t>최내과의원</t>
    </r>
  </si>
  <si>
    <r>
      <rPr>
        <sz val="10"/>
        <color theme="1"/>
        <rFont val="맑은 고딕"/>
        <family val="3"/>
        <charset val="129"/>
      </rPr>
      <t>하나로의원</t>
    </r>
  </si>
  <si>
    <r>
      <rPr>
        <sz val="10"/>
        <color theme="1"/>
        <rFont val="맑은 고딕"/>
        <family val="3"/>
        <charset val="129"/>
      </rPr>
      <t>하나신경과의원</t>
    </r>
  </si>
  <si>
    <r>
      <rPr>
        <sz val="10"/>
        <color theme="1"/>
        <rFont val="맑은 고딕"/>
        <family val="3"/>
        <charset val="129"/>
      </rPr>
      <t>한솔의원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계룡시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</si>
  <si>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한일병원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신탄진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</si>
  <si>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한일의료재단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</si>
  <si>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영훈의료재단대전선병원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</si>
  <si>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영훈의료재단유성선병원</t>
    </r>
  </si>
  <si>
    <r>
      <rPr>
        <sz val="10"/>
        <color theme="1"/>
        <rFont val="맑은 고딕"/>
        <family val="3"/>
        <charset val="129"/>
      </rPr>
      <t>목포</t>
    </r>
  </si>
  <si>
    <r>
      <rPr>
        <sz val="10"/>
        <color theme="1"/>
        <rFont val="맑은 고딕"/>
        <family val="3"/>
        <charset val="129"/>
      </rPr>
      <t>강진의료원</t>
    </r>
  </si>
  <si>
    <r>
      <rPr>
        <sz val="10"/>
        <color theme="1"/>
        <rFont val="맑은 고딕"/>
        <family val="3"/>
        <charset val="129"/>
      </rPr>
      <t>목포기독병원</t>
    </r>
  </si>
  <si>
    <r>
      <rPr>
        <sz val="10"/>
        <color theme="1"/>
        <rFont val="맑은 고딕"/>
        <family val="3"/>
        <charset val="129"/>
      </rPr>
      <t>우리들내과의원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강진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</si>
  <si>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장흥통합의료병원</t>
    </r>
  </si>
  <si>
    <r>
      <rPr>
        <sz val="10"/>
        <color theme="1"/>
        <rFont val="맑은 고딕"/>
        <family val="3"/>
        <charset val="129"/>
      </rPr>
      <t>부산남부</t>
    </r>
  </si>
  <si>
    <r>
      <rPr>
        <sz val="10"/>
        <color theme="1"/>
        <rFont val="맑은 고딕"/>
        <family val="3"/>
        <charset val="129"/>
      </rPr>
      <t>공내과</t>
    </r>
  </si>
  <si>
    <r>
      <rPr>
        <sz val="10"/>
        <color theme="1"/>
        <rFont val="맑은 고딕"/>
        <family val="3"/>
        <charset val="129"/>
      </rPr>
      <t>김</t>
    </r>
    <r>
      <rPr>
        <sz val="10"/>
        <color theme="1"/>
        <rFont val="Arial"/>
        <family val="2"/>
      </rPr>
      <t>&amp;</t>
    </r>
    <r>
      <rPr>
        <sz val="10"/>
        <color theme="1"/>
        <rFont val="맑은 고딕"/>
        <family val="3"/>
        <charset val="129"/>
      </rPr>
      <t>정해운대병원</t>
    </r>
  </si>
  <si>
    <r>
      <rPr>
        <sz val="10"/>
        <color theme="1"/>
        <rFont val="맑은 고딕"/>
        <family val="3"/>
        <charset val="129"/>
      </rPr>
      <t>김보석내과</t>
    </r>
  </si>
  <si>
    <r>
      <rPr>
        <sz val="10"/>
        <color theme="1"/>
        <rFont val="맑은 고딕"/>
        <family val="3"/>
        <charset val="129"/>
      </rPr>
      <t>늘편안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하내과</t>
    </r>
  </si>
  <si>
    <r>
      <rPr>
        <sz val="10"/>
        <color theme="1"/>
        <rFont val="맑은 고딕"/>
        <family val="3"/>
        <charset val="129"/>
      </rPr>
      <t>상쾌한병원</t>
    </r>
  </si>
  <si>
    <r>
      <rPr>
        <sz val="10"/>
        <color theme="1"/>
        <rFont val="맑은 고딕"/>
        <family val="3"/>
        <charset val="129"/>
      </rPr>
      <t>서호병원</t>
    </r>
  </si>
  <si>
    <r>
      <rPr>
        <sz val="10"/>
        <color theme="1"/>
        <rFont val="맑은 고딕"/>
        <family val="3"/>
        <charset val="129"/>
      </rPr>
      <t>양정요양병원</t>
    </r>
  </si>
  <si>
    <r>
      <rPr>
        <sz val="10"/>
        <color theme="1"/>
        <rFont val="맑은 고딕"/>
        <family val="3"/>
        <charset val="129"/>
      </rPr>
      <t>부산동부</t>
    </r>
  </si>
  <si>
    <r>
      <rPr>
        <sz val="10"/>
        <color theme="1"/>
        <rFont val="맑은 고딕"/>
        <family val="3"/>
        <charset val="129"/>
      </rPr>
      <t>건강드림가정의학과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의원</t>
    </r>
  </si>
  <si>
    <r>
      <rPr>
        <sz val="10"/>
        <color theme="1"/>
        <rFont val="맑은 고딕"/>
        <family val="3"/>
        <charset val="129"/>
      </rPr>
      <t>김우재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내과의원</t>
    </r>
  </si>
  <si>
    <r>
      <rPr>
        <sz val="10"/>
        <color theme="1"/>
        <rFont val="맑은 고딕"/>
        <family val="3"/>
        <charset val="129"/>
      </rPr>
      <t>본바른병원</t>
    </r>
  </si>
  <si>
    <r>
      <rPr>
        <sz val="10"/>
        <color theme="1"/>
        <rFont val="맑은 고딕"/>
        <family val="3"/>
        <charset val="129"/>
      </rPr>
      <t>양산감수내과의원</t>
    </r>
  </si>
  <si>
    <r>
      <rPr>
        <sz val="10"/>
        <color theme="1"/>
        <rFont val="맑은 고딕"/>
        <family val="3"/>
        <charset val="129"/>
      </rPr>
      <t>의료법인예성의료재단베데스다복음병원</t>
    </r>
  </si>
  <si>
    <r>
      <rPr>
        <sz val="10"/>
        <color theme="1"/>
        <rFont val="맑은 고딕"/>
        <family val="3"/>
        <charset val="129"/>
      </rPr>
      <t>해원산부인과의원</t>
    </r>
  </si>
  <si>
    <r>
      <rPr>
        <sz val="10"/>
        <color theme="1"/>
        <rFont val="맑은 고딕"/>
        <family val="3"/>
        <charset val="129"/>
      </rPr>
      <t>부산북부</t>
    </r>
  </si>
  <si>
    <r>
      <rPr>
        <sz val="10"/>
        <color theme="1"/>
        <rFont val="맑은 고딕"/>
        <family val="3"/>
        <charset val="129"/>
      </rPr>
      <t>만세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</si>
  <si>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미래로병원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덕천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</si>
  <si>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민들레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의원</t>
    </r>
  </si>
  <si>
    <r>
      <rPr>
        <sz val="10"/>
        <color theme="1"/>
        <rFont val="맑은 고딕"/>
        <family val="3"/>
        <charset val="129"/>
      </rPr>
      <t>부산예한방병원</t>
    </r>
  </si>
  <si>
    <r>
      <rPr>
        <sz val="10"/>
        <color theme="1"/>
        <rFont val="맑은 고딕"/>
        <family val="3"/>
        <charset val="129"/>
      </rPr>
      <t>부산큰병원</t>
    </r>
  </si>
  <si>
    <r>
      <rPr>
        <sz val="10"/>
        <color theme="1"/>
        <rFont val="맑은 고딕"/>
        <family val="3"/>
        <charset val="129"/>
      </rPr>
      <t>새우리남산병원</t>
    </r>
  </si>
  <si>
    <r>
      <rPr>
        <sz val="10"/>
        <color theme="1"/>
        <rFont val="맑은 고딕"/>
        <family val="3"/>
        <charset val="129"/>
      </rPr>
      <t>신대암메디칼의원</t>
    </r>
  </si>
  <si>
    <r>
      <rPr>
        <sz val="10"/>
        <color theme="1"/>
        <rFont val="맑은 고딕"/>
        <family val="3"/>
        <charset val="129"/>
      </rPr>
      <t>오성병원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</si>
  <si>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인해의료재단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시원항병원</t>
    </r>
  </si>
  <si>
    <r>
      <rPr>
        <sz val="10"/>
        <color theme="1"/>
        <rFont val="맑은 고딕"/>
        <family val="3"/>
        <charset val="129"/>
      </rPr>
      <t>부산서부</t>
    </r>
  </si>
  <si>
    <r>
      <rPr>
        <sz val="10"/>
        <color theme="1"/>
        <rFont val="맑은 고딕"/>
        <family val="3"/>
        <charset val="129"/>
      </rPr>
      <t>선안요양병원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</si>
  <si>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강혜의료재단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</si>
  <si>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서호하단병원</t>
    </r>
  </si>
  <si>
    <r>
      <rPr>
        <sz val="10"/>
        <color theme="1"/>
        <rFont val="맑은 고딕"/>
        <family val="3"/>
        <charset val="129"/>
      </rPr>
      <t>장림한서병원</t>
    </r>
  </si>
  <si>
    <r>
      <rPr>
        <sz val="10"/>
        <color theme="1"/>
        <rFont val="맑은 고딕"/>
        <family val="3"/>
        <charset val="129"/>
      </rPr>
      <t>장사랑내과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영상의학과의원</t>
    </r>
  </si>
  <si>
    <r>
      <rPr>
        <sz val="10"/>
        <color theme="1"/>
        <rFont val="맑은 고딕"/>
        <family val="3"/>
        <charset val="129"/>
      </rPr>
      <t>부산중부</t>
    </r>
  </si>
  <si>
    <r>
      <rPr>
        <sz val="10"/>
        <color theme="1"/>
        <rFont val="맑은 고딕"/>
        <family val="3"/>
        <charset val="129"/>
      </rPr>
      <t>바른병원</t>
    </r>
  </si>
  <si>
    <r>
      <rPr>
        <sz val="10"/>
        <color theme="1"/>
        <rFont val="맑은 고딕"/>
        <family val="3"/>
        <charset val="129"/>
      </rPr>
      <t>박성수내과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양정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</si>
  <si>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봉생병원</t>
    </r>
  </si>
  <si>
    <r>
      <rPr>
        <sz val="10"/>
        <color theme="1"/>
        <rFont val="맑은 고딕"/>
        <family val="3"/>
        <charset val="129"/>
      </rPr>
      <t>온요양병원</t>
    </r>
  </si>
  <si>
    <r>
      <rPr>
        <sz val="10"/>
        <color theme="1"/>
        <rFont val="맑은 고딕"/>
        <family val="3"/>
        <charset val="129"/>
      </rPr>
      <t>온종합병원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</si>
  <si>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청십자의료재단행복한병원</t>
    </r>
  </si>
  <si>
    <r>
      <rPr>
        <sz val="10"/>
        <color theme="1"/>
        <rFont val="맑은 고딕"/>
        <family val="3"/>
        <charset val="129"/>
      </rPr>
      <t>의료법인인당의료재단부산혜민요양병원</t>
    </r>
  </si>
  <si>
    <r>
      <rPr>
        <sz val="10"/>
        <color theme="1"/>
        <rFont val="맑은 고딕"/>
        <family val="3"/>
        <charset val="129"/>
      </rPr>
      <t>일신기독병원</t>
    </r>
  </si>
  <si>
    <r>
      <rPr>
        <sz val="10"/>
        <color theme="1"/>
        <rFont val="맑은 고딕"/>
        <family val="3"/>
        <charset val="129"/>
      </rPr>
      <t>한빛병원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</si>
  <si>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청십자의료재단행복한요양병원</t>
    </r>
  </si>
  <si>
    <r>
      <rPr>
        <sz val="10"/>
        <color theme="1"/>
        <rFont val="맑은 고딕"/>
        <family val="3"/>
        <charset val="129"/>
      </rPr>
      <t>부천</t>
    </r>
  </si>
  <si>
    <r>
      <rPr>
        <sz val="10"/>
        <color theme="1"/>
        <rFont val="맑은 고딕"/>
        <family val="3"/>
        <charset val="129"/>
      </rPr>
      <t>가은병원</t>
    </r>
  </si>
  <si>
    <r>
      <rPr>
        <sz val="10"/>
        <color theme="1"/>
        <rFont val="맑은 고딕"/>
        <family val="3"/>
        <charset val="129"/>
      </rPr>
      <t>근로복지공단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인천병원</t>
    </r>
  </si>
  <si>
    <r>
      <rPr>
        <sz val="10"/>
        <color theme="1"/>
        <rFont val="맑은 고딕"/>
        <family val="3"/>
        <charset val="129"/>
      </rPr>
      <t>메디홀스요양병원</t>
    </r>
  </si>
  <si>
    <r>
      <rPr>
        <sz val="10"/>
        <color theme="1"/>
        <rFont val="맑은 고딕"/>
        <family val="3"/>
        <charset val="129"/>
      </rPr>
      <t>메디홀스의원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역곡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</si>
  <si>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보성요양병원</t>
    </r>
  </si>
  <si>
    <r>
      <rPr>
        <sz val="10"/>
        <color theme="1"/>
        <rFont val="맑은 고딕"/>
        <family val="3"/>
        <charset val="129"/>
      </rPr>
      <t>부천중앙병원</t>
    </r>
  </si>
  <si>
    <r>
      <rPr>
        <sz val="10"/>
        <color theme="1"/>
        <rFont val="맑은 고딕"/>
        <family val="3"/>
        <charset val="129"/>
      </rPr>
      <t>스마튼병원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</si>
  <si>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나누리의료재단</t>
    </r>
  </si>
  <si>
    <r>
      <rPr>
        <sz val="10"/>
        <color theme="1"/>
        <rFont val="맑은 고딕"/>
        <family val="3"/>
        <charset val="129"/>
      </rPr>
      <t>진병원</t>
    </r>
  </si>
  <si>
    <r>
      <rPr>
        <sz val="10"/>
        <color theme="1"/>
        <rFont val="맑은 고딕"/>
        <family val="3"/>
        <charset val="129"/>
      </rPr>
      <t>휴앤유병원</t>
    </r>
  </si>
  <si>
    <r>
      <t>W</t>
    </r>
    <r>
      <rPr>
        <sz val="10"/>
        <color theme="1"/>
        <rFont val="맑은 고딕"/>
        <family val="3"/>
        <charset val="129"/>
      </rPr>
      <t>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부천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</si>
  <si>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상주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</si>
  <si>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삼백의료재단상주성모병원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</si>
  <si>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상주적십자병원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</si>
  <si>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심천의료재단</t>
    </r>
  </si>
  <si>
    <r>
      <rPr>
        <sz val="10"/>
        <color theme="1"/>
        <rFont val="맑은 고딕"/>
        <family val="3"/>
        <charset val="129"/>
      </rPr>
      <t>서울강남</t>
    </r>
  </si>
  <si>
    <r>
      <rPr>
        <sz val="10"/>
        <color theme="1"/>
        <rFont val="맑은 고딕"/>
        <family val="3"/>
        <charset val="129"/>
      </rPr>
      <t>강남나누리병원</t>
    </r>
  </si>
  <si>
    <r>
      <rPr>
        <sz val="10"/>
        <color theme="1"/>
        <rFont val="맑은 고딕"/>
        <family val="3"/>
        <charset val="129"/>
      </rPr>
      <t>그린몰의원</t>
    </r>
  </si>
  <si>
    <r>
      <rPr>
        <sz val="10"/>
        <color theme="1"/>
        <rFont val="맑은 고딕"/>
        <family val="3"/>
        <charset val="129"/>
      </rPr>
      <t>린클리닉</t>
    </r>
  </si>
  <si>
    <r>
      <rPr>
        <sz val="10"/>
        <color theme="1"/>
        <rFont val="맑은 고딕"/>
        <family val="3"/>
        <charset val="129"/>
      </rPr>
      <t>메디스캔의원</t>
    </r>
  </si>
  <si>
    <r>
      <rPr>
        <sz val="10"/>
        <color theme="1"/>
        <rFont val="맑은 고딕"/>
        <family val="3"/>
        <charset val="129"/>
      </rPr>
      <t>삼광의료재단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검사실비교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</si>
  <si>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연세박세진의원</t>
    </r>
  </si>
  <si>
    <r>
      <rPr>
        <sz val="10"/>
        <color theme="1"/>
        <rFont val="맑은 고딕"/>
        <family val="3"/>
        <charset val="129"/>
      </rPr>
      <t>유로성형외과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3"/>
        <charset val="129"/>
      </rPr>
      <t>피부과</t>
    </r>
  </si>
  <si>
    <r>
      <rPr>
        <sz val="10"/>
        <color theme="1"/>
        <rFont val="맑은 고딕"/>
        <family val="3"/>
        <charset val="129"/>
      </rPr>
      <t>이화의원</t>
    </r>
  </si>
  <si>
    <r>
      <rPr>
        <sz val="10"/>
        <color theme="1"/>
        <rFont val="맑은 고딕"/>
        <family val="3"/>
        <charset val="129"/>
      </rPr>
      <t>팜스프링서울의원</t>
    </r>
  </si>
  <si>
    <r>
      <rPr>
        <sz val="10"/>
        <color theme="1"/>
        <rFont val="맑은 고딕"/>
        <family val="3"/>
        <charset val="129"/>
      </rPr>
      <t>필메디스내과의원</t>
    </r>
  </si>
  <si>
    <r>
      <rPr>
        <sz val="10"/>
        <color theme="1"/>
        <rFont val="맑은 고딕"/>
        <family val="3"/>
        <charset val="129"/>
      </rPr>
      <t>호산의원</t>
    </r>
  </si>
  <si>
    <r>
      <rPr>
        <sz val="10"/>
        <color theme="1"/>
        <rFont val="맑은 고딕"/>
        <family val="3"/>
        <charset val="129"/>
      </rPr>
      <t>서울강동</t>
    </r>
  </si>
  <si>
    <r>
      <rPr>
        <sz val="10"/>
        <color theme="1"/>
        <rFont val="맑은 고딕"/>
        <family val="3"/>
        <charset val="129"/>
      </rPr>
      <t>경기도립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노인전문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남양주병원</t>
    </r>
  </si>
  <si>
    <r>
      <rPr>
        <sz val="10"/>
        <color theme="1"/>
        <rFont val="맑은 고딕"/>
        <family val="3"/>
        <charset val="129"/>
      </rPr>
      <t>남양주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한양병원</t>
    </r>
  </si>
  <si>
    <r>
      <rPr>
        <sz val="10"/>
        <color theme="1"/>
        <rFont val="맑은 고딕"/>
        <family val="3"/>
        <charset val="129"/>
      </rPr>
      <t>서울현대요양병원</t>
    </r>
  </si>
  <si>
    <r>
      <rPr>
        <sz val="10"/>
        <color theme="1"/>
        <rFont val="맑은 고딕"/>
        <family val="3"/>
        <charset val="129"/>
      </rPr>
      <t>아빠미소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소아청소년과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의원</t>
    </r>
  </si>
  <si>
    <r>
      <rPr>
        <sz val="10"/>
        <color theme="1"/>
        <rFont val="맑은 고딕"/>
        <family val="3"/>
        <charset val="129"/>
      </rPr>
      <t>에덴요양병원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</si>
  <si>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매그너스의료재단</t>
    </r>
  </si>
  <si>
    <r>
      <rPr>
        <sz val="10"/>
        <color theme="1"/>
        <rFont val="맑은 고딕"/>
        <family val="3"/>
        <charset val="129"/>
      </rPr>
      <t>조한준가정의학과의원</t>
    </r>
  </si>
  <si>
    <r>
      <rPr>
        <sz val="10"/>
        <color theme="1"/>
        <rFont val="맑은 고딕"/>
        <family val="3"/>
        <charset val="129"/>
      </rPr>
      <t>중앙보훈병원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핵의학과</t>
    </r>
  </si>
  <si>
    <r>
      <rPr>
        <sz val="10"/>
        <color theme="1"/>
        <rFont val="맑은 고딕"/>
        <family val="3"/>
        <charset val="129"/>
      </rPr>
      <t>진접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한양병원</t>
    </r>
  </si>
  <si>
    <r>
      <rPr>
        <sz val="10"/>
        <color theme="1"/>
        <rFont val="맑은 고딕"/>
        <family val="3"/>
        <charset val="129"/>
      </rPr>
      <t>하남</t>
    </r>
    <r>
      <rPr>
        <sz val="10"/>
        <color theme="1"/>
        <rFont val="Arial"/>
        <family val="2"/>
      </rPr>
      <t>S</t>
    </r>
    <r>
      <rPr>
        <sz val="10"/>
        <color theme="1"/>
        <rFont val="맑은 고딕"/>
        <family val="3"/>
        <charset val="129"/>
      </rPr>
      <t>병원</t>
    </r>
  </si>
  <si>
    <t>WONJIN GREEN HOSPITAL</t>
  </si>
  <si>
    <r>
      <rPr>
        <sz val="10"/>
        <color theme="1"/>
        <rFont val="맑은 고딕"/>
        <family val="3"/>
        <charset val="129"/>
      </rPr>
      <t>서울남부</t>
    </r>
  </si>
  <si>
    <r>
      <rPr>
        <sz val="10"/>
        <color theme="1"/>
        <rFont val="맑은 고딕"/>
        <family val="3"/>
        <charset val="129"/>
      </rPr>
      <t>구로성심병원</t>
    </r>
  </si>
  <si>
    <r>
      <rPr>
        <sz val="10"/>
        <color theme="1"/>
        <rFont val="맑은 고딕"/>
        <family val="3"/>
        <charset val="129"/>
      </rPr>
      <t>뉴서울성모요양병원</t>
    </r>
  </si>
  <si>
    <r>
      <rPr>
        <sz val="10"/>
        <color theme="1"/>
        <rFont val="맑은 고딕"/>
        <family val="3"/>
        <charset val="129"/>
      </rPr>
      <t>대림성모병원</t>
    </r>
  </si>
  <si>
    <r>
      <rPr>
        <sz val="10"/>
        <color theme="1"/>
        <rFont val="맑은 고딕"/>
        <family val="3"/>
        <charset val="129"/>
      </rPr>
      <t>덕산속조은내과의원</t>
    </r>
  </si>
  <si>
    <r>
      <rPr>
        <sz val="10"/>
        <color theme="1"/>
        <rFont val="맑은 고딕"/>
        <family val="3"/>
        <charset val="129"/>
      </rPr>
      <t>씨엠병원</t>
    </r>
  </si>
  <si>
    <r>
      <rPr>
        <sz val="10"/>
        <color theme="1"/>
        <rFont val="맑은 고딕"/>
        <family val="3"/>
        <charset val="129"/>
      </rPr>
      <t>아산진내과의원</t>
    </r>
  </si>
  <si>
    <r>
      <rPr>
        <sz val="10"/>
        <color theme="1"/>
        <rFont val="맑은 고딕"/>
        <family val="3"/>
        <charset val="129"/>
      </rPr>
      <t>서울동부</t>
    </r>
  </si>
  <si>
    <r>
      <rPr>
        <sz val="10"/>
        <color theme="1"/>
        <rFont val="맑은 고딕"/>
        <family val="3"/>
        <charset val="129"/>
      </rPr>
      <t>국립재활원</t>
    </r>
  </si>
  <si>
    <r>
      <rPr>
        <sz val="10"/>
        <color theme="1"/>
        <rFont val="맑은 고딕"/>
        <family val="3"/>
        <charset val="129"/>
      </rPr>
      <t>동서울정형외과의원</t>
    </r>
  </si>
  <si>
    <r>
      <rPr>
        <sz val="10"/>
        <color theme="1"/>
        <rFont val="맑은 고딕"/>
        <family val="3"/>
        <charset val="129"/>
      </rPr>
      <t>샛별의원</t>
    </r>
  </si>
  <si>
    <r>
      <rPr>
        <sz val="10"/>
        <color theme="1"/>
        <rFont val="맑은 고딕"/>
        <family val="3"/>
        <charset val="129"/>
      </rPr>
      <t>서울성심병원</t>
    </r>
  </si>
  <si>
    <r>
      <rPr>
        <sz val="10"/>
        <color theme="1"/>
        <rFont val="맑은 고딕"/>
        <family val="3"/>
        <charset val="129"/>
      </rPr>
      <t>서울의료원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진단검사의학과</t>
    </r>
  </si>
  <si>
    <r>
      <rPr>
        <sz val="10"/>
        <color theme="1"/>
        <rFont val="맑은 고딕"/>
        <family val="3"/>
        <charset val="129"/>
      </rPr>
      <t>시온요양병원</t>
    </r>
  </si>
  <si>
    <r>
      <rPr>
        <sz val="10"/>
        <color theme="1"/>
        <rFont val="맑은 고딕"/>
        <family val="3"/>
        <charset val="129"/>
      </rPr>
      <t>주용진내과의원</t>
    </r>
  </si>
  <si>
    <r>
      <rPr>
        <sz val="10"/>
        <color theme="1"/>
        <rFont val="맑은 고딕"/>
        <family val="3"/>
        <charset val="129"/>
      </rPr>
      <t>함내과</t>
    </r>
    <r>
      <rPr>
        <sz val="10"/>
        <color theme="1"/>
        <rFont val="Arial"/>
        <family val="2"/>
      </rPr>
      <t>.</t>
    </r>
    <r>
      <rPr>
        <sz val="10"/>
        <color theme="1"/>
        <rFont val="맑은 고딕"/>
        <family val="3"/>
        <charset val="129"/>
      </rPr>
      <t>소아과의원</t>
    </r>
  </si>
  <si>
    <r>
      <rPr>
        <sz val="10"/>
        <color theme="1"/>
        <rFont val="맑은 고딕"/>
        <family val="3"/>
        <charset val="129"/>
      </rPr>
      <t>혜민병원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일반검사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</si>
  <si>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서울북부</t>
    </r>
  </si>
  <si>
    <r>
      <rPr>
        <sz val="10"/>
        <color theme="1"/>
        <rFont val="맑은 고딕"/>
        <family val="3"/>
        <charset val="129"/>
      </rPr>
      <t>강북연세병원</t>
    </r>
  </si>
  <si>
    <r>
      <rPr>
        <sz val="10"/>
        <color theme="1"/>
        <rFont val="맑은 고딕"/>
        <family val="3"/>
        <charset val="129"/>
      </rPr>
      <t>아산센트럴의원</t>
    </r>
  </si>
  <si>
    <r>
      <rPr>
        <sz val="10"/>
        <color theme="1"/>
        <rFont val="맑은 고딕"/>
        <family val="3"/>
        <charset val="129"/>
      </rPr>
      <t>의정부민락요양병원</t>
    </r>
  </si>
  <si>
    <r>
      <rPr>
        <sz val="10"/>
        <color theme="1"/>
        <rFont val="맑은 고딕"/>
        <family val="3"/>
        <charset val="129"/>
      </rPr>
      <t>제일성모의원</t>
    </r>
  </si>
  <si>
    <r>
      <rPr>
        <sz val="10"/>
        <color theme="1"/>
        <rFont val="맑은 고딕"/>
        <family val="3"/>
        <charset val="129"/>
      </rPr>
      <t>편안한내과의원</t>
    </r>
  </si>
  <si>
    <r>
      <rPr>
        <sz val="10"/>
        <color theme="1"/>
        <rFont val="맑은 고딕"/>
        <family val="3"/>
        <charset val="129"/>
      </rPr>
      <t>포천신경외과</t>
    </r>
  </si>
  <si>
    <r>
      <rPr>
        <sz val="10"/>
        <color theme="1"/>
        <rFont val="맑은 고딕"/>
        <family val="3"/>
        <charset val="129"/>
      </rPr>
      <t>서울서부</t>
    </r>
  </si>
  <si>
    <r>
      <rPr>
        <sz val="10"/>
        <color theme="1"/>
        <rFont val="맑은 고딕"/>
        <family val="3"/>
        <charset val="129"/>
      </rPr>
      <t>나누리강서병원</t>
    </r>
  </si>
  <si>
    <r>
      <rPr>
        <sz val="10"/>
        <color theme="1"/>
        <rFont val="맑은 고딕"/>
        <family val="3"/>
        <charset val="129"/>
      </rPr>
      <t>동신종합병원</t>
    </r>
  </si>
  <si>
    <r>
      <rPr>
        <sz val="10"/>
        <color theme="1"/>
        <rFont val="맑은 고딕"/>
        <family val="3"/>
        <charset val="129"/>
      </rPr>
      <t>모나리자요양병원</t>
    </r>
  </si>
  <si>
    <r>
      <rPr>
        <sz val="10"/>
        <color theme="1"/>
        <rFont val="맑은 고딕"/>
        <family val="3"/>
        <charset val="129"/>
      </rPr>
      <t>목동연세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의원</t>
    </r>
  </si>
  <si>
    <r>
      <rPr>
        <sz val="10"/>
        <color theme="1"/>
        <rFont val="맑은 고딕"/>
        <family val="3"/>
        <charset val="129"/>
      </rPr>
      <t>서울특별시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서북병원</t>
    </r>
  </si>
  <si>
    <r>
      <rPr>
        <sz val="10"/>
        <color theme="1"/>
        <rFont val="맑은 고딕"/>
        <family val="3"/>
        <charset val="129"/>
      </rPr>
      <t>양천효요양병원</t>
    </r>
  </si>
  <si>
    <r>
      <rPr>
        <sz val="10"/>
        <color theme="1"/>
        <rFont val="맑은 고딕"/>
        <family val="3"/>
        <charset val="129"/>
      </rPr>
      <t>연세진내과</t>
    </r>
  </si>
  <si>
    <r>
      <rPr>
        <sz val="10"/>
        <color theme="1"/>
        <rFont val="맑은 고딕"/>
        <family val="3"/>
        <charset val="129"/>
      </rPr>
      <t>연세하나내과소아과의원</t>
    </r>
  </si>
  <si>
    <r>
      <rPr>
        <sz val="10"/>
        <color theme="1"/>
        <rFont val="맑은 고딕"/>
        <family val="3"/>
        <charset val="129"/>
      </rPr>
      <t>참요양병원</t>
    </r>
  </si>
  <si>
    <r>
      <rPr>
        <sz val="10"/>
        <color theme="1"/>
        <rFont val="맑은 고딕"/>
        <family val="3"/>
        <charset val="129"/>
      </rPr>
      <t>한국건강관리협회서울서부지부</t>
    </r>
  </si>
  <si>
    <r>
      <rPr>
        <sz val="10"/>
        <color theme="1"/>
        <rFont val="맑은 고딕"/>
        <family val="3"/>
        <charset val="129"/>
      </rPr>
      <t>서울중부</t>
    </r>
  </si>
  <si>
    <r>
      <rPr>
        <sz val="10"/>
        <color theme="1"/>
        <rFont val="맑은 고딕"/>
        <family val="3"/>
        <charset val="129"/>
      </rPr>
      <t>더맑은내과의원</t>
    </r>
  </si>
  <si>
    <r>
      <rPr>
        <sz val="10"/>
        <color theme="1"/>
        <rFont val="맑은 고딕"/>
        <family val="3"/>
        <charset val="129"/>
      </rPr>
      <t>서울케이</t>
    </r>
    <r>
      <rPr>
        <sz val="10"/>
        <color theme="1"/>
        <rFont val="Arial"/>
        <family val="2"/>
      </rPr>
      <t>(K)</t>
    </r>
    <r>
      <rPr>
        <sz val="10"/>
        <color theme="1"/>
        <rFont val="맑은 고딕"/>
        <family val="3"/>
        <charset val="129"/>
      </rPr>
      <t>내과의원</t>
    </r>
  </si>
  <si>
    <r>
      <rPr>
        <sz val="10"/>
        <color theme="1"/>
        <rFont val="맑은 고딕"/>
        <family val="3"/>
        <charset val="129"/>
      </rPr>
      <t>송도병원</t>
    </r>
  </si>
  <si>
    <r>
      <rPr>
        <sz val="10"/>
        <color theme="1"/>
        <rFont val="맑은 고딕"/>
        <family val="3"/>
        <charset val="129"/>
      </rPr>
      <t>연세더블유의원</t>
    </r>
    <r>
      <rPr>
        <sz val="10"/>
        <color theme="1"/>
        <rFont val="Arial"/>
        <family val="2"/>
      </rPr>
      <t>(365)</t>
    </r>
  </si>
  <si>
    <r>
      <rPr>
        <sz val="10"/>
        <color theme="1"/>
        <rFont val="맑은 고딕"/>
        <family val="3"/>
        <charset val="129"/>
      </rPr>
      <t>연세이현철내과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</si>
  <si>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소화병원</t>
    </r>
  </si>
  <si>
    <r>
      <rPr>
        <sz val="10"/>
        <color theme="1"/>
        <rFont val="맑은 고딕"/>
        <family val="3"/>
        <charset val="129"/>
      </rPr>
      <t>최영주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당당내과의원</t>
    </r>
  </si>
  <si>
    <r>
      <rPr>
        <sz val="10"/>
        <color theme="1"/>
        <rFont val="맑은 고딕"/>
        <family val="3"/>
        <charset val="129"/>
      </rPr>
      <t>한대석내과의원</t>
    </r>
  </si>
  <si>
    <r>
      <rPr>
        <sz val="10"/>
        <color theme="1"/>
        <rFont val="맑은 고딕"/>
        <family val="3"/>
        <charset val="129"/>
      </rPr>
      <t>세종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</si>
  <si>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공주서울내과의원</t>
    </r>
  </si>
  <si>
    <r>
      <rPr>
        <sz val="10"/>
        <color theme="1"/>
        <rFont val="맑은 고딕"/>
        <family val="3"/>
        <charset val="129"/>
      </rPr>
      <t>김내과의원</t>
    </r>
  </si>
  <si>
    <r>
      <rPr>
        <sz val="10"/>
        <color theme="1"/>
        <rFont val="맑은 고딕"/>
        <family val="3"/>
        <charset val="129"/>
      </rPr>
      <t>유앤이내과</t>
    </r>
  </si>
  <si>
    <r>
      <rPr>
        <sz val="10"/>
        <color theme="1"/>
        <rFont val="맑은 고딕"/>
        <family val="3"/>
        <charset val="129"/>
      </rPr>
      <t>송파</t>
    </r>
  </si>
  <si>
    <r>
      <rPr>
        <sz val="10"/>
        <color theme="1"/>
        <rFont val="맑은 고딕"/>
        <family val="3"/>
        <charset val="129"/>
      </rPr>
      <t>경찰병원</t>
    </r>
  </si>
  <si>
    <r>
      <rPr>
        <sz val="10"/>
        <color theme="1"/>
        <rFont val="맑은 고딕"/>
        <family val="3"/>
        <charset val="129"/>
      </rPr>
      <t>드림요양병원</t>
    </r>
  </si>
  <si>
    <r>
      <rPr>
        <sz val="10"/>
        <color theme="1"/>
        <rFont val="맑은 고딕"/>
        <family val="3"/>
        <charset val="129"/>
      </rPr>
      <t>수원남부</t>
    </r>
  </si>
  <si>
    <r>
      <rPr>
        <sz val="10"/>
        <color theme="1"/>
        <rFont val="맑은 고딕"/>
        <family val="3"/>
        <charset val="129"/>
      </rPr>
      <t>동탄성모병원</t>
    </r>
  </si>
  <si>
    <r>
      <rPr>
        <sz val="10"/>
        <color theme="1"/>
        <rFont val="맑은 고딕"/>
        <family val="3"/>
        <charset val="129"/>
      </rPr>
      <t>박희붕외과의원</t>
    </r>
  </si>
  <si>
    <r>
      <rPr>
        <sz val="10"/>
        <color theme="1"/>
        <rFont val="맑은 고딕"/>
        <family val="3"/>
        <charset val="129"/>
      </rPr>
      <t>베데스다병원</t>
    </r>
  </si>
  <si>
    <r>
      <rPr>
        <sz val="10"/>
        <color theme="1"/>
        <rFont val="맑은 고딕"/>
        <family val="3"/>
        <charset val="129"/>
      </rPr>
      <t>성모플러스내과소아과</t>
    </r>
  </si>
  <si>
    <r>
      <rPr>
        <sz val="10"/>
        <color theme="1"/>
        <rFont val="맑은 고딕"/>
        <family val="3"/>
        <charset val="129"/>
      </rPr>
      <t>쉬즈메디병원</t>
    </r>
    <r>
      <rPr>
        <sz val="10"/>
        <color theme="1"/>
        <rFont val="Arial"/>
        <family val="2"/>
      </rPr>
      <t>-1</t>
    </r>
  </si>
  <si>
    <r>
      <rPr>
        <sz val="10"/>
        <color theme="1"/>
        <rFont val="맑은 고딕"/>
        <family val="3"/>
        <charset val="129"/>
      </rPr>
      <t>연세모아요양병원</t>
    </r>
  </si>
  <si>
    <r>
      <rPr>
        <sz val="10"/>
        <color theme="1"/>
        <rFont val="맑은 고딕"/>
        <family val="3"/>
        <charset val="129"/>
      </rPr>
      <t>연세모아요양병원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</si>
  <si>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원광종합병원</t>
    </r>
  </si>
  <si>
    <r>
      <rPr>
        <sz val="10"/>
        <color theme="1"/>
        <rFont val="맑은 고딕"/>
        <family val="3"/>
        <charset val="129"/>
      </rPr>
      <t>윈산부인과병원</t>
    </r>
  </si>
  <si>
    <r>
      <rPr>
        <sz val="10"/>
        <color theme="1"/>
        <rFont val="맑은 고딕"/>
        <family val="3"/>
        <charset val="129"/>
      </rPr>
      <t>수원북부</t>
    </r>
  </si>
  <si>
    <r>
      <rPr>
        <sz val="10"/>
        <color theme="1"/>
        <rFont val="맑은 고딕"/>
        <family val="3"/>
        <charset val="129"/>
      </rPr>
      <t>권혁호내과</t>
    </r>
  </si>
  <si>
    <r>
      <rPr>
        <sz val="10"/>
        <color theme="1"/>
        <rFont val="맑은 고딕"/>
        <family val="3"/>
        <charset val="129"/>
      </rPr>
      <t>나누리수원병원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외주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</si>
  <si>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아주대학교요양병원</t>
    </r>
  </si>
  <si>
    <r>
      <rPr>
        <sz val="10"/>
        <color theme="1"/>
        <rFont val="맑은 고딕"/>
        <family val="3"/>
        <charset val="129"/>
      </rPr>
      <t>한빛현요양병원</t>
    </r>
  </si>
  <si>
    <r>
      <rPr>
        <sz val="10"/>
        <color theme="1"/>
        <rFont val="맑은 고딕"/>
        <family val="3"/>
        <charset val="129"/>
      </rPr>
      <t>허브내과</t>
    </r>
  </si>
  <si>
    <r>
      <rPr>
        <sz val="10"/>
        <color theme="1"/>
        <rFont val="맑은 고딕"/>
        <family val="3"/>
        <charset val="129"/>
      </rPr>
      <t>순천</t>
    </r>
  </si>
  <si>
    <r>
      <rPr>
        <sz val="10"/>
        <color theme="1"/>
        <rFont val="맑은 고딕"/>
        <family val="3"/>
        <charset val="129"/>
      </rPr>
      <t>강남병원</t>
    </r>
  </si>
  <si>
    <r>
      <rPr>
        <sz val="10"/>
        <color theme="1"/>
        <rFont val="맑은 고딕"/>
        <family val="3"/>
        <charset val="129"/>
      </rPr>
      <t>메디팜요양병원</t>
    </r>
  </si>
  <si>
    <r>
      <rPr>
        <sz val="10"/>
        <color theme="1"/>
        <rFont val="맑은 고딕"/>
        <family val="3"/>
        <charset val="129"/>
      </rPr>
      <t>순천하나병원</t>
    </r>
  </si>
  <si>
    <r>
      <rPr>
        <sz val="10"/>
        <color theme="1"/>
        <rFont val="맑은 고딕"/>
        <family val="3"/>
        <charset val="129"/>
      </rPr>
      <t>여수한국병원</t>
    </r>
  </si>
  <si>
    <r>
      <rPr>
        <sz val="10"/>
        <color theme="1"/>
        <rFont val="맑은 고딕"/>
        <family val="3"/>
        <charset val="129"/>
      </rPr>
      <t>틔움가정의학과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</si>
  <si>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동인요양병원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</si>
  <si>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좌수영의료재단</t>
    </r>
  </si>
  <si>
    <r>
      <rPr>
        <sz val="10"/>
        <color theme="1"/>
        <rFont val="맑은 고딕"/>
        <family val="3"/>
        <charset val="129"/>
      </rPr>
      <t>안동</t>
    </r>
  </si>
  <si>
    <r>
      <rPr>
        <sz val="10"/>
        <color theme="1"/>
        <rFont val="맑은 고딕"/>
        <family val="3"/>
        <charset val="129"/>
      </rPr>
      <t>경상북도립안동노인전문요양병원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</si>
  <si>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안동병원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</si>
  <si>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영제의료재단</t>
    </r>
  </si>
  <si>
    <r>
      <t>(</t>
    </r>
    <r>
      <rPr>
        <sz val="10"/>
        <color theme="1"/>
        <rFont val="맑은 고딕"/>
        <family val="3"/>
        <charset val="129"/>
      </rPr>
      <t>재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안동성소병원유지재단</t>
    </r>
  </si>
  <si>
    <r>
      <rPr>
        <sz val="10"/>
        <color theme="1"/>
        <rFont val="맑은 고딕"/>
        <family val="3"/>
        <charset val="129"/>
      </rPr>
      <t>안산</t>
    </r>
  </si>
  <si>
    <r>
      <rPr>
        <sz val="10"/>
        <color theme="1"/>
        <rFont val="맑은 고딕"/>
        <family val="3"/>
        <charset val="129"/>
      </rPr>
      <t>경기도립노인전문시흥병원</t>
    </r>
  </si>
  <si>
    <r>
      <rPr>
        <sz val="10"/>
        <color theme="1"/>
        <rFont val="맑은 고딕"/>
        <family val="3"/>
        <charset val="129"/>
      </rPr>
      <t>미라클요양병원</t>
    </r>
  </si>
  <si>
    <r>
      <rPr>
        <sz val="10"/>
        <color theme="1"/>
        <rFont val="맑은 고딕"/>
        <family val="3"/>
        <charset val="129"/>
      </rPr>
      <t>좋은내과</t>
    </r>
  </si>
  <si>
    <r>
      <rPr>
        <sz val="10"/>
        <color theme="1"/>
        <rFont val="맑은 고딕"/>
        <family val="3"/>
        <charset val="129"/>
      </rPr>
      <t>양평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</si>
  <si>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국립교통재활병원</t>
    </r>
  </si>
  <si>
    <r>
      <rPr>
        <sz val="10"/>
        <color theme="1"/>
        <rFont val="맑은 고딕"/>
        <family val="3"/>
        <charset val="129"/>
      </rPr>
      <t>한길의원</t>
    </r>
  </si>
  <si>
    <r>
      <rPr>
        <sz val="10"/>
        <color theme="1"/>
        <rFont val="맑은 고딕"/>
        <family val="3"/>
        <charset val="129"/>
      </rPr>
      <t>영서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</si>
  <si>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맑은 고딕"/>
        <family val="3"/>
        <charset val="129"/>
      </rPr>
      <t>건국대학교충주병원</t>
    </r>
  </si>
  <si>
    <r>
      <rPr>
        <sz val="10"/>
        <color theme="1"/>
        <rFont val="맑은 고딕"/>
        <family val="3"/>
        <charset val="129"/>
      </rPr>
      <t>원주의료원</t>
    </r>
  </si>
  <si>
    <r>
      <rPr>
        <sz val="10"/>
        <color theme="1"/>
        <rFont val="맑은 고딕"/>
        <family val="3"/>
        <charset val="129"/>
      </rPr>
      <t>평창군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보건의료원</t>
    </r>
  </si>
  <si>
    <r>
      <rPr>
        <sz val="10"/>
        <color theme="1"/>
        <rFont val="맑은 고딕"/>
        <family val="3"/>
        <charset val="129"/>
      </rPr>
      <t>현대요양병원</t>
    </r>
  </si>
  <si>
    <r>
      <rPr>
        <sz val="10"/>
        <color theme="1"/>
        <rFont val="맑은 고딕"/>
        <family val="3"/>
        <charset val="129"/>
      </rPr>
      <t>오창</t>
    </r>
  </si>
  <si>
    <r>
      <rPr>
        <sz val="10"/>
        <color theme="1"/>
        <rFont val="맑은 고딕"/>
        <family val="3"/>
        <charset val="129"/>
      </rPr>
      <t>키우리소아청소년과의원</t>
    </r>
  </si>
  <si>
    <r>
      <rPr>
        <sz val="10"/>
        <color theme="1"/>
        <rFont val="맑은 고딕"/>
        <family val="3"/>
        <charset val="129"/>
      </rPr>
      <t>한국병원</t>
    </r>
  </si>
  <si>
    <r>
      <rPr>
        <sz val="10"/>
        <color theme="1"/>
        <rFont val="맑은 고딕"/>
        <family val="3"/>
        <charset val="129"/>
      </rPr>
      <t>용산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</si>
  <si>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연세중앙내과의원</t>
    </r>
  </si>
  <si>
    <r>
      <rPr>
        <sz val="10"/>
        <color theme="1"/>
        <rFont val="맑은 고딕"/>
        <family val="3"/>
        <charset val="129"/>
      </rPr>
      <t>용인</t>
    </r>
  </si>
  <si>
    <r>
      <rPr>
        <sz val="10"/>
        <color theme="1"/>
        <rFont val="맑은 고딕"/>
        <family val="3"/>
        <charset val="129"/>
      </rPr>
      <t>분당</t>
    </r>
    <r>
      <rPr>
        <sz val="10"/>
        <color theme="1"/>
        <rFont val="Arial"/>
        <family val="2"/>
      </rPr>
      <t>21</t>
    </r>
    <r>
      <rPr>
        <sz val="10"/>
        <color theme="1"/>
        <rFont val="맑은 고딕"/>
        <family val="3"/>
        <charset val="129"/>
      </rPr>
      <t>세기병원</t>
    </r>
  </si>
  <si>
    <r>
      <rPr>
        <sz val="10"/>
        <color theme="1"/>
        <rFont val="맑은 고딕"/>
        <family val="3"/>
        <charset val="129"/>
      </rPr>
      <t>분당</t>
    </r>
    <r>
      <rPr>
        <sz val="10"/>
        <color theme="1"/>
        <rFont val="Arial"/>
        <family val="2"/>
      </rPr>
      <t>21</t>
    </r>
    <r>
      <rPr>
        <sz val="10"/>
        <color theme="1"/>
        <rFont val="맑은 고딕"/>
        <family val="3"/>
        <charset val="129"/>
      </rPr>
      <t>세기의원</t>
    </r>
  </si>
  <si>
    <r>
      <rPr>
        <sz val="10"/>
        <color theme="1"/>
        <rFont val="맑은 고딕"/>
        <family val="3"/>
        <charset val="129"/>
      </rPr>
      <t>참편한내과의원</t>
    </r>
  </si>
  <si>
    <r>
      <rPr>
        <sz val="10"/>
        <color theme="1"/>
        <rFont val="맑은 고딕"/>
        <family val="3"/>
        <charset val="129"/>
      </rPr>
      <t>카리스요양병원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</si>
  <si>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용인병원유지재단</t>
    </r>
  </si>
  <si>
    <r>
      <rPr>
        <sz val="10"/>
        <color theme="1"/>
        <rFont val="맑은 고딕"/>
        <family val="3"/>
        <charset val="129"/>
      </rPr>
      <t>울산서부</t>
    </r>
  </si>
  <si>
    <r>
      <rPr>
        <sz val="10"/>
        <color theme="1"/>
        <rFont val="맑은 고딕"/>
        <family val="3"/>
        <charset val="129"/>
      </rPr>
      <t>건강한내과</t>
    </r>
  </si>
  <si>
    <r>
      <rPr>
        <sz val="10"/>
        <color theme="1"/>
        <rFont val="맑은 고딕"/>
        <family val="3"/>
        <charset val="129"/>
      </rPr>
      <t>김성준내과</t>
    </r>
  </si>
  <si>
    <r>
      <rPr>
        <sz val="10"/>
        <color theme="1"/>
        <rFont val="맑은 고딕"/>
        <family val="3"/>
        <charset val="129"/>
      </rPr>
      <t>울산서부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고객센터</t>
    </r>
  </si>
  <si>
    <r>
      <rPr>
        <sz val="10"/>
        <color theme="1"/>
        <rFont val="맑은 고딕"/>
        <family val="3"/>
        <charset val="129"/>
      </rPr>
      <t>중앙병원</t>
    </r>
  </si>
  <si>
    <r>
      <rPr>
        <sz val="10"/>
        <color theme="1"/>
        <rFont val="맑은 고딕"/>
        <family val="3"/>
        <charset val="129"/>
      </rPr>
      <t>울산중부</t>
    </r>
  </si>
  <si>
    <r>
      <rPr>
        <sz val="10"/>
        <color theme="1"/>
        <rFont val="맑은 고딕"/>
        <family val="3"/>
        <charset val="129"/>
      </rPr>
      <t>울들병원</t>
    </r>
  </si>
  <si>
    <r>
      <rPr>
        <sz val="10"/>
        <color theme="1"/>
        <rFont val="맑은 고딕"/>
        <family val="3"/>
        <charset val="129"/>
      </rPr>
      <t>울산병원</t>
    </r>
  </si>
  <si>
    <r>
      <rPr>
        <sz val="10"/>
        <color theme="1"/>
        <rFont val="맑은 고딕"/>
        <family val="3"/>
        <charset val="129"/>
      </rPr>
      <t>울산엘리야병원</t>
    </r>
  </si>
  <si>
    <r>
      <rPr>
        <sz val="10"/>
        <color theme="1"/>
        <rFont val="맑은 고딕"/>
        <family val="3"/>
        <charset val="129"/>
      </rPr>
      <t>이수진소아청소년과의원</t>
    </r>
  </si>
  <si>
    <r>
      <rPr>
        <sz val="10"/>
        <color theme="1"/>
        <rFont val="맑은 고딕"/>
        <family val="3"/>
        <charset val="129"/>
      </rPr>
      <t>원주</t>
    </r>
  </si>
  <si>
    <r>
      <rPr>
        <sz val="10"/>
        <color theme="1"/>
        <rFont val="맑은 고딕"/>
        <family val="3"/>
        <charset val="129"/>
      </rPr>
      <t>명지병원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제천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</si>
  <si>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연세준내과</t>
    </r>
  </si>
  <si>
    <r>
      <rPr>
        <sz val="10"/>
        <color theme="1"/>
        <rFont val="맑은 고딕"/>
        <family val="3"/>
        <charset val="129"/>
      </rPr>
      <t>하나요양병원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제천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</si>
  <si>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의료진단사업부</t>
    </r>
  </si>
  <si>
    <r>
      <rPr>
        <sz val="10"/>
        <color theme="1"/>
        <rFont val="맑은 고딕"/>
        <family val="3"/>
        <charset val="129"/>
      </rPr>
      <t>하나로의료재단</t>
    </r>
  </si>
  <si>
    <r>
      <t>(</t>
    </r>
    <r>
      <rPr>
        <sz val="10"/>
        <color theme="1"/>
        <rFont val="맑은 고딕"/>
        <family val="3"/>
        <charset val="129"/>
      </rPr>
      <t>재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강남하나로</t>
    </r>
  </si>
  <si>
    <r>
      <rPr>
        <sz val="10"/>
        <color theme="1"/>
        <rFont val="맑은 고딕"/>
        <family val="3"/>
        <charset val="129"/>
      </rPr>
      <t>의정부</t>
    </r>
  </si>
  <si>
    <r>
      <rPr>
        <sz val="10"/>
        <color theme="1"/>
        <rFont val="맑은 고딕"/>
        <family val="3"/>
        <charset val="129"/>
      </rPr>
      <t>인천</t>
    </r>
  </si>
  <si>
    <r>
      <rPr>
        <sz val="10"/>
        <color theme="1"/>
        <rFont val="맑은 고딕"/>
        <family val="3"/>
        <charset val="129"/>
      </rPr>
      <t>강문호내과</t>
    </r>
  </si>
  <si>
    <r>
      <rPr>
        <sz val="10"/>
        <color theme="1"/>
        <rFont val="맑은 고딕"/>
        <family val="3"/>
        <charset val="129"/>
      </rPr>
      <t>나누리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주안병원</t>
    </r>
  </si>
  <si>
    <r>
      <rPr>
        <sz val="10"/>
        <color theme="1"/>
        <rFont val="맑은 고딕"/>
        <family val="3"/>
        <charset val="129"/>
      </rPr>
      <t>나사렛의료재단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나사렛국제병원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</si>
  <si>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다정한내과</t>
    </r>
  </si>
  <si>
    <r>
      <rPr>
        <sz val="10"/>
        <color theme="1"/>
        <rFont val="맑은 고딕"/>
        <family val="3"/>
        <charset val="129"/>
      </rPr>
      <t>도화요양병원</t>
    </r>
  </si>
  <si>
    <r>
      <rPr>
        <sz val="10"/>
        <color theme="1"/>
        <rFont val="맑은 고딕"/>
        <family val="3"/>
        <charset val="129"/>
      </rPr>
      <t>브이아이씨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소아청소년과의원</t>
    </r>
  </si>
  <si>
    <r>
      <rPr>
        <sz val="10"/>
        <color theme="1"/>
        <rFont val="맑은 고딕"/>
        <family val="3"/>
        <charset val="129"/>
      </rPr>
      <t>서울내과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</si>
  <si>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현대유비스병원</t>
    </r>
  </si>
  <si>
    <r>
      <rPr>
        <sz val="10"/>
        <color theme="1"/>
        <rFont val="맑은 고딕"/>
        <family val="3"/>
        <charset val="129"/>
      </rPr>
      <t>이하영소아과</t>
    </r>
  </si>
  <si>
    <r>
      <rPr>
        <sz val="10"/>
        <color theme="1"/>
        <rFont val="맑은 고딕"/>
        <family val="3"/>
        <charset val="129"/>
      </rPr>
      <t>인천적십자병원</t>
    </r>
  </si>
  <si>
    <r>
      <rPr>
        <sz val="10"/>
        <color theme="1"/>
        <rFont val="맑은 고딕"/>
        <family val="3"/>
        <charset val="129"/>
      </rPr>
      <t>인천터미널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정형외과의원</t>
    </r>
  </si>
  <si>
    <r>
      <rPr>
        <sz val="10"/>
        <color theme="1"/>
        <rFont val="맑은 고딕"/>
        <family val="3"/>
        <charset val="129"/>
      </rPr>
      <t>한국보훈복지의료공단인천보훈병원</t>
    </r>
  </si>
  <si>
    <r>
      <rPr>
        <sz val="10"/>
        <color theme="1"/>
        <rFont val="맑은 고딕"/>
        <family val="3"/>
        <charset val="129"/>
      </rPr>
      <t>현대의원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동춘동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</si>
  <si>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일산</t>
    </r>
  </si>
  <si>
    <r>
      <rPr>
        <sz val="10"/>
        <color theme="1"/>
        <rFont val="맑은 고딕"/>
        <family val="3"/>
        <charset val="129"/>
      </rPr>
      <t>그레이스병원</t>
    </r>
  </si>
  <si>
    <r>
      <rPr>
        <sz val="10"/>
        <color theme="1"/>
        <rFont val="맑은 고딕"/>
        <family val="3"/>
        <charset val="129"/>
      </rPr>
      <t>명지병원</t>
    </r>
  </si>
  <si>
    <r>
      <rPr>
        <sz val="10"/>
        <color theme="1"/>
        <rFont val="맑은 고딕"/>
        <family val="3"/>
        <charset val="129"/>
      </rPr>
      <t>와이비양동규내과의원</t>
    </r>
  </si>
  <si>
    <r>
      <rPr>
        <sz val="10"/>
        <color theme="1"/>
        <rFont val="맑은 고딕"/>
        <family val="3"/>
        <charset val="129"/>
      </rPr>
      <t>이내과의원</t>
    </r>
  </si>
  <si>
    <r>
      <rPr>
        <sz val="10"/>
        <color theme="1"/>
        <rFont val="맑은 고딕"/>
        <family val="3"/>
        <charset val="129"/>
      </rPr>
      <t>일산호수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요양병원</t>
    </r>
  </si>
  <si>
    <r>
      <rPr>
        <sz val="10"/>
        <color theme="1"/>
        <rFont val="맑은 고딕"/>
        <family val="3"/>
        <charset val="129"/>
      </rPr>
      <t>해븐리병원</t>
    </r>
  </si>
  <si>
    <r>
      <rPr>
        <sz val="10"/>
        <color theme="1"/>
        <rFont val="맑은 고딕"/>
        <family val="3"/>
        <charset val="129"/>
      </rPr>
      <t>전북</t>
    </r>
  </si>
  <si>
    <r>
      <rPr>
        <sz val="10"/>
        <color theme="1"/>
        <rFont val="맑은 고딕"/>
        <family val="3"/>
        <charset val="129"/>
      </rPr>
      <t>구기선내과의원</t>
    </r>
  </si>
  <si>
    <r>
      <rPr>
        <sz val="10"/>
        <color theme="1"/>
        <rFont val="맑은 고딕"/>
        <family val="3"/>
        <charset val="129"/>
      </rPr>
      <t>박병현내과</t>
    </r>
  </si>
  <si>
    <r>
      <rPr>
        <sz val="10"/>
        <color theme="1"/>
        <rFont val="맑은 고딕"/>
        <family val="3"/>
        <charset val="129"/>
      </rPr>
      <t>박은재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내과</t>
    </r>
  </si>
  <si>
    <r>
      <rPr>
        <sz val="10"/>
        <color theme="1"/>
        <rFont val="맑은 고딕"/>
        <family val="3"/>
        <charset val="129"/>
      </rPr>
      <t>송민주내과</t>
    </r>
  </si>
  <si>
    <r>
      <rPr>
        <sz val="10"/>
        <color theme="1"/>
        <rFont val="맑은 고딕"/>
        <family val="3"/>
        <charset val="129"/>
      </rPr>
      <t>아중내과</t>
    </r>
  </si>
  <si>
    <r>
      <rPr>
        <sz val="10"/>
        <color theme="1"/>
        <rFont val="맑은 고딕"/>
        <family val="3"/>
        <charset val="129"/>
      </rPr>
      <t>온누리아동병원</t>
    </r>
  </si>
  <si>
    <r>
      <rPr>
        <sz val="10"/>
        <color theme="1"/>
        <rFont val="맑은 고딕"/>
        <family val="3"/>
        <charset val="129"/>
      </rPr>
      <t>진안군의료원</t>
    </r>
  </si>
  <si>
    <r>
      <rPr>
        <sz val="10"/>
        <color theme="1"/>
        <rFont val="맑은 고딕"/>
        <family val="3"/>
        <charset val="129"/>
      </rPr>
      <t>하가내과의원</t>
    </r>
  </si>
  <si>
    <r>
      <rPr>
        <sz val="10"/>
        <color theme="1"/>
        <rFont val="맑은 고딕"/>
        <family val="3"/>
        <charset val="129"/>
      </rPr>
      <t>혁신편안내과</t>
    </r>
  </si>
  <si>
    <r>
      <rPr>
        <sz val="10"/>
        <color theme="1"/>
        <rFont val="맑은 고딕"/>
        <family val="3"/>
        <charset val="129"/>
      </rPr>
      <t>효사랑가족요양병원</t>
    </r>
  </si>
  <si>
    <r>
      <rPr>
        <sz val="10"/>
        <color theme="1"/>
        <rFont val="맑은 고딕"/>
        <family val="3"/>
        <charset val="129"/>
      </rPr>
      <t>효사랑전주요양병원</t>
    </r>
  </si>
  <si>
    <r>
      <rPr>
        <sz val="10"/>
        <color theme="1"/>
        <rFont val="맑은 고딕"/>
        <family val="3"/>
        <charset val="129"/>
      </rPr>
      <t>정읍</t>
    </r>
  </si>
  <si>
    <r>
      <rPr>
        <sz val="10"/>
        <color theme="1"/>
        <rFont val="맑은 고딕"/>
        <family val="3"/>
        <charset val="129"/>
      </rPr>
      <t>석정웰파크병원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</si>
  <si>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석천재단고창병원</t>
    </r>
  </si>
  <si>
    <r>
      <rPr>
        <sz val="10"/>
        <color theme="1"/>
        <rFont val="맑은 고딕"/>
        <family val="3"/>
        <charset val="129"/>
      </rPr>
      <t>정읍사랑병원</t>
    </r>
  </si>
  <si>
    <r>
      <t>(</t>
    </r>
    <r>
      <rPr>
        <sz val="10"/>
        <color theme="1"/>
        <rFont val="맑은 고딕"/>
        <family val="3"/>
        <charset val="129"/>
      </rPr>
      <t>구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석정웰파크병원</t>
    </r>
  </si>
  <si>
    <r>
      <t>(</t>
    </r>
    <r>
      <rPr>
        <sz val="10"/>
        <color theme="1"/>
        <rFont val="맑은 고딕"/>
        <family val="3"/>
        <charset val="129"/>
      </rPr>
      <t>사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삼동회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정읍시립요양병원</t>
    </r>
  </si>
  <si>
    <r>
      <rPr>
        <sz val="10"/>
        <color theme="1"/>
        <rFont val="맑은 고딕"/>
        <family val="3"/>
        <charset val="129"/>
      </rPr>
      <t>제주</t>
    </r>
  </si>
  <si>
    <r>
      <rPr>
        <sz val="10"/>
        <color theme="1"/>
        <rFont val="맑은 고딕"/>
        <family val="3"/>
        <charset val="129"/>
      </rPr>
      <t>아라요양병원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</si>
  <si>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혜인의료재단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한국병원</t>
    </r>
  </si>
  <si>
    <r>
      <rPr>
        <sz val="10"/>
        <color theme="1"/>
        <rFont val="맑은 고딕"/>
        <family val="3"/>
        <charset val="129"/>
      </rPr>
      <t>의료법인중앙의료재단중앙병원</t>
    </r>
  </si>
  <si>
    <r>
      <rPr>
        <sz val="10"/>
        <color theme="1"/>
        <rFont val="맑은 고딕"/>
        <family val="3"/>
        <charset val="129"/>
      </rPr>
      <t>제주선한병원</t>
    </r>
  </si>
  <si>
    <r>
      <rPr>
        <sz val="10"/>
        <color theme="1"/>
        <rFont val="맑은 고딕"/>
        <family val="3"/>
        <charset val="129"/>
      </rPr>
      <t>제주의료원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요양병원</t>
    </r>
  </si>
  <si>
    <r>
      <rPr>
        <sz val="10"/>
        <color theme="1"/>
        <rFont val="맑은 고딕"/>
        <family val="3"/>
        <charset val="129"/>
      </rPr>
      <t>좋은이웃내과</t>
    </r>
  </si>
  <si>
    <r>
      <rPr>
        <sz val="10"/>
        <color theme="1"/>
        <rFont val="맑은 고딕"/>
        <family val="3"/>
        <charset val="129"/>
      </rPr>
      <t>지오요양병원</t>
    </r>
  </si>
  <si>
    <r>
      <rPr>
        <sz val="10"/>
        <color theme="1"/>
        <rFont val="맑은 고딕"/>
        <family val="3"/>
        <charset val="129"/>
      </rPr>
      <t>한마음병원</t>
    </r>
  </si>
  <si>
    <r>
      <rPr>
        <sz val="10"/>
        <color theme="1"/>
        <rFont val="맑은 고딕"/>
        <family val="3"/>
        <charset val="129"/>
      </rPr>
      <t>진주</t>
    </r>
  </si>
  <si>
    <r>
      <rPr>
        <sz val="10"/>
        <color theme="1"/>
        <rFont val="맑은 고딕"/>
        <family val="3"/>
        <charset val="129"/>
      </rPr>
      <t>경남도립사천노인전문병원</t>
    </r>
  </si>
  <si>
    <r>
      <rPr>
        <sz val="10"/>
        <color theme="1"/>
        <rFont val="맑은 고딕"/>
        <family val="3"/>
        <charset val="129"/>
      </rPr>
      <t>더조은내과</t>
    </r>
  </si>
  <si>
    <r>
      <rPr>
        <sz val="10"/>
        <color theme="1"/>
        <rFont val="맑은 고딕"/>
        <family val="3"/>
        <charset val="129"/>
      </rPr>
      <t>반도병원</t>
    </r>
  </si>
  <si>
    <r>
      <rPr>
        <sz val="10"/>
        <color theme="1"/>
        <rFont val="맑은 고딕"/>
        <family val="3"/>
        <charset val="129"/>
      </rPr>
      <t>복음내과의원</t>
    </r>
  </si>
  <si>
    <r>
      <rPr>
        <sz val="10"/>
        <color theme="1"/>
        <rFont val="맑은 고딕"/>
        <family val="3"/>
        <charset val="129"/>
      </rPr>
      <t>센텀병원</t>
    </r>
  </si>
  <si>
    <r>
      <rPr>
        <sz val="10"/>
        <color theme="1"/>
        <rFont val="맑은 고딕"/>
        <family val="3"/>
        <charset val="129"/>
      </rPr>
      <t>센텀요양병원</t>
    </r>
  </si>
  <si>
    <r>
      <rPr>
        <sz val="10"/>
        <color theme="1"/>
        <rFont val="맑은 고딕"/>
        <family val="3"/>
        <charset val="129"/>
      </rPr>
      <t>엠마우스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요양병원</t>
    </r>
  </si>
  <si>
    <r>
      <rPr>
        <sz val="10"/>
        <color theme="1"/>
        <rFont val="맑은 고딕"/>
        <family val="3"/>
        <charset val="129"/>
      </rPr>
      <t>제일병원</t>
    </r>
  </si>
  <si>
    <r>
      <rPr>
        <sz val="10"/>
        <color theme="1"/>
        <rFont val="맑은 고딕"/>
        <family val="3"/>
        <charset val="129"/>
      </rPr>
      <t>진주본병원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</si>
  <si>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큰빛의료재단</t>
    </r>
  </si>
  <si>
    <t>JINJU BOKUM HOSPITAL</t>
  </si>
  <si>
    <t>NAM HAE HOSPITAL</t>
  </si>
  <si>
    <t>SAM CHEON PO JEIL HOSPITAL</t>
  </si>
  <si>
    <r>
      <rPr>
        <sz val="10"/>
        <color theme="1"/>
        <rFont val="맑은 고딕"/>
        <family val="3"/>
        <charset val="129"/>
      </rPr>
      <t>창원</t>
    </r>
  </si>
  <si>
    <r>
      <rPr>
        <sz val="10"/>
        <color theme="1"/>
        <rFont val="맑은 고딕"/>
        <family val="3"/>
        <charset val="129"/>
      </rPr>
      <t>동마산병원</t>
    </r>
  </si>
  <si>
    <r>
      <rPr>
        <sz val="10"/>
        <color theme="1"/>
        <rFont val="맑은 고딕"/>
        <family val="3"/>
        <charset val="129"/>
      </rPr>
      <t>새삼성내과</t>
    </r>
  </si>
  <si>
    <r>
      <rPr>
        <sz val="10"/>
        <color theme="1"/>
        <rFont val="맑은 고딕"/>
        <family val="3"/>
        <charset val="129"/>
      </rPr>
      <t>씽씽</t>
    </r>
    <r>
      <rPr>
        <sz val="10"/>
        <color theme="1"/>
        <rFont val="Arial"/>
        <family val="2"/>
      </rPr>
      <t>(singsing)</t>
    </r>
    <r>
      <rPr>
        <sz val="10"/>
        <color theme="1"/>
        <rFont val="맑은 고딕"/>
        <family val="3"/>
        <charset val="129"/>
      </rPr>
      <t>병원</t>
    </r>
  </si>
  <si>
    <t>YONSEI S HOSPITAL</t>
  </si>
  <si>
    <r>
      <t>365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</si>
  <si>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천안</t>
    </r>
  </si>
  <si>
    <r>
      <rPr>
        <sz val="10"/>
        <color theme="1"/>
        <rFont val="맑은 고딕"/>
        <family val="3"/>
        <charset val="129"/>
      </rPr>
      <t>단국대학교치과병원</t>
    </r>
  </si>
  <si>
    <r>
      <rPr>
        <sz val="10"/>
        <color theme="1"/>
        <rFont val="맑은 고딕"/>
        <family val="3"/>
        <charset val="129"/>
      </rPr>
      <t>이수내과의원</t>
    </r>
  </si>
  <si>
    <r>
      <rPr>
        <sz val="10"/>
        <color theme="1"/>
        <rFont val="맑은 고딕"/>
        <family val="3"/>
        <charset val="129"/>
      </rPr>
      <t>제일조은내과의원</t>
    </r>
  </si>
  <si>
    <r>
      <rPr>
        <sz val="10"/>
        <color theme="1"/>
        <rFont val="맑은 고딕"/>
        <family val="3"/>
        <charset val="129"/>
      </rPr>
      <t>청주</t>
    </r>
  </si>
  <si>
    <r>
      <rPr>
        <sz val="10"/>
        <color theme="1"/>
        <rFont val="맑은 고딕"/>
        <family val="3"/>
        <charset val="129"/>
      </rPr>
      <t>마디사랑병원</t>
    </r>
  </si>
  <si>
    <r>
      <rPr>
        <sz val="10"/>
        <color theme="1"/>
        <rFont val="맑은 고딕"/>
        <family val="3"/>
        <charset val="129"/>
      </rPr>
      <t>서원요양병원</t>
    </r>
  </si>
  <si>
    <r>
      <rPr>
        <sz val="10"/>
        <color theme="1"/>
        <rFont val="맑은 고딕"/>
        <family val="3"/>
        <charset val="129"/>
      </rPr>
      <t>아이엠병원</t>
    </r>
  </si>
  <si>
    <r>
      <rPr>
        <sz val="10"/>
        <color theme="1"/>
        <rFont val="맑은 고딕"/>
        <family val="3"/>
        <charset val="129"/>
      </rPr>
      <t>참사랑병원</t>
    </r>
  </si>
  <si>
    <r>
      <rPr>
        <sz val="10"/>
        <color theme="1"/>
        <rFont val="맑은 고딕"/>
        <family val="3"/>
        <charset val="129"/>
      </rPr>
      <t>청주시립요양병원</t>
    </r>
  </si>
  <si>
    <r>
      <rPr>
        <sz val="10"/>
        <color theme="1"/>
        <rFont val="맑은 고딕"/>
        <family val="3"/>
        <charset val="129"/>
      </rPr>
      <t>하나노인전문병원</t>
    </r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</si>
  <si>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웰바이오사이언스</t>
    </r>
  </si>
  <si>
    <r>
      <rPr>
        <sz val="10"/>
        <color theme="1"/>
        <rFont val="맑은 고딕"/>
        <family val="3"/>
        <charset val="129"/>
      </rPr>
      <t>춘천</t>
    </r>
  </si>
  <si>
    <r>
      <rPr>
        <sz val="10"/>
        <color theme="1"/>
        <rFont val="맑은 고딕"/>
        <family val="3"/>
        <charset val="129"/>
      </rPr>
      <t>강원도재활병원</t>
    </r>
  </si>
  <si>
    <r>
      <rPr>
        <sz val="10"/>
        <color theme="1"/>
        <rFont val="맑은 고딕"/>
        <family val="3"/>
        <charset val="129"/>
      </rPr>
      <t>이봉휘내과의원</t>
    </r>
  </si>
  <si>
    <r>
      <rPr>
        <sz val="10"/>
        <color theme="1"/>
        <rFont val="맑은 고딕"/>
        <family val="3"/>
        <charset val="129"/>
      </rPr>
      <t>통영</t>
    </r>
  </si>
  <si>
    <r>
      <rPr>
        <sz val="10"/>
        <color theme="1"/>
        <rFont val="맑은 고딕"/>
        <family val="3"/>
        <charset val="129"/>
      </rPr>
      <t>경상남도립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통영노인전문병원</t>
    </r>
  </si>
  <si>
    <r>
      <rPr>
        <sz val="10"/>
        <color theme="1"/>
        <rFont val="맑은 고딕"/>
        <family val="3"/>
        <charset val="129"/>
      </rPr>
      <t>박해동내과</t>
    </r>
  </si>
  <si>
    <r>
      <rPr>
        <sz val="10"/>
        <color theme="1"/>
        <rFont val="맑은 고딕"/>
        <family val="3"/>
        <charset val="129"/>
      </rPr>
      <t>새통영병원</t>
    </r>
  </si>
  <si>
    <r>
      <rPr>
        <sz val="10"/>
        <color theme="1"/>
        <rFont val="맑은 고딕"/>
        <family val="3"/>
        <charset val="129"/>
      </rPr>
      <t>의료법인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백병원</t>
    </r>
  </si>
  <si>
    <t>Seoul Children Hospital</t>
  </si>
  <si>
    <r>
      <rPr>
        <sz val="10"/>
        <color theme="1"/>
        <rFont val="맑은 고딕"/>
        <family val="3"/>
        <charset val="129"/>
      </rPr>
      <t>파주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</si>
  <si>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무척조은병원</t>
    </r>
  </si>
  <si>
    <r>
      <rPr>
        <sz val="10"/>
        <color theme="1"/>
        <rFont val="맑은 고딕"/>
        <family val="3"/>
        <charset val="129"/>
      </rPr>
      <t>브이아이씨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</si>
  <si>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운정와이즈병원</t>
    </r>
  </si>
  <si>
    <r>
      <rPr>
        <sz val="10"/>
        <color theme="1"/>
        <rFont val="맑은 고딕"/>
        <family val="3"/>
        <charset val="129"/>
      </rPr>
      <t>한사랑요양병원</t>
    </r>
  </si>
  <si>
    <r>
      <rPr>
        <sz val="10"/>
        <color theme="1"/>
        <rFont val="맑은 고딕"/>
        <family val="3"/>
        <charset val="129"/>
      </rPr>
      <t>평택</t>
    </r>
  </si>
  <si>
    <r>
      <rPr>
        <sz val="10"/>
        <color theme="1"/>
        <rFont val="맑은 고딕"/>
        <family val="3"/>
        <charset val="129"/>
      </rPr>
      <t>브라이언</t>
    </r>
    <r>
      <rPr>
        <sz val="10"/>
        <color theme="1"/>
        <rFont val="Arial"/>
        <family val="2"/>
      </rPr>
      <t xml:space="preserve"> D. </t>
    </r>
    <r>
      <rPr>
        <sz val="10"/>
        <color theme="1"/>
        <rFont val="맑은 고딕"/>
        <family val="3"/>
        <charset val="129"/>
      </rPr>
      <t>올굿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육군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</si>
  <si>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조은오산병원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</si>
  <si>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백성의료재단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안중백병원</t>
    </r>
  </si>
  <si>
    <r>
      <rPr>
        <sz val="10"/>
        <color theme="1"/>
        <rFont val="맑은 고딕"/>
        <family val="3"/>
        <charset val="129"/>
      </rPr>
      <t>포항</t>
    </r>
  </si>
  <si>
    <r>
      <rPr>
        <sz val="10"/>
        <color theme="1"/>
        <rFont val="맑은 고딕"/>
        <family val="3"/>
        <charset val="129"/>
      </rPr>
      <t>더조은요양병원</t>
    </r>
  </si>
  <si>
    <r>
      <rPr>
        <sz val="10"/>
        <color theme="1"/>
        <rFont val="맑은 고딕"/>
        <family val="3"/>
        <charset val="129"/>
      </rPr>
      <t>신영호내과</t>
    </r>
  </si>
  <si>
    <r>
      <rPr>
        <sz val="10"/>
        <color theme="1"/>
        <rFont val="맑은 고딕"/>
        <family val="3"/>
        <charset val="129"/>
      </rPr>
      <t>여성아이병원</t>
    </r>
  </si>
  <si>
    <r>
      <rPr>
        <sz val="10"/>
        <color theme="1"/>
        <rFont val="맑은 고딕"/>
        <family val="3"/>
        <charset val="129"/>
      </rPr>
      <t>이동철내과</t>
    </r>
  </si>
  <si>
    <r>
      <rPr>
        <sz val="10"/>
        <color theme="1"/>
        <rFont val="맑은 고딕"/>
        <family val="3"/>
        <charset val="129"/>
      </rPr>
      <t>인성병원</t>
    </r>
  </si>
  <si>
    <r>
      <rPr>
        <sz val="10"/>
        <color theme="1"/>
        <rFont val="맑은 고딕"/>
        <family val="3"/>
        <charset val="129"/>
      </rPr>
      <t>포항시티병원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</si>
  <si>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구암의료재단봄요양병원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</si>
  <si>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한성재단포항세명기독병원</t>
    </r>
  </si>
  <si>
    <r>
      <rPr>
        <sz val="10"/>
        <color theme="1"/>
        <rFont val="맑은 고딕"/>
        <family val="3"/>
        <charset val="129"/>
      </rPr>
      <t>호남</t>
    </r>
  </si>
  <si>
    <r>
      <rPr>
        <sz val="10"/>
        <color theme="1"/>
        <rFont val="맑은 고딕"/>
        <family val="3"/>
        <charset val="129"/>
      </rPr>
      <t>굿모닝내과의원</t>
    </r>
  </si>
  <si>
    <r>
      <rPr>
        <sz val="10"/>
        <color theme="1"/>
        <rFont val="맑은 고딕"/>
        <family val="3"/>
        <charset val="129"/>
      </rPr>
      <t>영암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한국병원</t>
    </r>
  </si>
  <si>
    <r>
      <rPr>
        <sz val="10"/>
        <color theme="1"/>
        <rFont val="맑은 고딕"/>
        <family val="3"/>
        <charset val="129"/>
      </rPr>
      <t>제일내과병원</t>
    </r>
  </si>
  <si>
    <r>
      <rPr>
        <sz val="10"/>
        <color theme="1"/>
        <rFont val="맑은 고딕"/>
        <family val="3"/>
        <charset val="129"/>
      </rPr>
      <t>호연재단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영광병원</t>
    </r>
  </si>
  <si>
    <r>
      <rPr>
        <sz val="10"/>
        <color theme="1"/>
        <rFont val="맑은 고딕"/>
        <family val="3"/>
        <charset val="129"/>
      </rPr>
      <t>화순고려병원</t>
    </r>
  </si>
  <si>
    <r>
      <rPr>
        <sz val="10"/>
        <color theme="1"/>
        <rFont val="맑은 고딕"/>
        <family val="3"/>
        <charset val="129"/>
      </rPr>
      <t>화순중앙병원</t>
    </r>
  </si>
  <si>
    <r>
      <rPr>
        <sz val="10"/>
        <color theme="1"/>
        <rFont val="맑은 고딕"/>
        <family val="3"/>
        <charset val="129"/>
      </rPr>
      <t>홍성</t>
    </r>
  </si>
  <si>
    <r>
      <rPr>
        <sz val="10"/>
        <color theme="1"/>
        <rFont val="맑은 고딕"/>
        <family val="3"/>
        <charset val="129"/>
      </rPr>
      <t>삼성연합의원</t>
    </r>
  </si>
  <si>
    <r>
      <rPr>
        <sz val="10"/>
        <color theme="1"/>
        <rFont val="맑은 고딕"/>
        <family val="3"/>
        <charset val="129"/>
      </rPr>
      <t>열린의원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보령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</si>
  <si>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장수요양병원</t>
    </r>
  </si>
  <si>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정빈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합덕아산병원</t>
    </r>
  </si>
  <si>
    <r>
      <rPr>
        <sz val="10"/>
        <color theme="1"/>
        <rFont val="맑은 고딕"/>
        <family val="3"/>
        <charset val="129"/>
      </rPr>
      <t>합덕서울내과의원</t>
    </r>
  </si>
  <si>
    <r>
      <t>[</t>
    </r>
    <r>
      <rPr>
        <sz val="10"/>
        <color theme="1"/>
        <rFont val="맑은 고딕"/>
        <family val="3"/>
        <charset val="129"/>
      </rPr>
      <t>당진</t>
    </r>
    <r>
      <rPr>
        <sz val="10"/>
        <color theme="1"/>
        <rFont val="Arial"/>
        <family val="2"/>
      </rPr>
      <t>]</t>
    </r>
    <r>
      <rPr>
        <sz val="10"/>
        <color theme="1"/>
        <rFont val="맑은 고딕"/>
        <family val="3"/>
        <charset val="129"/>
      </rPr>
      <t>민의원</t>
    </r>
  </si>
  <si>
    <r>
      <t>QM</t>
    </r>
    <r>
      <rPr>
        <sz val="10"/>
        <color theme="1"/>
        <rFont val="맑은 고딕"/>
        <family val="3"/>
        <charset val="129"/>
      </rPr>
      <t>팀</t>
    </r>
  </si>
  <si>
    <r>
      <t xml:space="preserve">CAP </t>
    </r>
    <r>
      <rPr>
        <sz val="10"/>
        <color theme="1"/>
        <rFont val="맑은 고딕"/>
        <family val="3"/>
        <charset val="129"/>
      </rPr>
      <t>국외정도관리</t>
    </r>
  </si>
  <si>
    <r>
      <t xml:space="preserve">KAEQAS </t>
    </r>
    <r>
      <rPr>
        <sz val="10"/>
        <color theme="1"/>
        <rFont val="맑은 고딕"/>
        <family val="3"/>
        <charset val="129"/>
      </rPr>
      <t>국내정도관리</t>
    </r>
  </si>
  <si>
    <t>지역</t>
    <phoneticPr fontId="1" type="noConversion"/>
  </si>
  <si>
    <t>영업소</t>
    <phoneticPr fontId="1" type="noConversion"/>
  </si>
  <si>
    <t>병원</t>
    <phoneticPr fontId="1" type="noConversion"/>
  </si>
  <si>
    <t>지역별</t>
    <phoneticPr fontId="1" type="noConversion"/>
  </si>
  <si>
    <t>검사항목별</t>
    <phoneticPr fontId="1" type="noConversion"/>
  </si>
  <si>
    <t>강릉</t>
  </si>
  <si>
    <t>경주</t>
  </si>
  <si>
    <t>광명(출)</t>
  </si>
  <si>
    <t>광주</t>
  </si>
  <si>
    <t>구미</t>
  </si>
  <si>
    <t>군산</t>
  </si>
  <si>
    <t>김천(출)</t>
  </si>
  <si>
    <t>김포</t>
  </si>
  <si>
    <t>김해</t>
  </si>
  <si>
    <t>대구남부</t>
  </si>
  <si>
    <t>대구서부</t>
  </si>
  <si>
    <t>대전</t>
  </si>
  <si>
    <t>목포</t>
  </si>
  <si>
    <t>부산남부</t>
  </si>
  <si>
    <t>부산동부</t>
  </si>
  <si>
    <t>부산북부</t>
  </si>
  <si>
    <t>부산서부</t>
  </si>
  <si>
    <t>부산중부</t>
  </si>
  <si>
    <t>부천</t>
  </si>
  <si>
    <t>상주</t>
  </si>
  <si>
    <t>서울강남</t>
  </si>
  <si>
    <t>서울강동</t>
  </si>
  <si>
    <t>서울남부</t>
  </si>
  <si>
    <t>서울동부</t>
  </si>
  <si>
    <t>서울북부</t>
  </si>
  <si>
    <t>서울서부</t>
  </si>
  <si>
    <t>서울중부</t>
  </si>
  <si>
    <t>세종(출)</t>
  </si>
  <si>
    <t>송파</t>
  </si>
  <si>
    <t>수원남부</t>
  </si>
  <si>
    <t>수원북부</t>
  </si>
  <si>
    <t>순천</t>
  </si>
  <si>
    <t>안동</t>
  </si>
  <si>
    <t>안산</t>
  </si>
  <si>
    <t>양평(출)</t>
  </si>
  <si>
    <t>영서2</t>
  </si>
  <si>
    <t>오창</t>
  </si>
  <si>
    <t>울산서부</t>
  </si>
  <si>
    <t>울산중부</t>
  </si>
  <si>
    <t>원주</t>
  </si>
  <si>
    <t>인천</t>
  </si>
  <si>
    <t>일산</t>
  </si>
  <si>
    <t>전북</t>
  </si>
  <si>
    <t>정읍</t>
  </si>
  <si>
    <t>제주</t>
  </si>
  <si>
    <t>진주</t>
  </si>
  <si>
    <t>창원</t>
  </si>
  <si>
    <t>천안</t>
  </si>
  <si>
    <t>청주</t>
  </si>
  <si>
    <t>춘천</t>
  </si>
  <si>
    <t>통영</t>
  </si>
  <si>
    <t>파주(출)</t>
  </si>
  <si>
    <t>평택</t>
  </si>
  <si>
    <t>포항</t>
  </si>
  <si>
    <t>호남</t>
  </si>
  <si>
    <t>홍성</t>
  </si>
  <si>
    <t>영업소명</t>
  </si>
  <si>
    <t>경기</t>
  </si>
  <si>
    <t>경남</t>
  </si>
  <si>
    <t>경북</t>
  </si>
  <si>
    <t>서울</t>
  </si>
  <si>
    <t>영동</t>
  </si>
  <si>
    <t>영서</t>
  </si>
  <si>
    <t>전남</t>
  </si>
  <si>
    <t>충남</t>
  </si>
  <si>
    <t>충북</t>
  </si>
  <si>
    <t>충주</t>
  </si>
  <si>
    <t>지역별</t>
    <phoneticPr fontId="1" type="noConversion"/>
  </si>
  <si>
    <t>부적합</t>
    <phoneticPr fontId="1" type="noConversion"/>
  </si>
  <si>
    <t>코멘트 입력 건수</t>
  </si>
  <si>
    <t>리마크 입력 건수</t>
  </si>
  <si>
    <r>
      <rPr>
        <b/>
        <sz val="10"/>
        <color theme="0"/>
        <rFont val="맑은 고딕"/>
        <family val="3"/>
        <charset val="129"/>
      </rPr>
      <t>검사명</t>
    </r>
    <phoneticPr fontId="1" type="noConversion"/>
  </si>
  <si>
    <t>병원명</t>
    <phoneticPr fontId="1" type="noConversion"/>
  </si>
  <si>
    <t>전체건수</t>
    <phoneticPr fontId="1" type="noConversion"/>
  </si>
  <si>
    <t>영업소명</t>
    <phoneticPr fontId="1" type="noConversion"/>
  </si>
  <si>
    <t>부적합</t>
    <phoneticPr fontId="1" type="noConversion"/>
  </si>
  <si>
    <t>적합</t>
    <phoneticPr fontId="1" type="noConversion"/>
  </si>
  <si>
    <t>부적합건수</t>
    <phoneticPr fontId="1" type="noConversion"/>
  </si>
  <si>
    <t>비율(%)</t>
    <phoneticPr fontId="1" type="noConversion"/>
  </si>
  <si>
    <t>중복된 항목제거(병원명기준)</t>
    <phoneticPr fontId="1" type="noConversion"/>
  </si>
  <si>
    <t xml:space="preserve">냉동검체의 질 관리 및 운반과정 검토 현황 </t>
    <phoneticPr fontId="1" type="noConversion"/>
  </si>
  <si>
    <t>대구중부</t>
  </si>
  <si>
    <t>용산(출)</t>
  </si>
  <si>
    <t>용인</t>
  </si>
  <si>
    <t>부적합</t>
    <phoneticPr fontId="1" type="noConversion"/>
  </si>
  <si>
    <t>지역</t>
    <phoneticPr fontId="1" type="noConversion"/>
  </si>
  <si>
    <t>성남(출)</t>
  </si>
  <si>
    <t>전국</t>
  </si>
  <si>
    <r>
      <rPr>
        <sz val="10"/>
        <color theme="1"/>
        <rFont val="맑은 고딕"/>
        <family val="3"/>
        <charset val="129"/>
      </rPr>
      <t>대구중부</t>
    </r>
    <phoneticPr fontId="1" type="noConversion"/>
  </si>
  <si>
    <t>행 레이블</t>
  </si>
  <si>
    <t>총합계</t>
  </si>
  <si>
    <t>합계 : 코멘트 입력 건수</t>
  </si>
  <si>
    <t>합계 : 접수건수</t>
  </si>
  <si>
    <t>부적합건수</t>
    <phoneticPr fontId="1" type="noConversion"/>
  </si>
  <si>
    <t>접수건수</t>
    <phoneticPr fontId="1" type="noConversion"/>
  </si>
  <si>
    <t>접수비율(%)</t>
    <phoneticPr fontId="1" type="noConversion"/>
  </si>
  <si>
    <t>총합계</t>
    <phoneticPr fontId="1" type="noConversion"/>
  </si>
  <si>
    <t>합계 : 부적합건수</t>
  </si>
  <si>
    <t>합계 : 전체건수</t>
  </si>
  <si>
    <t>검사항목별 의뢰 현황</t>
    <phoneticPr fontId="1" type="noConversion"/>
  </si>
  <si>
    <t>지역별 의뢰 현황</t>
    <phoneticPr fontId="1" type="noConversion"/>
  </si>
  <si>
    <t>영업소별 의뢰 현황</t>
    <phoneticPr fontId="1" type="noConversion"/>
  </si>
  <si>
    <t>주요 점검 병원</t>
    <phoneticPr fontId="1" type="noConversion"/>
  </si>
  <si>
    <t>지역</t>
    <phoneticPr fontId="1" type="noConversion"/>
  </si>
  <si>
    <t>영업소</t>
    <phoneticPr fontId="1" type="noConversion"/>
  </si>
  <si>
    <t>병원명</t>
    <phoneticPr fontId="1" type="noConversion"/>
  </si>
  <si>
    <t>부적합률(%)</t>
    <phoneticPr fontId="1" type="noConversion"/>
  </si>
  <si>
    <t>건수</t>
    <phoneticPr fontId="1" type="noConversion"/>
  </si>
  <si>
    <t>조치사항</t>
    <phoneticPr fontId="1" type="noConversion"/>
  </si>
  <si>
    <t>조회기간</t>
    <phoneticPr fontId="1" type="noConversion"/>
  </si>
  <si>
    <t>총건수</t>
    <phoneticPr fontId="1" type="noConversion"/>
  </si>
  <si>
    <t>부적합건수</t>
    <phoneticPr fontId="1" type="noConversion"/>
  </si>
  <si>
    <t>병원명</t>
  </si>
  <si>
    <t>검사명</t>
  </si>
  <si>
    <t>접수건수</t>
  </si>
  <si>
    <t>코멘트 미입력 건수</t>
  </si>
  <si>
    <t>근로복지공단 동해병원</t>
  </si>
  <si>
    <t>윤내과의원</t>
  </si>
  <si>
    <t>굿모닝병원</t>
  </si>
  <si>
    <t>바른몸의원</t>
  </si>
  <si>
    <t>새천년병원</t>
  </si>
  <si>
    <t>안강아산내과의원</t>
  </si>
  <si>
    <t>광명21세기병원</t>
  </si>
  <si>
    <t>의료법인희명의료재단</t>
  </si>
  <si>
    <t>중앙대학교광명병원</t>
  </si>
  <si>
    <t>광주기독병원</t>
  </si>
  <si>
    <t>광주보훈병원</t>
  </si>
  <si>
    <t>광주소망병원</t>
  </si>
  <si>
    <t>광주수완병원</t>
  </si>
  <si>
    <t>광주일곡병원</t>
  </si>
  <si>
    <t>광주현대병원</t>
  </si>
  <si>
    <t>미래로21병원</t>
  </si>
  <si>
    <t>박승욱내과</t>
  </si>
  <si>
    <t>수완센트럴병원</t>
  </si>
  <si>
    <t>순창군보건의료원</t>
  </si>
  <si>
    <t>참조은내과의원(순창)</t>
  </si>
  <si>
    <t>최선영내과의원</t>
  </si>
  <si>
    <t>효천내과</t>
  </si>
  <si>
    <t>류마제일내과의원</t>
  </si>
  <si>
    <t>바른유병원</t>
  </si>
  <si>
    <t>경상북도김천의료원</t>
  </si>
  <si>
    <t>김천제일병원</t>
  </si>
  <si>
    <t>현대내과의원</t>
  </si>
  <si>
    <t>서송병원</t>
  </si>
  <si>
    <t>(의)성세의료재단뉴성민병원</t>
  </si>
  <si>
    <t>경빈의료재단 김해센텀병원</t>
  </si>
  <si>
    <t>김해굿모닝병원</t>
  </si>
  <si>
    <t>의료법인한서의료재단 진영병원</t>
  </si>
  <si>
    <t>한사랑병원</t>
  </si>
  <si>
    <t>구평리외과</t>
  </si>
  <si>
    <t>대구기독병원</t>
  </si>
  <si>
    <t>더열린병원</t>
  </si>
  <si>
    <t>범어샘편한내과</t>
  </si>
  <si>
    <t>안심내과의원</t>
  </si>
  <si>
    <t>우리내과의원</t>
  </si>
  <si>
    <t>이상엽내과의원</t>
  </si>
  <si>
    <t>참튼튼병원</t>
  </si>
  <si>
    <t>청춘내과의원</t>
  </si>
  <si>
    <t>(의)대명의료재단 서대구병원</t>
  </si>
  <si>
    <t>W(더블유)병원</t>
  </si>
  <si>
    <t>나사렛연합내과의원</t>
  </si>
  <si>
    <t>대구보훈병원</t>
  </si>
  <si>
    <t>대구시티병원</t>
  </si>
  <si>
    <t>더나은병원</t>
  </si>
  <si>
    <t>속튼튼내과의원</t>
  </si>
  <si>
    <t>일민의료재단 세강병원</t>
  </si>
  <si>
    <t>척척병원</t>
  </si>
  <si>
    <t>통합의료진흥원 전인병원</t>
  </si>
  <si>
    <t>(의)보강병원</t>
  </si>
  <si>
    <t>나사렛종합병원</t>
  </si>
  <si>
    <t>대전보훈병원</t>
  </si>
  <si>
    <t>대전엔도내과의원</t>
  </si>
  <si>
    <t>더(The)편한내과의원</t>
  </si>
  <si>
    <t>메디안내과</t>
  </si>
  <si>
    <t>스마트내과의원</t>
  </si>
  <si>
    <t>씨앤유내과</t>
  </si>
  <si>
    <t>최내과의원</t>
  </si>
  <si>
    <t>하나로의원</t>
  </si>
  <si>
    <t>하나신경과의원</t>
  </si>
  <si>
    <t>한일병원(신탄진)</t>
  </si>
  <si>
    <t>(의)영훈의료재단대전선병원</t>
  </si>
  <si>
    <t>(의)영훈의료재단유성선병원</t>
  </si>
  <si>
    <t>목포기독병원</t>
  </si>
  <si>
    <t>장흥통합의료병원</t>
  </si>
  <si>
    <t>본바른병원</t>
  </si>
  <si>
    <t>의료법인예성의료재단베데스다복음병원</t>
  </si>
  <si>
    <t>민들레 내과 의원</t>
  </si>
  <si>
    <t>부산예한방병원</t>
  </si>
  <si>
    <t>오성병원</t>
  </si>
  <si>
    <t>장림한서병원</t>
  </si>
  <si>
    <t>바른병원</t>
  </si>
  <si>
    <t>박성수내과(양정)</t>
  </si>
  <si>
    <t>봉생병원</t>
  </si>
  <si>
    <t>온종합병원</t>
  </si>
  <si>
    <t>의)청십자의료재단행복한병원</t>
  </si>
  <si>
    <t>일신기독병원</t>
  </si>
  <si>
    <t>한빛병원</t>
  </si>
  <si>
    <t>근로복지공단 인천병원</t>
  </si>
  <si>
    <t>부천중앙병원</t>
  </si>
  <si>
    <t>의)나누리의료재단</t>
  </si>
  <si>
    <t>휴앤유병원</t>
  </si>
  <si>
    <t>(의)삼백의료재단상주성모병원</t>
  </si>
  <si>
    <t>(의)상주적십자병원</t>
  </si>
  <si>
    <t>강남나누리병원</t>
  </si>
  <si>
    <t>그린몰의원</t>
  </si>
  <si>
    <t>린클리닉</t>
  </si>
  <si>
    <t>메디스캔의원</t>
  </si>
  <si>
    <t>팜스프링서울의원</t>
  </si>
  <si>
    <t>필메디스내과의원</t>
  </si>
  <si>
    <t>호산의원</t>
  </si>
  <si>
    <t>남양주 한양병원</t>
  </si>
  <si>
    <t>아빠미소 소아청소년과 의원</t>
  </si>
  <si>
    <t>에덴요양병원</t>
  </si>
  <si>
    <t>진접 한양병원</t>
  </si>
  <si>
    <t>하남S병원</t>
  </si>
  <si>
    <t>구로성심병원</t>
  </si>
  <si>
    <t>대림성모병원</t>
  </si>
  <si>
    <t>덕산속조은내과의원</t>
  </si>
  <si>
    <t>씨엠병원</t>
  </si>
  <si>
    <t>아산진내과의원</t>
  </si>
  <si>
    <t>서울성심병원</t>
  </si>
  <si>
    <t>서울의료원 진단검사의학과</t>
  </si>
  <si>
    <t>혜민병원(일반검사)</t>
  </si>
  <si>
    <t>강북연세병원</t>
  </si>
  <si>
    <t>제일성모의원</t>
  </si>
  <si>
    <t>포천신경외과</t>
  </si>
  <si>
    <t>동신종합병원</t>
  </si>
  <si>
    <t>서울특별시 서북병원</t>
  </si>
  <si>
    <t>연세하나내과소아과의원</t>
  </si>
  <si>
    <t>한국건강관리협회서울서부지부</t>
  </si>
  <si>
    <t>더맑은내과의원</t>
  </si>
  <si>
    <t>서울케이(K)내과의원</t>
  </si>
  <si>
    <t>송도병원</t>
  </si>
  <si>
    <t>연세이현철내과</t>
  </si>
  <si>
    <t>의료법인 소화병원</t>
  </si>
  <si>
    <t>최영주 당당내과의원</t>
  </si>
  <si>
    <t>김내과의원</t>
  </si>
  <si>
    <t>유앤이내과</t>
  </si>
  <si>
    <t>경찰병원</t>
  </si>
  <si>
    <t>동탄성모병원</t>
  </si>
  <si>
    <t>박희붕외과의원</t>
  </si>
  <si>
    <t>베데스다병원</t>
  </si>
  <si>
    <t>쉬즈메디병원-1</t>
  </si>
  <si>
    <t>원광종합병원</t>
  </si>
  <si>
    <t>윈산부인과병원</t>
  </si>
  <si>
    <t>권혁호내과</t>
  </si>
  <si>
    <t>강남병원</t>
  </si>
  <si>
    <t>순천하나병원</t>
  </si>
  <si>
    <t>여수한국병원</t>
  </si>
  <si>
    <t>틔움가정의학과</t>
  </si>
  <si>
    <t>(의)안동병원</t>
  </si>
  <si>
    <t>(재)안동성소병원유지재단</t>
  </si>
  <si>
    <t>좋은내과</t>
  </si>
  <si>
    <t>국립교통재활병원</t>
  </si>
  <si>
    <t>건국대학교충주병원</t>
  </si>
  <si>
    <t>원주의료원</t>
  </si>
  <si>
    <t>평창군 보건의료원</t>
  </si>
  <si>
    <t>키우리소아청소년과의원</t>
  </si>
  <si>
    <t>한국병원</t>
  </si>
  <si>
    <t>연세중앙내과의원</t>
  </si>
  <si>
    <t>분당21세기병원</t>
  </si>
  <si>
    <t>분당21세기의원</t>
  </si>
  <si>
    <t>건강한내과</t>
  </si>
  <si>
    <t>중앙병원</t>
  </si>
  <si>
    <t>울들병원</t>
  </si>
  <si>
    <t>울산병원</t>
  </si>
  <si>
    <t>울산엘리야병원</t>
  </si>
  <si>
    <t>명지병원(제천)</t>
  </si>
  <si>
    <t>의료진단사업부</t>
  </si>
  <si>
    <t>하나로의료재단</t>
  </si>
  <si>
    <t>(재)강남하나로</t>
  </si>
  <si>
    <t>강문호내과</t>
  </si>
  <si>
    <t>나누리 인천 주안병원</t>
  </si>
  <si>
    <t>나사렛의료재단(나사렛국제병원)</t>
  </si>
  <si>
    <t>다정한내과</t>
  </si>
  <si>
    <t>브이아이씨365소아청소년과의원</t>
  </si>
  <si>
    <t>이하영소아과</t>
  </si>
  <si>
    <t>인천적십자병원</t>
  </si>
  <si>
    <t>인천터미널 정형외과의원</t>
  </si>
  <si>
    <t>현대의원(동춘동)</t>
  </si>
  <si>
    <t>그레이스병원</t>
  </si>
  <si>
    <t>명지병원</t>
  </si>
  <si>
    <t>해븐리병원</t>
  </si>
  <si>
    <t>구기선내과의원</t>
  </si>
  <si>
    <t>박병현내과</t>
  </si>
  <si>
    <t>박은재 내과</t>
  </si>
  <si>
    <t>송민주내과</t>
  </si>
  <si>
    <t>아중내과</t>
  </si>
  <si>
    <t>온누리아동병원</t>
  </si>
  <si>
    <t>혁신편안내과</t>
  </si>
  <si>
    <t>석정웰파크병원</t>
  </si>
  <si>
    <t>정읍사랑병원</t>
  </si>
  <si>
    <t>(구)석정웰파크병원</t>
  </si>
  <si>
    <t>의료법인 혜인의료재단 한국병원</t>
  </si>
  <si>
    <t>의료법인중앙의료재단중앙병원</t>
  </si>
  <si>
    <t>좋은이웃내과</t>
  </si>
  <si>
    <t>한마음병원</t>
  </si>
  <si>
    <t>더조은내과</t>
  </si>
  <si>
    <t>반도병원</t>
  </si>
  <si>
    <t>제일병원</t>
  </si>
  <si>
    <t>진주본병원</t>
  </si>
  <si>
    <t>동마산병원</t>
  </si>
  <si>
    <t>단국대학교치과병원</t>
  </si>
  <si>
    <t>이수내과의원</t>
  </si>
  <si>
    <t>제일조은내과의원</t>
  </si>
  <si>
    <t>마디사랑병원</t>
  </si>
  <si>
    <t>서원요양병원</t>
  </si>
  <si>
    <t>아이엠병원</t>
  </si>
  <si>
    <t>청주시립요양병원</t>
  </si>
  <si>
    <t>이봉휘내과의원</t>
  </si>
  <si>
    <t>박해동내과</t>
  </si>
  <si>
    <t>새통영병원</t>
  </si>
  <si>
    <t>의료법인 거붕 백병원</t>
  </si>
  <si>
    <t>브이아이씨365병원</t>
  </si>
  <si>
    <t>운정와이즈병원</t>
  </si>
  <si>
    <t>여성아이병원</t>
  </si>
  <si>
    <t>이동철내과</t>
  </si>
  <si>
    <t>포항시티병원</t>
  </si>
  <si>
    <t>(의)한성재단포항세명기독병원</t>
  </si>
  <si>
    <t>영암 한국병원</t>
  </si>
  <si>
    <t>호연재단 영광병원</t>
  </si>
  <si>
    <t>삼성연합의원</t>
  </si>
  <si>
    <t>합덕서울내과의원</t>
  </si>
  <si>
    <t>QM팀</t>
  </si>
  <si>
    <t>CAP 국외정도관리</t>
  </si>
  <si>
    <t>해광병원</t>
  </si>
  <si>
    <t>강미정연합내과의원</t>
  </si>
  <si>
    <t>용각의료재단 한신병원</t>
  </si>
  <si>
    <t>장수효요양병원</t>
  </si>
  <si>
    <t>한솔요양병원</t>
  </si>
  <si>
    <t>새우리남산병원</t>
  </si>
  <si>
    <t>신대암메디칼의원</t>
  </si>
  <si>
    <t>의)인해의료재단 시원항병원</t>
  </si>
  <si>
    <t>온요양병원</t>
  </si>
  <si>
    <t>가은병원</t>
  </si>
  <si>
    <t>경기도립 노인전문 남양주병원</t>
  </si>
  <si>
    <t>의료법인 매그너스의료재단</t>
  </si>
  <si>
    <t>모나리자요양병원</t>
  </si>
  <si>
    <t>연세진내과</t>
  </si>
  <si>
    <t>참요양병원</t>
  </si>
  <si>
    <t>나누리수원병원(외주)</t>
  </si>
  <si>
    <t>한빛현요양병원</t>
  </si>
  <si>
    <t>허브내과</t>
  </si>
  <si>
    <t>연세준내과</t>
  </si>
  <si>
    <t>도화요양병원</t>
  </si>
  <si>
    <t>진안군의료원</t>
  </si>
  <si>
    <t>제주의료원 부속 요양병원</t>
  </si>
  <si>
    <t>지오요양병원</t>
  </si>
  <si>
    <t>씽씽(singsing)병원</t>
  </si>
  <si>
    <t>참사랑병원</t>
  </si>
  <si>
    <t>강원도재활병원</t>
  </si>
  <si>
    <t>신영호내과</t>
  </si>
  <si>
    <t>제일내과병원</t>
  </si>
  <si>
    <t>의)정빈 합덕아산병원</t>
  </si>
  <si>
    <t>지역명</t>
  </si>
  <si>
    <t>지역명</t>
    <phoneticPr fontId="1" type="noConversion"/>
  </si>
  <si>
    <t>대구동부</t>
    <phoneticPr fontId="1" type="noConversion"/>
  </si>
  <si>
    <t>대구</t>
    <phoneticPr fontId="1" type="noConversion"/>
  </si>
  <si>
    <t>의정부</t>
    <phoneticPr fontId="1" type="noConversion"/>
  </si>
  <si>
    <t>서울</t>
    <phoneticPr fontId="1" type="noConversion"/>
  </si>
  <si>
    <t>QM팀</t>
    <phoneticPr fontId="1" type="noConversion"/>
  </si>
  <si>
    <t>본원</t>
  </si>
  <si>
    <t>본원</t>
    <phoneticPr fontId="1" type="noConversion"/>
  </si>
  <si>
    <t>의료진단사업부</t>
    <phoneticPr fontId="1" type="noConversion"/>
  </si>
  <si>
    <t>본원</t>
    <phoneticPr fontId="1" type="noConversion"/>
  </si>
  <si>
    <t>상위 영업소</t>
    <phoneticPr fontId="1" type="noConversion"/>
  </si>
  <si>
    <t>부적합수(영업소별)</t>
  </si>
  <si>
    <t>부적합수(영업소별)</t>
    <phoneticPr fontId="1" type="noConversion"/>
  </si>
  <si>
    <t>부적합수(지역별)</t>
    <phoneticPr fontId="1" type="noConversion"/>
  </si>
  <si>
    <t>월별 현황</t>
    <phoneticPr fontId="1" type="noConversion"/>
  </si>
  <si>
    <r>
      <rPr>
        <sz val="10"/>
        <color theme="1"/>
        <rFont val="맑은 고딕"/>
        <family val="3"/>
        <charset val="129"/>
      </rPr>
      <t>라임소아청소년과의원</t>
    </r>
  </si>
  <si>
    <r>
      <rPr>
        <sz val="10"/>
        <color theme="1"/>
        <rFont val="맑은 고딕"/>
        <family val="3"/>
        <charset val="129"/>
      </rPr>
      <t>건강한속내과의원</t>
    </r>
  </si>
  <si>
    <r>
      <rPr>
        <sz val="10"/>
        <color theme="1"/>
        <rFont val="맑은 고딕"/>
        <family val="3"/>
        <charset val="129"/>
      </rPr>
      <t>맑은샘내과의원</t>
    </r>
  </si>
  <si>
    <r>
      <rPr>
        <sz val="10"/>
        <color theme="1"/>
        <rFont val="맑은 고딕"/>
        <family val="3"/>
        <charset val="129"/>
      </rPr>
      <t>미래아이여성병원</t>
    </r>
  </si>
  <si>
    <r>
      <rPr>
        <sz val="10"/>
        <color theme="1"/>
        <rFont val="맑은 고딕"/>
        <family val="3"/>
        <charset val="129"/>
      </rPr>
      <t>오세진내과의원</t>
    </r>
  </si>
  <si>
    <r>
      <rPr>
        <sz val="10"/>
        <color theme="1"/>
        <rFont val="맑은 고딕"/>
        <family val="3"/>
        <charset val="129"/>
      </rPr>
      <t>트리니티여성의원</t>
    </r>
  </si>
  <si>
    <r>
      <rPr>
        <sz val="10"/>
        <color theme="1"/>
        <rFont val="맑은 고딕"/>
        <family val="3"/>
        <charset val="129"/>
      </rPr>
      <t>박홍수내과</t>
    </r>
  </si>
  <si>
    <r>
      <rPr>
        <sz val="10"/>
        <color theme="1"/>
        <rFont val="맑은 고딕"/>
        <family val="3"/>
        <charset val="129"/>
      </rPr>
      <t>서귀포내과</t>
    </r>
  </si>
  <si>
    <r>
      <rPr>
        <sz val="10"/>
        <color theme="1"/>
        <rFont val="맑은 고딕"/>
        <family val="3"/>
        <charset val="129"/>
      </rPr>
      <t>영채내과의원</t>
    </r>
  </si>
  <si>
    <r>
      <rPr>
        <sz val="10"/>
        <color theme="1"/>
        <rFont val="맑은 고딕"/>
        <family val="3"/>
        <charset val="129"/>
      </rPr>
      <t>정내과</t>
    </r>
  </si>
  <si>
    <r>
      <rPr>
        <sz val="10"/>
        <color theme="1"/>
        <rFont val="맑은 고딕"/>
        <family val="3"/>
        <charset val="129"/>
      </rPr>
      <t>충주</t>
    </r>
  </si>
  <si>
    <r>
      <rPr>
        <sz val="10"/>
        <color theme="1"/>
        <rFont val="맑은 고딕"/>
        <family val="3"/>
        <charset val="129"/>
      </rPr>
      <t>엘리야병원</t>
    </r>
  </si>
  <si>
    <r>
      <rPr>
        <sz val="10"/>
        <color theme="1"/>
        <rFont val="맑은 고딕"/>
        <family val="3"/>
        <charset val="129"/>
      </rPr>
      <t>울릉군보건의료원</t>
    </r>
  </si>
  <si>
    <r>
      <rPr>
        <sz val="10"/>
        <color theme="1"/>
        <rFont val="맑은 고딕"/>
        <family val="3"/>
        <charset val="129"/>
      </rPr>
      <t>하나로의료재단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하이랩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</si>
  <si>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한일병원</t>
    </r>
  </si>
  <si>
    <r>
      <rPr>
        <sz val="10"/>
        <color theme="1"/>
        <rFont val="맑은 고딕"/>
        <family val="3"/>
        <charset val="129"/>
      </rPr>
      <t>원대연합의원</t>
    </r>
  </si>
  <si>
    <r>
      <rPr>
        <sz val="10"/>
        <color theme="1"/>
        <rFont val="맑은 고딕"/>
        <family val="3"/>
        <charset val="129"/>
      </rPr>
      <t>기쁨병원</t>
    </r>
  </si>
  <si>
    <r>
      <rPr>
        <sz val="10"/>
        <color theme="1"/>
        <rFont val="맑은 고딕"/>
        <family val="3"/>
        <charset val="129"/>
      </rPr>
      <t>권선연세내과의원</t>
    </r>
  </si>
  <si>
    <r>
      <rPr>
        <sz val="10"/>
        <color theme="1"/>
        <rFont val="맑은 고딕"/>
        <family val="3"/>
        <charset val="129"/>
      </rPr>
      <t>한일내과</t>
    </r>
  </si>
  <si>
    <r>
      <rPr>
        <sz val="10"/>
        <color theme="1"/>
        <rFont val="맑은 고딕"/>
        <family val="3"/>
        <charset val="129"/>
      </rPr>
      <t>새진주내과의원</t>
    </r>
  </si>
  <si>
    <r>
      <rPr>
        <sz val="10"/>
        <color theme="1"/>
        <rFont val="맑은 고딕"/>
        <family val="3"/>
        <charset val="129"/>
      </rPr>
      <t>연세가정의학과</t>
    </r>
  </si>
  <si>
    <r>
      <rPr>
        <sz val="10"/>
        <color theme="1"/>
        <rFont val="맑은 고딕"/>
        <family val="3"/>
        <charset val="129"/>
      </rPr>
      <t>오유경내과</t>
    </r>
  </si>
  <si>
    <r>
      <rPr>
        <sz val="10"/>
        <color theme="1"/>
        <rFont val="맑은 고딕"/>
        <family val="3"/>
        <charset val="129"/>
      </rPr>
      <t>연세내과의원</t>
    </r>
  </si>
  <si>
    <r>
      <rPr>
        <sz val="10"/>
        <color theme="1"/>
        <rFont val="맑은 고딕"/>
        <family val="3"/>
        <charset val="129"/>
      </rPr>
      <t>백양제일내과</t>
    </r>
  </si>
  <si>
    <r>
      <rPr>
        <sz val="10"/>
        <color theme="1"/>
        <rFont val="맑은 고딕"/>
        <family val="3"/>
        <charset val="129"/>
      </rPr>
      <t>아셈내과의원</t>
    </r>
  </si>
  <si>
    <r>
      <rPr>
        <sz val="10"/>
        <color theme="1"/>
        <rFont val="맑은 고딕"/>
        <family val="3"/>
        <charset val="129"/>
      </rPr>
      <t>바른키움소아청소년과의원</t>
    </r>
  </si>
  <si>
    <r>
      <rPr>
        <sz val="10"/>
        <color theme="1"/>
        <rFont val="맑은 고딕"/>
        <family val="3"/>
        <charset val="129"/>
      </rPr>
      <t>연세</t>
    </r>
    <r>
      <rPr>
        <sz val="10"/>
        <color theme="1"/>
        <rFont val="Arial"/>
        <family val="2"/>
      </rPr>
      <t>365</t>
    </r>
    <r>
      <rPr>
        <sz val="10"/>
        <color theme="1"/>
        <rFont val="맑은 고딕"/>
        <family val="3"/>
        <charset val="129"/>
      </rPr>
      <t>의원</t>
    </r>
  </si>
  <si>
    <r>
      <rPr>
        <sz val="10"/>
        <color theme="1"/>
        <rFont val="맑은 고딕"/>
        <family val="3"/>
        <charset val="129"/>
      </rPr>
      <t>성남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</si>
  <si>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순풍산부인과의원</t>
    </r>
  </si>
  <si>
    <r>
      <rPr>
        <sz val="10"/>
        <color theme="1"/>
        <rFont val="맑은 고딕"/>
        <family val="3"/>
        <charset val="129"/>
      </rPr>
      <t>예원내과</t>
    </r>
  </si>
  <si>
    <r>
      <rPr>
        <sz val="10"/>
        <color theme="1"/>
        <rFont val="맑은 고딕"/>
        <family val="3"/>
        <charset val="129"/>
      </rPr>
      <t>효성신경외과</t>
    </r>
  </si>
  <si>
    <r>
      <rPr>
        <sz val="10"/>
        <color theme="1"/>
        <rFont val="맑은 고딕"/>
        <family val="3"/>
        <charset val="129"/>
      </rPr>
      <t>위편안내과의원</t>
    </r>
  </si>
  <si>
    <r>
      <rPr>
        <sz val="10"/>
        <color theme="1"/>
        <rFont val="맑은 고딕"/>
        <family val="3"/>
        <charset val="129"/>
      </rPr>
      <t>한국건강관리협회전북지부</t>
    </r>
  </si>
  <si>
    <r>
      <rPr>
        <sz val="10"/>
        <color theme="1"/>
        <rFont val="맑은 고딕"/>
        <family val="3"/>
        <charset val="129"/>
      </rPr>
      <t>제주의료원</t>
    </r>
  </si>
  <si>
    <r>
      <rPr>
        <sz val="10"/>
        <color theme="1"/>
        <rFont val="맑은 고딕"/>
        <family val="3"/>
        <charset val="129"/>
      </rPr>
      <t>세란병원</t>
    </r>
  </si>
  <si>
    <r>
      <rPr>
        <sz val="10"/>
        <color theme="1"/>
        <rFont val="맑은 고딕"/>
        <family val="3"/>
        <charset val="129"/>
      </rPr>
      <t>의료법인강민의료재단나누리요양병원</t>
    </r>
  </si>
  <si>
    <r>
      <rPr>
        <sz val="10"/>
        <color theme="1"/>
        <rFont val="맑은 고딕"/>
        <family val="3"/>
        <charset val="129"/>
      </rPr>
      <t>나은연합소아청소년과의원</t>
    </r>
  </si>
  <si>
    <r>
      <t>(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대남의료재단청도대남병원</t>
    </r>
  </si>
  <si>
    <r>
      <rPr>
        <sz val="10"/>
        <color theme="1"/>
        <rFont val="맑은 고딕"/>
        <family val="3"/>
        <charset val="129"/>
      </rPr>
      <t>노선화산부인과</t>
    </r>
  </si>
  <si>
    <r>
      <rPr>
        <sz val="10"/>
        <color theme="1"/>
        <rFont val="맑은 고딕"/>
        <family val="3"/>
        <charset val="129"/>
      </rPr>
      <t>부산메디칼내과</t>
    </r>
  </si>
  <si>
    <r>
      <rPr>
        <sz val="10"/>
        <color theme="1"/>
        <rFont val="맑은 고딕"/>
        <family val="3"/>
        <charset val="129"/>
      </rPr>
      <t>윌리스요양병원</t>
    </r>
  </si>
  <si>
    <r>
      <rPr>
        <sz val="10"/>
        <color theme="1"/>
        <rFont val="맑은 고딕"/>
        <family val="3"/>
        <charset val="129"/>
      </rPr>
      <t>의료법인힐의료재단</t>
    </r>
  </si>
  <si>
    <r>
      <rPr>
        <sz val="10"/>
        <color theme="1"/>
        <rFont val="맑은 고딕"/>
        <family val="3"/>
        <charset val="129"/>
      </rPr>
      <t>한국건강관리협회부산동부지부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혈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</si>
  <si>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리더스의원</t>
    </r>
  </si>
  <si>
    <r>
      <rPr>
        <sz val="10"/>
        <color theme="1"/>
        <rFont val="맑은 고딕"/>
        <family val="3"/>
        <charset val="129"/>
      </rPr>
      <t>닥터유내과</t>
    </r>
  </si>
  <si>
    <r>
      <rPr>
        <sz val="10"/>
        <color theme="1"/>
        <rFont val="맑은 고딕"/>
        <family val="3"/>
        <charset val="129"/>
      </rPr>
      <t>연세더블유산부인과</t>
    </r>
  </si>
  <si>
    <r>
      <rPr>
        <sz val="10"/>
        <color theme="1"/>
        <rFont val="맑은 고딕"/>
        <family val="3"/>
        <charset val="129"/>
      </rPr>
      <t>메디홈가정의학과의원</t>
    </r>
  </si>
  <si>
    <r>
      <rPr>
        <sz val="10"/>
        <color theme="1"/>
        <rFont val="맑은 고딕"/>
        <family val="3"/>
        <charset val="129"/>
      </rPr>
      <t>연세성심내과</t>
    </r>
  </si>
  <si>
    <r>
      <rPr>
        <sz val="10"/>
        <color theme="1"/>
        <rFont val="맑은 고딕"/>
        <family val="3"/>
        <charset val="129"/>
      </rPr>
      <t>송도효자병원</t>
    </r>
  </si>
  <si>
    <r>
      <rPr>
        <sz val="10"/>
        <color theme="1"/>
        <rFont val="맑은 고딕"/>
        <family val="3"/>
        <charset val="129"/>
      </rPr>
      <t>위더스내과의원</t>
    </r>
  </si>
  <si>
    <r>
      <rPr>
        <sz val="10"/>
        <color theme="1"/>
        <rFont val="맑은 고딕"/>
        <family val="3"/>
        <charset val="129"/>
      </rPr>
      <t>정읍한국병원</t>
    </r>
  </si>
  <si>
    <r>
      <rPr>
        <sz val="10"/>
        <color theme="1"/>
        <rFont val="맑은 고딕"/>
        <family val="3"/>
        <charset val="129"/>
      </rPr>
      <t>장정형외과의원</t>
    </r>
  </si>
  <si>
    <r>
      <rPr>
        <sz val="10"/>
        <color theme="1"/>
        <rFont val="맑은 고딕"/>
        <family val="3"/>
        <charset val="129"/>
      </rPr>
      <t>남악하나내과의원</t>
    </r>
  </si>
  <si>
    <r>
      <rPr>
        <sz val="10"/>
        <color theme="1"/>
        <rFont val="맑은 고딕"/>
        <family val="3"/>
        <charset val="129"/>
      </rPr>
      <t>김계영내과소아과의원</t>
    </r>
  </si>
  <si>
    <r>
      <rPr>
        <sz val="10"/>
        <color theme="1"/>
        <rFont val="맑은 고딕"/>
        <family val="3"/>
        <charset val="129"/>
      </rPr>
      <t>삼성내과엠알영상의학과의원</t>
    </r>
  </si>
  <si>
    <r>
      <rPr>
        <sz val="10"/>
        <color theme="1"/>
        <rFont val="맑은 고딕"/>
        <family val="3"/>
        <charset val="129"/>
      </rPr>
      <t>힘내라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병원</t>
    </r>
  </si>
  <si>
    <r>
      <rPr>
        <sz val="10"/>
        <color theme="1"/>
        <rFont val="맑은 고딕"/>
        <family val="3"/>
        <charset val="129"/>
      </rPr>
      <t>연세본사랑병원</t>
    </r>
  </si>
  <si>
    <r>
      <rPr>
        <sz val="10"/>
        <color theme="1"/>
        <rFont val="맑은 고딕"/>
        <family val="3"/>
        <charset val="129"/>
      </rPr>
      <t>장태일내과</t>
    </r>
  </si>
  <si>
    <r>
      <rPr>
        <sz val="10"/>
        <color theme="1"/>
        <rFont val="맑은 고딕"/>
        <family val="3"/>
        <charset val="129"/>
      </rPr>
      <t>화천군보건의료원</t>
    </r>
  </si>
  <si>
    <r>
      <rPr>
        <sz val="10"/>
        <color theme="1"/>
        <rFont val="맑은 고딕"/>
        <family val="3"/>
        <charset val="129"/>
      </rPr>
      <t>반석편한신경외과</t>
    </r>
  </si>
  <si>
    <r>
      <rPr>
        <sz val="10"/>
        <color theme="1"/>
        <rFont val="맑은 고딕"/>
        <family val="3"/>
        <charset val="129"/>
      </rPr>
      <t>검사운영지원팀</t>
    </r>
  </si>
  <si>
    <r>
      <rPr>
        <sz val="10"/>
        <color theme="1"/>
        <rFont val="맑은 고딕"/>
        <family val="3"/>
        <charset val="129"/>
      </rPr>
      <t>테스트용</t>
    </r>
  </si>
  <si>
    <r>
      <rPr>
        <sz val="10"/>
        <color theme="1"/>
        <rFont val="맑은 고딕"/>
        <family val="3"/>
        <charset val="129"/>
      </rPr>
      <t>서정일내과</t>
    </r>
  </si>
  <si>
    <r>
      <rPr>
        <sz val="10"/>
        <color theme="1"/>
        <rFont val="맑은 고딕"/>
        <family val="3"/>
        <charset val="129"/>
      </rPr>
      <t>광명성심의원</t>
    </r>
  </si>
  <si>
    <r>
      <rPr>
        <sz val="10"/>
        <color theme="1"/>
        <rFont val="맑은 고딕"/>
        <family val="3"/>
        <charset val="129"/>
      </rPr>
      <t>정성내과</t>
    </r>
  </si>
  <si>
    <r>
      <rPr>
        <sz val="10"/>
        <color theme="1"/>
        <rFont val="맑은 고딕"/>
        <family val="3"/>
        <charset val="129"/>
      </rPr>
      <t>정한방병원</t>
    </r>
  </si>
  <si>
    <r>
      <rPr>
        <sz val="10"/>
        <color theme="1"/>
        <rFont val="맑은 고딕"/>
        <family val="3"/>
        <charset val="129"/>
      </rPr>
      <t>봄내과의원</t>
    </r>
  </si>
  <si>
    <r>
      <rPr>
        <sz val="10"/>
        <color theme="1"/>
        <rFont val="맑은 고딕"/>
        <family val="3"/>
        <charset val="129"/>
      </rPr>
      <t>이도내과의원</t>
    </r>
  </si>
  <si>
    <r>
      <rPr>
        <sz val="10"/>
        <color theme="1"/>
        <rFont val="맑은 고딕"/>
        <family val="3"/>
        <charset val="129"/>
      </rPr>
      <t>꿈의의원</t>
    </r>
  </si>
  <si>
    <t>검사운영지원팀</t>
    <phoneticPr fontId="1" type="noConversion"/>
  </si>
  <si>
    <t>접수평균</t>
    <phoneticPr fontId="1" type="noConversion"/>
  </si>
  <si>
    <t>부적합평균</t>
    <phoneticPr fontId="1" type="noConversion"/>
  </si>
  <si>
    <t>접수년</t>
    <phoneticPr fontId="1" type="noConversion"/>
  </si>
  <si>
    <t>접수월</t>
    <phoneticPr fontId="1" type="noConversion"/>
  </si>
  <si>
    <t>울릉군보건의료원</t>
  </si>
  <si>
    <t>정내과</t>
  </si>
  <si>
    <t>영채내과의원</t>
  </si>
  <si>
    <t>서귀포내과</t>
  </si>
  <si>
    <t>박홍수내과</t>
  </si>
  <si>
    <t>트리니티여성의원</t>
  </si>
  <si>
    <t>함내과의원</t>
  </si>
  <si>
    <t>미래아이여성병원</t>
  </si>
  <si>
    <t>라임소아청소년과의원</t>
  </si>
  <si>
    <t>(의)숭산의료재단 토마토요양병원</t>
  </si>
  <si>
    <t>광명성심의원</t>
  </si>
  <si>
    <t>권선연세내과의원</t>
  </si>
  <si>
    <t>기쁨병원</t>
  </si>
  <si>
    <t>남악하나내과의원</t>
  </si>
  <si>
    <t>메디홈가정의학과의원</t>
  </si>
  <si>
    <t>바로세움병원</t>
  </si>
  <si>
    <t>바른키움소아청소년과의원</t>
  </si>
  <si>
    <t>반석편한신경외과</t>
  </si>
  <si>
    <t>백양제일내과</t>
  </si>
  <si>
    <t>봄내과의원</t>
  </si>
  <si>
    <t>사직부산아동병원</t>
  </si>
  <si>
    <t>삼성내과엠알영상의학과의원</t>
  </si>
  <si>
    <t>세란병원</t>
  </si>
  <si>
    <t>송도효자병원</t>
  </si>
  <si>
    <t>아셈내과의원</t>
  </si>
  <si>
    <t>연세본사랑병원</t>
  </si>
  <si>
    <t>예원내과</t>
  </si>
  <si>
    <t>오유경내과</t>
  </si>
  <si>
    <t>원대연합의원</t>
  </si>
  <si>
    <t>위편안내과의원</t>
  </si>
  <si>
    <t>윌리스요양병원</t>
  </si>
  <si>
    <t>의)디와이의료재단홍성요양병원</t>
  </si>
  <si>
    <t>의료법인강민의료재단나누리요양병원</t>
  </si>
  <si>
    <t>의료법인힐의료재단</t>
  </si>
  <si>
    <t>이도내과의원</t>
  </si>
  <si>
    <t>장정형외과의원</t>
  </si>
  <si>
    <t>장태일내과</t>
  </si>
  <si>
    <t>정읍한국병원</t>
  </si>
  <si>
    <t>창한방병원</t>
  </si>
  <si>
    <t>치료감호소</t>
  </si>
  <si>
    <t>포항인성병원</t>
  </si>
  <si>
    <t>하나로의료재단(하이랩)</t>
  </si>
  <si>
    <t>한국건강관리협회부산동부지부(혈)</t>
  </si>
  <si>
    <t>한국건강관리협회전북지부</t>
  </si>
  <si>
    <t>한일내과</t>
  </si>
  <si>
    <t>한일병원</t>
  </si>
  <si>
    <t>화천군보건의료원</t>
  </si>
  <si>
    <t>황민호신경과의원</t>
  </si>
  <si>
    <t>효성신경외과</t>
  </si>
  <si>
    <t>힘내라 병원</t>
  </si>
  <si>
    <t>병원명</t>
    <phoneticPr fontId="1" type="noConversion"/>
  </si>
  <si>
    <t>건수</t>
    <phoneticPr fontId="1" type="noConversion"/>
  </si>
  <si>
    <t>접수년월</t>
  </si>
  <si>
    <t>접수년월</t>
    <phoneticPr fontId="1" type="noConversion"/>
  </si>
  <si>
    <t>2022년</t>
    <phoneticPr fontId="1" type="noConversion"/>
  </si>
  <si>
    <t>01월</t>
    <phoneticPr fontId="1" type="noConversion"/>
  </si>
  <si>
    <t>05월</t>
    <phoneticPr fontId="1" type="noConversion"/>
  </si>
  <si>
    <t>ⓐ</t>
    <phoneticPr fontId="1" type="noConversion"/>
  </si>
  <si>
    <t>ⓑ</t>
    <phoneticPr fontId="1" type="noConversion"/>
  </si>
  <si>
    <t>ⓒ</t>
    <phoneticPr fontId="1" type="noConversion"/>
  </si>
  <si>
    <t>총건수</t>
    <phoneticPr fontId="1" type="noConversion"/>
  </si>
  <si>
    <t>부적합</t>
    <phoneticPr fontId="1" type="noConversion"/>
  </si>
  <si>
    <t>월별 현황(ACTH)</t>
    <phoneticPr fontId="1" type="noConversion"/>
  </si>
  <si>
    <t>월별 현황(Ammonia)</t>
  </si>
  <si>
    <t>ⓐ접수월 선택 -&gt; ⓑ피벗 새로고침 -&gt; ⓑ전체 복사 -&gt; ⓒ표에 붙여넣기 -&gt; ⓒ전체건수 내림차순 정렬, 부적합건수 내림차순 정렬 -&gt; 필터 부적합 0건 제외 -&gt; 출력</t>
    <phoneticPr fontId="1" type="noConversion"/>
  </si>
  <si>
    <t>부적합 건수</t>
  </si>
  <si>
    <t>총건수</t>
  </si>
  <si>
    <t>부적합(%)</t>
    <phoneticPr fontId="1" type="noConversion"/>
  </si>
  <si>
    <t>부적합(%)</t>
    <phoneticPr fontId="1" type="noConversion"/>
  </si>
  <si>
    <t>2023년01월</t>
  </si>
  <si>
    <r>
      <rPr>
        <sz val="10"/>
        <color theme="1"/>
        <rFont val="맑은 고딕"/>
        <family val="3"/>
        <charset val="129"/>
      </rPr>
      <t>바른척척의원</t>
    </r>
  </si>
  <si>
    <r>
      <rPr>
        <sz val="10"/>
        <color theme="1"/>
        <rFont val="맑은 고딕"/>
        <family val="3"/>
        <charset val="129"/>
      </rPr>
      <t>시지권내과의원</t>
    </r>
  </si>
  <si>
    <r>
      <rPr>
        <sz val="10"/>
        <color theme="1"/>
        <rFont val="맑은 고딕"/>
        <family val="3"/>
        <charset val="129"/>
      </rPr>
      <t>박찬복내과</t>
    </r>
  </si>
  <si>
    <r>
      <rPr>
        <sz val="10"/>
        <color theme="1"/>
        <rFont val="맑은 고딕"/>
        <family val="3"/>
        <charset val="129"/>
      </rPr>
      <t>원내과의원</t>
    </r>
  </si>
  <si>
    <r>
      <rPr>
        <sz val="10"/>
        <color theme="1"/>
        <rFont val="맑은 고딕"/>
        <family val="3"/>
        <charset val="129"/>
      </rPr>
      <t>항플러스병원</t>
    </r>
  </si>
  <si>
    <r>
      <rPr>
        <sz val="10"/>
        <color theme="1"/>
        <rFont val="맑은 고딕"/>
        <family val="3"/>
        <charset val="129"/>
      </rPr>
      <t>미래영상의학과의원</t>
    </r>
  </si>
  <si>
    <r>
      <rPr>
        <sz val="10"/>
        <color theme="1"/>
        <rFont val="맑은 고딕"/>
        <family val="3"/>
        <charset val="129"/>
      </rPr>
      <t>청담마디신경외과의원</t>
    </r>
  </si>
  <si>
    <r>
      <rPr>
        <sz val="10"/>
        <color theme="1"/>
        <rFont val="맑은 고딕"/>
        <family val="3"/>
        <charset val="129"/>
      </rPr>
      <t>문앤장내과검진센터</t>
    </r>
  </si>
  <si>
    <r>
      <rPr>
        <sz val="10"/>
        <color theme="1"/>
        <rFont val="맑은 고딕"/>
        <family val="3"/>
        <charset val="129"/>
      </rPr>
      <t>메디휴제일내과</t>
    </r>
  </si>
  <si>
    <r>
      <rPr>
        <sz val="10"/>
        <color theme="1"/>
        <rFont val="맑은 고딕"/>
        <family val="3"/>
        <charset val="129"/>
      </rPr>
      <t>경상북도안동의료원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</si>
  <si>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동해강의원</t>
    </r>
  </si>
  <si>
    <t>청담마디신경외과의원</t>
  </si>
  <si>
    <t>바른척척의원</t>
  </si>
  <si>
    <t>경상북도안동의료원(임상)</t>
  </si>
  <si>
    <t>미래영상의학과의원</t>
  </si>
  <si>
    <t>메디휴제일내과</t>
  </si>
  <si>
    <t>원내과의원</t>
  </si>
  <si>
    <t>문앤장내과검진센터</t>
  </si>
  <si>
    <t>시지권내과의원</t>
  </si>
  <si>
    <t>박찬복내과</t>
  </si>
  <si>
    <t>항플러스병원</t>
  </si>
  <si>
    <t>동해강의원</t>
  </si>
  <si>
    <t>02월</t>
    <phoneticPr fontId="1" type="noConversion"/>
  </si>
  <si>
    <t>03월</t>
    <phoneticPr fontId="1" type="noConversion"/>
  </si>
  <si>
    <t>04월</t>
    <phoneticPr fontId="1" type="noConversion"/>
  </si>
  <si>
    <t>06월</t>
    <phoneticPr fontId="1" type="noConversion"/>
  </si>
  <si>
    <t>07월</t>
    <phoneticPr fontId="1" type="noConversion"/>
  </si>
  <si>
    <r>
      <rPr>
        <sz val="10"/>
        <color theme="1"/>
        <rFont val="맑은 고딕"/>
        <family val="3"/>
        <charset val="129"/>
      </rPr>
      <t>국립법무병원</t>
    </r>
  </si>
  <si>
    <t>08월</t>
    <phoneticPr fontId="1" type="noConversion"/>
  </si>
  <si>
    <t>09월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</si>
  <si>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</si>
  <si>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</si>
  <si>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</si>
  <si>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2023년</t>
    <phoneticPr fontId="1" type="noConversion"/>
  </si>
  <si>
    <t>01월</t>
    <phoneticPr fontId="1" type="noConversion"/>
  </si>
  <si>
    <t>국립법무병원</t>
  </si>
  <si>
    <t>ACTH : Plasma분리후 냉동으로 보내드려야하나 여건이 되지 않아 EDTA W/B로 해주세요.</t>
  </si>
  <si>
    <t>병원에서 환자사정으로 acth 샘플을 따로 채혈을 못해 cbc 검체로 검사진행 부탁드립니다</t>
  </si>
  <si>
    <t>검체는 EDTA W/B 입니다 20번붙여서 올립니다.</t>
  </si>
  <si>
    <t>ACTH 검체 EDTA로 보냈습니다.</t>
  </si>
  <si>
    <t>ⓐ접수월 선택 -&gt; ⓑ전체복사/붙여넣기 -&gt; ⓑ검사명-Ammonia 데이터 삭제하기 -&gt; A~F 열까지 복사하여 2. 거래내역에 붙여넣기</t>
    <phoneticPr fontId="1" type="noConversion"/>
  </si>
  <si>
    <t>데이터 붙여넣기</t>
    <phoneticPr fontId="1" type="noConversion"/>
  </si>
  <si>
    <t>서식 붙여넣기</t>
    <phoneticPr fontId="1" type="noConversion"/>
  </si>
  <si>
    <t>데이터 입력</t>
    <phoneticPr fontId="1" type="noConversion"/>
  </si>
  <si>
    <t>1. 왼쪽 검체렉의 경우 냉동으로 도착하여 전달된 검체</t>
    <phoneticPr fontId="1" type="noConversion"/>
  </si>
  <si>
    <t>2. 오른쪽 검체렉의 경우 Plasma로 분리없이 검사팀으로 원심분리 후 전달 (변경사유: 혈청분리관을 사용하여 분리하였으나 기술부족으로 중지 요청)</t>
    <phoneticPr fontId="1" type="noConversion"/>
  </si>
  <si>
    <t>3. 울산병원: 10mL EDTA 사용, 핵의학 검사 있으나 검체 공유 안함</t>
    <phoneticPr fontId="1" type="noConversion"/>
  </si>
  <si>
    <t>4. 키우리소아청소년과의원: 진단혈액 (CBC, HbA1c) 검사 후 전달, 바코드 2개 사용 (20 =&gt; 40)</t>
    <phoneticPr fontId="1" type="noConversion"/>
  </si>
  <si>
    <t>5. 바른몸의원: 검체량 매우 적음, 연속검사(LH, FSH) 시행</t>
    <phoneticPr fontId="1" type="noConversion"/>
  </si>
  <si>
    <t xml:space="preserve">EDTA whole blood 올립니다. /ACTH를 EDTA로 올립니다. </t>
    <phoneticPr fontId="1" type="noConversion"/>
  </si>
  <si>
    <t>기타내용</t>
  </si>
  <si>
    <t>기타내용</t>
    <phoneticPr fontId="1" type="noConversion"/>
  </si>
  <si>
    <t>조동규내과의원</t>
  </si>
  <si>
    <t>용각의료재단세민병원</t>
  </si>
  <si>
    <t>백두병원</t>
  </si>
  <si>
    <t>신사터미널마취통증의학과</t>
  </si>
  <si>
    <t>참좋은이비인후과</t>
  </si>
  <si>
    <t>연세무척나은병원</t>
  </si>
  <si>
    <t>은천요양병원</t>
  </si>
  <si>
    <t>(SHC)연세대학교 의과대학</t>
  </si>
  <si>
    <t>성모플러스내과소아과</t>
  </si>
  <si>
    <t>속시원내과의원</t>
  </si>
  <si>
    <t>21세기병원(원주)</t>
  </si>
  <si>
    <t>의료법인)석천재단고창병원</t>
  </si>
  <si>
    <t>김병수의원</t>
  </si>
  <si>
    <t>02월</t>
    <phoneticPr fontId="1" type="noConversion"/>
  </si>
  <si>
    <t>2023년02월</t>
  </si>
  <si>
    <t>합계 : 코멘트 미입력 건수</t>
  </si>
  <si>
    <t>설문내용</t>
    <phoneticPr fontId="1" type="noConversion"/>
  </si>
  <si>
    <t>업무량이 많다는 이유로 검체 분리를 실시하지 않음</t>
  </si>
  <si>
    <t>거래처에서 채취 즉시 또는 냉동되기전 거래처 방문을 요청함</t>
  </si>
  <si>
    <t>ACTH와 EDTA 검사 중복으로 나오는 경우 검체 하나로 보내고있음</t>
  </si>
  <si>
    <t>바빠서 분리할 시간이 없다고 함</t>
  </si>
  <si>
    <t>*ID</t>
  </si>
  <si>
    <t>거래처명</t>
  </si>
  <si>
    <t>거래처에서는 담당직원에게 어떤 상태의 검체를 전달합니까?</t>
  </si>
  <si>
    <t>기타</t>
  </si>
  <si>
    <t>거래처에서는 검사전까지 지켜져야하는 운반상태(검체 안정성)에 대한 내용을 알고 있습니까?</t>
  </si>
  <si>
    <t>거래처에서 운반상태(검체 안정성)을 지키지 못하는 이유는 무엇입니까? (중복 선택 가능)</t>
  </si>
  <si>
    <t>담당직원은 냉동검체 운반을 위하여 사용하는 별도의 검체 용기와 냉매가 있습니까?</t>
  </si>
  <si>
    <t>거래처에서 영업소로 운반하기까지 소요되는 시간은 얼마입니까?</t>
  </si>
  <si>
    <t>부적합 검체를 전달받은 경우 처리 방법은 무엇입니까?</t>
  </si>
  <si>
    <t>냉동 검체 운반 과정 개선을 위해 필요한 것은  무엇입니까? (중복 선택 가능)</t>
  </si>
  <si>
    <t>텍스트</t>
  </si>
  <si>
    <t>개선을 위한 의견</t>
  </si>
  <si>
    <t>등록일</t>
  </si>
  <si>
    <t>등록자</t>
  </si>
  <si>
    <t>수정일</t>
  </si>
  <si>
    <t>수정자</t>
  </si>
  <si>
    <t>경주고객지원센터</t>
  </si>
  <si>
    <t>Plasma [냉장, 실온]</t>
  </si>
  <si>
    <t>알고있다.</t>
  </si>
  <si>
    <t>해당없음,기타</t>
  </si>
  <si>
    <t>검사실 내에서도 내용은 알고는 있지만, 병원내에서 검사가 가능하지만 수탁으로 샘플을 보내는 상황에 냉동까지 할 여력이 안된다고 하셨습니다.</t>
  </si>
  <si>
    <t>Plasma 분리 후 냉장 상태로 전달받음</t>
  </si>
  <si>
    <t>평균 4시간 이내</t>
  </si>
  <si>
    <t>해당없음</t>
  </si>
  <si>
    <t>교육자료</t>
  </si>
  <si>
    <t>검체 안정성에 대한 교육자료 필요</t>
  </si>
  <si>
    <t>이상하 계약직 (shangha_lee@scllab.co.kr)</t>
  </si>
  <si>
    <t>Plasma [냉동]</t>
  </si>
  <si>
    <t>운송박스(도수용, 차량용) + 아이스 젤</t>
  </si>
  <si>
    <t>운반용기</t>
  </si>
  <si>
    <t>https://smartstore.naver.com/easylong/products/6980909810?NaPm=ct%3Dl6ebk53k%7Cci%3Dc36e017975b8e1b8d69a94aef2c2dc921f179d19%7Ctr%3Dslsl%7Csn%3D4493780%7Chk%3D856aab70cc3c67810a278c5518ec6240b153cefd
해당 제품은 5w/DC5V 로 USB 전원으로 전원공급이 가능하여 차량에서나 보조배터리 전원으로  사용이 가능하고 사이즈가 작기때문에 공간을 차지하지않아 사용이 유용할것같습니다.
온도는 2~8'C 까지 낮출수 있어 얼음과 함께 보관한다면 냉동검체의 녹는 시간을 늦출수 있을것 같습니다.
배터리가 내장해 있는 제품도 있어 휴대도 가능합니다</t>
  </si>
  <si>
    <t>고진우 사원 (jinwoo_go@scllab.co.kr)</t>
  </si>
  <si>
    <t>나누리수원병원</t>
  </si>
  <si>
    <t>영업소에서 검체를 분리, 본원으로 냉동 요청</t>
  </si>
  <si>
    <t>운반용기,냉매보급(드라이 아이스)</t>
  </si>
  <si>
    <t xml:space="preserve">냉동검체를 운반하기 위해선 냉매가 꼭 필요하고 냉매를 담을수 있는 용기도 필요합니다.  </t>
  </si>
  <si>
    <t>김광희 차장 (kkh5501@scllab.co.kr)</t>
  </si>
  <si>
    <t>평균 4시간 이상</t>
  </si>
  <si>
    <t xml:space="preserve">씨젠의료재단의 냉동 아이스겔패드와 운송용기가 있으면 좋을듯 합니다. </t>
  </si>
  <si>
    <t>정명기 차장 (9pelle9@scllab.co.kr)</t>
  </si>
  <si>
    <t>Whole Blood [냉장, 실온]</t>
  </si>
  <si>
    <t>모르고있다.</t>
  </si>
  <si>
    <t>검체 관리담당 부재</t>
  </si>
  <si>
    <t>평균 2시간 이내</t>
  </si>
  <si>
    <t>냉동검체 전용 작은 도수용 가방 및 운반 용기 영업소 보급</t>
  </si>
  <si>
    <t>서명교 차장 (kyo0327@scllab.co.kr)</t>
  </si>
  <si>
    <t>드림요양병원(033071)</t>
  </si>
  <si>
    <t>운송박스(도수용, 차량용) + 드라이 아이스</t>
  </si>
  <si>
    <t>냉동검체 운송 담당자는 드라이아이스 넣은 아이스박스 구비하여야 함. 
*송파 운반로이첸 ICEPIA 핸들 아이스박스 6L 구비 하고 있습니다.</t>
  </si>
  <si>
    <t>김지환(송) 사원 (jihwan_kim@scllab.co.kr)</t>
  </si>
  <si>
    <t>서대구대동병원</t>
  </si>
  <si>
    <t>ACTH와 EDTA 검사 중복으로 나오는 경우 검체 하나로 보내고있음</t>
  </si>
  <si>
    <t>본원으로 검체 분리, 냉동 요청</t>
  </si>
  <si>
    <t>거래처에 분리후 냉동 요청 하겠습니다.</t>
  </si>
  <si>
    <t>신기철 대리 (kichul_shin@scllab.co.kr)</t>
  </si>
  <si>
    <t>보온/보냉박스(텀블러 등) + 드라이 아이스</t>
  </si>
  <si>
    <t>운반을 위한 적절한 크기의 용기 제작 희망함(직원들이 소지하기에 적절한 크기)</t>
  </si>
  <si>
    <t>박수현 차장 (tulip1052@scllab.co.kr)</t>
  </si>
  <si>
    <t>냉매보급(드라이 아이스),냉동고</t>
  </si>
  <si>
    <t>냉동검체를 운반 할 수 있는 냉동보관용기가 필요합니다.</t>
  </si>
  <si>
    <t>김성주 대리 (seoungju_kim@scllab.co.kr)</t>
  </si>
  <si>
    <t>교육자료,운반용기</t>
  </si>
  <si>
    <t>EDTA의 크기가 크지않은 만큼 적당한 소형크기의 운반용기가 있으면 좋을 듯합니다.</t>
  </si>
  <si>
    <t>김필수 대리 (pilsu_kim@scllab.co.kr)</t>
  </si>
  <si>
    <t>세종</t>
  </si>
  <si>
    <t>운반용기,냉매보급(드라이 아이스),원심분리기</t>
  </si>
  <si>
    <t xml:space="preserve">1&gt; 영업사원에 맞춤제작형 운송용기 지급 ( 아이스겔이나 냉매제가 적재되어 편하게 운송하기 좋은 크기의 운송용기)
2&gt; 통상에 전용 냉매제 칸을 만들어 본사에서 매일 냉매제 수급 및 관리체계 확립 
</t>
  </si>
  <si>
    <t>이태진 차장 (ltj3949@scllab.co.kr)</t>
  </si>
  <si>
    <t>본원으로 검체 분리 요청</t>
  </si>
  <si>
    <t>담당자가 알기쉬운 운반과정 밑 검사 방법을 정리한 교육자료를 통해 담당자가 충분히 인지하여 거래처에도 내용 전달하는게 좋을거같습니다.</t>
  </si>
  <si>
    <t>강영재 사원 (yeongjae_kang@scllab.co.kr)</t>
  </si>
  <si>
    <t>인천터미널정형외과</t>
  </si>
  <si>
    <t>인천고객지원센터</t>
  </si>
  <si>
    <t>Whole Blood [선행 검사 있음]</t>
  </si>
  <si>
    <t>업무량이 많다는 이유로 검체 분리를 실시하지 않음</t>
  </si>
  <si>
    <t>보온/보냉박스(텀블러 등) + 아이스 젤</t>
  </si>
  <si>
    <t>교육자료,운반용기,냉매보급(드라이 아이스)</t>
  </si>
  <si>
    <t xml:space="preserve">냉동 유지에 필요한 전용 운반용기 및 냉매보급 </t>
  </si>
  <si>
    <t>유영춘 대리 (youngchun_yu@scllab.co.kr)</t>
  </si>
  <si>
    <t>청춘내과</t>
  </si>
  <si>
    <t>청춘내과 임병 담당자에게  즉시 분리해줘야된다고 이야기했으나 처리하지 아니하며 바빠서 분리할 시간이 없다고 함</t>
  </si>
  <si>
    <t>냉동고</t>
  </si>
  <si>
    <t>여름에는 드라이 아이스나,아이스겔 경우 오후쯤에 녹아내려 서늘함은 유지가 되지만 냉동검체는 녹아내림
차량용 냉동고가 있으면 냉동검체를 냉동상태로 운반가능할것으로 보임</t>
  </si>
  <si>
    <t>전재훈 주임 (jaehoon_june@scllab.co.kr)</t>
  </si>
  <si>
    <t>한성재단동아메디병원</t>
  </si>
  <si>
    <t>Plasma [냉동,냉장]</t>
  </si>
  <si>
    <t>거래처에서 채취 즉시 또는 냉동되기전 거래처 방문을 요청함,기타</t>
  </si>
  <si>
    <t>즉시 분리해서 바로 주는경우</t>
  </si>
  <si>
    <t>운반용기,냉동고</t>
  </si>
  <si>
    <t>여름 같은 경우 차량용 냉동고가 필요합니다.</t>
  </si>
  <si>
    <t>김상우 대리 (sangwoo_kim@scllab.co.kr)</t>
  </si>
  <si>
    <t>대구서부고객지원센터</t>
  </si>
  <si>
    <t>검체 분리와 냉동 과정의 번거로움 때문에 실시하지 않음</t>
  </si>
  <si>
    <t xml:space="preserve">1. 병원에 전달가능한 교육자료 배포
2. 소량의 냉동검체 운반을 위한 운반용기 제작
3. 운반용기 크기에 맞는 소분화된 냉매 보급
 </t>
  </si>
  <si>
    <t>고동성 대리 (gdsng@scllab.co.kr)</t>
  </si>
  <si>
    <t>현대요양병원</t>
  </si>
  <si>
    <t>해당없음,거래처에서 채취 즉시 또는 냉동되기전 거래처 방문을 요청함</t>
  </si>
  <si>
    <t>평균 1시간 이내</t>
  </si>
  <si>
    <t>영업소에서 검체를 분리, 냉동</t>
  </si>
  <si>
    <t>검사 거절(부적합 처리),교육자료</t>
  </si>
  <si>
    <t>적절한 운반용기 필요</t>
  </si>
  <si>
    <t>황병준 지사장 (hbj@scllab.co.kr)</t>
  </si>
  <si>
    <t>냉동상태 지속유지를 위한 드라이아이스 및 냉동전용 운반용기(ex)바이오덤 5시리즈 등) 필요</t>
  </si>
  <si>
    <t>장현우 사원 (hyeonwoo_jang2@scllab.co.kr)</t>
  </si>
  <si>
    <t>신해솔</t>
    <phoneticPr fontId="1" type="noConversion"/>
  </si>
  <si>
    <t>거래처코드</t>
    <phoneticPr fontId="1" type="noConversion"/>
  </si>
  <si>
    <t>담당자</t>
    <phoneticPr fontId="1" type="noConversion"/>
  </si>
  <si>
    <t>윤창원</t>
    <phoneticPr fontId="1" type="noConversion"/>
  </si>
  <si>
    <t>선창우</t>
    <phoneticPr fontId="1" type="noConversion"/>
  </si>
  <si>
    <t>유영춘</t>
    <phoneticPr fontId="1" type="noConversion"/>
  </si>
  <si>
    <t>이상호(중)</t>
    <phoneticPr fontId="1" type="noConversion"/>
  </si>
  <si>
    <t>김현우</t>
    <phoneticPr fontId="1" type="noConversion"/>
  </si>
  <si>
    <t>이문희</t>
    <phoneticPr fontId="1" type="noConversion"/>
  </si>
  <si>
    <t>이문희</t>
    <phoneticPr fontId="1" type="noConversion"/>
  </si>
  <si>
    <t>장현우</t>
    <phoneticPr fontId="1" type="noConversion"/>
  </si>
  <si>
    <t>김현우</t>
    <phoneticPr fontId="1" type="noConversion"/>
  </si>
  <si>
    <t>고진우</t>
    <phoneticPr fontId="1" type="noConversion"/>
  </si>
  <si>
    <t>김준</t>
    <phoneticPr fontId="1" type="noConversion"/>
  </si>
  <si>
    <t>출처</t>
    <phoneticPr fontId="1" type="noConversion"/>
  </si>
  <si>
    <t>내용</t>
    <phoneticPr fontId="1" type="noConversion"/>
  </si>
  <si>
    <r>
      <rPr>
        <sz val="10"/>
        <color theme="1"/>
        <rFont val="맑은 고딕"/>
        <family val="3"/>
        <charset val="129"/>
      </rPr>
      <t>광주굿모닝병원</t>
    </r>
  </si>
  <si>
    <r>
      <rPr>
        <sz val="10"/>
        <color theme="1"/>
        <rFont val="맑은 고딕"/>
        <family val="3"/>
        <charset val="129"/>
      </rPr>
      <t>광주센트럴병원</t>
    </r>
  </si>
  <si>
    <r>
      <rPr>
        <sz val="10"/>
        <color theme="1"/>
        <rFont val="맑은 고딕"/>
        <family val="3"/>
        <charset val="129"/>
      </rPr>
      <t>이현진신경과</t>
    </r>
    <r>
      <rPr>
        <sz val="10"/>
        <color theme="1"/>
        <rFont val="Arial"/>
        <family val="2"/>
      </rPr>
      <t>&amp;</t>
    </r>
    <r>
      <rPr>
        <sz val="10"/>
        <color theme="1"/>
        <rFont val="맑은 고딕"/>
        <family val="3"/>
        <charset val="129"/>
      </rPr>
      <t>김은정내과의원</t>
    </r>
  </si>
  <si>
    <r>
      <rPr>
        <sz val="10"/>
        <color theme="1"/>
        <rFont val="맑은 고딕"/>
        <family val="3"/>
        <charset val="129"/>
      </rPr>
      <t>선산성모연합의원</t>
    </r>
  </si>
  <si>
    <r>
      <rPr>
        <sz val="10"/>
        <color theme="1"/>
        <rFont val="맑은 고딕"/>
        <family val="3"/>
        <charset val="129"/>
      </rPr>
      <t>소랑의료재단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구미제일요양병원</t>
    </r>
  </si>
  <si>
    <r>
      <rPr>
        <sz val="10"/>
        <color theme="1"/>
        <rFont val="맑은 고딕"/>
        <family val="3"/>
        <charset val="129"/>
      </rPr>
      <t>늘시원한학문외과</t>
    </r>
  </si>
  <si>
    <r>
      <rPr>
        <sz val="10"/>
        <color theme="1"/>
        <rFont val="맑은 고딕"/>
        <family val="3"/>
        <charset val="129"/>
      </rPr>
      <t>문요양병원</t>
    </r>
  </si>
  <si>
    <r>
      <rPr>
        <sz val="10"/>
        <color theme="1"/>
        <rFont val="맑은 고딕"/>
        <family val="3"/>
        <charset val="129"/>
      </rPr>
      <t>한국건강관리협회경북지부</t>
    </r>
  </si>
  <si>
    <r>
      <rPr>
        <sz val="10"/>
        <color theme="1"/>
        <rFont val="맑은 고딕"/>
        <family val="3"/>
        <charset val="129"/>
      </rPr>
      <t>미래어린이병원</t>
    </r>
  </si>
  <si>
    <r>
      <rPr>
        <sz val="10"/>
        <color theme="1"/>
        <rFont val="맑은 고딕"/>
        <family val="3"/>
        <charset val="129"/>
      </rPr>
      <t>신사터미널마취통증의학과</t>
    </r>
  </si>
  <si>
    <r>
      <rPr>
        <sz val="10"/>
        <color theme="1"/>
        <rFont val="맑은 고딕"/>
        <family val="3"/>
        <charset val="129"/>
      </rPr>
      <t>연세무척나은병원</t>
    </r>
  </si>
  <si>
    <r>
      <rPr>
        <sz val="10"/>
        <color theme="1"/>
        <rFont val="맑은 고딕"/>
        <family val="3"/>
        <charset val="129"/>
      </rPr>
      <t>경희늘푸른노인전문병원</t>
    </r>
  </si>
  <si>
    <r>
      <t>(SHC)</t>
    </r>
    <r>
      <rPr>
        <sz val="10"/>
        <color theme="1"/>
        <rFont val="맑은 고딕"/>
        <family val="3"/>
        <charset val="129"/>
      </rPr>
      <t>연세대학교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의과대학</t>
    </r>
  </si>
  <si>
    <r>
      <rPr>
        <sz val="10"/>
        <color theme="1"/>
        <rFont val="맑은 고딕"/>
        <family val="3"/>
        <charset val="129"/>
      </rPr>
      <t>서울나우병원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평촌점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</si>
  <si>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전북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고객센터</t>
    </r>
  </si>
  <si>
    <r>
      <rPr>
        <sz val="10"/>
        <color theme="1"/>
        <rFont val="맑은 고딕"/>
        <family val="3"/>
        <charset val="129"/>
      </rPr>
      <t>평화맑은신경과</t>
    </r>
  </si>
  <si>
    <r>
      <rPr>
        <sz val="10"/>
        <color theme="1"/>
        <rFont val="맑은 고딕"/>
        <family val="3"/>
        <charset val="129"/>
      </rPr>
      <t>사회복지법인인효원제주복지노인전문병원</t>
    </r>
  </si>
  <si>
    <r>
      <rPr>
        <sz val="10"/>
        <color theme="1"/>
        <rFont val="맑은 고딕"/>
        <family val="3"/>
        <charset val="129"/>
      </rPr>
      <t>합천고려요양병원</t>
    </r>
  </si>
  <si>
    <t>나비편한샘의원</t>
  </si>
  <si>
    <t>선산성모연합의원</t>
  </si>
  <si>
    <t>한빛종합내과의원</t>
  </si>
  <si>
    <t>늘시원한학문외과</t>
  </si>
  <si>
    <t>미래어린이병원</t>
  </si>
  <si>
    <t>의료법인 강혜의료재단</t>
  </si>
  <si>
    <t>보성요양병원</t>
  </si>
  <si>
    <t>이화의원</t>
  </si>
  <si>
    <t>전북 고객센터</t>
  </si>
  <si>
    <t>광주굿모닝병원</t>
  </si>
  <si>
    <t>광주센트럴병원</t>
  </si>
  <si>
    <t>성서병원</t>
  </si>
  <si>
    <t>효사랑가족요양병원</t>
  </si>
  <si>
    <t>화순고려병원</t>
  </si>
  <si>
    <t>소랑의료재단 구미제일요양병원</t>
  </si>
  <si>
    <t>김정은내과의원</t>
  </si>
  <si>
    <t>(의료)문성의료재단</t>
  </si>
  <si>
    <t>한국건강관리협회경북지부</t>
  </si>
  <si>
    <t>서울현대요양병원</t>
  </si>
  <si>
    <t>경희늘푸른노인전문병원</t>
  </si>
  <si>
    <t>서울나우병원(평촌점)</t>
  </si>
  <si>
    <t>사회복지법인인효원제주복지노인전문병원</t>
  </si>
  <si>
    <t>하나노인전문병원</t>
  </si>
  <si>
    <t>문요양병원</t>
  </si>
  <si>
    <t>연세모아요양병원</t>
  </si>
  <si>
    <t>일산호수 요양병원</t>
  </si>
  <si>
    <t>평화맑은신경과</t>
  </si>
  <si>
    <t>(사)삼동회 정읍시립요양병원</t>
  </si>
  <si>
    <t>합천고려요양병원</t>
  </si>
  <si>
    <t>제일효요양병원</t>
  </si>
  <si>
    <t>W진 병원(부천)</t>
  </si>
  <si>
    <t>센텀병원</t>
  </si>
  <si>
    <t>효사랑전주요양병원</t>
  </si>
  <si>
    <t>이현진신경과&amp;김은정내과의원</t>
  </si>
  <si>
    <t>03월</t>
    <phoneticPr fontId="1" type="noConversion"/>
  </si>
  <si>
    <t>2023년03월</t>
  </si>
  <si>
    <t>영업소별 부적합률(2023년 03월 ~ 2023년 03월)</t>
    <phoneticPr fontId="1" type="noConversion"/>
  </si>
  <si>
    <t>냉동검체(Plasma_ACTH) 부적합률 (2023년 03월 ~ 2023년 03월)</t>
    <phoneticPr fontId="1" type="noConversion"/>
  </si>
  <si>
    <t>열 레이블</t>
  </si>
  <si>
    <t>구분</t>
    <phoneticPr fontId="1" type="noConversion"/>
  </si>
  <si>
    <t>총 건수</t>
  </si>
  <si>
    <t>총 건수</t>
    <phoneticPr fontId="1" type="noConversion"/>
  </si>
  <si>
    <t>부적합</t>
  </si>
  <si>
    <t>3월</t>
    <phoneticPr fontId="1" type="noConversion"/>
  </si>
  <si>
    <t>2월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</si>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</sst>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.0"/>
    <numFmt numFmtId="177" formatCode="yyyy&quot;년&quot;"/>
    <numFmt numFmtId="178" formatCode="mm&quot;월&quot;"/>
    <numFmt numFmtId="179" formatCode="yyyy&quot;년&quot;\ m&quot;월&quot;"/>
    <numFmt numFmtId="180" formatCode="yyyy&quot;년&quot;\ mm&quot;월&quot;"/>
    <numFmt numFmtId="181" formatCode="0####0"/>
    <numFmt numFmtId="182" formatCode="0.0%"/>
  </numFmts>
  <fonts count="6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color theme="7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D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52">
    <xf numFmtId="0" fontId="0" fillId="0" borderId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8" borderId="8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1" fillId="10" borderId="12" applyNumberFormat="0" applyFon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39" fillId="7" borderId="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0" fillId="8" borderId="9" applyNumberFormat="0" applyAlignment="0" applyProtection="0">
      <alignment vertical="center"/>
    </xf>
    <xf numFmtId="0" fontId="31" fillId="10" borderId="12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1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12" applyNumberFormat="0" applyFon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1" xfId="0" applyFont="1" applyFill="1" applyBorder="1">
      <alignment vertical="center"/>
    </xf>
    <xf numFmtId="0" fontId="3" fillId="0" borderId="1" xfId="0" quotePrefix="1" applyFont="1" applyBorder="1">
      <alignment vertical="center"/>
    </xf>
    <xf numFmtId="0" fontId="3" fillId="0" borderId="1" xfId="0" applyFont="1" applyBorder="1">
      <alignment vertical="center"/>
    </xf>
    <xf numFmtId="3" fontId="23" fillId="0" borderId="14" xfId="0" applyNumberFormat="1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center" vertical="center"/>
    </xf>
    <xf numFmtId="0" fontId="25" fillId="35" borderId="0" xfId="0" applyFont="1" applyFill="1" applyBorder="1" applyAlignment="1">
      <alignment vertical="center"/>
    </xf>
    <xf numFmtId="0" fontId="0" fillId="0" borderId="0" xfId="0">
      <alignment vertical="center"/>
    </xf>
    <xf numFmtId="0" fontId="24" fillId="35" borderId="0" xfId="0" applyFont="1" applyFill="1" applyBorder="1" applyAlignment="1">
      <alignment vertical="center"/>
    </xf>
    <xf numFmtId="0" fontId="46" fillId="0" borderId="1" xfId="0" quotePrefix="1" applyFont="1" applyBorder="1">
      <alignment vertical="center"/>
    </xf>
    <xf numFmtId="0" fontId="47" fillId="0" borderId="3" xfId="0" applyFont="1" applyBorder="1" applyAlignment="1">
      <alignment horizontal="center" vertical="center"/>
    </xf>
    <xf numFmtId="0" fontId="30" fillId="35" borderId="0" xfId="0" applyFont="1" applyFill="1" applyBorder="1" applyAlignment="1">
      <alignment vertical="center"/>
    </xf>
    <xf numFmtId="0" fontId="3" fillId="36" borderId="1" xfId="0" quotePrefix="1" applyFont="1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0" fillId="35" borderId="0" xfId="0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31" fillId="0" borderId="0" xfId="40">
      <alignment vertical="center"/>
    </xf>
    <xf numFmtId="0" fontId="46" fillId="0" borderId="0" xfId="0" quotePrefix="1" applyFont="1" applyBorder="1">
      <alignment vertical="center"/>
    </xf>
    <xf numFmtId="0" fontId="3" fillId="36" borderId="1" xfId="0" quotePrefix="1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1" fillId="0" borderId="14" xfId="0" applyFont="1" applyFill="1" applyBorder="1" applyAlignment="1">
      <alignment horizontal="center" vertical="center"/>
    </xf>
    <xf numFmtId="9" fontId="22" fillId="0" borderId="0" xfId="45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41" fontId="22" fillId="0" borderId="0" xfId="45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27" xfId="0" applyFont="1" applyFill="1" applyBorder="1" applyAlignment="1">
      <alignment horizontal="center" vertical="center"/>
    </xf>
    <xf numFmtId="3" fontId="23" fillId="0" borderId="28" xfId="0" applyNumberFormat="1" applyFont="1" applyFill="1" applyBorder="1" applyAlignment="1">
      <alignment horizontal="center" vertical="center"/>
    </xf>
    <xf numFmtId="9" fontId="21" fillId="0" borderId="14" xfId="0" applyNumberFormat="1" applyFont="1" applyFill="1" applyBorder="1" applyAlignment="1">
      <alignment horizontal="center" vertical="center"/>
    </xf>
    <xf numFmtId="9" fontId="22" fillId="0" borderId="0" xfId="451" applyFont="1" applyAlignment="1">
      <alignment horizontal="left" vertical="center"/>
    </xf>
    <xf numFmtId="41" fontId="22" fillId="37" borderId="0" xfId="450" applyFont="1" applyFill="1" applyAlignment="1">
      <alignment horizontal="center" vertical="center"/>
    </xf>
    <xf numFmtId="41" fontId="21" fillId="37" borderId="14" xfId="450" applyFont="1" applyFill="1" applyBorder="1" applyAlignment="1">
      <alignment horizontal="center" vertical="center"/>
    </xf>
    <xf numFmtId="0" fontId="46" fillId="0" borderId="1" xfId="0" quotePrefix="1" applyFont="1" applyFill="1" applyBorder="1">
      <alignment vertical="center"/>
    </xf>
    <xf numFmtId="0" fontId="46" fillId="0" borderId="1" xfId="0" quotePrefix="1" applyFont="1" applyFill="1" applyBorder="1" applyAlignment="1">
      <alignment horizontal="center" vertical="center"/>
    </xf>
    <xf numFmtId="176" fontId="46" fillId="0" borderId="1" xfId="0" quotePrefix="1" applyNumberFormat="1" applyFont="1" applyFill="1" applyBorder="1" applyAlignment="1">
      <alignment horizontal="center" vertical="center"/>
    </xf>
    <xf numFmtId="41" fontId="22" fillId="0" borderId="29" xfId="450" applyFont="1" applyBorder="1" applyAlignment="1">
      <alignment horizontal="center" vertical="center"/>
    </xf>
    <xf numFmtId="41" fontId="22" fillId="0" borderId="1" xfId="450" applyFont="1" applyBorder="1" applyAlignment="1">
      <alignment horizontal="center" vertical="center"/>
    </xf>
    <xf numFmtId="0" fontId="31" fillId="0" borderId="0" xfId="0" applyFont="1">
      <alignment vertical="center"/>
    </xf>
    <xf numFmtId="0" fontId="22" fillId="0" borderId="1" xfId="0" quotePrefix="1" applyFont="1" applyBorder="1">
      <alignment vertical="center"/>
    </xf>
    <xf numFmtId="0" fontId="31" fillId="0" borderId="0" xfId="40" applyFill="1">
      <alignment vertical="center"/>
    </xf>
    <xf numFmtId="0" fontId="0" fillId="0" borderId="0" xfId="0" applyFont="1">
      <alignment vertical="center"/>
    </xf>
    <xf numFmtId="0" fontId="31" fillId="37" borderId="0" xfId="0" applyFont="1" applyFill="1">
      <alignment vertical="center"/>
    </xf>
    <xf numFmtId="0" fontId="31" fillId="38" borderId="0" xfId="0" applyFont="1" applyFill="1">
      <alignment vertical="center"/>
    </xf>
    <xf numFmtId="0" fontId="31" fillId="39" borderId="0" xfId="0" applyFont="1" applyFill="1">
      <alignment vertical="center"/>
    </xf>
    <xf numFmtId="0" fontId="49" fillId="0" borderId="0" xfId="0" pivotButton="1" applyFont="1">
      <alignment vertical="center"/>
    </xf>
    <xf numFmtId="0" fontId="50" fillId="0" borderId="0" xfId="0" applyFont="1">
      <alignment vertical="center"/>
    </xf>
    <xf numFmtId="0" fontId="51" fillId="0" borderId="0" xfId="0" pivotButton="1" applyFont="1">
      <alignment vertical="center"/>
    </xf>
    <xf numFmtId="0" fontId="51" fillId="0" borderId="0" xfId="0" applyFont="1" applyAlignment="1">
      <alignment horizontal="left" vertical="center"/>
    </xf>
    <xf numFmtId="0" fontId="51" fillId="0" borderId="0" xfId="0" applyNumberFormat="1" applyFont="1">
      <alignment vertical="center"/>
    </xf>
    <xf numFmtId="0" fontId="51" fillId="0" borderId="0" xfId="0" applyFont="1" applyAlignment="1">
      <alignment vertical="center" wrapText="1"/>
    </xf>
    <xf numFmtId="0" fontId="24" fillId="35" borderId="0" xfId="0" applyFont="1" applyFill="1" applyBorder="1" applyAlignment="1">
      <alignment horizontal="center" vertical="center"/>
    </xf>
    <xf numFmtId="0" fontId="49" fillId="0" borderId="0" xfId="0" applyFo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NumberFormat="1" applyFont="1">
      <alignment vertical="center"/>
    </xf>
    <xf numFmtId="0" fontId="50" fillId="0" borderId="1" xfId="0" applyFont="1" applyBorder="1">
      <alignment vertical="center"/>
    </xf>
    <xf numFmtId="41" fontId="22" fillId="0" borderId="1" xfId="450" quotePrefix="1" applyFont="1" applyBorder="1">
      <alignment vertical="center"/>
    </xf>
    <xf numFmtId="41" fontId="0" fillId="0" borderId="0" xfId="450" applyFont="1">
      <alignment vertical="center"/>
    </xf>
    <xf numFmtId="0" fontId="0" fillId="0" borderId="0" xfId="0" applyAlignment="1">
      <alignment horizontal="right" vertical="center"/>
    </xf>
    <xf numFmtId="178" fontId="22" fillId="0" borderId="1" xfId="0" quotePrefix="1" applyNumberFormat="1" applyFont="1" applyBorder="1">
      <alignment vertical="center"/>
    </xf>
    <xf numFmtId="179" fontId="22" fillId="0" borderId="1" xfId="0" quotePrefix="1" applyNumberFormat="1" applyFont="1" applyBorder="1">
      <alignment vertical="center"/>
    </xf>
    <xf numFmtId="180" fontId="22" fillId="0" borderId="1" xfId="0" quotePrefix="1" applyNumberFormat="1" applyFont="1" applyBorder="1">
      <alignment vertical="center"/>
    </xf>
    <xf numFmtId="0" fontId="46" fillId="36" borderId="1" xfId="0" quotePrefix="1" applyFont="1" applyFill="1" applyBorder="1" applyAlignment="1">
      <alignment horizontal="center" vertical="center"/>
    </xf>
    <xf numFmtId="0" fontId="46" fillId="36" borderId="1" xfId="0" quotePrefix="1" applyFont="1" applyFill="1" applyBorder="1" applyAlignment="1">
      <alignment horizontal="left" vertical="center"/>
    </xf>
    <xf numFmtId="176" fontId="48" fillId="0" borderId="1" xfId="0" applyNumberFormat="1" applyFont="1" applyBorder="1">
      <alignment vertical="center"/>
    </xf>
    <xf numFmtId="0" fontId="17" fillId="0" borderId="0" xfId="0" applyFont="1" applyAlignment="1">
      <alignment horizontal="right" vertical="center"/>
    </xf>
    <xf numFmtId="0" fontId="53" fillId="0" borderId="0" xfId="0" quotePrefix="1" applyFont="1" applyBorder="1" applyAlignment="1">
      <alignment horizontal="right" vertical="center"/>
    </xf>
    <xf numFmtId="0" fontId="31" fillId="0" borderId="1" xfId="0" applyFont="1" applyBorder="1">
      <alignment vertical="center"/>
    </xf>
    <xf numFmtId="0" fontId="19" fillId="0" borderId="0" xfId="0" applyFont="1">
      <alignment vertical="center"/>
    </xf>
    <xf numFmtId="0" fontId="54" fillId="40" borderId="30" xfId="0" applyFont="1" applyFill="1" applyBorder="1" applyAlignment="1">
      <alignment horizontal="center" vertical="center"/>
    </xf>
    <xf numFmtId="41" fontId="55" fillId="0" borderId="30" xfId="450" applyFont="1" applyBorder="1">
      <alignment vertical="center"/>
    </xf>
    <xf numFmtId="0" fontId="55" fillId="0" borderId="31" xfId="0" applyFont="1" applyBorder="1">
      <alignment vertical="center"/>
    </xf>
    <xf numFmtId="0" fontId="54" fillId="40" borderId="32" xfId="0" applyFont="1" applyFill="1" applyBorder="1" applyAlignment="1">
      <alignment horizontal="center" vertical="center"/>
    </xf>
    <xf numFmtId="0" fontId="55" fillId="0" borderId="33" xfId="0" applyFont="1" applyBorder="1">
      <alignment vertical="center"/>
    </xf>
    <xf numFmtId="0" fontId="0" fillId="41" borderId="0" xfId="0" applyFill="1">
      <alignment vertical="center"/>
    </xf>
    <xf numFmtId="0" fontId="0" fillId="0" borderId="0" xfId="0" applyFill="1">
      <alignment vertical="center"/>
    </xf>
    <xf numFmtId="177" fontId="22" fillId="0" borderId="4" xfId="0" quotePrefix="1" applyNumberFormat="1" applyFont="1" applyBorder="1">
      <alignment vertical="center"/>
    </xf>
    <xf numFmtId="0" fontId="3" fillId="0" borderId="2" xfId="0" applyFont="1" applyBorder="1">
      <alignment vertical="center"/>
    </xf>
    <xf numFmtId="177" fontId="22" fillId="0" borderId="37" xfId="0" quotePrefix="1" applyNumberFormat="1" applyFont="1" applyBorder="1">
      <alignment vertical="center"/>
    </xf>
    <xf numFmtId="178" fontId="22" fillId="0" borderId="38" xfId="0" quotePrefix="1" applyNumberFormat="1" applyFont="1" applyBorder="1">
      <alignment vertical="center"/>
    </xf>
    <xf numFmtId="179" fontId="22" fillId="0" borderId="38" xfId="0" quotePrefix="1" applyNumberFormat="1" applyFont="1" applyBorder="1">
      <alignment vertical="center"/>
    </xf>
    <xf numFmtId="0" fontId="22" fillId="0" borderId="38" xfId="0" quotePrefix="1" applyFont="1" applyBorder="1">
      <alignment vertical="center"/>
    </xf>
    <xf numFmtId="0" fontId="3" fillId="0" borderId="38" xfId="0" quotePrefix="1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59" fillId="38" borderId="35" xfId="0" applyFont="1" applyFill="1" applyBorder="1" applyAlignment="1">
      <alignment horizontal="center" vertical="center"/>
    </xf>
    <xf numFmtId="0" fontId="59" fillId="37" borderId="35" xfId="0" applyFont="1" applyFill="1" applyBorder="1" applyAlignment="1">
      <alignment horizontal="center" vertical="center"/>
    </xf>
    <xf numFmtId="0" fontId="59" fillId="37" borderId="36" xfId="0" applyFont="1" applyFill="1" applyBorder="1" applyAlignment="1">
      <alignment horizontal="center" vertical="center"/>
    </xf>
    <xf numFmtId="0" fontId="59" fillId="39" borderId="34" xfId="0" applyFont="1" applyFill="1" applyBorder="1" applyAlignment="1">
      <alignment horizontal="center" vertical="center"/>
    </xf>
    <xf numFmtId="0" fontId="59" fillId="39" borderId="3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179" fontId="22" fillId="0" borderId="1" xfId="0" applyNumberFormat="1" applyFont="1" applyBorder="1">
      <alignment vertical="center"/>
    </xf>
    <xf numFmtId="0" fontId="22" fillId="0" borderId="1" xfId="0" applyFont="1" applyBorder="1">
      <alignment vertical="center"/>
    </xf>
    <xf numFmtId="0" fontId="22" fillId="0" borderId="38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57" fillId="41" borderId="0" xfId="0" applyFont="1" applyFill="1" applyAlignment="1">
      <alignment horizontal="center" vertical="center"/>
    </xf>
    <xf numFmtId="0" fontId="56" fillId="41" borderId="0" xfId="0" applyFont="1" applyFill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/>
    </xf>
    <xf numFmtId="181" fontId="0" fillId="0" borderId="0" xfId="0" applyNumberFormat="1" applyAlignment="1">
      <alignment horizontal="center" vertical="center"/>
    </xf>
    <xf numFmtId="181" fontId="30" fillId="35" borderId="0" xfId="0" applyNumberFormat="1" applyFont="1" applyFill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50" fillId="0" borderId="0" xfId="0" applyFont="1" applyBorder="1">
      <alignment vertical="center"/>
    </xf>
    <xf numFmtId="0" fontId="50" fillId="0" borderId="0" xfId="0" applyFont="1" applyBorder="1" applyAlignment="1">
      <alignment horizontal="center" vertical="center"/>
    </xf>
    <xf numFmtId="0" fontId="60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181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 indent="1"/>
    </xf>
    <xf numFmtId="179" fontId="22" fillId="0" borderId="38" xfId="0" applyNumberFormat="1" applyFont="1" applyBorder="1">
      <alignment vertical="center"/>
    </xf>
    <xf numFmtId="0" fontId="19" fillId="42" borderId="0" xfId="0" applyFont="1" applyFill="1">
      <alignment vertical="center"/>
    </xf>
    <xf numFmtId="0" fontId="0" fillId="0" borderId="0" xfId="0" applyNumberFormat="1" applyAlignment="1">
      <alignment horizontal="center" vertical="center"/>
    </xf>
    <xf numFmtId="0" fontId="19" fillId="42" borderId="4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42" borderId="40" xfId="0" applyFont="1" applyFill="1" applyBorder="1" applyAlignment="1">
      <alignment horizontal="center" vertical="center" wrapText="1"/>
    </xf>
    <xf numFmtId="0" fontId="19" fillId="42" borderId="0" xfId="0" applyFont="1" applyFill="1" applyAlignment="1">
      <alignment horizontal="centerContinuous" vertical="center" wrapText="1"/>
    </xf>
    <xf numFmtId="182" fontId="0" fillId="0" borderId="0" xfId="451" applyNumberFormat="1" applyFont="1">
      <alignment vertical="center"/>
    </xf>
    <xf numFmtId="0" fontId="0" fillId="36" borderId="0" xfId="0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46" fillId="0" borderId="1" xfId="0" quotePrefix="1" applyFont="1" applyFill="1" applyBorder="1" applyAlignment="1">
      <alignment horizontal="left" vertical="center"/>
    </xf>
    <xf numFmtId="0" fontId="26" fillId="0" borderId="15" xfId="0" applyFont="1" applyFill="1" applyBorder="1" applyAlignment="1">
      <alignment horizontal="left" vertical="center"/>
    </xf>
    <xf numFmtId="0" fontId="24" fillId="35" borderId="17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center" vertical="center"/>
    </xf>
    <xf numFmtId="0" fontId="24" fillId="35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7" fillId="38" borderId="0" xfId="0" applyFont="1" applyFill="1" applyAlignment="1">
      <alignment horizontal="left" vertical="center"/>
    </xf>
    <xf numFmtId="0" fontId="24" fillId="35" borderId="0" xfId="0" applyFont="1" applyFill="1" applyBorder="1" applyAlignment="1">
      <alignment horizontal="center" vertical="center"/>
    </xf>
    <xf numFmtId="0" fontId="52" fillId="35" borderId="1" xfId="0" applyFont="1" applyFill="1" applyBorder="1" applyAlignment="1">
      <alignment horizontal="center" vertical="center"/>
    </xf>
    <xf numFmtId="0" fontId="28" fillId="35" borderId="17" xfId="0" applyFont="1" applyFill="1" applyBorder="1" applyAlignment="1">
      <alignment horizontal="left" vertical="center"/>
    </xf>
    <xf numFmtId="0" fontId="56" fillId="41" borderId="0" xfId="0" applyFont="1" applyFill="1" applyAlignment="1">
      <alignment horizontal="left" vertical="center" shrinkToFit="1"/>
    </xf>
    <xf numFmtId="0" fontId="0" fillId="0" borderId="0" xfId="0" applyFill="1" applyAlignment="1">
      <alignment horizontal="left" vertical="center"/>
    </xf>
    <xf numFmtId="0" fontId="58" fillId="0" borderId="0" xfId="0" applyFont="1" applyAlignment="1">
      <alignment horizontal="left" vertical="top"/>
    </xf>
    <xf numFmtId="0" fontId="57" fillId="41" borderId="0" xfId="0" applyFont="1" applyFill="1" applyAlignment="1">
      <alignment horizontal="left" vertical="center" shrinkToFit="1"/>
    </xf>
    <xf numFmtId="0" fontId="0" fillId="0" borderId="0" xfId="0" applyBorder="1" applyAlignment="1">
      <alignment horizontal="left" vertical="center"/>
    </xf>
  </cellXfs>
  <cellStyles count="452">
    <cellStyle name="20% - 강조색1" xfId="17" builtinId="30" customBuiltin="1"/>
    <cellStyle name="20% - 강조색1 10" xfId="368"/>
    <cellStyle name="20% - 강조색1 11" xfId="382"/>
    <cellStyle name="20% - 강조색1 12" xfId="396"/>
    <cellStyle name="20% - 강조색1 13" xfId="410"/>
    <cellStyle name="20% - 강조색1 14" xfId="424"/>
    <cellStyle name="20% - 강조색1 15" xfId="448"/>
    <cellStyle name="20% - 강조색1 2" xfId="41"/>
    <cellStyle name="20% - 강조색1 3" xfId="88"/>
    <cellStyle name="20% - 강조색1 3 2" xfId="158"/>
    <cellStyle name="20% - 강조색1 3 2 2" xfId="298"/>
    <cellStyle name="20% - 강조색1 3 3" xfId="228"/>
    <cellStyle name="20% - 강조색1 4" xfId="102"/>
    <cellStyle name="20% - 강조색1 4 2" xfId="172"/>
    <cellStyle name="20% - 강조색1 4 2 2" xfId="312"/>
    <cellStyle name="20% - 강조색1 4 3" xfId="242"/>
    <cellStyle name="20% - 강조색1 5" xfId="116"/>
    <cellStyle name="20% - 강조색1 5 2" xfId="186"/>
    <cellStyle name="20% - 강조색1 5 2 2" xfId="326"/>
    <cellStyle name="20% - 강조색1 5 3" xfId="256"/>
    <cellStyle name="20% - 강조색1 6" xfId="130"/>
    <cellStyle name="20% - 강조색1 6 2" xfId="200"/>
    <cellStyle name="20% - 강조색1 6 2 2" xfId="340"/>
    <cellStyle name="20% - 강조색1 6 3" xfId="270"/>
    <cellStyle name="20% - 강조색1 7" xfId="142"/>
    <cellStyle name="20% - 강조색1 7 2" xfId="282"/>
    <cellStyle name="20% - 강조색1 8" xfId="212"/>
    <cellStyle name="20% - 강조색1 9" xfId="354"/>
    <cellStyle name="20% - 강조색2" xfId="21" builtinId="34" customBuiltin="1"/>
    <cellStyle name="20% - 강조색2 10" xfId="370"/>
    <cellStyle name="20% - 강조색2 11" xfId="384"/>
    <cellStyle name="20% - 강조색2 12" xfId="398"/>
    <cellStyle name="20% - 강조색2 13" xfId="412"/>
    <cellStyle name="20% - 강조색2 14" xfId="426"/>
    <cellStyle name="20% - 강조색2 15" xfId="446"/>
    <cellStyle name="20% - 강조색2 2" xfId="42"/>
    <cellStyle name="20% - 강조색2 3" xfId="90"/>
    <cellStyle name="20% - 강조색2 3 2" xfId="160"/>
    <cellStyle name="20% - 강조색2 3 2 2" xfId="300"/>
    <cellStyle name="20% - 강조색2 3 3" xfId="230"/>
    <cellStyle name="20% - 강조색2 4" xfId="104"/>
    <cellStyle name="20% - 강조색2 4 2" xfId="174"/>
    <cellStyle name="20% - 강조색2 4 2 2" xfId="314"/>
    <cellStyle name="20% - 강조색2 4 3" xfId="244"/>
    <cellStyle name="20% - 강조색2 5" xfId="118"/>
    <cellStyle name="20% - 강조색2 5 2" xfId="188"/>
    <cellStyle name="20% - 강조색2 5 2 2" xfId="328"/>
    <cellStyle name="20% - 강조색2 5 3" xfId="258"/>
    <cellStyle name="20% - 강조색2 6" xfId="132"/>
    <cellStyle name="20% - 강조색2 6 2" xfId="202"/>
    <cellStyle name="20% - 강조색2 6 2 2" xfId="342"/>
    <cellStyle name="20% - 강조색2 6 3" xfId="272"/>
    <cellStyle name="20% - 강조색2 7" xfId="144"/>
    <cellStyle name="20% - 강조색2 7 2" xfId="284"/>
    <cellStyle name="20% - 강조색2 8" xfId="214"/>
    <cellStyle name="20% - 강조색2 9" xfId="356"/>
    <cellStyle name="20% - 강조색3" xfId="25" builtinId="38" customBuiltin="1"/>
    <cellStyle name="20% - 강조색3 10" xfId="372"/>
    <cellStyle name="20% - 강조색3 11" xfId="386"/>
    <cellStyle name="20% - 강조색3 12" xfId="400"/>
    <cellStyle name="20% - 강조색3 13" xfId="414"/>
    <cellStyle name="20% - 강조색3 14" xfId="428"/>
    <cellStyle name="20% - 강조색3 15" xfId="444"/>
    <cellStyle name="20% - 강조색3 2" xfId="43"/>
    <cellStyle name="20% - 강조색3 3" xfId="92"/>
    <cellStyle name="20% - 강조색3 3 2" xfId="162"/>
    <cellStyle name="20% - 강조색3 3 2 2" xfId="302"/>
    <cellStyle name="20% - 강조색3 3 3" xfId="232"/>
    <cellStyle name="20% - 강조색3 4" xfId="106"/>
    <cellStyle name="20% - 강조색3 4 2" xfId="176"/>
    <cellStyle name="20% - 강조색3 4 2 2" xfId="316"/>
    <cellStyle name="20% - 강조색3 4 3" xfId="246"/>
    <cellStyle name="20% - 강조색3 5" xfId="120"/>
    <cellStyle name="20% - 강조색3 5 2" xfId="190"/>
    <cellStyle name="20% - 강조색3 5 2 2" xfId="330"/>
    <cellStyle name="20% - 강조색3 5 3" xfId="260"/>
    <cellStyle name="20% - 강조색3 6" xfId="134"/>
    <cellStyle name="20% - 강조색3 6 2" xfId="204"/>
    <cellStyle name="20% - 강조색3 6 2 2" xfId="344"/>
    <cellStyle name="20% - 강조색3 6 3" xfId="274"/>
    <cellStyle name="20% - 강조색3 7" xfId="146"/>
    <cellStyle name="20% - 강조색3 7 2" xfId="286"/>
    <cellStyle name="20% - 강조색3 8" xfId="216"/>
    <cellStyle name="20% - 강조색3 9" xfId="358"/>
    <cellStyle name="20% - 강조색4" xfId="29" builtinId="42" customBuiltin="1"/>
    <cellStyle name="20% - 강조색4 10" xfId="374"/>
    <cellStyle name="20% - 강조색4 11" xfId="388"/>
    <cellStyle name="20% - 강조색4 12" xfId="402"/>
    <cellStyle name="20% - 강조색4 13" xfId="416"/>
    <cellStyle name="20% - 강조색4 14" xfId="430"/>
    <cellStyle name="20% - 강조색4 15" xfId="442"/>
    <cellStyle name="20% - 강조색4 2" xfId="44"/>
    <cellStyle name="20% - 강조색4 3" xfId="94"/>
    <cellStyle name="20% - 강조색4 3 2" xfId="164"/>
    <cellStyle name="20% - 강조색4 3 2 2" xfId="304"/>
    <cellStyle name="20% - 강조색4 3 3" xfId="234"/>
    <cellStyle name="20% - 강조색4 4" xfId="108"/>
    <cellStyle name="20% - 강조색4 4 2" xfId="178"/>
    <cellStyle name="20% - 강조색4 4 2 2" xfId="318"/>
    <cellStyle name="20% - 강조색4 4 3" xfId="248"/>
    <cellStyle name="20% - 강조색4 5" xfId="122"/>
    <cellStyle name="20% - 강조색4 5 2" xfId="192"/>
    <cellStyle name="20% - 강조색4 5 2 2" xfId="332"/>
    <cellStyle name="20% - 강조색4 5 3" xfId="262"/>
    <cellStyle name="20% - 강조색4 6" xfId="136"/>
    <cellStyle name="20% - 강조색4 6 2" xfId="206"/>
    <cellStyle name="20% - 강조색4 6 2 2" xfId="346"/>
    <cellStyle name="20% - 강조색4 6 3" xfId="276"/>
    <cellStyle name="20% - 강조색4 7" xfId="148"/>
    <cellStyle name="20% - 강조색4 7 2" xfId="288"/>
    <cellStyle name="20% - 강조색4 8" xfId="218"/>
    <cellStyle name="20% - 강조색4 9" xfId="360"/>
    <cellStyle name="20% - 강조색5" xfId="33" builtinId="46" customBuiltin="1"/>
    <cellStyle name="20% - 강조색5 10" xfId="376"/>
    <cellStyle name="20% - 강조색5 11" xfId="390"/>
    <cellStyle name="20% - 강조색5 12" xfId="404"/>
    <cellStyle name="20% - 강조색5 13" xfId="418"/>
    <cellStyle name="20% - 강조색5 14" xfId="432"/>
    <cellStyle name="20% - 강조색5 15" xfId="440"/>
    <cellStyle name="20% - 강조색5 2" xfId="45"/>
    <cellStyle name="20% - 강조색5 3" xfId="96"/>
    <cellStyle name="20% - 강조색5 3 2" xfId="166"/>
    <cellStyle name="20% - 강조색5 3 2 2" xfId="306"/>
    <cellStyle name="20% - 강조색5 3 3" xfId="236"/>
    <cellStyle name="20% - 강조색5 4" xfId="110"/>
    <cellStyle name="20% - 강조색5 4 2" xfId="180"/>
    <cellStyle name="20% - 강조색5 4 2 2" xfId="320"/>
    <cellStyle name="20% - 강조색5 4 3" xfId="250"/>
    <cellStyle name="20% - 강조색5 5" xfId="124"/>
    <cellStyle name="20% - 강조색5 5 2" xfId="194"/>
    <cellStyle name="20% - 강조색5 5 2 2" xfId="334"/>
    <cellStyle name="20% - 강조색5 5 3" xfId="264"/>
    <cellStyle name="20% - 강조색5 6" xfId="138"/>
    <cellStyle name="20% - 강조색5 6 2" xfId="208"/>
    <cellStyle name="20% - 강조색5 6 2 2" xfId="348"/>
    <cellStyle name="20% - 강조색5 6 3" xfId="278"/>
    <cellStyle name="20% - 강조색5 7" xfId="150"/>
    <cellStyle name="20% - 강조색5 7 2" xfId="290"/>
    <cellStyle name="20% - 강조색5 8" xfId="220"/>
    <cellStyle name="20% - 강조색5 9" xfId="362"/>
    <cellStyle name="20% - 강조색6" xfId="37" builtinId="50" customBuiltin="1"/>
    <cellStyle name="20% - 강조색6 10" xfId="378"/>
    <cellStyle name="20% - 강조색6 11" xfId="392"/>
    <cellStyle name="20% - 강조색6 12" xfId="406"/>
    <cellStyle name="20% - 강조색6 13" xfId="420"/>
    <cellStyle name="20% - 강조색6 14" xfId="434"/>
    <cellStyle name="20% - 강조색6 15" xfId="438"/>
    <cellStyle name="20% - 강조색6 2" xfId="46"/>
    <cellStyle name="20% - 강조색6 3" xfId="98"/>
    <cellStyle name="20% - 강조색6 3 2" xfId="168"/>
    <cellStyle name="20% - 강조색6 3 2 2" xfId="308"/>
    <cellStyle name="20% - 강조색6 3 3" xfId="238"/>
    <cellStyle name="20% - 강조색6 4" xfId="112"/>
    <cellStyle name="20% - 강조색6 4 2" xfId="182"/>
    <cellStyle name="20% - 강조색6 4 2 2" xfId="322"/>
    <cellStyle name="20% - 강조색6 4 3" xfId="252"/>
    <cellStyle name="20% - 강조색6 5" xfId="126"/>
    <cellStyle name="20% - 강조색6 5 2" xfId="196"/>
    <cellStyle name="20% - 강조색6 5 2 2" xfId="336"/>
    <cellStyle name="20% - 강조색6 5 3" xfId="266"/>
    <cellStyle name="20% - 강조색6 6" xfId="140"/>
    <cellStyle name="20% - 강조색6 6 2" xfId="210"/>
    <cellStyle name="20% - 강조색6 6 2 2" xfId="350"/>
    <cellStyle name="20% - 강조색6 6 3" xfId="280"/>
    <cellStyle name="20% - 강조색6 7" xfId="152"/>
    <cellStyle name="20% - 강조색6 7 2" xfId="292"/>
    <cellStyle name="20% - 강조색6 8" xfId="222"/>
    <cellStyle name="20% - 강조색6 9" xfId="364"/>
    <cellStyle name="40% - 강조색1" xfId="18" builtinId="31" customBuiltin="1"/>
    <cellStyle name="40% - 강조색1 10" xfId="369"/>
    <cellStyle name="40% - 강조색1 11" xfId="383"/>
    <cellStyle name="40% - 강조색1 12" xfId="397"/>
    <cellStyle name="40% - 강조색1 13" xfId="411"/>
    <cellStyle name="40% - 강조색1 14" xfId="425"/>
    <cellStyle name="40% - 강조색1 15" xfId="447"/>
    <cellStyle name="40% - 강조색1 2" xfId="47"/>
    <cellStyle name="40% - 강조색1 3" xfId="89"/>
    <cellStyle name="40% - 강조색1 3 2" xfId="159"/>
    <cellStyle name="40% - 강조색1 3 2 2" xfId="299"/>
    <cellStyle name="40% - 강조색1 3 3" xfId="229"/>
    <cellStyle name="40% - 강조색1 4" xfId="103"/>
    <cellStyle name="40% - 강조색1 4 2" xfId="173"/>
    <cellStyle name="40% - 강조색1 4 2 2" xfId="313"/>
    <cellStyle name="40% - 강조색1 4 3" xfId="243"/>
    <cellStyle name="40% - 강조색1 5" xfId="117"/>
    <cellStyle name="40% - 강조색1 5 2" xfId="187"/>
    <cellStyle name="40% - 강조색1 5 2 2" xfId="327"/>
    <cellStyle name="40% - 강조색1 5 3" xfId="257"/>
    <cellStyle name="40% - 강조색1 6" xfId="131"/>
    <cellStyle name="40% - 강조색1 6 2" xfId="201"/>
    <cellStyle name="40% - 강조색1 6 2 2" xfId="341"/>
    <cellStyle name="40% - 강조색1 6 3" xfId="271"/>
    <cellStyle name="40% - 강조색1 7" xfId="143"/>
    <cellStyle name="40% - 강조색1 7 2" xfId="283"/>
    <cellStyle name="40% - 강조색1 8" xfId="213"/>
    <cellStyle name="40% - 강조색1 9" xfId="355"/>
    <cellStyle name="40% - 강조색2" xfId="22" builtinId="35" customBuiltin="1"/>
    <cellStyle name="40% - 강조색2 10" xfId="371"/>
    <cellStyle name="40% - 강조색2 11" xfId="385"/>
    <cellStyle name="40% - 강조색2 12" xfId="399"/>
    <cellStyle name="40% - 강조색2 13" xfId="413"/>
    <cellStyle name="40% - 강조색2 14" xfId="427"/>
    <cellStyle name="40% - 강조색2 15" xfId="445"/>
    <cellStyle name="40% - 강조색2 2" xfId="48"/>
    <cellStyle name="40% - 강조색2 3" xfId="91"/>
    <cellStyle name="40% - 강조색2 3 2" xfId="161"/>
    <cellStyle name="40% - 강조색2 3 2 2" xfId="301"/>
    <cellStyle name="40% - 강조색2 3 3" xfId="231"/>
    <cellStyle name="40% - 강조색2 4" xfId="105"/>
    <cellStyle name="40% - 강조색2 4 2" xfId="175"/>
    <cellStyle name="40% - 강조색2 4 2 2" xfId="315"/>
    <cellStyle name="40% - 강조색2 4 3" xfId="245"/>
    <cellStyle name="40% - 강조색2 5" xfId="119"/>
    <cellStyle name="40% - 강조색2 5 2" xfId="189"/>
    <cellStyle name="40% - 강조색2 5 2 2" xfId="329"/>
    <cellStyle name="40% - 강조색2 5 3" xfId="259"/>
    <cellStyle name="40% - 강조색2 6" xfId="133"/>
    <cellStyle name="40% - 강조색2 6 2" xfId="203"/>
    <cellStyle name="40% - 강조색2 6 2 2" xfId="343"/>
    <cellStyle name="40% - 강조색2 6 3" xfId="273"/>
    <cellStyle name="40% - 강조색2 7" xfId="145"/>
    <cellStyle name="40% - 강조색2 7 2" xfId="285"/>
    <cellStyle name="40% - 강조색2 8" xfId="215"/>
    <cellStyle name="40% - 강조색2 9" xfId="357"/>
    <cellStyle name="40% - 강조색3" xfId="26" builtinId="39" customBuiltin="1"/>
    <cellStyle name="40% - 강조색3 10" xfId="373"/>
    <cellStyle name="40% - 강조색3 11" xfId="387"/>
    <cellStyle name="40% - 강조색3 12" xfId="401"/>
    <cellStyle name="40% - 강조색3 13" xfId="415"/>
    <cellStyle name="40% - 강조색3 14" xfId="429"/>
    <cellStyle name="40% - 강조색3 15" xfId="443"/>
    <cellStyle name="40% - 강조색3 2" xfId="49"/>
    <cellStyle name="40% - 강조색3 3" xfId="93"/>
    <cellStyle name="40% - 강조색3 3 2" xfId="163"/>
    <cellStyle name="40% - 강조색3 3 2 2" xfId="303"/>
    <cellStyle name="40% - 강조색3 3 3" xfId="233"/>
    <cellStyle name="40% - 강조색3 4" xfId="107"/>
    <cellStyle name="40% - 강조색3 4 2" xfId="177"/>
    <cellStyle name="40% - 강조색3 4 2 2" xfId="317"/>
    <cellStyle name="40% - 강조색3 4 3" xfId="247"/>
    <cellStyle name="40% - 강조색3 5" xfId="121"/>
    <cellStyle name="40% - 강조색3 5 2" xfId="191"/>
    <cellStyle name="40% - 강조색3 5 2 2" xfId="331"/>
    <cellStyle name="40% - 강조색3 5 3" xfId="261"/>
    <cellStyle name="40% - 강조색3 6" xfId="135"/>
    <cellStyle name="40% - 강조색3 6 2" xfId="205"/>
    <cellStyle name="40% - 강조색3 6 2 2" xfId="345"/>
    <cellStyle name="40% - 강조색3 6 3" xfId="275"/>
    <cellStyle name="40% - 강조색3 7" xfId="147"/>
    <cellStyle name="40% - 강조색3 7 2" xfId="287"/>
    <cellStyle name="40% - 강조색3 8" xfId="217"/>
    <cellStyle name="40% - 강조색3 9" xfId="359"/>
    <cellStyle name="40% - 강조색4" xfId="30" builtinId="43" customBuiltin="1"/>
    <cellStyle name="40% - 강조색4 10" xfId="375"/>
    <cellStyle name="40% - 강조색4 11" xfId="389"/>
    <cellStyle name="40% - 강조색4 12" xfId="403"/>
    <cellStyle name="40% - 강조색4 13" xfId="417"/>
    <cellStyle name="40% - 강조색4 14" xfId="431"/>
    <cellStyle name="40% - 강조색4 15" xfId="441"/>
    <cellStyle name="40% - 강조색4 2" xfId="50"/>
    <cellStyle name="40% - 강조색4 3" xfId="95"/>
    <cellStyle name="40% - 강조색4 3 2" xfId="165"/>
    <cellStyle name="40% - 강조색4 3 2 2" xfId="305"/>
    <cellStyle name="40% - 강조색4 3 3" xfId="235"/>
    <cellStyle name="40% - 강조색4 4" xfId="109"/>
    <cellStyle name="40% - 강조색4 4 2" xfId="179"/>
    <cellStyle name="40% - 강조색4 4 2 2" xfId="319"/>
    <cellStyle name="40% - 강조색4 4 3" xfId="249"/>
    <cellStyle name="40% - 강조색4 5" xfId="123"/>
    <cellStyle name="40% - 강조색4 5 2" xfId="193"/>
    <cellStyle name="40% - 강조색4 5 2 2" xfId="333"/>
    <cellStyle name="40% - 강조색4 5 3" xfId="263"/>
    <cellStyle name="40% - 강조색4 6" xfId="137"/>
    <cellStyle name="40% - 강조색4 6 2" xfId="207"/>
    <cellStyle name="40% - 강조색4 6 2 2" xfId="347"/>
    <cellStyle name="40% - 강조색4 6 3" xfId="277"/>
    <cellStyle name="40% - 강조색4 7" xfId="149"/>
    <cellStyle name="40% - 강조색4 7 2" xfId="289"/>
    <cellStyle name="40% - 강조색4 8" xfId="219"/>
    <cellStyle name="40% - 강조색4 9" xfId="361"/>
    <cellStyle name="40% - 강조색5" xfId="34" builtinId="47" customBuiltin="1"/>
    <cellStyle name="40% - 강조색5 10" xfId="377"/>
    <cellStyle name="40% - 강조색5 11" xfId="391"/>
    <cellStyle name="40% - 강조색5 12" xfId="405"/>
    <cellStyle name="40% - 강조색5 13" xfId="419"/>
    <cellStyle name="40% - 강조색5 14" xfId="433"/>
    <cellStyle name="40% - 강조색5 15" xfId="439"/>
    <cellStyle name="40% - 강조색5 2" xfId="51"/>
    <cellStyle name="40% - 강조색5 3" xfId="97"/>
    <cellStyle name="40% - 강조색5 3 2" xfId="167"/>
    <cellStyle name="40% - 강조색5 3 2 2" xfId="307"/>
    <cellStyle name="40% - 강조색5 3 3" xfId="237"/>
    <cellStyle name="40% - 강조색5 4" xfId="111"/>
    <cellStyle name="40% - 강조색5 4 2" xfId="181"/>
    <cellStyle name="40% - 강조색5 4 2 2" xfId="321"/>
    <cellStyle name="40% - 강조색5 4 3" xfId="251"/>
    <cellStyle name="40% - 강조색5 5" xfId="125"/>
    <cellStyle name="40% - 강조색5 5 2" xfId="195"/>
    <cellStyle name="40% - 강조색5 5 2 2" xfId="335"/>
    <cellStyle name="40% - 강조색5 5 3" xfId="265"/>
    <cellStyle name="40% - 강조색5 6" xfId="139"/>
    <cellStyle name="40% - 강조색5 6 2" xfId="209"/>
    <cellStyle name="40% - 강조색5 6 2 2" xfId="349"/>
    <cellStyle name="40% - 강조색5 6 3" xfId="279"/>
    <cellStyle name="40% - 강조색5 7" xfId="151"/>
    <cellStyle name="40% - 강조색5 7 2" xfId="291"/>
    <cellStyle name="40% - 강조색5 8" xfId="221"/>
    <cellStyle name="40% - 강조색5 9" xfId="363"/>
    <cellStyle name="40% - 강조색6" xfId="38" builtinId="51" customBuiltin="1"/>
    <cellStyle name="40% - 강조색6 10" xfId="379"/>
    <cellStyle name="40% - 강조색6 11" xfId="393"/>
    <cellStyle name="40% - 강조색6 12" xfId="407"/>
    <cellStyle name="40% - 강조색6 13" xfId="421"/>
    <cellStyle name="40% - 강조색6 14" xfId="435"/>
    <cellStyle name="40% - 강조색6 15" xfId="437"/>
    <cellStyle name="40% - 강조색6 2" xfId="52"/>
    <cellStyle name="40% - 강조색6 3" xfId="99"/>
    <cellStyle name="40% - 강조색6 3 2" xfId="169"/>
    <cellStyle name="40% - 강조색6 3 2 2" xfId="309"/>
    <cellStyle name="40% - 강조색6 3 3" xfId="239"/>
    <cellStyle name="40% - 강조색6 4" xfId="113"/>
    <cellStyle name="40% - 강조색6 4 2" xfId="183"/>
    <cellStyle name="40% - 강조색6 4 2 2" xfId="323"/>
    <cellStyle name="40% - 강조색6 4 3" xfId="253"/>
    <cellStyle name="40% - 강조색6 5" xfId="127"/>
    <cellStyle name="40% - 강조색6 5 2" xfId="197"/>
    <cellStyle name="40% - 강조색6 5 2 2" xfId="337"/>
    <cellStyle name="40% - 강조색6 5 3" xfId="267"/>
    <cellStyle name="40% - 강조색6 6" xfId="141"/>
    <cellStyle name="40% - 강조색6 6 2" xfId="211"/>
    <cellStyle name="40% - 강조색6 6 2 2" xfId="351"/>
    <cellStyle name="40% - 강조색6 6 3" xfId="281"/>
    <cellStyle name="40% - 강조색6 7" xfId="153"/>
    <cellStyle name="40% - 강조색6 7 2" xfId="293"/>
    <cellStyle name="40% - 강조색6 8" xfId="223"/>
    <cellStyle name="40% - 강조색6 9" xfId="365"/>
    <cellStyle name="60% - 강조색1" xfId="19" builtinId="32" customBuiltin="1"/>
    <cellStyle name="60% - 강조색1 2" xfId="53"/>
    <cellStyle name="60% - 강조색2" xfId="23" builtinId="36" customBuiltin="1"/>
    <cellStyle name="60% - 강조색2 2" xfId="54"/>
    <cellStyle name="60% - 강조색3" xfId="27" builtinId="40" customBuiltin="1"/>
    <cellStyle name="60% - 강조색3 2" xfId="55"/>
    <cellStyle name="60% - 강조색4" xfId="31" builtinId="44" customBuiltin="1"/>
    <cellStyle name="60% - 강조색4 2" xfId="56"/>
    <cellStyle name="60% - 강조색5" xfId="35" builtinId="48" customBuiltin="1"/>
    <cellStyle name="60% - 강조색5 2" xfId="57"/>
    <cellStyle name="60% - 강조색6" xfId="39" builtinId="52" customBuiltin="1"/>
    <cellStyle name="60% - 강조색6 2" xfId="58"/>
    <cellStyle name="강조색1" xfId="16" builtinId="29" customBuiltin="1"/>
    <cellStyle name="강조색1 2" xfId="59"/>
    <cellStyle name="강조색2" xfId="20" builtinId="33" customBuiltin="1"/>
    <cellStyle name="강조색2 2" xfId="60"/>
    <cellStyle name="강조색3" xfId="24" builtinId="37" customBuiltin="1"/>
    <cellStyle name="강조색3 2" xfId="61"/>
    <cellStyle name="강조색4" xfId="28" builtinId="41" customBuiltin="1"/>
    <cellStyle name="강조색4 2" xfId="62"/>
    <cellStyle name="강조색5" xfId="32" builtinId="45" customBuiltin="1"/>
    <cellStyle name="강조색5 2" xfId="63"/>
    <cellStyle name="강조색6" xfId="36" builtinId="49" customBuiltin="1"/>
    <cellStyle name="강조색6 2" xfId="64"/>
    <cellStyle name="경고문" xfId="13" builtinId="11" customBuiltin="1"/>
    <cellStyle name="경고문 2" xfId="65"/>
    <cellStyle name="계산" xfId="10" builtinId="22" customBuiltin="1"/>
    <cellStyle name="계산 2" xfId="66"/>
    <cellStyle name="나쁨" xfId="6" builtinId="27" customBuiltin="1"/>
    <cellStyle name="나쁨 2" xfId="67"/>
    <cellStyle name="메모 10" xfId="381"/>
    <cellStyle name="메모 11" xfId="395"/>
    <cellStyle name="메모 12" xfId="409"/>
    <cellStyle name="메모 13" xfId="423"/>
    <cellStyle name="메모 14" xfId="449"/>
    <cellStyle name="메모 15" xfId="82"/>
    <cellStyle name="메모 2" xfId="68"/>
    <cellStyle name="메모 3" xfId="85"/>
    <cellStyle name="메모 3 2" xfId="155"/>
    <cellStyle name="메모 3 2 2" xfId="295"/>
    <cellStyle name="메모 3 3" xfId="225"/>
    <cellStyle name="메모 4" xfId="87"/>
    <cellStyle name="메모 4 2" xfId="157"/>
    <cellStyle name="메모 4 2 2" xfId="297"/>
    <cellStyle name="메모 4 3" xfId="227"/>
    <cellStyle name="메모 5" xfId="101"/>
    <cellStyle name="메모 5 2" xfId="171"/>
    <cellStyle name="메모 5 2 2" xfId="311"/>
    <cellStyle name="메모 5 3" xfId="241"/>
    <cellStyle name="메모 6" xfId="115"/>
    <cellStyle name="메모 6 2" xfId="185"/>
    <cellStyle name="메모 6 2 2" xfId="325"/>
    <cellStyle name="메모 6 3" xfId="255"/>
    <cellStyle name="메모 7" xfId="129"/>
    <cellStyle name="메모 7 2" xfId="199"/>
    <cellStyle name="메모 7 2 2" xfId="339"/>
    <cellStyle name="메모 7 3" xfId="269"/>
    <cellStyle name="메모 8" xfId="353"/>
    <cellStyle name="메모 9" xfId="367"/>
    <cellStyle name="백분율" xfId="451" builtinId="5"/>
    <cellStyle name="보통" xfId="7" builtinId="28" customBuiltin="1"/>
    <cellStyle name="보통 2" xfId="69"/>
    <cellStyle name="설명 텍스트" xfId="14" builtinId="53" customBuiltin="1"/>
    <cellStyle name="설명 텍스트 2" xfId="70"/>
    <cellStyle name="셀 확인" xfId="12" builtinId="23" customBuiltin="1"/>
    <cellStyle name="셀 확인 2" xfId="71"/>
    <cellStyle name="쉼표 [0]" xfId="450" builtinId="6"/>
    <cellStyle name="연결된 셀" xfId="11" builtinId="24" customBuiltin="1"/>
    <cellStyle name="연결된 셀 2" xfId="72"/>
    <cellStyle name="요약" xfId="15" builtinId="25" customBuiltin="1"/>
    <cellStyle name="요약 2" xfId="73"/>
    <cellStyle name="입력" xfId="8" builtinId="20" customBuiltin="1"/>
    <cellStyle name="입력 2" xfId="74"/>
    <cellStyle name="제목 1" xfId="1" builtinId="16" customBuiltin="1"/>
    <cellStyle name="제목 1 2" xfId="76"/>
    <cellStyle name="제목 2" xfId="2" builtinId="17" customBuiltin="1"/>
    <cellStyle name="제목 2 2" xfId="77"/>
    <cellStyle name="제목 3" xfId="3" builtinId="18" customBuiltin="1"/>
    <cellStyle name="제목 3 2" xfId="78"/>
    <cellStyle name="제목 4" xfId="4" builtinId="19" customBuiltin="1"/>
    <cellStyle name="제목 4 2" xfId="79"/>
    <cellStyle name="제목 5" xfId="75"/>
    <cellStyle name="제목 6" xfId="83"/>
    <cellStyle name="좋음" xfId="5" builtinId="26" customBuiltin="1"/>
    <cellStyle name="좋음 2" xfId="80"/>
    <cellStyle name="출력" xfId="9" builtinId="21" customBuiltin="1"/>
    <cellStyle name="출력 2" xfId="81"/>
    <cellStyle name="표준" xfId="0" builtinId="0"/>
    <cellStyle name="표준 10" xfId="394"/>
    <cellStyle name="표준 11" xfId="408"/>
    <cellStyle name="표준 12" xfId="422"/>
    <cellStyle name="표준 13" xfId="436"/>
    <cellStyle name="표준 14" xfId="40"/>
    <cellStyle name="표준 2" xfId="84"/>
    <cellStyle name="표준 2 2" xfId="154"/>
    <cellStyle name="표준 2 2 2" xfId="294"/>
    <cellStyle name="표준 2 3" xfId="224"/>
    <cellStyle name="표준 3" xfId="86"/>
    <cellStyle name="표준 3 2" xfId="156"/>
    <cellStyle name="표준 3 2 2" xfId="296"/>
    <cellStyle name="표준 3 3" xfId="226"/>
    <cellStyle name="표준 4" xfId="100"/>
    <cellStyle name="표준 4 2" xfId="170"/>
    <cellStyle name="표준 4 2 2" xfId="310"/>
    <cellStyle name="표준 4 3" xfId="240"/>
    <cellStyle name="표준 5" xfId="114"/>
    <cellStyle name="표준 5 2" xfId="184"/>
    <cellStyle name="표준 5 2 2" xfId="324"/>
    <cellStyle name="표준 5 3" xfId="254"/>
    <cellStyle name="표준 6" xfId="128"/>
    <cellStyle name="표준 6 2" xfId="198"/>
    <cellStyle name="표준 6 2 2" xfId="338"/>
    <cellStyle name="표준 6 3" xfId="268"/>
    <cellStyle name="표준 7" xfId="352"/>
    <cellStyle name="표준 8" xfId="366"/>
    <cellStyle name="표준 9" xfId="380"/>
  </cellStyles>
  <dxfs count="1276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scheme val="minor"/>
      </font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scheme val="minor"/>
      </font>
      <numFmt numFmtId="0" formatCode="General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scheme val="minor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 readingOrder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yyyy&quot;년&quot;\ m&quot;월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8" formatCode="mm&quot;월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7" formatCode="yyyy&quot;년&quot;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[2.대시보드 조회 형태 정의(예시).xlsx]3.피봇!피벗 테이블2</c:name>
    <c:fmtId val="7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28209221200628"/>
          <c:y val="4.5847510600047076E-2"/>
          <c:w val="0.82684035197767325"/>
          <c:h val="0.919364580489200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'3.피봇'!$C$5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'3.피봇'!$B$6</c:f>
              <c:strCache>
                <c:ptCount val="1"/>
                <c:pt idx="0">
                  <c:v>영서</c:v>
                </c:pt>
              </c:strCache>
            </c:strRef>
          </c:cat>
          <c:val>
            <c:numRef>
              <c:f>'3.피봇'!$C$6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6414600"/>
        <c:axId val="696420088"/>
      </c:barChart>
      <c:catAx>
        <c:axId val="696414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6420088"/>
        <c:crosses val="autoZero"/>
        <c:auto val="1"/>
        <c:lblAlgn val="ctr"/>
        <c:lblOffset val="100"/>
        <c:noMultiLvlLbl val="0"/>
      </c:catAx>
      <c:valAx>
        <c:axId val="69642008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96414600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'3.피봇'!$H$6:$H$15</c:f>
              <c:strCache>
                <c:ptCount val="10"/>
                <c:pt idx="0">
                  <c:v>원주</c:v>
                </c:pt>
                <c:pt idx="1">
                  <c:v>춘천</c:v>
                </c:pt>
                <c:pt idx="2">
                  <c:v>영서2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'3.피봇'!$I$6:$I$15</c:f>
              <c:numCache>
                <c:formatCode>General</c:formatCode>
                <c:ptCount val="10"/>
                <c:pt idx="0">
                  <c:v>18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6425968"/>
        <c:axId val="696426360"/>
      </c:barChart>
      <c:catAx>
        <c:axId val="696425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6426360"/>
        <c:crosses val="autoZero"/>
        <c:auto val="1"/>
        <c:lblAlgn val="ctr"/>
        <c:lblOffset val="100"/>
        <c:noMultiLvlLbl val="0"/>
      </c:catAx>
      <c:valAx>
        <c:axId val="6964263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642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[2.대시보드 조회 형태 정의(예시).xlsx]3.피봇!피벗 테이블4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7558651173827881E-2"/>
          <c:y val="0.22513783044344077"/>
          <c:w val="0.96488269765234425"/>
          <c:h val="0.54327682235909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'3.피봇'!$L$5</c:f>
              <c:strCache>
                <c:ptCount val="1"/>
                <c:pt idx="0">
                  <c:v>총건수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'3.피봇'!$K$6</c:f>
              <c:strCache>
                <c:ptCount val="1"/>
                <c:pt idx="0">
                  <c:v>2023년01월</c:v>
                </c:pt>
              </c:strCache>
            </c:strRef>
          </c:cat>
          <c:val>
            <c:numRef>
              <c:f>'3.피봇'!$L$6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ser>
          <c:idx val="1"/>
          <c:order val="1"/>
          <c:tx>
            <c:strRef>
              <c:f>'3.피봇'!$M$5</c:f>
              <c:strCache>
                <c:ptCount val="1"/>
                <c:pt idx="0">
                  <c:v>부적합 건수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'3.피봇'!$K$6</c:f>
              <c:strCache>
                <c:ptCount val="1"/>
                <c:pt idx="0">
                  <c:v>2023년01월</c:v>
                </c:pt>
              </c:strCache>
            </c:strRef>
          </c:cat>
          <c:val>
            <c:numRef>
              <c:f>'3.피봇'!$M$6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6417344"/>
        <c:axId val="696416952"/>
      </c:barChart>
      <c:catAx>
        <c:axId val="696417344"/>
        <c:scaling>
          <c:orientation val="minMax"/>
        </c:scaling>
        <c:delete val="0"/>
        <c:axPos val="b"/>
        <c:numFmt formatCode="yyyy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6416952"/>
        <c:crosses val="autoZero"/>
        <c:auto val="1"/>
        <c:lblAlgn val="ctr"/>
        <c:lblOffset val="100"/>
        <c:noMultiLvlLbl val="0"/>
      </c:catAx>
      <c:valAx>
        <c:axId val="696416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64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470988131005387"/>
          <c:y val="0"/>
          <c:w val="0.17968834839581549"/>
          <c:h val="0.13197324991378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 rot="0"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114300</xdr:colOff>
      <xdr:row>10</xdr:row>
      <xdr:rowOff>57150</xdr:rowOff>
    </xdr:from>
    <xdr:to>
      <xdr:col>17</xdr:col>
      <xdr:colOff>571500</xdr:colOff>
      <xdr:row>23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접수년월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접수년월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6225" y="2152650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모양은 표 슬라이서를 나타냅니다. 표 슬라이서는 Excel 2013 이상에서 지원됩니다.
이전 버전의 Excel에서 이 모양이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20</xdr:col>
      <xdr:colOff>428625</xdr:colOff>
      <xdr:row>10</xdr:row>
      <xdr:rowOff>57150</xdr:rowOff>
    </xdr:from>
    <xdr:to>
      <xdr:col>23</xdr:col>
      <xdr:colOff>200025</xdr:colOff>
      <xdr:row>23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지역명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지역명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550" y="2152650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모양은 표 슬라이서를 나타냅니다. 표 슬라이서는 Excel 2013 이상에서 지원됩니다.
이전 버전의 Excel에서 이 모양이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590550</xdr:colOff>
      <xdr:row>10</xdr:row>
      <xdr:rowOff>57150</xdr:rowOff>
    </xdr:from>
    <xdr:to>
      <xdr:col>20</xdr:col>
      <xdr:colOff>361950</xdr:colOff>
      <xdr:row>23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영업소명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영업소명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4075" y="2152650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모양은 표 슬라이서를 나타냅니다. 표 슬라이서는 Excel 2013 이상에서 지원됩니다.
이전 버전의 Excel에서 이 모양이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20</xdr:row>
      <xdr:rowOff>9525</xdr:rowOff>
    </xdr:from>
    <xdr:to>
      <xdr:col>2</xdr:col>
      <xdr:colOff>1171575</xdr:colOff>
      <xdr:row>33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접수년월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접수년월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5" y="420052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19</xdr:row>
      <xdr:rowOff>0</xdr:rowOff>
    </xdr:from>
    <xdr:to>
      <xdr:col>19</xdr:col>
      <xdr:colOff>2877301</xdr:colOff>
      <xdr:row>89</xdr:row>
      <xdr:rowOff>67241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6425" y="4124325"/>
          <a:ext cx="5382376" cy="40486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32754</xdr:colOff>
      <xdr:row>20</xdr:row>
      <xdr:rowOff>71610</xdr:rowOff>
    </xdr:from>
    <xdr:to>
      <xdr:col>16</xdr:col>
      <xdr:colOff>515471</xdr:colOff>
      <xdr:row>25</xdr:row>
      <xdr:rowOff>181458</xdr:rowOff>
    </xdr:to>
    <xdr:grpSp>
      <xdr:nvGrpSpPr>
        <xdr:cNvPr id="44" name="그룹 43"/>
        <xdr:cNvGrpSpPr/>
      </xdr:nvGrpSpPr>
      <xdr:grpSpPr>
        <a:xfrm>
          <a:off x="2968695" y="5439228"/>
          <a:ext cx="8001864" cy="1678671"/>
          <a:chOff x="8953500" y="5444937"/>
          <a:chExt cx="5384312" cy="2193618"/>
        </a:xfrm>
      </xdr:grpSpPr>
      <xdr:sp macro="" textlink="">
        <xdr:nvSpPr>
          <xdr:cNvPr id="40" name="모서리가 둥근 직사각형 39"/>
          <xdr:cNvSpPr/>
        </xdr:nvSpPr>
        <xdr:spPr>
          <a:xfrm>
            <a:off x="8953500" y="5444937"/>
            <a:ext cx="5384312" cy="2193618"/>
          </a:xfrm>
          <a:prstGeom prst="roundRect">
            <a:avLst>
              <a:gd name="adj" fmla="val 4672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직사각형 41"/>
          <xdr:cNvSpPr/>
        </xdr:nvSpPr>
        <xdr:spPr>
          <a:xfrm>
            <a:off x="8975703" y="5473804"/>
            <a:ext cx="2307852" cy="441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40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월별 접수 현황</a:t>
            </a:r>
            <a:endParaRPr lang="ko-KR" altLang="en-US" sz="105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19050</xdr:colOff>
      <xdr:row>2</xdr:row>
      <xdr:rowOff>155203</xdr:rowOff>
    </xdr:from>
    <xdr:to>
      <xdr:col>8</xdr:col>
      <xdr:colOff>661650</xdr:colOff>
      <xdr:row>6</xdr:row>
      <xdr:rowOff>141641</xdr:rowOff>
    </xdr:to>
    <xdr:grpSp>
      <xdr:nvGrpSpPr>
        <xdr:cNvPr id="37" name="그룹 36"/>
        <xdr:cNvGrpSpPr/>
      </xdr:nvGrpSpPr>
      <xdr:grpSpPr>
        <a:xfrm>
          <a:off x="2954991" y="581027"/>
          <a:ext cx="2693277" cy="838085"/>
          <a:chOff x="2954991" y="435349"/>
          <a:chExt cx="2693277" cy="838085"/>
        </a:xfrm>
      </xdr:grpSpPr>
      <xdr:sp macro="" textlink="">
        <xdr:nvSpPr>
          <xdr:cNvPr id="3" name="모서리가 둥근 직사각형 2"/>
          <xdr:cNvSpPr/>
        </xdr:nvSpPr>
        <xdr:spPr>
          <a:xfrm>
            <a:off x="2954991" y="435349"/>
            <a:ext cx="2693277" cy="83808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lang="ko-KR" altLang="en-US" sz="1600"/>
              <a:t>건</a:t>
            </a:r>
            <a:endParaRPr lang="ko-KR" altLang="en-US" sz="1100"/>
          </a:p>
        </xdr:txBody>
      </xdr:sp>
      <xdr:sp macro="" textlink="">
        <xdr:nvSpPr>
          <xdr:cNvPr id="4" name="TextBox 3"/>
          <xdr:cNvSpPr txBox="1"/>
        </xdr:nvSpPr>
        <xdr:spPr>
          <a:xfrm>
            <a:off x="3021499" y="478733"/>
            <a:ext cx="1270353" cy="2384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ko-KR" altLang="en-US" sz="1400" b="1">
                <a:solidFill>
                  <a:schemeClr val="bg1"/>
                </a:solidFill>
              </a:rPr>
              <a:t>총</a:t>
            </a:r>
            <a:r>
              <a:rPr lang="ko-KR" altLang="en-US" sz="1400" b="1" baseline="0">
                <a:solidFill>
                  <a:schemeClr val="bg1"/>
                </a:solidFill>
              </a:rPr>
              <a:t> 접수</a:t>
            </a:r>
            <a:endParaRPr lang="ko-KR" altLang="en-US" sz="1400" b="1">
              <a:solidFill>
                <a:schemeClr val="bg1"/>
              </a:solidFill>
            </a:endParaRPr>
          </a:p>
        </xdr:txBody>
      </xdr:sp>
      <xdr:sp macro="" textlink="'3.피봇'!O3">
        <xdr:nvSpPr>
          <xdr:cNvPr id="6" name="직사각형 5"/>
          <xdr:cNvSpPr/>
        </xdr:nvSpPr>
        <xdr:spPr>
          <a:xfrm>
            <a:off x="3734096" y="671212"/>
            <a:ext cx="1596216" cy="4820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91505D47-4762-4CE9-A77D-7E4D42AB4A3E}" type="TxLink">
              <a:rPr lang="en-US" altLang="en-US" sz="3200" b="0" i="0" u="none" strike="noStrike">
                <a:solidFill>
                  <a:schemeClr val="bg1"/>
                </a:solidFill>
                <a:latin typeface="+mn-ea"/>
                <a:ea typeface="+mn-ea"/>
                <a:cs typeface="+mn-cs"/>
              </a:rPr>
              <a:pPr marL="0" indent="0" algn="r"/>
              <a:t> 34 </a:t>
            </a:fld>
            <a:endParaRPr lang="ko-KR" altLang="en-US" sz="3200" b="0" i="0" u="none" strike="noStrike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227106</xdr:colOff>
      <xdr:row>2</xdr:row>
      <xdr:rowOff>155203</xdr:rowOff>
    </xdr:from>
    <xdr:to>
      <xdr:col>13</xdr:col>
      <xdr:colOff>183906</xdr:colOff>
      <xdr:row>6</xdr:row>
      <xdr:rowOff>141641</xdr:rowOff>
    </xdr:to>
    <xdr:grpSp>
      <xdr:nvGrpSpPr>
        <xdr:cNvPr id="8" name="그룹 7"/>
        <xdr:cNvGrpSpPr/>
      </xdr:nvGrpSpPr>
      <xdr:grpSpPr>
        <a:xfrm>
          <a:off x="5897282" y="581027"/>
          <a:ext cx="2691036" cy="838085"/>
          <a:chOff x="5897282" y="435349"/>
          <a:chExt cx="2691036" cy="838085"/>
        </a:xfrm>
      </xdr:grpSpPr>
      <xdr:sp macro="" textlink="">
        <xdr:nvSpPr>
          <xdr:cNvPr id="7" name="모서리가 둥근 직사각형 6"/>
          <xdr:cNvSpPr/>
        </xdr:nvSpPr>
        <xdr:spPr>
          <a:xfrm>
            <a:off x="5897282" y="435349"/>
            <a:ext cx="2691036" cy="83808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lang="ko-KR" altLang="en-US" sz="1600"/>
              <a:t>건</a:t>
            </a:r>
            <a:endParaRPr lang="ko-KR" altLang="en-US" sz="1100"/>
          </a:p>
        </xdr:txBody>
      </xdr:sp>
      <xdr:sp macro="" textlink="">
        <xdr:nvSpPr>
          <xdr:cNvPr id="9" name="TextBox 8"/>
          <xdr:cNvSpPr txBox="1"/>
        </xdr:nvSpPr>
        <xdr:spPr>
          <a:xfrm>
            <a:off x="5935256" y="478733"/>
            <a:ext cx="1438215" cy="249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ko-KR" altLang="en-US" sz="1400" b="1">
                <a:solidFill>
                  <a:schemeClr val="bg1"/>
                </a:solidFill>
              </a:rPr>
              <a:t>총 부적합</a:t>
            </a:r>
          </a:p>
        </xdr:txBody>
      </xdr:sp>
      <xdr:sp macro="" textlink="'3.피봇'!O4">
        <xdr:nvSpPr>
          <xdr:cNvPr id="11" name="직사각형 10"/>
          <xdr:cNvSpPr/>
        </xdr:nvSpPr>
        <xdr:spPr>
          <a:xfrm>
            <a:off x="6675739" y="671212"/>
            <a:ext cx="1594887" cy="4820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E59B905F-AA78-47E3-B8E7-82FE2BBF8B24}" type="TxLink">
              <a:rPr lang="en-US" altLang="en-US" sz="3200" b="0" i="0" u="none" strike="noStrike">
                <a:solidFill>
                  <a:schemeClr val="bg1"/>
                </a:solidFill>
                <a:latin typeface="+mn-ea"/>
                <a:ea typeface="+mn-ea"/>
                <a:cs typeface="+mn-cs"/>
              </a:rPr>
              <a:pPr marL="0" indent="0" algn="r"/>
              <a:t> 19 </a:t>
            </a:fld>
            <a:endParaRPr lang="ko-KR" altLang="en-US" sz="3200" b="0" i="0" u="none" strike="noStrike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14</xdr:col>
      <xdr:colOff>527819</xdr:colOff>
      <xdr:row>3</xdr:row>
      <xdr:rowOff>32477</xdr:rowOff>
    </xdr:from>
    <xdr:to>
      <xdr:col>17</xdr:col>
      <xdr:colOff>72030</xdr:colOff>
      <xdr:row>5</xdr:row>
      <xdr:rowOff>88704</xdr:rowOff>
    </xdr:to>
    <xdr:sp macro="" textlink="'3.피봇'!R3">
      <xdr:nvSpPr>
        <xdr:cNvPr id="18" name="직사각형 17"/>
        <xdr:cNvSpPr/>
      </xdr:nvSpPr>
      <xdr:spPr>
        <a:xfrm>
          <a:off x="9615790" y="671212"/>
          <a:ext cx="1594887" cy="4820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D83437B1-3F78-405F-9AC8-1AD428E25B04}" type="TxLink">
            <a:rPr lang="en-US" altLang="en-US" sz="3200" b="0" i="0" u="none" strike="noStrike">
              <a:solidFill>
                <a:schemeClr val="bg1"/>
              </a:solidFill>
              <a:latin typeface="+mn-ea"/>
              <a:ea typeface="+mn-ea"/>
              <a:cs typeface="+mn-cs"/>
            </a:rPr>
            <a:pPr marL="0" indent="0" algn="r"/>
            <a:t> </a:t>
          </a:fld>
          <a:endParaRPr lang="ko-KR" altLang="en-US" sz="3200" b="0" i="0" u="none" strike="noStrike">
            <a:solidFill>
              <a:schemeClr val="bg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318929</xdr:colOff>
      <xdr:row>2</xdr:row>
      <xdr:rowOff>48089</xdr:rowOff>
    </xdr:from>
    <xdr:to>
      <xdr:col>17</xdr:col>
      <xdr:colOff>119496</xdr:colOff>
      <xdr:row>3</xdr:row>
      <xdr:rowOff>56921</xdr:rowOff>
    </xdr:to>
    <xdr:sp macro="" textlink="'3.피봇'!R4">
      <xdr:nvSpPr>
        <xdr:cNvPr id="19" name="직사각형 18"/>
        <xdr:cNvSpPr/>
      </xdr:nvSpPr>
      <xdr:spPr>
        <a:xfrm>
          <a:off x="10090458" y="473913"/>
          <a:ext cx="1167685" cy="2217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5871E6FE-31F6-4360-9DA2-437210835447}" type="TxLink">
            <a:rPr lang="en-US" altLang="en-US" sz="1400" b="0" i="0" u="none" strike="noStrike">
              <a:solidFill>
                <a:schemeClr val="accent4"/>
              </a:solidFill>
              <a:latin typeface="+mj-ea"/>
              <a:ea typeface="+mj-ea"/>
              <a:cs typeface="+mn-cs"/>
            </a:rPr>
            <a:pPr marL="0" indent="0" algn="r"/>
            <a:t> </a:t>
          </a:fld>
          <a:endParaRPr lang="ko-KR" altLang="en-US" sz="1400" b="0" i="0" u="none" strike="noStrike">
            <a:solidFill>
              <a:schemeClr val="accent4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13</xdr:col>
      <xdr:colOff>432921</xdr:colOff>
      <xdr:row>2</xdr:row>
      <xdr:rowOff>78441</xdr:rowOff>
    </xdr:from>
    <xdr:to>
      <xdr:col>17</xdr:col>
      <xdr:colOff>389721</xdr:colOff>
      <xdr:row>6</xdr:row>
      <xdr:rowOff>141641</xdr:rowOff>
    </xdr:to>
    <xdr:grpSp>
      <xdr:nvGrpSpPr>
        <xdr:cNvPr id="27" name="그룹 26"/>
        <xdr:cNvGrpSpPr/>
      </xdr:nvGrpSpPr>
      <xdr:grpSpPr>
        <a:xfrm>
          <a:off x="8837333" y="504265"/>
          <a:ext cx="2691035" cy="914847"/>
          <a:chOff x="8837333" y="358587"/>
          <a:chExt cx="2691035" cy="914847"/>
        </a:xfrm>
      </xdr:grpSpPr>
      <xdr:sp macro="" textlink="">
        <xdr:nvSpPr>
          <xdr:cNvPr id="16" name="모서리가 둥근 직사각형 15"/>
          <xdr:cNvSpPr/>
        </xdr:nvSpPr>
        <xdr:spPr>
          <a:xfrm>
            <a:off x="8837333" y="435349"/>
            <a:ext cx="2691035" cy="83808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lang="ko-KR" altLang="en-US" sz="1600"/>
              <a:t>건</a:t>
            </a:r>
            <a:endParaRPr lang="ko-KR" altLang="en-US" sz="1100"/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8875306" y="358587"/>
            <a:ext cx="1355665" cy="784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4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ACTH </a:t>
            </a:r>
            <a:r>
              <a:rPr kumimoji="0" lang="ko-KR" altLang="en-US" sz="14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접수</a:t>
            </a:r>
          </a:p>
          <a:p>
            <a:r>
              <a:rPr lang="ko-KR" altLang="en-US" sz="1400" b="1">
                <a:solidFill>
                  <a:schemeClr val="bg1"/>
                </a:solidFill>
              </a:rPr>
              <a:t>월 평균</a:t>
            </a:r>
            <a:r>
              <a:rPr lang="en-US" altLang="ko-KR" sz="1400" b="1">
                <a:solidFill>
                  <a:schemeClr val="bg1"/>
                </a:solidFill>
              </a:rPr>
              <a:t/>
            </a:r>
            <a:br>
              <a:rPr lang="en-US" altLang="ko-KR" sz="1400" b="1">
                <a:solidFill>
                  <a:schemeClr val="bg1"/>
                </a:solidFill>
              </a:rPr>
            </a:br>
            <a:endParaRPr lang="ko-KR" altLang="en-US" sz="1400" b="1">
              <a:solidFill>
                <a:schemeClr val="bg1"/>
              </a:solidFill>
            </a:endParaRPr>
          </a:p>
        </xdr:txBody>
      </xdr:sp>
      <xdr:sp macro="" textlink="'3.피봇'!Y3">
        <xdr:nvSpPr>
          <xdr:cNvPr id="70" name="직사각형 69"/>
          <xdr:cNvSpPr/>
        </xdr:nvSpPr>
        <xdr:spPr>
          <a:xfrm>
            <a:off x="9644156" y="671212"/>
            <a:ext cx="1596215" cy="4820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C4625A94-C2D5-40BC-8151-1ED20AEA8761}" type="TxLink">
              <a:rPr lang="en-US" altLang="en-US" sz="3200" b="0" i="0" u="none" strike="noStrike">
                <a:solidFill>
                  <a:schemeClr val="bg1"/>
                </a:solidFill>
                <a:latin typeface="+mn-ea"/>
                <a:ea typeface="+mn-ea"/>
                <a:cs typeface="+mn-cs"/>
              </a:rPr>
              <a:pPr marL="0" indent="0" algn="r"/>
              <a:t> 34 </a:t>
            </a:fld>
            <a:endParaRPr lang="ko-KR" altLang="en-US" sz="3200" b="0" i="0" u="none" strike="noStrike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638735</xdr:colOff>
      <xdr:row>2</xdr:row>
      <xdr:rowOff>112058</xdr:rowOff>
    </xdr:from>
    <xdr:to>
      <xdr:col>21</xdr:col>
      <xdr:colOff>597776</xdr:colOff>
      <xdr:row>6</xdr:row>
      <xdr:rowOff>141641</xdr:rowOff>
    </xdr:to>
    <xdr:grpSp>
      <xdr:nvGrpSpPr>
        <xdr:cNvPr id="43" name="그룹 42"/>
        <xdr:cNvGrpSpPr/>
      </xdr:nvGrpSpPr>
      <xdr:grpSpPr>
        <a:xfrm>
          <a:off x="11777382" y="537882"/>
          <a:ext cx="2693276" cy="881230"/>
          <a:chOff x="11777382" y="392204"/>
          <a:chExt cx="2693276" cy="881230"/>
        </a:xfrm>
      </xdr:grpSpPr>
      <xdr:sp macro="" textlink="">
        <xdr:nvSpPr>
          <xdr:cNvPr id="21" name="모서리가 둥근 직사각형 20"/>
          <xdr:cNvSpPr/>
        </xdr:nvSpPr>
        <xdr:spPr>
          <a:xfrm>
            <a:off x="11777382" y="435349"/>
            <a:ext cx="2693276" cy="83808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lang="ko-KR" altLang="en-US" sz="1600"/>
              <a:t>건</a:t>
            </a:r>
            <a:endParaRPr lang="ko-KR" altLang="en-US" sz="1100"/>
          </a:p>
        </xdr:txBody>
      </xdr:sp>
      <xdr:grpSp>
        <xdr:nvGrpSpPr>
          <xdr:cNvPr id="32" name="그룹 31"/>
          <xdr:cNvGrpSpPr/>
        </xdr:nvGrpSpPr>
        <xdr:grpSpPr>
          <a:xfrm>
            <a:off x="11815385" y="392204"/>
            <a:ext cx="2337317" cy="773206"/>
            <a:chOff x="11815385" y="392204"/>
            <a:chExt cx="2337317" cy="773206"/>
          </a:xfrm>
        </xdr:grpSpPr>
        <xdr:sp macro="" textlink="">
          <xdr:nvSpPr>
            <xdr:cNvPr id="22" name="TextBox 21"/>
            <xdr:cNvSpPr txBox="1"/>
          </xdr:nvSpPr>
          <xdr:spPr>
            <a:xfrm>
              <a:off x="11815385" y="392204"/>
              <a:ext cx="1777350" cy="7732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>
                  <a:solidFill>
                    <a:schemeClr val="bg1"/>
                  </a:solidFill>
                </a:rPr>
                <a:t>ACTH </a:t>
              </a:r>
              <a:r>
                <a:rPr lang="ko-KR" altLang="en-US" sz="1400" b="1">
                  <a:solidFill>
                    <a:schemeClr val="bg1"/>
                  </a:solidFill>
                </a:rPr>
                <a:t>부적합</a:t>
              </a:r>
              <a:r>
                <a:rPr lang="en-US" altLang="ko-KR" sz="1400" b="1">
                  <a:solidFill>
                    <a:schemeClr val="bg1"/>
                  </a:solidFill>
                </a:rPr>
                <a:t/>
              </a:r>
              <a:br>
                <a:rPr lang="en-US" altLang="ko-KR" sz="1400" b="1">
                  <a:solidFill>
                    <a:schemeClr val="bg1"/>
                  </a:solidFill>
                </a:rPr>
              </a:br>
              <a:r>
                <a:rPr lang="ko-KR" altLang="en-US" sz="1400" b="1">
                  <a:solidFill>
                    <a:schemeClr val="bg1"/>
                  </a:solidFill>
                </a:rPr>
                <a:t>월 평균</a:t>
              </a:r>
            </a:p>
          </xdr:txBody>
        </xdr:sp>
        <xdr:sp macro="" textlink="'3.피봇'!Y4">
          <xdr:nvSpPr>
            <xdr:cNvPr id="23" name="직사각형 22"/>
            <xdr:cNvSpPr/>
          </xdr:nvSpPr>
          <xdr:spPr>
            <a:xfrm>
              <a:off x="12556487" y="671212"/>
              <a:ext cx="1596215" cy="4820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r"/>
              <a:fld id="{8600CF10-6532-4DEA-97E7-6B2A5D5DAF82}" type="TxLink">
                <a:rPr lang="en-US" altLang="en-US" sz="3200" b="0" i="0" u="none" strike="noStrike">
                  <a:solidFill>
                    <a:schemeClr val="bg1"/>
                  </a:solidFill>
                  <a:latin typeface="+mn-ea"/>
                  <a:ea typeface="+mn-ea"/>
                  <a:cs typeface="+mn-cs"/>
                </a:rPr>
                <a:pPr marL="0" indent="0" algn="r"/>
                <a:t> 19 </a:t>
              </a:fld>
              <a:endParaRPr lang="ko-KR" altLang="en-US" sz="3200" b="0" i="0" u="none" strike="noStrike">
                <a:solidFill>
                  <a:schemeClr val="bg1"/>
                </a:solidFill>
                <a:latin typeface="+mn-ea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5</xdr:col>
      <xdr:colOff>28574</xdr:colOff>
      <xdr:row>7</xdr:row>
      <xdr:rowOff>0</xdr:rowOff>
    </xdr:from>
    <xdr:to>
      <xdr:col>8</xdr:col>
      <xdr:colOff>671174</xdr:colOff>
      <xdr:row>19</xdr:row>
      <xdr:rowOff>276303</xdr:rowOff>
    </xdr:to>
    <xdr:sp macro="" textlink="">
      <xdr:nvSpPr>
        <xdr:cNvPr id="30" name="모서리가 둥근 직사각형 29"/>
        <xdr:cNvSpPr/>
      </xdr:nvSpPr>
      <xdr:spPr>
        <a:xfrm>
          <a:off x="2964515" y="1490382"/>
          <a:ext cx="2693277" cy="3839774"/>
        </a:xfrm>
        <a:prstGeom prst="roundRect">
          <a:avLst>
            <a:gd name="adj" fmla="val 467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95250</xdr:colOff>
      <xdr:row>8</xdr:row>
      <xdr:rowOff>123265</xdr:rowOff>
    </xdr:from>
    <xdr:to>
      <xdr:col>8</xdr:col>
      <xdr:colOff>600076</xdr:colOff>
      <xdr:row>19</xdr:row>
      <xdr:rowOff>277729</xdr:rowOff>
    </xdr:to>
    <xdr:graphicFrame macro="">
      <xdr:nvGraphicFramePr>
        <xdr:cNvPr id="31" name="차트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7</xdr:row>
      <xdr:rowOff>29978</xdr:rowOff>
    </xdr:from>
    <xdr:to>
      <xdr:col>8</xdr:col>
      <xdr:colOff>266699</xdr:colOff>
      <xdr:row>8</xdr:row>
      <xdr:rowOff>157100</xdr:rowOff>
    </xdr:to>
    <xdr:sp macro="" textlink="">
      <xdr:nvSpPr>
        <xdr:cNvPr id="33" name="직사각형 32"/>
        <xdr:cNvSpPr/>
      </xdr:nvSpPr>
      <xdr:spPr>
        <a:xfrm>
          <a:off x="2945465" y="1520360"/>
          <a:ext cx="2307852" cy="3400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지역별 부적합</a:t>
          </a:r>
          <a:endParaRPr lang="ko-KR" altLang="en-US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247649</xdr:colOff>
      <xdr:row>7</xdr:row>
      <xdr:rowOff>0</xdr:rowOff>
    </xdr:from>
    <xdr:to>
      <xdr:col>16</xdr:col>
      <xdr:colOff>515471</xdr:colOff>
      <xdr:row>19</xdr:row>
      <xdr:rowOff>277729</xdr:rowOff>
    </xdr:to>
    <xdr:sp macro="" textlink="">
      <xdr:nvSpPr>
        <xdr:cNvPr id="34" name="모서리가 둥근 직사각형 33"/>
        <xdr:cNvSpPr/>
      </xdr:nvSpPr>
      <xdr:spPr>
        <a:xfrm>
          <a:off x="5917825" y="1490382"/>
          <a:ext cx="5052734" cy="3841200"/>
        </a:xfrm>
        <a:prstGeom prst="roundRect">
          <a:avLst>
            <a:gd name="adj" fmla="val 467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301284</xdr:colOff>
      <xdr:row>8</xdr:row>
      <xdr:rowOff>181046</xdr:rowOff>
    </xdr:from>
    <xdr:to>
      <xdr:col>16</xdr:col>
      <xdr:colOff>467833</xdr:colOff>
      <xdr:row>19</xdr:row>
      <xdr:rowOff>247212</xdr:rowOff>
    </xdr:to>
    <xdr:graphicFrame macro="">
      <xdr:nvGraphicFramePr>
        <xdr:cNvPr id="35" name="차트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387101</xdr:colOff>
      <xdr:row>7</xdr:row>
      <xdr:rowOff>29978</xdr:rowOff>
    </xdr:from>
    <xdr:to>
      <xdr:col>12</xdr:col>
      <xdr:colOff>538616</xdr:colOff>
      <xdr:row>8</xdr:row>
      <xdr:rowOff>157226</xdr:rowOff>
    </xdr:to>
    <xdr:sp macro="" textlink="">
      <xdr:nvSpPr>
        <xdr:cNvPr id="36" name="직사각형 35"/>
        <xdr:cNvSpPr/>
      </xdr:nvSpPr>
      <xdr:spPr>
        <a:xfrm>
          <a:off x="6057277" y="1520360"/>
          <a:ext cx="2202192" cy="340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ea"/>
              <a:ea typeface="+mn-ea"/>
            </a:rPr>
            <a:t>영업소</a:t>
          </a:r>
          <a:endParaRPr lang="ko-KR" altLang="en-US" sz="1100">
            <a:ln>
              <a:solidFill>
                <a:schemeClr val="bg1"/>
              </a:solidFill>
            </a:ln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26</xdr:col>
      <xdr:colOff>44823</xdr:colOff>
      <xdr:row>0</xdr:row>
      <xdr:rowOff>90489</xdr:rowOff>
    </xdr:from>
    <xdr:to>
      <xdr:col>30</xdr:col>
      <xdr:colOff>373739</xdr:colOff>
      <xdr:row>2</xdr:row>
      <xdr:rowOff>185646</xdr:rowOff>
    </xdr:to>
    <xdr:sp macro="" textlink="">
      <xdr:nvSpPr>
        <xdr:cNvPr id="61" name="직사각형 60"/>
        <xdr:cNvSpPr/>
      </xdr:nvSpPr>
      <xdr:spPr>
        <a:xfrm>
          <a:off x="17335499" y="90489"/>
          <a:ext cx="3063152" cy="5209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병원 상위  </a:t>
          </a:r>
          <a:endParaRPr lang="ko-KR" altLang="en-US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</xdr:row>
      <xdr:rowOff>1</xdr:rowOff>
    </xdr:from>
    <xdr:to>
      <xdr:col>3</xdr:col>
      <xdr:colOff>461683</xdr:colOff>
      <xdr:row>6</xdr:row>
      <xdr:rowOff>201706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접수년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접수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559" y="425825"/>
              <a:ext cx="1828800" cy="1053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461683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9" name="검사명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검사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559" y="1490382"/>
              <a:ext cx="1828800" cy="1053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11206</xdr:colOff>
      <xdr:row>15</xdr:row>
      <xdr:rowOff>201707</xdr:rowOff>
    </xdr:from>
    <xdr:to>
      <xdr:col>3</xdr:col>
      <xdr:colOff>472889</xdr:colOff>
      <xdr:row>23</xdr:row>
      <xdr:rowOff>11206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1" name="지역명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지역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765" y="4000501"/>
              <a:ext cx="1828800" cy="2319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23</xdr:row>
      <xdr:rowOff>11206</xdr:rowOff>
    </xdr:from>
    <xdr:to>
      <xdr:col>3</xdr:col>
      <xdr:colOff>461683</xdr:colOff>
      <xdr:row>35</xdr:row>
      <xdr:rowOff>64434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2" name="영업소명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영업소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559" y="6320118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10</xdr:row>
      <xdr:rowOff>302558</xdr:rowOff>
    </xdr:from>
    <xdr:to>
      <xdr:col>3</xdr:col>
      <xdr:colOff>504265</xdr:colOff>
      <xdr:row>15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5" name="접수년월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접수년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559" y="2532529"/>
              <a:ext cx="1871382" cy="1456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17</xdr:col>
      <xdr:colOff>197222</xdr:colOff>
      <xdr:row>7</xdr:row>
      <xdr:rowOff>29978</xdr:rowOff>
    </xdr:from>
    <xdr:to>
      <xdr:col>21</xdr:col>
      <xdr:colOff>526139</xdr:colOff>
      <xdr:row>9</xdr:row>
      <xdr:rowOff>11206</xdr:rowOff>
    </xdr:to>
    <xdr:sp macro="" textlink="">
      <xdr:nvSpPr>
        <xdr:cNvPr id="47" name="직사각형 46"/>
        <xdr:cNvSpPr/>
      </xdr:nvSpPr>
      <xdr:spPr>
        <a:xfrm>
          <a:off x="11335869" y="1520360"/>
          <a:ext cx="3063152" cy="4070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병원 </a:t>
          </a:r>
          <a:endParaRPr lang="ko-KR" altLang="en-US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44808</xdr:colOff>
      <xdr:row>20</xdr:row>
      <xdr:rowOff>123264</xdr:rowOff>
    </xdr:from>
    <xdr:to>
      <xdr:col>16</xdr:col>
      <xdr:colOff>481853</xdr:colOff>
      <xdr:row>25</xdr:row>
      <xdr:rowOff>178361</xdr:rowOff>
    </xdr:to>
    <xdr:graphicFrame macro="">
      <xdr:nvGraphicFramePr>
        <xdr:cNvPr id="46" name="차트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2720</xdr:colOff>
      <xdr:row>16</xdr:row>
      <xdr:rowOff>0</xdr:rowOff>
    </xdr:from>
    <xdr:to>
      <xdr:col>7</xdr:col>
      <xdr:colOff>240577</xdr:colOff>
      <xdr:row>31</xdr:row>
      <xdr:rowOff>127942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7" y="4803321"/>
          <a:ext cx="4320000" cy="3189550"/>
        </a:xfrm>
        <a:prstGeom prst="rect">
          <a:avLst/>
        </a:prstGeom>
      </xdr:spPr>
    </xdr:pic>
    <xdr:clientData/>
  </xdr:twoCellAnchor>
  <xdr:twoCellAnchor editAs="oneCell">
    <xdr:from>
      <xdr:col>1</xdr:col>
      <xdr:colOff>2720</xdr:colOff>
      <xdr:row>31</xdr:row>
      <xdr:rowOff>189606</xdr:rowOff>
    </xdr:from>
    <xdr:to>
      <xdr:col>7</xdr:col>
      <xdr:colOff>240577</xdr:colOff>
      <xdr:row>45</xdr:row>
      <xdr:rowOff>84668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7" y="8054535"/>
          <a:ext cx="4320000" cy="2752562"/>
        </a:xfrm>
        <a:prstGeom prst="rect">
          <a:avLst/>
        </a:prstGeom>
      </xdr:spPr>
    </xdr:pic>
    <xdr:clientData/>
  </xdr:twoCellAnchor>
  <xdr:twoCellAnchor editAs="oneCell">
    <xdr:from>
      <xdr:col>1</xdr:col>
      <xdr:colOff>2720</xdr:colOff>
      <xdr:row>45</xdr:row>
      <xdr:rowOff>146332</xdr:rowOff>
    </xdr:from>
    <xdr:to>
      <xdr:col>7</xdr:col>
      <xdr:colOff>240577</xdr:colOff>
      <xdr:row>61</xdr:row>
      <xdr:rowOff>142443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7" y="10868761"/>
          <a:ext cx="4320000" cy="3261825"/>
        </a:xfrm>
        <a:prstGeom prst="rect">
          <a:avLst/>
        </a:prstGeom>
      </xdr:spPr>
    </xdr:pic>
    <xdr:clientData/>
  </xdr:twoCellAnchor>
  <xdr:twoCellAnchor editAs="oneCell">
    <xdr:from>
      <xdr:col>1</xdr:col>
      <xdr:colOff>2720</xdr:colOff>
      <xdr:row>61</xdr:row>
      <xdr:rowOff>204106</xdr:rowOff>
    </xdr:from>
    <xdr:to>
      <xdr:col>7</xdr:col>
      <xdr:colOff>240577</xdr:colOff>
      <xdr:row>76</xdr:row>
      <xdr:rowOff>7297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7" y="14192249"/>
          <a:ext cx="4320000" cy="286479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29</xdr:col>
      <xdr:colOff>619876</xdr:colOff>
      <xdr:row>35</xdr:row>
      <xdr:rowOff>170654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67857" y="4789714"/>
          <a:ext cx="5382376" cy="40486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CLuser" refreshedDate="44929.61635960648" createdVersion="5" refreshedVersion="5" minRefreshableVersion="3" recordCount="392">
  <cacheSource type="worksheet">
    <worksheetSource ref="H2:M394" sheet="RAW"/>
  </cacheSource>
  <cacheFields count="6">
    <cacheField name="지역" numFmtId="0">
      <sharedItems count="13">
        <s v="충남"/>
        <s v="경북"/>
        <s v="인천"/>
        <s v="경남"/>
        <s v="서울"/>
        <s v="영서"/>
        <s v="경기"/>
        <s v="전북"/>
        <s v="전남"/>
        <s v="제주"/>
        <s v="충북"/>
        <s v="영동"/>
        <e v="#N/A" u="1"/>
      </sharedItems>
    </cacheField>
    <cacheField name="영업소명" numFmtId="0">
      <sharedItems/>
    </cacheField>
    <cacheField name="병원명" numFmtId="0">
      <sharedItems/>
    </cacheField>
    <cacheField name="전체건수" numFmtId="0">
      <sharedItems containsSemiMixedTypes="0" containsString="0" containsNumber="1" containsInteger="1" minValue="1" maxValue="1238"/>
    </cacheField>
    <cacheField name="부적합건수" numFmtId="0">
      <sharedItems containsSemiMixedTypes="0" containsString="0" containsNumber="1" containsInteger="1" minValue="0" maxValue="1230"/>
    </cacheField>
    <cacheField name="비율(%)" numFmtId="176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CLuser" refreshedDate="44929.616359722226" createdVersion="5" refreshedVersion="5" minRefreshableVersion="3" recordCount="452">
  <cacheSource type="worksheet">
    <worksheetSource ref="A2:F454" sheet="원본 (분리)"/>
  </cacheSource>
  <cacheFields count="6">
    <cacheField name="영업소명" numFmtId="0">
      <sharedItems/>
    </cacheField>
    <cacheField name="병원명" numFmtId="0">
      <sharedItems/>
    </cacheField>
    <cacheField name="검사명" numFmtId="0">
      <sharedItems count="2">
        <s v="ACTH"/>
        <s v="Ammonia"/>
      </sharedItems>
    </cacheField>
    <cacheField name="접수건수" numFmtId="0">
      <sharedItems containsSemiMixedTypes="0" containsString="0" containsNumber="1" containsInteger="1" minValue="1" maxValue="1238"/>
    </cacheField>
    <cacheField name="코멘트 입력 건수" numFmtId="0">
      <sharedItems containsSemiMixedTypes="0" containsString="0" containsNumber="1" containsInteger="1" minValue="0" maxValue="1230"/>
    </cacheField>
    <cacheField name="코멘트 미입력 건수" numFmtId="0">
      <sharedItems containsSemiMixedTypes="0" containsString="0" containsNumber="1" containsInteger="1" minValue="0" maxValue="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CLuser" refreshedDate="45021.414560185185" createdVersion="5" refreshedVersion="5" minRefreshableVersion="3" recordCount="2389">
  <cacheSource type="worksheet">
    <worksheetSource name="접수월"/>
  </cacheSource>
  <cacheFields count="11">
    <cacheField name="접수년" numFmtId="177">
      <sharedItems count="2">
        <s v="2022년"/>
        <s v="2023년"/>
      </sharedItems>
    </cacheField>
    <cacheField name="접수월" numFmtId="178">
      <sharedItems count="42">
        <s v="01월"/>
        <s v="02월"/>
        <s v="03월"/>
        <s v="04월"/>
        <s v="05월"/>
        <s v="06월"/>
        <s v="07월"/>
        <s v="08월"/>
        <s v="09월"/>
        <s v="10월"/>
        <s v="11월"/>
        <s v="12월"/>
        <s v="2022년9월" u="1"/>
        <s v="8월" u="1"/>
        <s v="1월" u="1"/>
        <s v="2022년10월" u="1"/>
        <s v="6월" u="1"/>
        <s v="2022년01월" u="1"/>
        <s v="2022년11월" u="1"/>
        <s v="2022년02월" u="1"/>
        <s v="2022년12월" u="1"/>
        <s v="2022년03월" u="1"/>
        <s v="4월" u="1"/>
        <s v="2022년04월" u="1"/>
        <s v="2022년05월" u="1"/>
        <s v="9월" u="1"/>
        <s v="2022년06월" u="1"/>
        <s v="2월" u="1"/>
        <s v="2022년07월" u="1"/>
        <s v="2022년08월" u="1"/>
        <s v="7월" u="1"/>
        <s v="2022년09월" u="1"/>
        <s v="2022년1월" u="1"/>
        <s v="2022년2월" u="1"/>
        <s v="5월" u="1"/>
        <s v="2022년3월" u="1"/>
        <s v="2022년4월" u="1"/>
        <s v="2022년5월" u="1"/>
        <s v="2022년6월" u="1"/>
        <s v="3월" u="1"/>
        <s v="2022년7월" u="1"/>
        <s v="2022년8월" u="1"/>
      </sharedItems>
      <fieldGroup par="10"/>
    </cacheField>
    <cacheField name="접수년월" numFmtId="0">
      <sharedItems count="15">
        <s v="2022년01월"/>
        <s v="2022년02월"/>
        <s v="2022년03월"/>
        <s v="2022년04월"/>
        <s v="2022년05월"/>
        <s v="2022년06월"/>
        <s v="2022년07월"/>
        <s v="2022년08월"/>
        <s v="2022년09월"/>
        <s v="2022년10월"/>
        <s v="2022년11월"/>
        <s v="2022년12월"/>
        <s v="2023년01월"/>
        <s v="2023년02월"/>
        <s v="2023년03월"/>
      </sharedItems>
    </cacheField>
    <cacheField name="지역명" numFmtId="0">
      <sharedItems count="14">
        <s v="영동"/>
        <s v="경북"/>
        <s v="서울"/>
        <s v="전남"/>
        <s v="전북"/>
        <s v="경기"/>
        <s v="경남"/>
        <s v="충남"/>
        <s v="영서"/>
        <s v="본원"/>
        <s v="인천"/>
        <s v="제주"/>
        <s v="충북"/>
        <s v="대구"/>
      </sharedItems>
    </cacheField>
    <cacheField name="영업소명" numFmtId="0">
      <sharedItems count="66">
        <s v="강릉"/>
        <s v="경주"/>
        <s v="광명(출)"/>
        <s v="광주"/>
        <s v="구미"/>
        <s v="군산"/>
        <s v="김천(출)"/>
        <s v="김포"/>
        <s v="김해"/>
        <s v="대구남부"/>
        <s v="대구서부"/>
        <s v="대구중부"/>
        <s v="대전"/>
        <s v="목포"/>
        <s v="부산동부"/>
        <s v="부산북부"/>
        <s v="부산서부"/>
        <s v="부산중부"/>
        <s v="부천"/>
        <s v="상주"/>
        <s v="서울강남"/>
        <s v="서울강동"/>
        <s v="서울남부"/>
        <s v="서울동부"/>
        <s v="서울서부"/>
        <s v="서울중부"/>
        <s v="세종(출)"/>
        <s v="송파"/>
        <s v="수원남부"/>
        <s v="순천"/>
        <s v="안동"/>
        <s v="안산"/>
        <s v="양평(출)"/>
        <s v="영서2"/>
        <s v="오창"/>
        <s v="용산(출)"/>
        <s v="용인"/>
        <s v="울산서부"/>
        <s v="울산중부"/>
        <s v="원주"/>
        <s v="의료진단사업부"/>
        <s v="의정부"/>
        <s v="인천"/>
        <s v="일산"/>
        <s v="전북"/>
        <s v="정읍"/>
        <s v="제주"/>
        <s v="진주"/>
        <s v="창원"/>
        <s v="천안"/>
        <s v="청주"/>
        <s v="춘천"/>
        <s v="통영"/>
        <s v="파주(출)"/>
        <s v="평택"/>
        <s v="포항"/>
        <s v="호남"/>
        <s v="홍성"/>
        <s v="QM팀"/>
        <s v="부산남부"/>
        <s v="서울북부"/>
        <s v="대구동부"/>
        <s v="수원북부"/>
        <s v="충주"/>
        <s v="성남(출)"/>
        <s v="검사운영지원팀"/>
      </sharedItems>
    </cacheField>
    <cacheField name="병원명" numFmtId="0">
      <sharedItems count="525">
        <s v="근로복지공단 동해병원"/>
        <s v="굿모닝병원"/>
        <s v="바른몸의원"/>
        <s v="광명21세기병원"/>
        <s v="의료법인희명의료재단"/>
        <s v="광주기독병원"/>
        <s v="광주보훈병원"/>
        <s v="광주수완병원"/>
        <s v="광주현대병원"/>
        <s v="미래로21병원"/>
        <s v="신가병원"/>
        <s v="최선영내과의원"/>
        <s v="구미삼성연합의원"/>
        <s v="류마제일내과의원"/>
        <s v="바른유병원"/>
        <s v="건강한내과의원"/>
        <s v="경상북도김천의료원"/>
        <s v="김천제일병원"/>
        <s v="서송병원"/>
        <s v="경빈의료재단 김해센텀병원"/>
        <s v="한사랑병원"/>
        <s v="구평리외과"/>
        <s v="나비편한샘의원"/>
        <s v="범어샘편한내과"/>
        <s v="서대구대동병원"/>
        <s v="참튼튼병원"/>
        <s v="청춘내과의원"/>
        <s v="W(더블유)병원"/>
        <s v="대구보훈병원"/>
        <s v="더나은병원"/>
        <s v="서혜상내과의원"/>
        <s v="일민의료재단 세강병원"/>
        <s v="(의)보강병원"/>
        <s v="나사렛종합병원"/>
        <s v="속튼튼내과의원"/>
        <s v="글로벌튼튼병원"/>
        <s v="대전보훈병원"/>
        <s v="대전엔도내과의원"/>
        <s v="씨앤유내과"/>
        <s v="(의)영훈의료재단대전선병원"/>
        <s v="(의)영훈의료재단유성선병원"/>
        <s v="강진의료원"/>
        <s v="목포기독병원"/>
        <s v="장흥통합의료병원"/>
        <s v="의료법인예성의료재단베데스다복음병원"/>
        <s v="부산큰병원"/>
        <s v="장림한서병원"/>
        <s v="바른병원"/>
        <s v="봉생병원"/>
        <s v="온종합병원"/>
        <s v="의)청십자의료재단행복한병원"/>
        <s v="일신기독병원"/>
        <s v="의)나누리의료재단"/>
        <s v="(의)삼백의료재단상주성모병원"/>
        <s v="(의)상주적십자병원"/>
        <s v="강남나누리병원"/>
        <s v="이화의원"/>
        <s v="WONJIN GREEN HOSPITAL"/>
        <s v="구로성심병원"/>
        <s v="대림성모병원"/>
        <s v="씨엠병원"/>
        <s v="서울성심병원"/>
        <s v="서울의료원 진단검사의학과"/>
        <s v="혜민병원(일반검사)"/>
        <s v="동신종합병원"/>
        <s v="목동연세365의원"/>
        <s v="서울케이(K)내과의원"/>
        <s v="송도병원"/>
        <s v="의료법인 소화병원"/>
        <s v="유앤이내과"/>
        <s v="경찰병원"/>
        <s v="베데스다병원"/>
        <s v="순천하나병원"/>
        <s v="여수한국병원"/>
        <s v="틔움가정의학과"/>
        <s v="(의)좌수영의료재단"/>
        <s v="(의)안동병원"/>
        <s v="(재)안동성소병원유지재단"/>
        <s v="좋은내과"/>
        <s v="국립교통재활병원"/>
        <s v="건국대학교충주병원"/>
        <s v="원주의료원"/>
        <s v="평창군 보건의료원"/>
        <s v="키우리소아청소년과의원"/>
        <s v="한국병원"/>
        <s v="연세중앙내과의원"/>
        <s v="분당21세기의원"/>
        <s v="울산서부 고객센터"/>
        <s v="울산병원"/>
        <s v="울산엘리야병원"/>
        <s v="명지병원(제천)"/>
        <s v="하나로의료재단"/>
        <s v="주용진내과의원"/>
        <s v="나사렛의료재단(나사렛국제병원)"/>
        <s v="다정한내과"/>
        <s v="브이아이씨365소아청소년과의원"/>
        <s v="의)현대유비스병원"/>
        <s v="인천터미널 정형외과의원"/>
        <s v="현대의원(동춘동)"/>
        <s v="그레이스병원"/>
        <s v="명지병원"/>
        <s v="해븐리병원"/>
        <s v="박병현내과"/>
        <s v="박은재 내과"/>
        <s v="아중내과"/>
        <s v="온누리아동병원"/>
        <s v="우리내과의원"/>
        <s v="효사랑전주요양병원"/>
        <s v="의료법인)석천재단고창병원"/>
        <s v="(구)석정웰파크병원"/>
        <s v="의료법인 혜인의료재단 한국병원"/>
        <s v="의료법인중앙의료재단중앙병원"/>
        <s v="한마음병원"/>
        <s v="반도병원"/>
        <s v="진주본병원"/>
        <s v="JINJU BOKUM HOSPITAL"/>
        <s v="NAM HAE HOSPITAL"/>
        <s v="SAM CHEON PO JEIL HOSPITAL"/>
        <s v="동마산병원"/>
        <s v="새삼성내과"/>
        <s v="YONSEI S HOSPITAL"/>
        <s v="단국대학교치과병원"/>
        <s v="이수내과의원"/>
        <s v="제일조은내과의원"/>
        <s v="마디사랑병원"/>
        <s v="아이엠병원"/>
        <s v="(주)웰바이오사이언스"/>
        <s v="이봉휘내과의원"/>
        <s v="새통영병원"/>
        <s v="의료법인 거붕 백병원"/>
        <s v="무척조은병원"/>
        <s v="브이아이씨365병원"/>
        <s v="운정와이즈병원"/>
        <s v="조은오산병원"/>
        <s v="(의)백성의료재단 안중백병원"/>
        <s v="여성아이병원"/>
        <s v="(의)한성재단포항세명기독병원"/>
        <s v="굿모닝내과의원"/>
        <s v="영암 한국병원"/>
        <s v="열린의원(보령)"/>
        <s v="합덕서울내과의원"/>
        <s v="CAP 국외정도관리"/>
        <s v="새천년병원"/>
        <s v="광주일곡병원"/>
        <s v="참조은내과의원(순창)"/>
        <s v="효천내과"/>
        <s v="진성호내과의원"/>
        <s v="현대내과의원"/>
        <s v="김해굿모닝병원"/>
        <s v="의료법인한서의료재단 진영병원"/>
        <s v="안심내과의원"/>
        <s v="한빛종합내과의원"/>
        <s v="나사렛연합내과의원"/>
        <s v="선우속시원내과"/>
        <s v="통합의료진흥원 전인병원"/>
        <s v="다빈치병원"/>
        <s v="상쾌한병원"/>
        <s v="의료법인 강혜의료재단"/>
        <s v="한빛병원"/>
        <s v="근로복지공단 인천병원"/>
        <s v="그린몰의원"/>
        <s v="메디스캔의원"/>
        <s v="연세박세진의원"/>
        <s v="유로성형외과,피부과"/>
        <s v="남양주 한양병원"/>
        <s v="아빠미소 소아청소년과 의원"/>
        <s v="진접 한양병원"/>
        <s v="편안한내과의원"/>
        <s v="한국건강관리협회서울서부지부"/>
        <s v="공주서울내과의원"/>
        <s v="동탄성모병원"/>
        <s v="성모플러스내과소아과"/>
        <s v="윈산부인과병원"/>
        <s v="중앙병원"/>
        <s v="강문호내과"/>
        <s v="나누리 인천 주안병원"/>
        <s v="인천적십자병원"/>
        <s v="제일병원"/>
        <s v="청주시립요양병원"/>
        <s v="포항시티병원"/>
        <s v="화순고려병원"/>
        <s v="안강아산내과의원"/>
        <s v="중앙대학교광명병원"/>
        <s v="광주소망병원"/>
        <s v="순창군보건의료원"/>
        <s v="정내과(서구)"/>
        <s v="(의)성세의료재단뉴성민병원"/>
        <s v="한성재단동아메디병원"/>
        <s v="가창파티마요양병원"/>
        <s v="이시아연세병원"/>
        <s v="척척병원"/>
        <s v="하나로의원"/>
        <s v="공내과"/>
        <s v="오성병원"/>
        <s v="휴앤유병원"/>
        <s v="하남S병원"/>
        <s v="아산진내과의원"/>
        <s v="김성준내과"/>
        <s v="(재)강남하나로"/>
        <s v="이내과의원"/>
        <s v="송민주내과"/>
        <s v="정읍사랑병원"/>
        <s v="복음내과의원"/>
        <s v="센텀병원"/>
        <s v="서원요양병원"/>
        <s v="박해동내과"/>
        <s v="(의)구암의료재단봄요양병원"/>
        <s v="호연재단 영광병원"/>
        <s v="KAEQAS 국내정도관리"/>
        <s v="늘속편한내과"/>
        <s v="한강연세병원"/>
        <s v="남산병원"/>
        <s v="이상엽내과의원"/>
        <s v="건강플러스연합의원"/>
        <s v="스마트내과의원"/>
        <s v="한일병원(신탄진)"/>
        <s v="늘편안 하내과"/>
        <s v="양산감수내과의원"/>
        <s v="박성수내과(양정)"/>
        <s v="보성요양병원"/>
        <s v="필메디스내과의원"/>
        <s v="에덴요양병원"/>
        <s v="국립재활원"/>
        <s v="아산센트럴의원"/>
        <s v="서울특별시 서북병원"/>
        <s v="연세더블유의원(365)"/>
        <s v="연세이현철내과"/>
        <s v="김내과의원"/>
        <s v="쉬즈메디병원-1"/>
        <s v="원광종합병원"/>
        <s v="권혁호내과"/>
        <s v="강남병원"/>
        <s v="분당21세기병원"/>
        <s v="참편한내과의원"/>
        <s v="건강한내과"/>
        <s v="울들병원"/>
        <s v="이하영소아과"/>
        <s v="구기선내과의원"/>
        <s v="하가내과의원"/>
        <s v="효사랑가족요양병원"/>
        <s v="Seoul Children Hospital"/>
        <s v="윤내과의원"/>
        <s v="한솔병원"/>
        <s v="더열린병원"/>
        <s v="대구시티병원"/>
        <s v="더(The)편한내과의원"/>
        <s v="메디안내과"/>
        <s v="최내과의원"/>
        <s v="김보석내과"/>
        <s v="건강드림가정의학과 의원"/>
        <s v="해원산부인과의원"/>
        <s v="민들레 내과 의원"/>
        <s v="부산예한방병원"/>
        <s v="부천중앙병원"/>
        <s v="린클리닉"/>
        <s v="삼광의료재단(검사실비교)"/>
        <s v="덕산속조은내과의원"/>
        <s v="포천신경외과"/>
        <s v="연세하나내과소아과의원"/>
        <s v="더맑은내과의원"/>
        <s v="최영주 당당내과의원"/>
        <s v="박희붕외과의원"/>
        <s v="이수진소아청소년과의원"/>
        <s v="한국보훈복지의료공단인천보훈병원"/>
        <s v="혁신편안내과"/>
        <s v="더조은내과"/>
        <s v="박승욱내과"/>
        <s v="수완센트럴병원"/>
        <s v="대구기독병원"/>
        <s v="조동규내과의원"/>
        <s v="(의)대명의료재단 서대구병원"/>
        <s v="하나신경과의원"/>
        <s v="김&amp;정해운대병원"/>
        <s v="김우재 내과의원"/>
        <s v="본바른병원"/>
        <s v="메디홀스의원(역곡)"/>
        <s v="팜스프링서울의원"/>
        <s v="호산의원"/>
        <s v="조한준가정의학과의원"/>
        <s v="중앙보훈병원 핵의학과"/>
        <s v="동서울정형외과의원"/>
        <s v="강북연세병원"/>
        <s v="제일성모의원"/>
        <s v="경상북도립안동노인전문요양병원"/>
        <s v="좋은이웃내과"/>
        <s v="센텀요양병원"/>
        <s v="이동철내과"/>
        <s v="삼성연합의원"/>
        <s v="라임소아청소년과의원"/>
        <s v="광주365재활병원"/>
        <s v="건강한속내과의원"/>
        <s v="맑은샘내과의원"/>
        <s v="미래아이여성병원"/>
        <s v="원내과의원"/>
        <s v="오세진내과의원"/>
        <s v="트리니티여성의원"/>
        <s v="박홍수내과"/>
        <s v="서귀포내과"/>
        <s v="영채내과의원"/>
        <s v="정내과"/>
        <s v="엘리야병원"/>
        <s v="신영호내과"/>
        <s v="울릉군보건의료원"/>
        <s v="한일병원"/>
        <s v="원대연합의원"/>
        <s v="한솔요양병원"/>
        <s v="기쁨병원"/>
        <s v="국립법무병원"/>
        <s v="권선연세내과의원"/>
        <s v="한일내과"/>
        <s v="나누리수원병원(외주)"/>
        <s v="새진주내과의원"/>
        <s v="연세가정의학과"/>
        <s v="오유경내과"/>
        <s v="연세내과의원"/>
        <s v="백양제일내과"/>
        <s v="아셈내과의원"/>
        <s v="바른키움소아청소년과의원"/>
        <s v="연세365의원"/>
        <s v="순풍산부인과의원"/>
        <s v="예원내과"/>
        <s v="효성신경외과"/>
        <s v="위편안내과의원"/>
        <s v="한국건강관리협회전북지부"/>
        <s v="제주의료원"/>
        <s v="세란병원"/>
        <s v="의료법인강민의료재단나누리요양병원"/>
        <s v="나은연합소아청소년과의원"/>
        <s v="(의)대남의료재단청도대남병원"/>
        <s v="노선화산부인과"/>
        <s v="부산메디칼내과"/>
        <s v="윌리스요양병원"/>
        <s v="의료법인힐의료재단"/>
        <s v="한국건강관리협회부산동부지부(혈)"/>
        <s v="리더스의원"/>
        <s v="닥터유내과"/>
        <s v="연세더블유산부인과"/>
        <s v="모나리자요양병원"/>
        <s v="메디홈가정의학과의원"/>
        <s v="연세성심내과"/>
        <s v="하나로의료재단(하이랩)"/>
        <s v="송도효자병원"/>
        <s v="위더스내과의원"/>
        <s v="정읍한국병원"/>
        <s v="장정형외과의원"/>
        <s v="제일내과병원"/>
        <s v="남악하나내과의원"/>
        <s v="김계영내과소아과의원"/>
        <s v="삼성내과엠알영상의학과의원"/>
        <s v="힘내라 병원"/>
        <s v="장사랑내과 영상의학과의원"/>
        <s v="연세본사랑병원"/>
        <s v="도화요양병원"/>
        <s v="장태일내과"/>
        <s v="화천군보건의료원"/>
        <s v="테스트용"/>
        <s v="서정일내과"/>
        <s v="광명성심의원"/>
        <s v="용각의료재단 한신병원"/>
        <s v="반석편한신경외과"/>
        <s v="정성내과"/>
        <s v="정한방병원"/>
        <s v="봄내과의원"/>
        <s v="이도내과의원"/>
        <s v="한빛현요양병원"/>
        <s v="꿈의의원"/>
        <s v="강미정연합내과의원"/>
        <s v="바른척척의원"/>
        <s v="시지권내과의원"/>
        <s v="박찬복내과"/>
        <s v="항플러스병원"/>
        <s v="미래영상의학과의원"/>
        <s v="청담마디신경외과의원"/>
        <s v="문앤장내과검진센터"/>
        <s v="메디휴제일내과"/>
        <s v="경상북도안동의료원(임상)"/>
        <s v="동해강의원"/>
        <s v="진안군의료원"/>
        <s v="씽씽(singsing)병원"/>
        <s v="용각의료재단세민병원"/>
        <s v="백두병원"/>
        <s v="신사터미널마취통증의학과"/>
        <s v="참좋은이비인후과"/>
        <s v="연세무척나은병원"/>
        <s v="은천요양병원"/>
        <s v="(SHC)연세대학교 의과대학"/>
        <s v="속시원내과의원"/>
        <s v="21세기병원(원주)"/>
        <s v="제주의료원 부속 요양병원"/>
        <s v="김병수의원"/>
        <s v="선산성모연합의원"/>
        <s v="늘시원한학문외과"/>
        <s v="미래어린이병원"/>
        <s v="전북 고객센터"/>
        <s v="광주굿모닝병원"/>
        <s v="광주센트럴병원"/>
        <s v="성서병원"/>
        <s v="참요양병원"/>
        <s v="석정웰파크병원"/>
        <s v="소랑의료재단 구미제일요양병원"/>
        <s v="김정은내과의원"/>
        <s v="장수효요양병원"/>
        <s v="(의료)문성의료재단"/>
        <s v="한국건강관리협회경북지부"/>
        <s v="온요양병원"/>
        <s v="서울현대요양병원"/>
        <s v="경희늘푸른노인전문병원"/>
        <s v="연세진내과"/>
        <s v="서울나우병원(평촌점)"/>
        <s v="현대요양병원"/>
        <s v="연세준내과"/>
        <s v="사회복지법인인효원제주복지노인전문병원"/>
        <s v="하나노인전문병원"/>
        <s v="문요양병원"/>
        <s v="연세모아요양병원"/>
        <s v="일산호수 요양병원"/>
        <s v="평화맑은신경과"/>
        <s v="(사)삼동회 정읍시립요양병원"/>
        <s v="합천고려요양병원"/>
        <s v="제일효요양병원"/>
        <s v="W진 병원(부천)"/>
        <s v="이현진신경과&amp;김은정내과의원"/>
        <s v="제주선한병원" u="1"/>
        <s v="의)인해의료재단 시원항병원" u="1"/>
        <s v="메디팜요양병원" u="1"/>
        <s v="미라클요양병원" u="1"/>
        <s v="브라이언 D. 올굿 육군 병원" u="1"/>
        <s v="한사랑요양병원" u="1"/>
        <s v="의)정빈 합덕아산병원" u="1"/>
        <s v="예담요양병원" u="1"/>
        <s v="세나요양병원" u="1"/>
        <s v="바로세움병원" u="1"/>
        <s v="의)디와이의료재단홍성요양병원" u="1"/>
        <s v="의료법인수의료재단 청솔요양병원" u="1"/>
        <s v="의료법인경빈의료재단김해센텀요양병원" u="1"/>
        <s v="화순중앙병원" u="1"/>
        <s v="고려병원" u="1"/>
        <s v="(의)심천의료재단" u="1"/>
        <s v="하나요양병원(제천)" u="1"/>
        <s v="순창요양병원" u="1"/>
        <s v="의료법인양지의료재단" u="1"/>
        <s v="사직부산아동병원" u="1"/>
        <s v="365병원" u="1"/>
        <s v="함내과의원" u="1"/>
        <s v="찬솔한방병원" u="1"/>
        <s v="드림요양병원" u="1"/>
        <s v="인성병원" u="1"/>
        <s v="엠마우스 요양병원" u="1"/>
        <s v="선안요양병원" u="1"/>
        <s v="포항인성병원" u="1"/>
        <s v="수현의료재단 시티병원" u="1"/>
        <s v="(의)용인병원유지재단" u="1"/>
        <s v="한솔의원(계룡시)" u="1"/>
        <s v="의료법인 매그너스의료재단" u="1"/>
        <s v="지오요양병원" u="1"/>
        <s v="메디홀스요양병원" u="1"/>
        <s v="의)장수요양병원" u="1"/>
        <s v="미래로병원(덕천)" u="1"/>
        <s v="상주시립요양병원" u="1"/>
        <s v="황민호신경과의원" u="1"/>
        <s v="다사랑병원(전주)" u="1"/>
        <s v="밝음의원" u="1"/>
        <s v="[당진]민의원" u="1"/>
        <s v="한일의료재단 패밀리요양병원" u="1"/>
        <s v="화성연합의원" u="1"/>
        <s v="서호병원" u="1"/>
        <s v="의정부민락요양병원" u="1"/>
        <s v="(의)영제의료재단" u="1"/>
        <s v="경남도립사천노인전문병원" u="1"/>
        <s v="아주대학교요양병원" u="1"/>
        <s v="함내과.소아과의원" u="1"/>
        <s v="뉴서울성모요양병원" u="1"/>
        <s v="(의)숭산의료재단 토마토요양병원" u="1"/>
        <s v="성주동산연합외과의원" u="1"/>
        <s v="허브내과" u="1"/>
        <s v="굿모닝 한방병원" u="1"/>
        <s v="새우리남산병원" u="1"/>
        <s v="의료법인인당의료재단부산혜민요양병원" u="1"/>
        <s v="참사랑병원" u="1"/>
        <s v="(의)청십자의료재단행복한요양병원" u="1"/>
        <s v="경상남도립 통영노인전문병원" u="1"/>
        <s v="가은병원" u="1"/>
        <s v="창한방병원" u="1"/>
        <s v="대한요양병원" u="1"/>
        <s v="카리스요양병원" u="1"/>
        <s v="효사랑요양병원(송학의료재단)" u="1"/>
        <s v="의료법인 서호하단병원" u="1"/>
        <s v="치료감호소" u="1"/>
        <s v="월성종합내과의원" u="1"/>
        <s v="시온요양병원" u="1"/>
        <s v="다사랑병원" u="1"/>
        <s v="샛별의원" u="1"/>
        <s v="위대한내과의원" u="1"/>
        <s v="우리들내과의원(강진)" u="1"/>
        <s v="양정요양병원" u="1"/>
        <s v="사천중앙요양병원" u="1"/>
        <s v="양지요양병원" u="1"/>
        <s v="서울내과" u="1"/>
        <s v="신대암메디칼의원" u="1"/>
        <s v="해광병원" u="1"/>
        <s v="경인권역재활병원" u="1"/>
        <s v="아라요양병원" u="1"/>
        <s v="한길의원" u="1"/>
        <s v="(의)동인요양병원" u="1"/>
        <s v="스마튼병원" u="1"/>
        <s v="(의)큰빛의료재단" u="1"/>
        <s v="경기도립노인전문시흥병원" u="1"/>
        <s v="한대석내과의원" u="1"/>
        <s v="나누리강서병원" u="1"/>
        <s v="의료법인백천의료재단바로본병원" u="1"/>
        <s v="강혜의료재단 남천사랑의요양병원" u="1"/>
        <s v="경기도립 노인전문 남양주병원" u="1"/>
        <s v="만세365병원" u="1"/>
        <s v="양천효요양병원" u="1"/>
        <s v="연세모아요양병원(구)" u="1"/>
        <s v="진병원" u="1"/>
        <s v="아주조은요양병원" u="1"/>
        <s v="혜원성모병원" u="1"/>
        <s v="왜관병원" u="1"/>
        <s v="강원도재활병원" u="1"/>
        <s v="참조은요양병원" u="1"/>
        <s v="루카스병원" u="1"/>
        <s v="영암의료재단 고령영생병원" u="1"/>
        <s v="와이비양동규내과의원" u="1"/>
        <s v="더조은요양병원" u="1"/>
      </sharedItems>
    </cacheField>
    <cacheField name="검사명" numFmtId="0">
      <sharedItems count="2">
        <s v="ACTH"/>
        <s v="Ammonia"/>
      </sharedItems>
    </cacheField>
    <cacheField name="접수건수" numFmtId="0">
      <sharedItems containsSemiMixedTypes="0" containsString="0" containsNumber="1" containsInteger="1" minValue="1" maxValue="305" count="148">
        <n v="2"/>
        <n v="1"/>
        <n v="116"/>
        <n v="3"/>
        <n v="47"/>
        <n v="46"/>
        <n v="9"/>
        <n v="13"/>
        <n v="4"/>
        <n v="7"/>
        <n v="104"/>
        <n v="11"/>
        <n v="20"/>
        <n v="16"/>
        <n v="26"/>
        <n v="23"/>
        <n v="59"/>
        <n v="17"/>
        <n v="30"/>
        <n v="50"/>
        <n v="10"/>
        <n v="6"/>
        <n v="45"/>
        <n v="5"/>
        <n v="12"/>
        <n v="44"/>
        <n v="41"/>
        <n v="35"/>
        <n v="39"/>
        <n v="21"/>
        <n v="78"/>
        <n v="170"/>
        <n v="58"/>
        <n v="38"/>
        <n v="49"/>
        <n v="42"/>
        <n v="22"/>
        <n v="43"/>
        <n v="15"/>
        <n v="62"/>
        <n v="8"/>
        <n v="71"/>
        <n v="126"/>
        <n v="74"/>
        <n v="24"/>
        <n v="27"/>
        <n v="77"/>
        <n v="19"/>
        <n v="33"/>
        <n v="40"/>
        <n v="14"/>
        <n v="90"/>
        <n v="31"/>
        <n v="194"/>
        <n v="37"/>
        <n v="56"/>
        <n v="70"/>
        <n v="118"/>
        <n v="84"/>
        <n v="25"/>
        <n v="28"/>
        <n v="112"/>
        <n v="216"/>
        <n v="52"/>
        <n v="51"/>
        <n v="36"/>
        <n v="34"/>
        <n v="140"/>
        <n v="48"/>
        <n v="80"/>
        <n v="138"/>
        <n v="32"/>
        <n v="82"/>
        <n v="29"/>
        <n v="18"/>
        <n v="122"/>
        <n v="211"/>
        <n v="63"/>
        <n v="124"/>
        <n v="97"/>
        <n v="114"/>
        <n v="68"/>
        <n v="91"/>
        <n v="87"/>
        <n v="66"/>
        <n v="67"/>
        <n v="108"/>
        <n v="202"/>
        <n v="75"/>
        <n v="76"/>
        <n v="93"/>
        <n v="99"/>
        <n v="65"/>
        <n v="105"/>
        <n v="57"/>
        <n v="111"/>
        <n v="245"/>
        <n v="61"/>
        <n v="60"/>
        <n v="72"/>
        <n v="54"/>
        <n v="117"/>
        <n v="103"/>
        <n v="101"/>
        <n v="132"/>
        <n v="261"/>
        <n v="64"/>
        <n v="106"/>
        <n v="127"/>
        <n v="88"/>
        <n v="139"/>
        <n v="240"/>
        <n v="83"/>
        <n v="86"/>
        <n v="55"/>
        <n v="120"/>
        <n v="238"/>
        <n v="142"/>
        <n v="96"/>
        <n v="53"/>
        <n v="119"/>
        <n v="228"/>
        <n v="73"/>
        <n v="89"/>
        <n v="102"/>
        <n v="81"/>
        <n v="176"/>
        <n v="215"/>
        <n v="98"/>
        <n v="92"/>
        <n v="69"/>
        <n v="115"/>
        <n v="255"/>
        <n v="95"/>
        <n v="136"/>
        <n v="131"/>
        <n v="130"/>
        <n v="305"/>
        <n v="113"/>
        <n v="172"/>
        <n v="283"/>
        <n v="110"/>
        <n v="276"/>
        <n v="137"/>
        <n v="152"/>
        <n v="146"/>
        <n v="134"/>
        <n v="79"/>
      </sharedItems>
    </cacheField>
    <cacheField name="코멘트 입력 건수" numFmtId="0">
      <sharedItems containsSemiMixedTypes="0" containsString="0" containsNumber="1" containsInteger="1" minValue="0" maxValue="303" count="90">
        <n v="0"/>
        <n v="116"/>
        <n v="1"/>
        <n v="2"/>
        <n v="25"/>
        <n v="23"/>
        <n v="6"/>
        <n v="4"/>
        <n v="26"/>
        <n v="16"/>
        <n v="3"/>
        <n v="170"/>
        <n v="36"/>
        <n v="9"/>
        <n v="49"/>
        <n v="42"/>
        <n v="120"/>
        <n v="21"/>
        <n v="31"/>
        <n v="18"/>
        <n v="187"/>
        <n v="30"/>
        <n v="11"/>
        <n v="51"/>
        <n v="5"/>
        <n v="118"/>
        <n v="27"/>
        <n v="13"/>
        <n v="216"/>
        <n v="35"/>
        <n v="19"/>
        <n v="52"/>
        <n v="7"/>
        <n v="137"/>
        <n v="29"/>
        <n v="20"/>
        <n v="32"/>
        <n v="12"/>
        <n v="211"/>
        <n v="38"/>
        <n v="113"/>
        <n v="201"/>
        <n v="70"/>
        <n v="43"/>
        <n v="99"/>
        <n v="245"/>
        <n v="57"/>
        <n v="72"/>
        <n v="112"/>
        <n v="14"/>
        <n v="24"/>
        <n v="244"/>
        <n v="77"/>
        <n v="69"/>
        <n v="8"/>
        <n v="122"/>
        <n v="22"/>
        <n v="33"/>
        <n v="10"/>
        <n v="83"/>
        <n v="111"/>
        <n v="238"/>
        <n v="68"/>
        <n v="142"/>
        <n v="15"/>
        <n v="59"/>
        <n v="227"/>
        <n v="71"/>
        <n v="91"/>
        <n v="65"/>
        <n v="40"/>
        <n v="214"/>
        <n v="98"/>
        <n v="108"/>
        <n v="82"/>
        <n v="255"/>
        <n v="75"/>
        <n v="17"/>
        <n v="114"/>
        <n v="134"/>
        <n v="303"/>
        <n v="172"/>
        <n v="105"/>
        <n v="282"/>
        <n v="73"/>
        <n v="275"/>
        <n v="97"/>
        <n v="88"/>
        <n v="39"/>
        <n v="63"/>
      </sharedItems>
    </cacheField>
    <cacheField name="코멘트 미입력 건수" numFmtId="0">
      <sharedItems containsSemiMixedTypes="0" containsString="0" containsNumber="1" containsInteger="1" minValue="0" maxValue="176"/>
    </cacheField>
    <cacheField name="접수월2" numFmtId="0" databaseField="0">
      <fieldGroup base="1">
        <discretePr count="42">
          <x v="10"/>
          <x v="11"/>
          <x v="12"/>
          <x v="13"/>
          <x v="14"/>
          <x v="15"/>
          <x v="16"/>
          <x v="17"/>
          <x v="18"/>
          <x v="19"/>
          <x v="20"/>
          <x v="21"/>
          <x v="0"/>
          <x v="29"/>
          <x v="22"/>
          <x v="0"/>
          <x v="27"/>
          <x v="1"/>
          <x v="0"/>
          <x v="2"/>
          <x v="0"/>
          <x v="3"/>
          <x v="25"/>
          <x v="4"/>
          <x v="5"/>
          <x v="30"/>
          <x v="6"/>
          <x v="23"/>
          <x v="7"/>
          <x v="8"/>
          <x v="28"/>
          <x v="9"/>
          <x v="0"/>
          <x v="0"/>
          <x v="26"/>
          <x v="0"/>
          <x v="0"/>
          <x v="0"/>
          <x v="0"/>
          <x v="24"/>
          <x v="0"/>
          <x v="0"/>
        </discretePr>
        <groupItems count="31">
          <s v="그룹1"/>
          <s v="2022년01월"/>
          <s v="2022년02월"/>
          <s v="2022년03월"/>
          <s v="2022년04월"/>
          <s v="2022년05월"/>
          <s v="2022년06월"/>
          <s v="2022년07월"/>
          <s v="2022년08월"/>
          <s v="2022년09월"/>
          <s v="01월"/>
          <s v="02월"/>
          <s v="03월"/>
          <s v="04월"/>
          <s v="05월"/>
          <s v="06월"/>
          <s v="07월"/>
          <s v="08월"/>
          <s v="09월"/>
          <s v="10월"/>
          <s v="11월"/>
          <s v="12월"/>
          <s v="1월"/>
          <s v="2월"/>
          <s v="3월"/>
          <s v="4월"/>
          <s v="5월"/>
          <s v="6월"/>
          <s v="7월"/>
          <s v="8월"/>
          <s v="9월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">
  <r>
    <x v="0"/>
    <s v="오창"/>
    <s v="키우리소아청소년과의원"/>
    <n v="1238"/>
    <n v="1230"/>
    <n v="99.353796445880448"/>
  </r>
  <r>
    <x v="1"/>
    <s v="경주"/>
    <s v="바른몸의원"/>
    <n v="713"/>
    <n v="705"/>
    <n v="98.877980364656381"/>
  </r>
  <r>
    <x v="1"/>
    <s v="경주"/>
    <s v="굿모닝병원"/>
    <n v="353"/>
    <n v="325"/>
    <n v="92.067988668555245"/>
  </r>
  <r>
    <x v="2"/>
    <s v="인천"/>
    <s v="인천터미널 정형외과의원"/>
    <n v="291"/>
    <n v="290"/>
    <n v="99.656357388316152"/>
  </r>
  <r>
    <x v="3"/>
    <s v="울산중부"/>
    <s v="울산병원"/>
    <n v="272"/>
    <n v="259"/>
    <n v="95.220588235294116"/>
  </r>
  <r>
    <x v="2"/>
    <s v="인천"/>
    <s v="현대의원(동춘동)"/>
    <n v="333"/>
    <n v="211"/>
    <n v="63.363363363363369"/>
  </r>
  <r>
    <x v="4"/>
    <s v="서울중부"/>
    <s v="서울케이(K)내과의원"/>
    <n v="266"/>
    <n v="185"/>
    <n v="69.548872180451127"/>
  </r>
  <r>
    <x v="1"/>
    <s v="대구남부"/>
    <s v="청춘내과의원"/>
    <n v="174"/>
    <n v="170"/>
    <n v="97.701149425287355"/>
  </r>
  <r>
    <x v="1"/>
    <s v="대구서부"/>
    <s v="대구보훈병원"/>
    <n v="160"/>
    <n v="155"/>
    <n v="96.875"/>
  </r>
  <r>
    <x v="1"/>
    <s v="대구남부"/>
    <s v="서대구대동병원"/>
    <n v="157"/>
    <n v="121"/>
    <n v="77.070063694267517"/>
  </r>
  <r>
    <x v="5"/>
    <s v="원주"/>
    <s v="명지병원(제천)"/>
    <n v="109"/>
    <n v="108"/>
    <n v="99.082568807339456"/>
  </r>
  <r>
    <x v="4"/>
    <s v="서울중부"/>
    <s v="의료법인 소화병원"/>
    <n v="243"/>
    <n v="86"/>
    <n v="35.390946502057616"/>
  </r>
  <r>
    <x v="0"/>
    <s v="세종(출)"/>
    <s v="유앤이내과"/>
    <n v="272"/>
    <n v="63"/>
    <n v="23.161764705882355"/>
  </r>
  <r>
    <x v="1"/>
    <s v="대구서부"/>
    <s v="한솔요양병원"/>
    <n v="45"/>
    <n v="45"/>
    <n v="100"/>
  </r>
  <r>
    <x v="3"/>
    <s v="진주"/>
    <s v="SAM CHEON PO JEIL HOSPITAL"/>
    <n v="455"/>
    <n v="43"/>
    <n v="9.4505494505494507"/>
  </r>
  <r>
    <x v="1"/>
    <s v="대구남부"/>
    <s v="우리내과의원"/>
    <n v="155"/>
    <n v="32"/>
    <n v="20.64516129032258"/>
  </r>
  <r>
    <x v="4"/>
    <s v="서울강남"/>
    <s v="이화의원"/>
    <n v="24"/>
    <n v="22"/>
    <n v="91.666666666666657"/>
  </r>
  <r>
    <x v="2"/>
    <s v="인천"/>
    <s v="나누리 인천 주안병원"/>
    <n v="23"/>
    <n v="21"/>
    <n v="91.304347826086953"/>
  </r>
  <r>
    <x v="3"/>
    <s v="진주"/>
    <s v="엠마우스 요양병원"/>
    <n v="21"/>
    <n v="21"/>
    <n v="100"/>
  </r>
  <r>
    <x v="3"/>
    <s v="진주"/>
    <s v="센텀병원"/>
    <n v="21"/>
    <n v="19"/>
    <n v="90.476190476190482"/>
  </r>
  <r>
    <x v="6"/>
    <s v="용인"/>
    <s v="카리스요양병원"/>
    <n v="19"/>
    <n v="19"/>
    <n v="100"/>
  </r>
  <r>
    <x v="1"/>
    <s v="대구남부"/>
    <s v="대구기독병원"/>
    <n v="18"/>
    <n v="16"/>
    <n v="88.888888888888886"/>
  </r>
  <r>
    <x v="1"/>
    <s v="대구남부"/>
    <s v="이상엽내과의원"/>
    <n v="16"/>
    <n v="14"/>
    <n v="87.5"/>
  </r>
  <r>
    <x v="4"/>
    <s v="서울서부"/>
    <s v="목동연세365의원"/>
    <n v="14"/>
    <n v="14"/>
    <n v="100"/>
  </r>
  <r>
    <x v="1"/>
    <s v="대구남부"/>
    <s v="범어샘편한내과"/>
    <n v="27"/>
    <n v="13"/>
    <n v="48.148148148148145"/>
  </r>
  <r>
    <x v="6"/>
    <s v="수원북부"/>
    <s v="나누리수원병원(외주)"/>
    <n v="23"/>
    <n v="13"/>
    <n v="56.521739130434781"/>
  </r>
  <r>
    <x v="6"/>
    <s v="용인"/>
    <s v="분당21세기의원"/>
    <n v="13"/>
    <n v="13"/>
    <n v="100"/>
  </r>
  <r>
    <x v="2"/>
    <s v="인천"/>
    <s v="강문호내과"/>
    <n v="12"/>
    <n v="12"/>
    <n v="100"/>
  </r>
  <r>
    <x v="4"/>
    <s v="용산(출)"/>
    <s v="연세중앙내과의원"/>
    <n v="15"/>
    <n v="11"/>
    <n v="73.333333333333329"/>
  </r>
  <r>
    <x v="1"/>
    <s v="대구남부"/>
    <s v="용각의료재단 한신병원"/>
    <n v="14"/>
    <n v="11"/>
    <n v="78.571428571428569"/>
  </r>
  <r>
    <x v="7"/>
    <s v="전북"/>
    <s v="구기선내과의원"/>
    <n v="11"/>
    <n v="11"/>
    <n v="100"/>
  </r>
  <r>
    <x v="3"/>
    <s v="부산중부"/>
    <s v="바른병원"/>
    <n v="18"/>
    <n v="9"/>
    <n v="50"/>
  </r>
  <r>
    <x v="5"/>
    <s v="영서2"/>
    <s v="건국대학교충주병원"/>
    <n v="71"/>
    <n v="8"/>
    <n v="11.267605633802818"/>
  </r>
  <r>
    <x v="7"/>
    <s v="전북"/>
    <s v="박은재 내과"/>
    <n v="13"/>
    <n v="8"/>
    <n v="61.53846153846154"/>
  </r>
  <r>
    <x v="7"/>
    <s v="전북"/>
    <s v="효사랑전주요양병원"/>
    <n v="10"/>
    <n v="8"/>
    <n v="80"/>
  </r>
  <r>
    <x v="4"/>
    <s v="서울북부"/>
    <s v="아산센트럴의원"/>
    <n v="8"/>
    <n v="8"/>
    <n v="100"/>
  </r>
  <r>
    <x v="0"/>
    <s v="천안"/>
    <s v="이수내과의원"/>
    <n v="36"/>
    <n v="7"/>
    <n v="19.444444444444446"/>
  </r>
  <r>
    <x v="7"/>
    <s v="전북"/>
    <s v="효사랑가족요양병원"/>
    <n v="10"/>
    <n v="7"/>
    <n v="70"/>
  </r>
  <r>
    <x v="1"/>
    <s v="구미"/>
    <s v="참조은요양병원"/>
    <n v="7"/>
    <n v="7"/>
    <n v="100"/>
  </r>
  <r>
    <x v="1"/>
    <s v="대구서부"/>
    <s v="성서병원"/>
    <n v="7"/>
    <n v="7"/>
    <n v="100"/>
  </r>
  <r>
    <x v="6"/>
    <s v="안산"/>
    <s v="좋은내과"/>
    <n v="7"/>
    <n v="7"/>
    <n v="100"/>
  </r>
  <r>
    <x v="6"/>
    <s v="부천"/>
    <s v="의)나누리의료재단"/>
    <n v="32"/>
    <n v="6"/>
    <n v="18.75"/>
  </r>
  <r>
    <x v="3"/>
    <s v="울산중부"/>
    <s v="울산엘리야병원"/>
    <n v="17"/>
    <n v="6"/>
    <n v="35.294117647058826"/>
  </r>
  <r>
    <x v="3"/>
    <s v="진주"/>
    <s v="센텀요양병원"/>
    <n v="8"/>
    <n v="6"/>
    <n v="75"/>
  </r>
  <r>
    <x v="8"/>
    <s v="광주"/>
    <s v="수완센트럴병원"/>
    <n v="6"/>
    <n v="6"/>
    <n v="100"/>
  </r>
  <r>
    <x v="2"/>
    <s v="인천"/>
    <s v="도화요양병원"/>
    <n v="6"/>
    <n v="6"/>
    <n v="100"/>
  </r>
  <r>
    <x v="3"/>
    <s v="통영"/>
    <s v="경상남도립 통영노인전문병원"/>
    <n v="6"/>
    <n v="6"/>
    <n v="100"/>
  </r>
  <r>
    <x v="8"/>
    <s v="광주"/>
    <s v="미래로21병원"/>
    <n v="57"/>
    <n v="5"/>
    <n v="8.7719298245614024"/>
  </r>
  <r>
    <x v="1"/>
    <s v="대구서부"/>
    <s v="대구시티병원"/>
    <n v="6"/>
    <n v="5"/>
    <n v="83.333333333333343"/>
  </r>
  <r>
    <x v="1"/>
    <s v="대구남부"/>
    <s v="나비편한샘의원"/>
    <n v="5"/>
    <n v="5"/>
    <n v="100"/>
  </r>
  <r>
    <x v="1"/>
    <s v="대구남부"/>
    <s v="한빛종합내과의원"/>
    <n v="5"/>
    <n v="5"/>
    <n v="100"/>
  </r>
  <r>
    <x v="1"/>
    <s v="대구서부"/>
    <s v="선우속시원내과"/>
    <n v="5"/>
    <n v="5"/>
    <n v="100"/>
  </r>
  <r>
    <x v="7"/>
    <s v="정읍"/>
    <s v="(사)삼동회 정읍시립요양병원"/>
    <n v="5"/>
    <n v="5"/>
    <n v="100"/>
  </r>
  <r>
    <x v="8"/>
    <s v="광주"/>
    <s v="광주보훈병원"/>
    <n v="215"/>
    <n v="4"/>
    <n v="1.8604651162790697"/>
  </r>
  <r>
    <x v="2"/>
    <s v="인천"/>
    <s v="나사렛의료재단(나사렛국제병원)"/>
    <n v="89"/>
    <n v="4"/>
    <n v="4.4943820224719104"/>
  </r>
  <r>
    <x v="1"/>
    <s v="대구남부"/>
    <s v="(의)대명의료재단 서대구병원"/>
    <n v="9"/>
    <n v="4"/>
    <n v="44.444444444444443"/>
  </r>
  <r>
    <x v="5"/>
    <s v="원주"/>
    <s v="하나요양병원(제천)"/>
    <n v="7"/>
    <n v="4"/>
    <n v="57.142857142857139"/>
  </r>
  <r>
    <x v="8"/>
    <s v="목포"/>
    <s v="장흥통합의료병원"/>
    <n v="6"/>
    <n v="4"/>
    <n v="66.666666666666657"/>
  </r>
  <r>
    <x v="5"/>
    <s v="춘천"/>
    <s v="이봉휘내과의원"/>
    <n v="5"/>
    <n v="4"/>
    <n v="80"/>
  </r>
  <r>
    <x v="1"/>
    <s v="김천(출)"/>
    <s v="현대내과의원"/>
    <n v="4"/>
    <n v="4"/>
    <n v="100"/>
  </r>
  <r>
    <x v="3"/>
    <s v="부산남부"/>
    <s v="양정요양병원"/>
    <n v="4"/>
    <n v="4"/>
    <n v="100"/>
  </r>
  <r>
    <x v="4"/>
    <s v="서울남부"/>
    <s v="아산진내과의원"/>
    <n v="4"/>
    <n v="4"/>
    <n v="100"/>
  </r>
  <r>
    <x v="4"/>
    <s v="서울동부"/>
    <s v="주용진내과의원"/>
    <n v="4"/>
    <n v="4"/>
    <n v="100"/>
  </r>
  <r>
    <x v="6"/>
    <s v="수원북부"/>
    <s v="한빛현요양병원"/>
    <n v="4"/>
    <n v="4"/>
    <n v="100"/>
  </r>
  <r>
    <x v="6"/>
    <s v="일산"/>
    <s v="일산호수 요양병원"/>
    <n v="4"/>
    <n v="4"/>
    <n v="100"/>
  </r>
  <r>
    <x v="8"/>
    <s v="호남"/>
    <s v="화순중앙병원"/>
    <n v="4"/>
    <n v="4"/>
    <n v="100"/>
  </r>
  <r>
    <x v="0"/>
    <s v="홍성"/>
    <s v="열린의원(보령)"/>
    <n v="4"/>
    <n v="4"/>
    <n v="100"/>
  </r>
  <r>
    <x v="1"/>
    <s v="안동"/>
    <s v="(재)안동성소병원유지재단"/>
    <n v="194"/>
    <n v="3"/>
    <n v="1.5463917525773196"/>
  </r>
  <r>
    <x v="1"/>
    <s v="대구남부"/>
    <s v="한성재단동아메디병원"/>
    <n v="36"/>
    <n v="3"/>
    <n v="8.3333333333333321"/>
  </r>
  <r>
    <x v="3"/>
    <s v="울산서부"/>
    <s v="중앙병원"/>
    <n v="22"/>
    <n v="3"/>
    <n v="13.636363636363635"/>
  </r>
  <r>
    <x v="6"/>
    <s v="수원남부"/>
    <s v="베데스다병원"/>
    <n v="12"/>
    <n v="3"/>
    <n v="25"/>
  </r>
  <r>
    <x v="3"/>
    <s v="통영"/>
    <s v="박해동내과"/>
    <n v="10"/>
    <n v="3"/>
    <n v="30"/>
  </r>
  <r>
    <x v="3"/>
    <s v="부산중부"/>
    <s v="의료법인인당의료재단부산혜민요양병원"/>
    <n v="6"/>
    <n v="3"/>
    <n v="50"/>
  </r>
  <r>
    <x v="3"/>
    <s v="진주"/>
    <s v="더조은내과"/>
    <n v="5"/>
    <n v="3"/>
    <n v="60"/>
  </r>
  <r>
    <x v="8"/>
    <s v="호남"/>
    <s v="굿모닝내과의원"/>
    <n v="4"/>
    <n v="3"/>
    <n v="75"/>
  </r>
  <r>
    <x v="6"/>
    <s v="김포"/>
    <s v="서송병원"/>
    <n v="3"/>
    <n v="3"/>
    <n v="100"/>
  </r>
  <r>
    <x v="1"/>
    <s v="대구남부"/>
    <s v="구평리외과"/>
    <n v="3"/>
    <n v="3"/>
    <n v="100"/>
  </r>
  <r>
    <x v="1"/>
    <s v="대구남부"/>
    <s v="(의료)문성의료재단"/>
    <n v="3"/>
    <n v="3"/>
    <n v="100"/>
  </r>
  <r>
    <x v="1"/>
    <s v="대구서부"/>
    <s v="이시아연세병원"/>
    <n v="3"/>
    <n v="3"/>
    <n v="100"/>
  </r>
  <r>
    <x v="1"/>
    <s v="대구중부"/>
    <s v="영암의료재단 고령영생병원"/>
    <n v="3"/>
    <n v="3"/>
    <n v="100"/>
  </r>
  <r>
    <x v="3"/>
    <s v="부산남부"/>
    <s v="서호병원"/>
    <n v="3"/>
    <n v="3"/>
    <n v="100"/>
  </r>
  <r>
    <x v="3"/>
    <s v="부산서부"/>
    <s v="의료법인 강혜의료재단"/>
    <n v="3"/>
    <n v="3"/>
    <n v="100"/>
  </r>
  <r>
    <x v="6"/>
    <s v="부천"/>
    <s v="스마튼병원"/>
    <n v="3"/>
    <n v="3"/>
    <n v="100"/>
  </r>
  <r>
    <x v="6"/>
    <s v="수원북부"/>
    <s v="아주대학교요양병원"/>
    <n v="3"/>
    <n v="3"/>
    <n v="100"/>
  </r>
  <r>
    <x v="1"/>
    <s v="안동"/>
    <s v="(의)영제의료재단"/>
    <n v="3"/>
    <n v="3"/>
    <n v="100"/>
  </r>
  <r>
    <x v="7"/>
    <s v="전북"/>
    <s v="아중내과"/>
    <n v="3"/>
    <n v="3"/>
    <n v="100"/>
  </r>
  <r>
    <x v="3"/>
    <s v="진주"/>
    <s v="(의)큰빛의료재단"/>
    <n v="3"/>
    <n v="3"/>
    <n v="100"/>
  </r>
  <r>
    <x v="3"/>
    <s v="부산서부"/>
    <s v="장림한서병원"/>
    <n v="21"/>
    <n v="2"/>
    <n v="9.5238095238095237"/>
  </r>
  <r>
    <x v="6"/>
    <s v="일산"/>
    <s v="해븐리병원"/>
    <n v="6"/>
    <n v="2"/>
    <n v="33.333333333333329"/>
  </r>
  <r>
    <x v="3"/>
    <s v="부산동부"/>
    <s v="해원산부인과의원"/>
    <n v="5"/>
    <n v="2"/>
    <n v="40"/>
  </r>
  <r>
    <x v="2"/>
    <s v="인천"/>
    <s v="인천적십자병원"/>
    <n v="4"/>
    <n v="2"/>
    <n v="50"/>
  </r>
  <r>
    <x v="7"/>
    <s v="군산"/>
    <s v="건강한내과의원"/>
    <n v="3"/>
    <n v="2"/>
    <n v="66.666666666666657"/>
  </r>
  <r>
    <x v="4"/>
    <s v="서울강남"/>
    <s v="연세박세진의원"/>
    <n v="3"/>
    <n v="2"/>
    <n v="66.666666666666657"/>
  </r>
  <r>
    <x v="4"/>
    <s v="서울중부"/>
    <s v="한대석내과의원"/>
    <n v="3"/>
    <n v="2"/>
    <n v="66.666666666666657"/>
  </r>
  <r>
    <x v="8"/>
    <s v="광주"/>
    <s v="광주365재활병원"/>
    <n v="2"/>
    <n v="2"/>
    <n v="100"/>
  </r>
  <r>
    <x v="8"/>
    <s v="광주"/>
    <s v="효천내과"/>
    <n v="2"/>
    <n v="2"/>
    <n v="100"/>
  </r>
  <r>
    <x v="6"/>
    <s v="김포"/>
    <s v="정내과(서구)"/>
    <n v="2"/>
    <n v="2"/>
    <n v="100"/>
  </r>
  <r>
    <x v="6"/>
    <s v="김포"/>
    <s v="(의)성세의료재단뉴성민병원"/>
    <n v="2"/>
    <n v="2"/>
    <n v="100"/>
  </r>
  <r>
    <x v="1"/>
    <s v="대구남부"/>
    <s v="용각의료재단세민병원"/>
    <n v="2"/>
    <n v="2"/>
    <n v="100"/>
  </r>
  <r>
    <x v="1"/>
    <s v="대구남부"/>
    <s v="장수효요양병원"/>
    <n v="2"/>
    <n v="2"/>
    <n v="100"/>
  </r>
  <r>
    <x v="1"/>
    <s v="대구중부"/>
    <s v="가창파티마요양병원"/>
    <n v="2"/>
    <n v="2"/>
    <n v="100"/>
  </r>
  <r>
    <x v="1"/>
    <s v="대구서부"/>
    <s v="의료법인백천의료재단바로본병원"/>
    <n v="2"/>
    <n v="2"/>
    <n v="100"/>
  </r>
  <r>
    <x v="1"/>
    <s v="대구중부"/>
    <s v="화성연합의원"/>
    <n v="2"/>
    <n v="2"/>
    <n v="100"/>
  </r>
  <r>
    <x v="8"/>
    <s v="목포"/>
    <s v="강진의료원"/>
    <n v="2"/>
    <n v="2"/>
    <n v="100"/>
  </r>
  <r>
    <x v="4"/>
    <s v="서울강동"/>
    <s v="조한준가정의학과의원"/>
    <n v="2"/>
    <n v="2"/>
    <n v="100"/>
  </r>
  <r>
    <x v="6"/>
    <s v="수원남부"/>
    <s v="연세모아요양병원"/>
    <n v="2"/>
    <n v="2"/>
    <n v="100"/>
  </r>
  <r>
    <x v="6"/>
    <s v="수원남부"/>
    <s v="연세모아요양병원(구)"/>
    <n v="2"/>
    <n v="2"/>
    <n v="100"/>
  </r>
  <r>
    <x v="6"/>
    <s v="안산"/>
    <s v="미라클요양병원"/>
    <n v="2"/>
    <n v="2"/>
    <n v="100"/>
  </r>
  <r>
    <x v="3"/>
    <s v="울산서부"/>
    <s v="김성준내과"/>
    <n v="2"/>
    <n v="2"/>
    <n v="100"/>
  </r>
  <r>
    <x v="1"/>
    <s v="포항"/>
    <s v="더조은요양병원"/>
    <n v="2"/>
    <n v="2"/>
    <n v="100"/>
  </r>
  <r>
    <x v="1"/>
    <s v="안동"/>
    <s v="(의)안동병원"/>
    <n v="621"/>
    <n v="1"/>
    <n v="0.1610305958132045"/>
  </r>
  <r>
    <x v="4"/>
    <s v="송파"/>
    <s v="경찰병원"/>
    <n v="127"/>
    <n v="1"/>
    <n v="0.78740157480314954"/>
  </r>
  <r>
    <x v="3"/>
    <s v="김해"/>
    <s v="한사랑병원"/>
    <n v="62"/>
    <n v="1"/>
    <n v="1.6129032258064515"/>
  </r>
  <r>
    <x v="1"/>
    <s v="상주"/>
    <s v="(의)삼백의료재단상주성모병원"/>
    <n v="40"/>
    <n v="1"/>
    <n v="2.5"/>
  </r>
  <r>
    <x v="1"/>
    <s v="대구서부"/>
    <s v="더나은병원"/>
    <n v="36"/>
    <n v="1"/>
    <n v="2.7777777777777777"/>
  </r>
  <r>
    <x v="7"/>
    <s v="전북"/>
    <s v="박병현내과"/>
    <n v="30"/>
    <n v="1"/>
    <n v="3.3333333333333335"/>
  </r>
  <r>
    <x v="6"/>
    <s v="평택"/>
    <s v="조은오산병원"/>
    <n v="19"/>
    <n v="1"/>
    <n v="5.2631578947368416"/>
  </r>
  <r>
    <x v="3"/>
    <s v="부산서부"/>
    <s v="의료법인 서호하단병원"/>
    <n v="12"/>
    <n v="1"/>
    <n v="8.3333333333333321"/>
  </r>
  <r>
    <x v="3"/>
    <s v="부산중부"/>
    <s v="일신기독병원"/>
    <n v="11"/>
    <n v="1"/>
    <n v="9.0909090909090917"/>
  </r>
  <r>
    <x v="4"/>
    <s v="송파"/>
    <s v="드림요양병원"/>
    <n v="10"/>
    <n v="1"/>
    <n v="10"/>
  </r>
  <r>
    <x v="6"/>
    <s v="평택"/>
    <s v="(의)백성의료재단 안중백병원"/>
    <n v="9"/>
    <n v="1"/>
    <n v="11.111111111111111"/>
  </r>
  <r>
    <x v="3"/>
    <s v="김해"/>
    <s v="의료법인한서의료재단 진영병원"/>
    <n v="6"/>
    <n v="1"/>
    <n v="16.666666666666664"/>
  </r>
  <r>
    <x v="5"/>
    <s v="원주"/>
    <s v="연세준내과"/>
    <n v="6"/>
    <n v="1"/>
    <n v="16.666666666666664"/>
  </r>
  <r>
    <x v="3"/>
    <s v="부산북부"/>
    <s v="오성병원"/>
    <n v="5"/>
    <n v="1"/>
    <n v="20"/>
  </r>
  <r>
    <x v="4"/>
    <s v="서울강동"/>
    <s v="의료법인 매그너스의료재단"/>
    <n v="4"/>
    <n v="1"/>
    <n v="25"/>
  </r>
  <r>
    <x v="9"/>
    <s v="제주"/>
    <s v="제주선한병원"/>
    <n v="4"/>
    <n v="1"/>
    <n v="25"/>
  </r>
  <r>
    <x v="8"/>
    <s v="광주"/>
    <s v="대한요양병원"/>
    <n v="3"/>
    <n v="1"/>
    <n v="33.333333333333329"/>
  </r>
  <r>
    <x v="1"/>
    <s v="대구남부"/>
    <s v="W(더블유)병원"/>
    <n v="3"/>
    <n v="1"/>
    <n v="33.333333333333329"/>
  </r>
  <r>
    <x v="4"/>
    <s v="서울북부"/>
    <s v="의정부민락요양병원"/>
    <n v="3"/>
    <n v="1"/>
    <n v="33.333333333333329"/>
  </r>
  <r>
    <x v="1"/>
    <s v="포항"/>
    <s v="인성병원"/>
    <n v="3"/>
    <n v="1"/>
    <n v="33.333333333333329"/>
  </r>
  <r>
    <x v="8"/>
    <s v="광주"/>
    <s v="박승욱내과"/>
    <n v="2"/>
    <n v="1"/>
    <n v="50"/>
  </r>
  <r>
    <x v="8"/>
    <s v="광주"/>
    <s v="신가병원"/>
    <n v="2"/>
    <n v="1"/>
    <n v="50"/>
  </r>
  <r>
    <x v="1"/>
    <s v="대구서부"/>
    <s v="척척병원"/>
    <n v="2"/>
    <n v="1"/>
    <n v="50"/>
  </r>
  <r>
    <x v="0"/>
    <s v="대전"/>
    <s v="한솔의원(계룡시)"/>
    <n v="2"/>
    <n v="1"/>
    <n v="50"/>
  </r>
  <r>
    <x v="4"/>
    <s v="서울강남"/>
    <s v="유로성형외과,피부과"/>
    <n v="2"/>
    <n v="1"/>
    <n v="50"/>
  </r>
  <r>
    <x v="4"/>
    <s v="서울중부"/>
    <s v="연세이현철내과"/>
    <n v="2"/>
    <n v="1"/>
    <n v="50"/>
  </r>
  <r>
    <x v="0"/>
    <s v="천안"/>
    <s v="단국대학교치과병원"/>
    <n v="2"/>
    <n v="1"/>
    <n v="50"/>
  </r>
  <r>
    <x v="1"/>
    <s v="경주"/>
    <s v="늘속편한내과"/>
    <n v="1"/>
    <n v="1"/>
    <n v="100"/>
  </r>
  <r>
    <x v="8"/>
    <s v="광주"/>
    <s v="순창요양병원"/>
    <n v="1"/>
    <n v="1"/>
    <n v="100"/>
  </r>
  <r>
    <x v="8"/>
    <s v="광주"/>
    <s v="위대한내과의원"/>
    <n v="1"/>
    <n v="1"/>
    <n v="100"/>
  </r>
  <r>
    <x v="7"/>
    <s v="군산"/>
    <s v="진성호내과의원"/>
    <n v="1"/>
    <n v="1"/>
    <n v="100"/>
  </r>
  <r>
    <x v="6"/>
    <s v="김포"/>
    <s v="한강연세병원"/>
    <n v="1"/>
    <n v="1"/>
    <n v="100"/>
  </r>
  <r>
    <x v="1"/>
    <s v="대구남부"/>
    <s v="조동규내과의원"/>
    <n v="1"/>
    <n v="1"/>
    <n v="100"/>
  </r>
  <r>
    <x v="1"/>
    <s v="대구중부"/>
    <s v="의료법인양지의료재단"/>
    <n v="1"/>
    <n v="1"/>
    <n v="100"/>
  </r>
  <r>
    <x v="1"/>
    <s v="대구서부"/>
    <s v="서혜상내과의원"/>
    <n v="1"/>
    <n v="1"/>
    <n v="100"/>
  </r>
  <r>
    <x v="1"/>
    <s v="대구서부"/>
    <s v="아주조은요양병원"/>
    <n v="1"/>
    <n v="1"/>
    <n v="100"/>
  </r>
  <r>
    <x v="1"/>
    <s v="대구서부"/>
    <s v="제일효요양병원"/>
    <n v="1"/>
    <n v="1"/>
    <n v="100"/>
  </r>
  <r>
    <x v="0"/>
    <s v="대전"/>
    <s v="고려병원"/>
    <n v="1"/>
    <n v="1"/>
    <n v="100"/>
  </r>
  <r>
    <x v="8"/>
    <s v="목포"/>
    <s v="우리들내과의원(강진)"/>
    <n v="1"/>
    <n v="1"/>
    <n v="100"/>
  </r>
  <r>
    <x v="3"/>
    <s v="부산남부"/>
    <s v="김&amp;정해운대병원"/>
    <n v="1"/>
    <n v="1"/>
    <n v="100"/>
  </r>
  <r>
    <x v="3"/>
    <s v="부산남부"/>
    <s v="김보석내과"/>
    <n v="1"/>
    <n v="1"/>
    <n v="100"/>
  </r>
  <r>
    <x v="3"/>
    <s v="부산남부"/>
    <s v="늘편안 하내과"/>
    <n v="1"/>
    <n v="1"/>
    <n v="100"/>
  </r>
  <r>
    <x v="3"/>
    <s v="부산남부"/>
    <s v="상쾌한병원"/>
    <n v="1"/>
    <n v="1"/>
    <n v="100"/>
  </r>
  <r>
    <x v="3"/>
    <s v="부산동부"/>
    <s v="건강드림가정의학과 의원"/>
    <n v="1"/>
    <n v="1"/>
    <n v="100"/>
  </r>
  <r>
    <x v="3"/>
    <s v="부산동부"/>
    <s v="김우재 내과의원"/>
    <n v="1"/>
    <n v="1"/>
    <n v="100"/>
  </r>
  <r>
    <x v="3"/>
    <s v="부산동부"/>
    <s v="양산감수내과의원"/>
    <n v="1"/>
    <n v="1"/>
    <n v="100"/>
  </r>
  <r>
    <x v="3"/>
    <s v="부산북부"/>
    <s v="미래로병원(덕천)"/>
    <n v="1"/>
    <n v="1"/>
    <n v="100"/>
  </r>
  <r>
    <x v="3"/>
    <s v="부산서부"/>
    <s v="선안요양병원"/>
    <n v="1"/>
    <n v="1"/>
    <n v="100"/>
  </r>
  <r>
    <x v="6"/>
    <s v="부천"/>
    <s v="가은병원"/>
    <n v="1"/>
    <n v="1"/>
    <n v="100"/>
  </r>
  <r>
    <x v="6"/>
    <s v="부천"/>
    <s v="메디홀스요양병원"/>
    <n v="1"/>
    <n v="1"/>
    <n v="100"/>
  </r>
  <r>
    <x v="6"/>
    <s v="부천"/>
    <s v="메디홀스의원(역곡)"/>
    <n v="1"/>
    <n v="1"/>
    <n v="100"/>
  </r>
  <r>
    <x v="6"/>
    <s v="부천"/>
    <s v="보성요양병원"/>
    <n v="1"/>
    <n v="1"/>
    <n v="100"/>
  </r>
  <r>
    <x v="6"/>
    <s v="부천"/>
    <s v="진병원"/>
    <n v="1"/>
    <n v="1"/>
    <n v="100"/>
  </r>
  <r>
    <x v="6"/>
    <s v="부천"/>
    <s v="W진 병원(부천)"/>
    <n v="1"/>
    <n v="1"/>
    <n v="100"/>
  </r>
  <r>
    <x v="1"/>
    <s v="상주"/>
    <s v="(의)심천의료재단"/>
    <n v="1"/>
    <n v="1"/>
    <n v="100"/>
  </r>
  <r>
    <x v="4"/>
    <s v="서울강남"/>
    <s v="그린몰의원"/>
    <n v="1"/>
    <n v="1"/>
    <n v="100"/>
  </r>
  <r>
    <x v="4"/>
    <s v="서울강남"/>
    <s v="팜스프링서울의원"/>
    <n v="1"/>
    <n v="1"/>
    <n v="100"/>
  </r>
  <r>
    <x v="4"/>
    <s v="서울동부"/>
    <s v="동서울정형외과의원"/>
    <n v="1"/>
    <n v="1"/>
    <n v="100"/>
  </r>
  <r>
    <x v="4"/>
    <s v="서울동부"/>
    <s v="시온요양병원"/>
    <n v="1"/>
    <n v="1"/>
    <n v="100"/>
  </r>
  <r>
    <x v="4"/>
    <s v="서울동부"/>
    <s v="함내과.소아과의원"/>
    <n v="1"/>
    <n v="1"/>
    <n v="100"/>
  </r>
  <r>
    <x v="4"/>
    <s v="서울북부"/>
    <s v="강북연세병원"/>
    <n v="1"/>
    <n v="1"/>
    <n v="100"/>
  </r>
  <r>
    <x v="4"/>
    <s v="서울북부"/>
    <s v="편안한내과의원"/>
    <n v="1"/>
    <n v="1"/>
    <n v="100"/>
  </r>
  <r>
    <x v="4"/>
    <s v="서울서부"/>
    <s v="한국건강관리협회서울서부지부"/>
    <n v="1"/>
    <n v="1"/>
    <n v="100"/>
  </r>
  <r>
    <x v="4"/>
    <s v="서울중부"/>
    <s v="연세더블유의원(365)"/>
    <n v="1"/>
    <n v="1"/>
    <n v="100"/>
  </r>
  <r>
    <x v="0"/>
    <s v="세종(출)"/>
    <s v="공주서울내과의원"/>
    <n v="1"/>
    <n v="1"/>
    <n v="100"/>
  </r>
  <r>
    <x v="6"/>
    <s v="수원북부"/>
    <s v="허브내과"/>
    <n v="1"/>
    <n v="1"/>
    <n v="100"/>
  </r>
  <r>
    <x v="1"/>
    <s v="안동"/>
    <s v="경상북도립안동노인전문요양병원"/>
    <n v="1"/>
    <n v="1"/>
    <n v="100"/>
  </r>
  <r>
    <x v="6"/>
    <s v="양평(출)"/>
    <s v="한길의원"/>
    <n v="1"/>
    <n v="1"/>
    <n v="100"/>
  </r>
  <r>
    <x v="6"/>
    <s v="용인"/>
    <s v="참편한내과의원"/>
    <n v="1"/>
    <n v="1"/>
    <n v="100"/>
  </r>
  <r>
    <x v="3"/>
    <s v="울산서부"/>
    <s v="울산서부 고객센터"/>
    <n v="1"/>
    <n v="1"/>
    <n v="100"/>
  </r>
  <r>
    <x v="3"/>
    <s v="울산중부"/>
    <s v="이수진소아청소년과의원"/>
    <n v="1"/>
    <n v="1"/>
    <n v="100"/>
  </r>
  <r>
    <x v="2"/>
    <s v="인천"/>
    <s v="서울내과"/>
    <n v="1"/>
    <n v="1"/>
    <n v="100"/>
  </r>
  <r>
    <x v="6"/>
    <s v="일산"/>
    <s v="와이비양동규내과의원"/>
    <n v="1"/>
    <n v="1"/>
    <n v="100"/>
  </r>
  <r>
    <x v="7"/>
    <s v="전북"/>
    <s v="송민주내과"/>
    <n v="1"/>
    <n v="1"/>
    <n v="100"/>
  </r>
  <r>
    <x v="7"/>
    <s v="전북"/>
    <s v="진안군의료원"/>
    <n v="1"/>
    <n v="1"/>
    <n v="100"/>
  </r>
  <r>
    <x v="7"/>
    <s v="전북"/>
    <s v="하가내과의원"/>
    <n v="1"/>
    <n v="1"/>
    <n v="100"/>
  </r>
  <r>
    <x v="3"/>
    <s v="진주"/>
    <s v="경남도립사천노인전문병원"/>
    <n v="1"/>
    <n v="1"/>
    <n v="100"/>
  </r>
  <r>
    <x v="3"/>
    <s v="진주"/>
    <s v="복음내과의원"/>
    <n v="1"/>
    <n v="1"/>
    <n v="100"/>
  </r>
  <r>
    <x v="3"/>
    <s v="통영"/>
    <s v="Seoul Children Hospital"/>
    <n v="1"/>
    <n v="1"/>
    <n v="100"/>
  </r>
  <r>
    <x v="6"/>
    <s v="파주(출)"/>
    <s v="한사랑요양병원"/>
    <n v="1"/>
    <n v="1"/>
    <n v="100"/>
  </r>
  <r>
    <x v="6"/>
    <s v="평택"/>
    <s v="브라이언 D. 올굿 육군 병원"/>
    <n v="1"/>
    <n v="1"/>
    <n v="100"/>
  </r>
  <r>
    <x v="1"/>
    <s v="포항"/>
    <s v="(의)구암의료재단봄요양병원"/>
    <n v="1"/>
    <n v="1"/>
    <n v="100"/>
  </r>
  <r>
    <x v="8"/>
    <s v="호남"/>
    <s v="제일내과병원"/>
    <n v="1"/>
    <n v="1"/>
    <n v="100"/>
  </r>
  <r>
    <x v="0"/>
    <s v="홍성"/>
    <s v="삼성연합의원"/>
    <n v="1"/>
    <n v="1"/>
    <n v="100"/>
  </r>
  <r>
    <x v="0"/>
    <s v="홍성"/>
    <s v="[당진]민의원"/>
    <n v="1"/>
    <n v="1"/>
    <n v="100"/>
  </r>
  <r>
    <x v="1"/>
    <s v="구미"/>
    <s v="류마제일내과의원"/>
    <n v="497"/>
    <n v="0"/>
    <n v="0"/>
  </r>
  <r>
    <x v="1"/>
    <s v="대구중부"/>
    <s v="나사렛종합병원"/>
    <n v="489"/>
    <n v="0"/>
    <n v="0"/>
  </r>
  <r>
    <x v="1"/>
    <s v="포항"/>
    <s v="(의)한성재단포항세명기독병원"/>
    <n v="448"/>
    <n v="0"/>
    <n v="0"/>
  </r>
  <r>
    <x v="0"/>
    <s v="오창"/>
    <s v="한국병원"/>
    <n v="362"/>
    <n v="0"/>
    <n v="0"/>
  </r>
  <r>
    <x v="0"/>
    <s v="대전"/>
    <s v="(의)영훈의료재단유성선병원"/>
    <n v="333"/>
    <n v="0"/>
    <n v="0"/>
  </r>
  <r>
    <x v="8"/>
    <s v="광주"/>
    <s v="광주기독병원"/>
    <n v="303"/>
    <n v="0"/>
    <n v="0"/>
  </r>
  <r>
    <x v="4"/>
    <s v="서울동부"/>
    <s v="서울성심병원"/>
    <n v="298"/>
    <n v="0"/>
    <n v="0"/>
  </r>
  <r>
    <x v="9"/>
    <s v="제주"/>
    <s v="의료법인 혜인의료재단 한국병원"/>
    <n v="293"/>
    <n v="0"/>
    <n v="0"/>
  </r>
  <r>
    <x v="6"/>
    <s v="일산"/>
    <s v="명지병원"/>
    <n v="252"/>
    <n v="0"/>
    <n v="0"/>
  </r>
  <r>
    <x v="6"/>
    <s v="일산"/>
    <s v="그레이스병원"/>
    <n v="202"/>
    <n v="0"/>
    <n v="0"/>
  </r>
  <r>
    <x v="3"/>
    <s v="부산중부"/>
    <s v="온종합병원"/>
    <n v="189"/>
    <n v="0"/>
    <n v="0"/>
  </r>
  <r>
    <x v="4"/>
    <s v="광명(출)"/>
    <s v="중앙대학교광명병원"/>
    <n v="187"/>
    <n v="0"/>
    <n v="0"/>
  </r>
  <r>
    <x v="6"/>
    <s v="파주(출)"/>
    <s v="브이아이씨365병원"/>
    <n v="182"/>
    <n v="0"/>
    <n v="0"/>
  </r>
  <r>
    <x v="4"/>
    <s v="서울동부"/>
    <s v="서울의료원 진단검사의학과"/>
    <n v="179"/>
    <n v="0"/>
    <n v="0"/>
  </r>
  <r>
    <x v="0"/>
    <s v="대전"/>
    <s v="(의)영훈의료재단대전선병원"/>
    <n v="153"/>
    <n v="0"/>
    <n v="0"/>
  </r>
  <r>
    <x v="4"/>
    <s v="서울서부"/>
    <s v="동신종합병원"/>
    <n v="151"/>
    <n v="0"/>
    <n v="0"/>
  </r>
  <r>
    <x v="3"/>
    <s v="진주"/>
    <s v="반도병원"/>
    <n v="148"/>
    <n v="0"/>
    <n v="0"/>
  </r>
  <r>
    <x v="3"/>
    <s v="진주"/>
    <s v="JINJU BOKUM HOSPITAL"/>
    <n v="120"/>
    <n v="0"/>
    <n v="0"/>
  </r>
  <r>
    <x v="7"/>
    <s v="전북"/>
    <s v="온누리아동병원"/>
    <n v="115"/>
    <n v="0"/>
    <n v="0"/>
  </r>
  <r>
    <x v="1"/>
    <s v="김천(출)"/>
    <s v="김천제일병원"/>
    <n v="101"/>
    <n v="0"/>
    <n v="0"/>
  </r>
  <r>
    <x v="4"/>
    <s v="서울남부"/>
    <s v="구로성심병원"/>
    <n v="98"/>
    <n v="0"/>
    <n v="0"/>
  </r>
  <r>
    <x v="0"/>
    <s v="대전"/>
    <s v="대전엔도내과의원"/>
    <n v="95"/>
    <n v="0"/>
    <n v="0"/>
  </r>
  <r>
    <x v="8"/>
    <s v="순천"/>
    <s v="여수한국병원"/>
    <n v="90"/>
    <n v="0"/>
    <n v="0"/>
  </r>
  <r>
    <x v="3"/>
    <s v="부산중부"/>
    <s v="봉생병원"/>
    <n v="88"/>
    <n v="0"/>
    <n v="0"/>
  </r>
  <r>
    <x v="9"/>
    <s v="제주"/>
    <s v="한마음병원"/>
    <n v="79"/>
    <n v="0"/>
    <n v="0"/>
  </r>
  <r>
    <x v="4"/>
    <s v="서울남부"/>
    <s v="대림성모병원"/>
    <n v="77"/>
    <n v="0"/>
    <n v="0"/>
  </r>
  <r>
    <x v="4"/>
    <s v="서울남부"/>
    <s v="씨엠병원"/>
    <n v="74"/>
    <n v="0"/>
    <n v="0"/>
  </r>
  <r>
    <x v="9"/>
    <s v="제주"/>
    <s v="의료법인중앙의료재단중앙병원"/>
    <n v="74"/>
    <n v="0"/>
    <n v="0"/>
  </r>
  <r>
    <x v="4"/>
    <s v="서울강남"/>
    <s v="강남나누리병원"/>
    <n v="70"/>
    <n v="0"/>
    <n v="0"/>
  </r>
  <r>
    <x v="1"/>
    <s v="김천(출)"/>
    <s v="경상북도김천의료원"/>
    <n v="68"/>
    <n v="0"/>
    <n v="0"/>
  </r>
  <r>
    <x v="10"/>
    <s v="청주"/>
    <s v="(주)웰바이오사이언스"/>
    <n v="62"/>
    <n v="0"/>
    <n v="0"/>
  </r>
  <r>
    <x v="8"/>
    <s v="목포"/>
    <s v="목포기독병원"/>
    <n v="60"/>
    <n v="0"/>
    <n v="0"/>
  </r>
  <r>
    <x v="2"/>
    <s v="인천"/>
    <s v="의)현대유비스병원"/>
    <n v="60"/>
    <n v="0"/>
    <n v="0"/>
  </r>
  <r>
    <x v="3"/>
    <s v="통영"/>
    <s v="새통영병원"/>
    <n v="60"/>
    <n v="0"/>
    <n v="0"/>
  </r>
  <r>
    <x v="8"/>
    <s v="광주"/>
    <s v="광주현대병원"/>
    <n v="59"/>
    <n v="0"/>
    <n v="0"/>
  </r>
  <r>
    <x v="0"/>
    <s v="대전"/>
    <s v="대전보훈병원"/>
    <n v="59"/>
    <n v="0"/>
    <n v="0"/>
  </r>
  <r>
    <x v="8"/>
    <s v="순천"/>
    <s v="순천하나병원"/>
    <n v="59"/>
    <n v="0"/>
    <n v="0"/>
  </r>
  <r>
    <x v="4"/>
    <s v="광명(출)"/>
    <s v="의료법인희명의료재단"/>
    <n v="54"/>
    <n v="0"/>
    <n v="0"/>
  </r>
  <r>
    <x v="5"/>
    <s v="영서2"/>
    <s v="현대요양병원"/>
    <n v="50"/>
    <n v="0"/>
    <n v="0"/>
  </r>
  <r>
    <x v="2"/>
    <s v="인천"/>
    <s v="브이아이씨365소아청소년과의원"/>
    <n v="48"/>
    <n v="0"/>
    <n v="0"/>
  </r>
  <r>
    <x v="1"/>
    <s v="구미"/>
    <s v="구미삼성연합의원"/>
    <n v="45"/>
    <n v="0"/>
    <n v="0"/>
  </r>
  <r>
    <x v="3"/>
    <s v="진주"/>
    <s v="NAM HAE HOSPITAL"/>
    <n v="45"/>
    <n v="0"/>
    <n v="0"/>
  </r>
  <r>
    <x v="3"/>
    <s v="부산동부"/>
    <s v="의료법인예성의료재단베데스다복음병원"/>
    <n v="43"/>
    <n v="0"/>
    <n v="0"/>
  </r>
  <r>
    <x v="3"/>
    <s v="김해"/>
    <s v="경빈의료재단 김해센텀병원"/>
    <n v="38"/>
    <n v="0"/>
    <n v="0"/>
  </r>
  <r>
    <x v="3"/>
    <s v="통영"/>
    <s v="의료법인 거붕 백병원"/>
    <n v="36"/>
    <n v="0"/>
    <n v="0"/>
  </r>
  <r>
    <x v="4"/>
    <s v="서울동부"/>
    <s v="혜민병원(일반검사)"/>
    <n v="35"/>
    <n v="0"/>
    <n v="0"/>
  </r>
  <r>
    <x v="4"/>
    <s v="서울강동"/>
    <s v="에덴요양병원"/>
    <n v="26"/>
    <n v="0"/>
    <n v="0"/>
  </r>
  <r>
    <x v="4"/>
    <s v="서울강동"/>
    <s v="진접 한양병원"/>
    <n v="24"/>
    <n v="0"/>
    <n v="0"/>
  </r>
  <r>
    <x v="3"/>
    <s v="창원"/>
    <s v="YONSEI S HOSPITAL"/>
    <n v="24"/>
    <n v="0"/>
    <n v="0"/>
  </r>
  <r>
    <x v="0"/>
    <s v="홍성"/>
    <s v="합덕서울내과의원"/>
    <n v="24"/>
    <n v="0"/>
    <n v="0"/>
  </r>
  <r>
    <x v="11"/>
    <s v="강릉"/>
    <s v="근로복지공단 동해병원"/>
    <n v="20"/>
    <n v="0"/>
    <n v="0"/>
  </r>
  <r>
    <x v="1"/>
    <s v="경주"/>
    <s v="새천년병원"/>
    <n v="20"/>
    <n v="0"/>
    <n v="0"/>
  </r>
  <r>
    <x v="3"/>
    <s v="창원"/>
    <s v="동마산병원"/>
    <n v="19"/>
    <n v="0"/>
    <n v="0"/>
  </r>
  <r>
    <x v="6"/>
    <s v="양평(출)"/>
    <s v="국립교통재활병원"/>
    <n v="17"/>
    <n v="0"/>
    <n v="0"/>
  </r>
  <r>
    <x v="8"/>
    <s v="광주"/>
    <s v="최선영내과의원"/>
    <n v="14"/>
    <n v="0"/>
    <n v="0"/>
  </r>
  <r>
    <x v="1"/>
    <s v="상주"/>
    <s v="(의)상주적십자병원"/>
    <n v="14"/>
    <n v="0"/>
    <n v="0"/>
  </r>
  <r>
    <x v="5"/>
    <s v="영서2"/>
    <s v="원주의료원"/>
    <n v="13"/>
    <n v="0"/>
    <n v="0"/>
  </r>
  <r>
    <x v="1"/>
    <s v="포항"/>
    <s v="여성아이병원"/>
    <n v="12"/>
    <n v="0"/>
    <n v="0"/>
  </r>
  <r>
    <x v="8"/>
    <s v="광주"/>
    <s v="광주수완병원"/>
    <n v="11"/>
    <n v="0"/>
    <n v="0"/>
  </r>
  <r>
    <x v="0"/>
    <s v="대전"/>
    <s v="다빈치병원"/>
    <n v="10"/>
    <n v="0"/>
    <n v="0"/>
  </r>
  <r>
    <x v="3"/>
    <s v="부산북부"/>
    <s v="민들레 내과 의원"/>
    <n v="10"/>
    <n v="0"/>
    <n v="0"/>
  </r>
  <r>
    <x v="0"/>
    <s v="대전"/>
    <s v="글로벌튼튼병원"/>
    <n v="9"/>
    <n v="0"/>
    <n v="0"/>
  </r>
  <r>
    <x v="3"/>
    <s v="부산북부"/>
    <s v="부산큰병원"/>
    <n v="9"/>
    <n v="0"/>
    <n v="0"/>
  </r>
  <r>
    <x v="3"/>
    <s v="부산중부"/>
    <s v="한빛병원"/>
    <n v="9"/>
    <n v="0"/>
    <n v="0"/>
  </r>
  <r>
    <x v="4"/>
    <s v="서울강동"/>
    <s v="남양주 한양병원"/>
    <n v="9"/>
    <n v="0"/>
    <n v="0"/>
  </r>
  <r>
    <x v="8"/>
    <s v="호남"/>
    <s v="호연재단 영광병원"/>
    <n v="9"/>
    <n v="0"/>
    <n v="0"/>
  </r>
  <r>
    <x v="1"/>
    <s v="구미"/>
    <s v="바른유병원"/>
    <n v="8"/>
    <n v="0"/>
    <n v="0"/>
  </r>
  <r>
    <x v="1"/>
    <s v="구미"/>
    <s v="한솔병원"/>
    <n v="8"/>
    <n v="0"/>
    <n v="0"/>
  </r>
  <r>
    <x v="0"/>
    <s v="대전"/>
    <s v="한일의료재단 패밀리요양병원"/>
    <n v="8"/>
    <n v="0"/>
    <n v="0"/>
  </r>
  <r>
    <x v="4"/>
    <s v="서울강남"/>
    <s v="필메디스내과의원"/>
    <n v="8"/>
    <n v="0"/>
    <n v="0"/>
  </r>
  <r>
    <x v="8"/>
    <s v="순천"/>
    <s v="강남병원"/>
    <n v="8"/>
    <n v="0"/>
    <n v="0"/>
  </r>
  <r>
    <x v="8"/>
    <s v="광주"/>
    <s v="광주일곡병원"/>
    <n v="7"/>
    <n v="0"/>
    <n v="0"/>
  </r>
  <r>
    <x v="3"/>
    <s v="김해"/>
    <s v="의료법인경빈의료재단김해센텀요양병원"/>
    <n v="7"/>
    <n v="0"/>
    <n v="0"/>
  </r>
  <r>
    <x v="1"/>
    <s v="대구서부"/>
    <s v="속튼튼내과의원"/>
    <n v="7"/>
    <n v="0"/>
    <n v="0"/>
  </r>
  <r>
    <x v="4"/>
    <s v="서울강동"/>
    <s v="WONJIN GREEN HOSPITAL"/>
    <n v="7"/>
    <n v="0"/>
    <n v="0"/>
  </r>
  <r>
    <x v="4"/>
    <s v="서울중부"/>
    <s v="송도병원"/>
    <n v="7"/>
    <n v="0"/>
    <n v="0"/>
  </r>
  <r>
    <x v="6"/>
    <s v="수원남부"/>
    <s v="원광종합병원"/>
    <n v="7"/>
    <n v="0"/>
    <n v="0"/>
  </r>
  <r>
    <x v="8"/>
    <s v="순천"/>
    <s v="틔움가정의학과"/>
    <n v="7"/>
    <n v="0"/>
    <n v="0"/>
  </r>
  <r>
    <x v="0"/>
    <s v="천안"/>
    <s v="제일조은내과의원"/>
    <n v="7"/>
    <n v="0"/>
    <n v="0"/>
  </r>
  <r>
    <x v="1"/>
    <s v="대구남부"/>
    <s v="김정은내과의원"/>
    <n v="6"/>
    <n v="0"/>
    <n v="0"/>
  </r>
  <r>
    <x v="1"/>
    <s v="대구서부"/>
    <s v="일민의료재단 세강병원"/>
    <n v="6"/>
    <n v="0"/>
    <n v="0"/>
  </r>
  <r>
    <x v="4"/>
    <s v="서울강남"/>
    <s v="삼광의료재단(검사실비교)"/>
    <n v="6"/>
    <n v="0"/>
    <n v="0"/>
  </r>
  <r>
    <x v="4"/>
    <s v="서울강동"/>
    <s v="서울현대요양병원"/>
    <n v="6"/>
    <n v="0"/>
    <n v="0"/>
  </r>
  <r>
    <x v="8"/>
    <s v="순천"/>
    <s v="(의)동인요양병원"/>
    <n v="6"/>
    <n v="0"/>
    <n v="0"/>
  </r>
  <r>
    <x v="3"/>
    <s v="창원"/>
    <s v="365병원"/>
    <n v="6"/>
    <n v="0"/>
    <n v="0"/>
  </r>
  <r>
    <x v="4"/>
    <s v="서울강남"/>
    <s v="메디스캔의원"/>
    <n v="5"/>
    <n v="0"/>
    <n v="0"/>
  </r>
  <r>
    <x v="4"/>
    <s v="서울강동"/>
    <s v="하남S병원"/>
    <n v="5"/>
    <n v="0"/>
    <n v="0"/>
  </r>
  <r>
    <x v="5"/>
    <s v="영서2"/>
    <s v="평창군 보건의료원"/>
    <n v="5"/>
    <n v="0"/>
    <n v="0"/>
  </r>
  <r>
    <x v="2"/>
    <s v="인천"/>
    <s v="한국보훈복지의료공단인천보훈병원"/>
    <n v="5"/>
    <n v="0"/>
    <n v="0"/>
  </r>
  <r>
    <x v="3"/>
    <s v="창원"/>
    <s v="씽씽(singsing)병원"/>
    <n v="5"/>
    <n v="0"/>
    <n v="0"/>
  </r>
  <r>
    <x v="10"/>
    <s v="청주"/>
    <s v="마디사랑병원"/>
    <n v="5"/>
    <n v="0"/>
    <n v="0"/>
  </r>
  <r>
    <x v="10"/>
    <s v="청주"/>
    <s v="청주시립요양병원"/>
    <n v="5"/>
    <n v="0"/>
    <n v="0"/>
  </r>
  <r>
    <x v="1"/>
    <s v="대구남부"/>
    <s v="참튼튼병원"/>
    <n v="4"/>
    <n v="0"/>
    <n v="0"/>
  </r>
  <r>
    <x v="3"/>
    <s v="부산중부"/>
    <s v="박성수내과(양정)"/>
    <n v="4"/>
    <n v="0"/>
    <n v="0"/>
  </r>
  <r>
    <x v="3"/>
    <s v="부산중부"/>
    <s v="(의)청십자의료재단행복한요양병원"/>
    <n v="4"/>
    <n v="0"/>
    <n v="0"/>
  </r>
  <r>
    <x v="4"/>
    <s v="서울동부"/>
    <s v="샛별의원"/>
    <n v="4"/>
    <n v="0"/>
    <n v="0"/>
  </r>
  <r>
    <x v="4"/>
    <s v="서울북부"/>
    <s v="포천신경외과"/>
    <n v="4"/>
    <n v="0"/>
    <n v="0"/>
  </r>
  <r>
    <x v="4"/>
    <s v="서울서부"/>
    <s v="연세진내과"/>
    <n v="4"/>
    <n v="0"/>
    <n v="0"/>
  </r>
  <r>
    <x v="7"/>
    <s v="정읍"/>
    <s v="의료법인)석천재단고창병원"/>
    <n v="4"/>
    <n v="0"/>
    <n v="0"/>
  </r>
  <r>
    <x v="9"/>
    <s v="제주"/>
    <s v="지오요양병원"/>
    <n v="4"/>
    <n v="0"/>
    <n v="0"/>
  </r>
  <r>
    <x v="3"/>
    <s v="진주"/>
    <s v="진주본병원"/>
    <n v="4"/>
    <n v="0"/>
    <n v="0"/>
  </r>
  <r>
    <x v="10"/>
    <s v="청주"/>
    <s v="아이엠병원"/>
    <n v="4"/>
    <n v="0"/>
    <n v="0"/>
  </r>
  <r>
    <x v="6"/>
    <s v="파주(출)"/>
    <s v="운정와이즈병원"/>
    <n v="4"/>
    <n v="0"/>
    <n v="0"/>
  </r>
  <r>
    <x v="1"/>
    <s v="포항"/>
    <s v="포항시티병원"/>
    <n v="4"/>
    <n v="0"/>
    <n v="0"/>
  </r>
  <r>
    <x v="3"/>
    <s v="김해"/>
    <s v="김해굿모닝병원"/>
    <n v="3"/>
    <n v="0"/>
    <n v="0"/>
  </r>
  <r>
    <x v="1"/>
    <s v="대구서부"/>
    <s v="통합의료진흥원 전인병원"/>
    <n v="3"/>
    <n v="0"/>
    <n v="0"/>
  </r>
  <r>
    <x v="3"/>
    <s v="부산북부"/>
    <s v="만세365병원"/>
    <n v="3"/>
    <n v="0"/>
    <n v="0"/>
  </r>
  <r>
    <x v="3"/>
    <s v="부산중부"/>
    <s v="온요양병원"/>
    <n v="3"/>
    <n v="0"/>
    <n v="0"/>
  </r>
  <r>
    <x v="4"/>
    <s v="서울강동"/>
    <s v="중앙보훈병원 핵의학과"/>
    <n v="3"/>
    <n v="0"/>
    <n v="0"/>
  </r>
  <r>
    <x v="4"/>
    <s v="서울서부"/>
    <s v="양천효요양병원"/>
    <n v="3"/>
    <n v="0"/>
    <n v="0"/>
  </r>
  <r>
    <x v="8"/>
    <s v="순천"/>
    <s v="메디팜요양병원"/>
    <n v="3"/>
    <n v="0"/>
    <n v="0"/>
  </r>
  <r>
    <x v="6"/>
    <s v="안산"/>
    <s v="경기도립노인전문시흥병원"/>
    <n v="3"/>
    <n v="0"/>
    <n v="0"/>
  </r>
  <r>
    <x v="9"/>
    <s v="제주"/>
    <s v="제주의료원 부속 요양병원"/>
    <n v="3"/>
    <n v="0"/>
    <n v="0"/>
  </r>
  <r>
    <x v="3"/>
    <s v="창원"/>
    <s v="새삼성내과"/>
    <n v="3"/>
    <n v="0"/>
    <n v="0"/>
  </r>
  <r>
    <x v="8"/>
    <s v="호남"/>
    <s v="영암 한국병원"/>
    <n v="3"/>
    <n v="0"/>
    <n v="0"/>
  </r>
  <r>
    <x v="8"/>
    <s v="광주"/>
    <s v="광주소망병원"/>
    <n v="2"/>
    <n v="0"/>
    <n v="0"/>
  </r>
  <r>
    <x v="8"/>
    <s v="광주"/>
    <s v="참조은내과의원(순창)"/>
    <n v="2"/>
    <n v="0"/>
    <n v="0"/>
  </r>
  <r>
    <x v="1"/>
    <s v="구미"/>
    <s v="왜관병원"/>
    <n v="2"/>
    <n v="0"/>
    <n v="0"/>
  </r>
  <r>
    <x v="1"/>
    <s v="대구남부"/>
    <s v="더열린병원"/>
    <n v="2"/>
    <n v="0"/>
    <n v="0"/>
  </r>
  <r>
    <x v="1"/>
    <s v="대구중부"/>
    <s v="건강플러스연합의원"/>
    <n v="2"/>
    <n v="0"/>
    <n v="0"/>
  </r>
  <r>
    <x v="1"/>
    <s v="대구서부"/>
    <s v="나사렛연합내과의원"/>
    <n v="2"/>
    <n v="0"/>
    <n v="0"/>
  </r>
  <r>
    <x v="0"/>
    <s v="대전"/>
    <s v="하나로의원"/>
    <n v="2"/>
    <n v="0"/>
    <n v="0"/>
  </r>
  <r>
    <x v="3"/>
    <s v="부산남부"/>
    <s v="공내과"/>
    <n v="2"/>
    <n v="0"/>
    <n v="0"/>
  </r>
  <r>
    <x v="3"/>
    <s v="부산중부"/>
    <s v="의)청십자의료재단행복한병원"/>
    <n v="2"/>
    <n v="0"/>
    <n v="0"/>
  </r>
  <r>
    <x v="6"/>
    <s v="부천"/>
    <s v="휴앤유병원"/>
    <n v="2"/>
    <n v="0"/>
    <n v="0"/>
  </r>
  <r>
    <x v="4"/>
    <s v="서울남부"/>
    <s v="뉴서울성모요양병원"/>
    <n v="2"/>
    <n v="0"/>
    <n v="0"/>
  </r>
  <r>
    <x v="4"/>
    <s v="서울동부"/>
    <s v="국립재활원"/>
    <n v="2"/>
    <n v="0"/>
    <n v="0"/>
  </r>
  <r>
    <x v="4"/>
    <s v="서울서부"/>
    <s v="모나리자요양병원"/>
    <n v="2"/>
    <n v="0"/>
    <n v="0"/>
  </r>
  <r>
    <x v="4"/>
    <s v="서울서부"/>
    <s v="참요양병원"/>
    <n v="2"/>
    <n v="0"/>
    <n v="0"/>
  </r>
  <r>
    <x v="6"/>
    <s v="수원남부"/>
    <s v="동탄성모병원"/>
    <n v="2"/>
    <n v="0"/>
    <n v="0"/>
  </r>
  <r>
    <x v="6"/>
    <s v="수원남부"/>
    <s v="성모플러스내과소아과"/>
    <n v="2"/>
    <n v="0"/>
    <n v="0"/>
  </r>
  <r>
    <x v="8"/>
    <s v="순천"/>
    <s v="(의)좌수영의료재단"/>
    <n v="2"/>
    <n v="0"/>
    <n v="0"/>
  </r>
  <r>
    <x v="3"/>
    <s v="울산중부"/>
    <s v="울들병원"/>
    <n v="2"/>
    <n v="0"/>
    <n v="0"/>
  </r>
  <r>
    <x v="7"/>
    <s v="정읍"/>
    <s v="석정웰파크병원"/>
    <n v="2"/>
    <n v="0"/>
    <n v="0"/>
  </r>
  <r>
    <x v="7"/>
    <s v="정읍"/>
    <s v="(구)석정웰파크병원"/>
    <n v="2"/>
    <n v="0"/>
    <n v="0"/>
  </r>
  <r>
    <x v="9"/>
    <s v="제주"/>
    <s v="아라요양병원"/>
    <n v="2"/>
    <n v="0"/>
    <n v="0"/>
  </r>
  <r>
    <x v="3"/>
    <s v="진주"/>
    <s v="제일병원"/>
    <n v="2"/>
    <n v="0"/>
    <n v="0"/>
  </r>
  <r>
    <x v="10"/>
    <s v="청주"/>
    <s v="서원요양병원"/>
    <n v="2"/>
    <n v="0"/>
    <n v="0"/>
  </r>
  <r>
    <x v="10"/>
    <s v="청주"/>
    <s v="하나노인전문병원"/>
    <n v="2"/>
    <n v="0"/>
    <n v="0"/>
  </r>
  <r>
    <x v="6"/>
    <s v="파주(출)"/>
    <s v="무척조은병원"/>
    <n v="2"/>
    <n v="0"/>
    <n v="0"/>
  </r>
  <r>
    <x v="1"/>
    <s v="포항"/>
    <s v="신영호내과"/>
    <n v="2"/>
    <n v="0"/>
    <n v="0"/>
  </r>
  <r>
    <x v="11"/>
    <s v="강릉"/>
    <s v="윤내과의원"/>
    <n v="1"/>
    <n v="0"/>
    <n v="0"/>
  </r>
  <r>
    <x v="1"/>
    <s v="경주"/>
    <s v="안강아산내과의원"/>
    <n v="1"/>
    <n v="0"/>
    <n v="0"/>
  </r>
  <r>
    <x v="4"/>
    <s v="광명(출)"/>
    <s v="광명21세기병원"/>
    <n v="1"/>
    <n v="0"/>
    <n v="0"/>
  </r>
  <r>
    <x v="8"/>
    <s v="광주"/>
    <s v="순창군보건의료원"/>
    <n v="1"/>
    <n v="0"/>
    <n v="0"/>
  </r>
  <r>
    <x v="3"/>
    <s v="김해"/>
    <s v="의료법인수의료재단 청솔요양병원"/>
    <n v="1"/>
    <n v="0"/>
    <n v="0"/>
  </r>
  <r>
    <x v="3"/>
    <s v="김해"/>
    <s v="해광병원"/>
    <n v="1"/>
    <n v="0"/>
    <n v="0"/>
  </r>
  <r>
    <x v="1"/>
    <s v="대구남부"/>
    <s v="강미정연합내과의원"/>
    <n v="1"/>
    <n v="0"/>
    <n v="0"/>
  </r>
  <r>
    <x v="1"/>
    <s v="대구남부"/>
    <s v="남산병원"/>
    <n v="1"/>
    <n v="0"/>
    <n v="0"/>
  </r>
  <r>
    <x v="1"/>
    <s v="대구남부"/>
    <s v="안심내과의원"/>
    <n v="1"/>
    <n v="0"/>
    <n v="0"/>
  </r>
  <r>
    <x v="1"/>
    <s v="대구서부"/>
    <s v="(의)보강병원"/>
    <n v="1"/>
    <n v="0"/>
    <n v="0"/>
  </r>
  <r>
    <x v="0"/>
    <s v="대전"/>
    <s v="더(The)편한내과의원"/>
    <n v="1"/>
    <n v="0"/>
    <n v="0"/>
  </r>
  <r>
    <x v="0"/>
    <s v="대전"/>
    <s v="메디안내과"/>
    <n v="1"/>
    <n v="0"/>
    <n v="0"/>
  </r>
  <r>
    <x v="0"/>
    <s v="대전"/>
    <s v="스마트내과의원"/>
    <n v="1"/>
    <n v="0"/>
    <n v="0"/>
  </r>
  <r>
    <x v="0"/>
    <s v="대전"/>
    <s v="씨앤유내과"/>
    <n v="1"/>
    <n v="0"/>
    <n v="0"/>
  </r>
  <r>
    <x v="0"/>
    <s v="대전"/>
    <s v="최내과의원"/>
    <n v="1"/>
    <n v="0"/>
    <n v="0"/>
  </r>
  <r>
    <x v="0"/>
    <s v="대전"/>
    <s v="하나신경과의원"/>
    <n v="1"/>
    <n v="0"/>
    <n v="0"/>
  </r>
  <r>
    <x v="0"/>
    <s v="대전"/>
    <s v="한일병원(신탄진)"/>
    <n v="1"/>
    <n v="0"/>
    <n v="0"/>
  </r>
  <r>
    <x v="3"/>
    <s v="부산동부"/>
    <s v="본바른병원"/>
    <n v="1"/>
    <n v="0"/>
    <n v="0"/>
  </r>
  <r>
    <x v="3"/>
    <s v="부산북부"/>
    <s v="부산예한방병원"/>
    <n v="1"/>
    <n v="0"/>
    <n v="0"/>
  </r>
  <r>
    <x v="3"/>
    <s v="부산북부"/>
    <s v="새우리남산병원"/>
    <n v="1"/>
    <n v="0"/>
    <n v="0"/>
  </r>
  <r>
    <x v="3"/>
    <s v="부산북부"/>
    <s v="신대암메디칼의원"/>
    <n v="1"/>
    <n v="0"/>
    <n v="0"/>
  </r>
  <r>
    <x v="3"/>
    <s v="부산북부"/>
    <s v="의)인해의료재단 시원항병원"/>
    <n v="1"/>
    <n v="0"/>
    <n v="0"/>
  </r>
  <r>
    <x v="3"/>
    <s v="부산서부"/>
    <s v="장사랑내과 영상의학과의원"/>
    <n v="1"/>
    <n v="0"/>
    <n v="0"/>
  </r>
  <r>
    <x v="6"/>
    <s v="부천"/>
    <s v="근로복지공단 인천병원"/>
    <n v="1"/>
    <n v="0"/>
    <n v="0"/>
  </r>
  <r>
    <x v="6"/>
    <s v="부천"/>
    <s v="부천중앙병원"/>
    <n v="1"/>
    <n v="0"/>
    <n v="0"/>
  </r>
  <r>
    <x v="4"/>
    <s v="서울강남"/>
    <s v="린클리닉"/>
    <n v="1"/>
    <n v="0"/>
    <n v="0"/>
  </r>
  <r>
    <x v="4"/>
    <s v="서울강남"/>
    <s v="호산의원"/>
    <n v="1"/>
    <n v="0"/>
    <n v="0"/>
  </r>
  <r>
    <x v="4"/>
    <s v="서울강동"/>
    <s v="경기도립 노인전문 남양주병원"/>
    <n v="1"/>
    <n v="0"/>
    <n v="0"/>
  </r>
  <r>
    <x v="4"/>
    <s v="서울강동"/>
    <s v="아빠미소 소아청소년과 의원"/>
    <n v="1"/>
    <n v="0"/>
    <n v="0"/>
  </r>
  <r>
    <x v="4"/>
    <s v="서울남부"/>
    <s v="덕산속조은내과의원"/>
    <n v="1"/>
    <n v="0"/>
    <n v="0"/>
  </r>
  <r>
    <x v="4"/>
    <s v="서울북부"/>
    <s v="제일성모의원"/>
    <n v="1"/>
    <n v="0"/>
    <n v="0"/>
  </r>
  <r>
    <x v="4"/>
    <s v="서울서부"/>
    <s v="나누리강서병원"/>
    <n v="1"/>
    <n v="0"/>
    <n v="0"/>
  </r>
  <r>
    <x v="4"/>
    <s v="서울서부"/>
    <s v="서울특별시 서북병원"/>
    <n v="1"/>
    <n v="0"/>
    <n v="0"/>
  </r>
  <r>
    <x v="4"/>
    <s v="서울서부"/>
    <s v="연세하나내과소아과의원"/>
    <n v="1"/>
    <n v="0"/>
    <n v="0"/>
  </r>
  <r>
    <x v="4"/>
    <s v="서울중부"/>
    <s v="더맑은내과의원"/>
    <n v="1"/>
    <n v="0"/>
    <n v="0"/>
  </r>
  <r>
    <x v="4"/>
    <s v="서울중부"/>
    <s v="최영주 당당내과의원"/>
    <n v="1"/>
    <n v="0"/>
    <n v="0"/>
  </r>
  <r>
    <x v="0"/>
    <s v="세종(출)"/>
    <s v="김내과의원"/>
    <n v="1"/>
    <n v="0"/>
    <n v="0"/>
  </r>
  <r>
    <x v="6"/>
    <s v="수원남부"/>
    <s v="박희붕외과의원"/>
    <n v="1"/>
    <n v="0"/>
    <n v="0"/>
  </r>
  <r>
    <x v="6"/>
    <s v="수원남부"/>
    <s v="쉬즈메디병원-1"/>
    <n v="1"/>
    <n v="0"/>
    <n v="0"/>
  </r>
  <r>
    <x v="6"/>
    <s v="수원남부"/>
    <s v="윈산부인과병원"/>
    <n v="1"/>
    <n v="0"/>
    <n v="0"/>
  </r>
  <r>
    <x v="6"/>
    <s v="수원북부"/>
    <s v="권혁호내과"/>
    <n v="1"/>
    <n v="0"/>
    <n v="0"/>
  </r>
  <r>
    <x v="6"/>
    <s v="용인"/>
    <s v="분당21세기병원"/>
    <n v="1"/>
    <n v="0"/>
    <n v="0"/>
  </r>
  <r>
    <x v="6"/>
    <s v="용인"/>
    <s v="(의)용인병원유지재단"/>
    <n v="1"/>
    <n v="0"/>
    <n v="0"/>
  </r>
  <r>
    <x v="3"/>
    <s v="울산서부"/>
    <s v="건강한내과"/>
    <n v="1"/>
    <n v="0"/>
    <n v="0"/>
  </r>
  <r>
    <x v="2"/>
    <s v="인천"/>
    <s v="다정한내과"/>
    <n v="1"/>
    <n v="0"/>
    <n v="0"/>
  </r>
  <r>
    <x v="2"/>
    <s v="인천"/>
    <s v="이하영소아과"/>
    <n v="1"/>
    <n v="0"/>
    <n v="0"/>
  </r>
  <r>
    <x v="6"/>
    <s v="일산"/>
    <s v="이내과의원"/>
    <n v="1"/>
    <n v="0"/>
    <n v="0"/>
  </r>
  <r>
    <x v="7"/>
    <s v="전북"/>
    <s v="혁신편안내과"/>
    <n v="1"/>
    <n v="0"/>
    <n v="0"/>
  </r>
  <r>
    <x v="7"/>
    <s v="정읍"/>
    <s v="정읍사랑병원"/>
    <n v="1"/>
    <n v="0"/>
    <n v="0"/>
  </r>
  <r>
    <x v="9"/>
    <s v="제주"/>
    <s v="좋은이웃내과"/>
    <n v="1"/>
    <n v="0"/>
    <n v="0"/>
  </r>
  <r>
    <x v="10"/>
    <s v="청주"/>
    <s v="참사랑병원"/>
    <n v="1"/>
    <n v="0"/>
    <n v="0"/>
  </r>
  <r>
    <x v="5"/>
    <s v="춘천"/>
    <s v="강원도재활병원"/>
    <n v="1"/>
    <n v="0"/>
    <n v="0"/>
  </r>
  <r>
    <x v="1"/>
    <s v="포항"/>
    <s v="이동철내과"/>
    <n v="1"/>
    <n v="0"/>
    <n v="0"/>
  </r>
  <r>
    <x v="8"/>
    <s v="호남"/>
    <s v="화순고려병원"/>
    <n v="1"/>
    <n v="0"/>
    <n v="0"/>
  </r>
  <r>
    <x v="0"/>
    <s v="홍성"/>
    <s v="의)장수요양병원"/>
    <n v="1"/>
    <n v="0"/>
    <n v="0"/>
  </r>
  <r>
    <x v="0"/>
    <s v="홍성"/>
    <s v="의)정빈 합덕아산병원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52">
  <r>
    <s v="강릉"/>
    <s v="근로복지공단 동해병원"/>
    <x v="0"/>
    <n v="20"/>
    <n v="0"/>
    <n v="20"/>
  </r>
  <r>
    <s v="강릉"/>
    <s v="윤내과의원"/>
    <x v="0"/>
    <n v="1"/>
    <n v="0"/>
    <n v="1"/>
  </r>
  <r>
    <s v="경주"/>
    <s v="굿모닝병원"/>
    <x v="0"/>
    <n v="25"/>
    <n v="0"/>
    <n v="25"/>
  </r>
  <r>
    <s v="경주"/>
    <s v="늘속편한내과"/>
    <x v="0"/>
    <n v="1"/>
    <n v="1"/>
    <n v="0"/>
  </r>
  <r>
    <s v="경주"/>
    <s v="바른몸의원"/>
    <x v="0"/>
    <n v="711"/>
    <n v="703"/>
    <n v="8"/>
  </r>
  <r>
    <s v="경주"/>
    <s v="새천년병원"/>
    <x v="0"/>
    <n v="19"/>
    <n v="0"/>
    <n v="19"/>
  </r>
  <r>
    <s v="경주"/>
    <s v="안강아산내과의원"/>
    <x v="0"/>
    <n v="1"/>
    <n v="0"/>
    <n v="1"/>
  </r>
  <r>
    <s v="광명(출)"/>
    <s v="광명21세기병원"/>
    <x v="0"/>
    <n v="1"/>
    <n v="0"/>
    <n v="1"/>
  </r>
  <r>
    <s v="광명(출)"/>
    <s v="의료법인희명의료재단"/>
    <x v="0"/>
    <n v="54"/>
    <n v="0"/>
    <n v="54"/>
  </r>
  <r>
    <s v="광명(출)"/>
    <s v="중앙대학교광명병원"/>
    <x v="0"/>
    <n v="187"/>
    <n v="0"/>
    <n v="187"/>
  </r>
  <r>
    <s v="광주"/>
    <s v="광주기독병원"/>
    <x v="0"/>
    <n v="303"/>
    <n v="0"/>
    <n v="303"/>
  </r>
  <r>
    <s v="광주"/>
    <s v="광주보훈병원"/>
    <x v="0"/>
    <n v="215"/>
    <n v="4"/>
    <n v="211"/>
  </r>
  <r>
    <s v="광주"/>
    <s v="광주소망병원"/>
    <x v="0"/>
    <n v="2"/>
    <n v="0"/>
    <n v="2"/>
  </r>
  <r>
    <s v="광주"/>
    <s v="광주수완병원"/>
    <x v="0"/>
    <n v="11"/>
    <n v="0"/>
    <n v="11"/>
  </r>
  <r>
    <s v="광주"/>
    <s v="광주일곡병원"/>
    <x v="0"/>
    <n v="7"/>
    <n v="0"/>
    <n v="7"/>
  </r>
  <r>
    <s v="광주"/>
    <s v="광주현대병원"/>
    <x v="0"/>
    <n v="59"/>
    <n v="0"/>
    <n v="59"/>
  </r>
  <r>
    <s v="광주"/>
    <s v="미래로21병원"/>
    <x v="0"/>
    <n v="57"/>
    <n v="5"/>
    <n v="52"/>
  </r>
  <r>
    <s v="광주"/>
    <s v="바른몸의원"/>
    <x v="0"/>
    <n v="2"/>
    <n v="2"/>
    <n v="0"/>
  </r>
  <r>
    <s v="광주"/>
    <s v="박승욱내과"/>
    <x v="0"/>
    <n v="2"/>
    <n v="1"/>
    <n v="1"/>
  </r>
  <r>
    <s v="광주"/>
    <s v="수완센트럴병원"/>
    <x v="0"/>
    <n v="2"/>
    <n v="2"/>
    <n v="0"/>
  </r>
  <r>
    <s v="광주"/>
    <s v="순창군보건의료원"/>
    <x v="0"/>
    <n v="1"/>
    <n v="0"/>
    <n v="1"/>
  </r>
  <r>
    <s v="광주"/>
    <s v="신가병원"/>
    <x v="0"/>
    <n v="2"/>
    <n v="1"/>
    <n v="1"/>
  </r>
  <r>
    <s v="광주"/>
    <s v="참조은내과의원(순창)"/>
    <x v="0"/>
    <n v="2"/>
    <n v="0"/>
    <n v="2"/>
  </r>
  <r>
    <s v="광주"/>
    <s v="최선영내과의원"/>
    <x v="0"/>
    <n v="14"/>
    <n v="0"/>
    <n v="14"/>
  </r>
  <r>
    <s v="광주"/>
    <s v="효천내과"/>
    <x v="0"/>
    <n v="2"/>
    <n v="2"/>
    <n v="0"/>
  </r>
  <r>
    <s v="구미"/>
    <s v="구미삼성연합의원"/>
    <x v="0"/>
    <n v="45"/>
    <n v="0"/>
    <n v="45"/>
  </r>
  <r>
    <s v="구미"/>
    <s v="류마제일내과의원"/>
    <x v="0"/>
    <n v="497"/>
    <n v="0"/>
    <n v="497"/>
  </r>
  <r>
    <s v="구미"/>
    <s v="바른유병원"/>
    <x v="0"/>
    <n v="8"/>
    <n v="0"/>
    <n v="8"/>
  </r>
  <r>
    <s v="구미"/>
    <s v="한솔병원"/>
    <x v="0"/>
    <n v="7"/>
    <n v="0"/>
    <n v="7"/>
  </r>
  <r>
    <s v="군산"/>
    <s v="건강한내과의원"/>
    <x v="0"/>
    <n v="3"/>
    <n v="2"/>
    <n v="1"/>
  </r>
  <r>
    <s v="군산"/>
    <s v="진성호내과의원"/>
    <x v="0"/>
    <n v="1"/>
    <n v="1"/>
    <n v="0"/>
  </r>
  <r>
    <s v="김천(출)"/>
    <s v="경상북도김천의료원"/>
    <x v="0"/>
    <n v="68"/>
    <n v="0"/>
    <n v="68"/>
  </r>
  <r>
    <s v="김천(출)"/>
    <s v="김천제일병원"/>
    <x v="0"/>
    <n v="101"/>
    <n v="0"/>
    <n v="101"/>
  </r>
  <r>
    <s v="김천(출)"/>
    <s v="현대내과의원"/>
    <x v="0"/>
    <n v="4"/>
    <n v="4"/>
    <n v="0"/>
  </r>
  <r>
    <s v="김포"/>
    <s v="서송병원"/>
    <x v="0"/>
    <n v="3"/>
    <n v="3"/>
    <n v="0"/>
  </r>
  <r>
    <s v="김포"/>
    <s v="정내과(서구)"/>
    <x v="0"/>
    <n v="2"/>
    <n v="2"/>
    <n v="0"/>
  </r>
  <r>
    <s v="김포"/>
    <s v="한강연세병원"/>
    <x v="0"/>
    <n v="1"/>
    <n v="1"/>
    <n v="0"/>
  </r>
  <r>
    <s v="김포"/>
    <s v="(의)성세의료재단뉴성민병원"/>
    <x v="0"/>
    <n v="2"/>
    <n v="2"/>
    <n v="0"/>
  </r>
  <r>
    <s v="김해"/>
    <s v="경빈의료재단 김해센텀병원"/>
    <x v="0"/>
    <n v="38"/>
    <n v="0"/>
    <n v="38"/>
  </r>
  <r>
    <s v="김해"/>
    <s v="김해굿모닝병원"/>
    <x v="0"/>
    <n v="2"/>
    <n v="0"/>
    <n v="2"/>
  </r>
  <r>
    <s v="김해"/>
    <s v="의료법인한서의료재단 진영병원"/>
    <x v="0"/>
    <n v="6"/>
    <n v="1"/>
    <n v="5"/>
  </r>
  <r>
    <s v="김해"/>
    <s v="한사랑병원"/>
    <x v="0"/>
    <n v="61"/>
    <n v="1"/>
    <n v="60"/>
  </r>
  <r>
    <s v="대구남부"/>
    <s v="구평리외과"/>
    <x v="0"/>
    <n v="3"/>
    <n v="3"/>
    <n v="0"/>
  </r>
  <r>
    <s v="대구남부"/>
    <s v="나비편한샘의원"/>
    <x v="0"/>
    <n v="5"/>
    <n v="5"/>
    <n v="0"/>
  </r>
  <r>
    <s v="대구남부"/>
    <s v="남산병원"/>
    <x v="0"/>
    <n v="1"/>
    <n v="0"/>
    <n v="1"/>
  </r>
  <r>
    <s v="대구남부"/>
    <s v="대구기독병원"/>
    <x v="0"/>
    <n v="1"/>
    <n v="0"/>
    <n v="1"/>
  </r>
  <r>
    <s v="대구남부"/>
    <s v="더열린병원"/>
    <x v="0"/>
    <n v="2"/>
    <n v="0"/>
    <n v="2"/>
  </r>
  <r>
    <s v="대구남부"/>
    <s v="범어샘편한내과"/>
    <x v="0"/>
    <n v="27"/>
    <n v="13"/>
    <n v="14"/>
  </r>
  <r>
    <s v="대구남부"/>
    <s v="서대구대동병원"/>
    <x v="0"/>
    <n v="2"/>
    <n v="1"/>
    <n v="1"/>
  </r>
  <r>
    <s v="대구남부"/>
    <s v="안심내과의원"/>
    <x v="0"/>
    <n v="1"/>
    <n v="0"/>
    <n v="1"/>
  </r>
  <r>
    <s v="대구남부"/>
    <s v="우리내과의원"/>
    <x v="0"/>
    <n v="3"/>
    <n v="1"/>
    <n v="2"/>
  </r>
  <r>
    <s v="대구남부"/>
    <s v="이상엽내과의원"/>
    <x v="0"/>
    <n v="16"/>
    <n v="14"/>
    <n v="2"/>
  </r>
  <r>
    <s v="대구남부"/>
    <s v="조동규내과의원"/>
    <x v="0"/>
    <n v="1"/>
    <n v="1"/>
    <n v="0"/>
  </r>
  <r>
    <s v="대구남부"/>
    <s v="참튼튼병원"/>
    <x v="0"/>
    <n v="4"/>
    <n v="0"/>
    <n v="4"/>
  </r>
  <r>
    <s v="대구남부"/>
    <s v="청춘내과의원"/>
    <x v="0"/>
    <n v="174"/>
    <n v="170"/>
    <n v="4"/>
  </r>
  <r>
    <s v="대구남부"/>
    <s v="한빛종합내과의원"/>
    <x v="0"/>
    <n v="5"/>
    <n v="5"/>
    <n v="0"/>
  </r>
  <r>
    <s v="대구남부"/>
    <s v="한성재단동아메디병원"/>
    <x v="0"/>
    <n v="1"/>
    <n v="0"/>
    <n v="1"/>
  </r>
  <r>
    <s v="대구남부"/>
    <s v="(의)대명의료재단 서대구병원"/>
    <x v="0"/>
    <n v="3"/>
    <n v="0"/>
    <n v="3"/>
  </r>
  <r>
    <s v="대구남부"/>
    <s v="W(더블유)병원"/>
    <x v="0"/>
    <n v="2"/>
    <n v="0"/>
    <n v="2"/>
  </r>
  <r>
    <s v="대구동부"/>
    <s v="가창파티마요양병원"/>
    <x v="0"/>
    <n v="2"/>
    <n v="2"/>
    <n v="0"/>
  </r>
  <r>
    <s v="대구동부"/>
    <s v="건강플러스연합의원"/>
    <x v="0"/>
    <n v="1"/>
    <n v="0"/>
    <n v="1"/>
  </r>
  <r>
    <s v="대구서부"/>
    <s v="나사렛연합내과의원"/>
    <x v="0"/>
    <n v="2"/>
    <n v="0"/>
    <n v="2"/>
  </r>
  <r>
    <s v="대구서부"/>
    <s v="대구보훈병원"/>
    <x v="0"/>
    <n v="153"/>
    <n v="149"/>
    <n v="4"/>
  </r>
  <r>
    <s v="대구서부"/>
    <s v="대구시티병원"/>
    <x v="0"/>
    <n v="1"/>
    <n v="0"/>
    <n v="1"/>
  </r>
  <r>
    <s v="대구서부"/>
    <s v="더나은병원"/>
    <x v="0"/>
    <n v="35"/>
    <n v="0"/>
    <n v="35"/>
  </r>
  <r>
    <s v="대구서부"/>
    <s v="서혜상내과의원"/>
    <x v="0"/>
    <n v="1"/>
    <n v="1"/>
    <n v="0"/>
  </r>
  <r>
    <s v="대구서부"/>
    <s v="선우속시원내과"/>
    <x v="0"/>
    <n v="5"/>
    <n v="5"/>
    <n v="0"/>
  </r>
  <r>
    <s v="대구서부"/>
    <s v="속튼튼내과의원"/>
    <x v="0"/>
    <n v="6"/>
    <n v="0"/>
    <n v="6"/>
  </r>
  <r>
    <s v="대구서부"/>
    <s v="이시아연세병원"/>
    <x v="0"/>
    <n v="3"/>
    <n v="3"/>
    <n v="0"/>
  </r>
  <r>
    <s v="대구서부"/>
    <s v="일민의료재단 세강병원"/>
    <x v="0"/>
    <n v="6"/>
    <n v="0"/>
    <n v="6"/>
  </r>
  <r>
    <s v="대구서부"/>
    <s v="척척병원"/>
    <x v="0"/>
    <n v="1"/>
    <n v="0"/>
    <n v="1"/>
  </r>
  <r>
    <s v="대구서부"/>
    <s v="통합의료진흥원 전인병원"/>
    <x v="0"/>
    <n v="3"/>
    <n v="0"/>
    <n v="3"/>
  </r>
  <r>
    <s v="대구서부"/>
    <s v="(의)보강병원"/>
    <x v="0"/>
    <n v="1"/>
    <n v="0"/>
    <n v="1"/>
  </r>
  <r>
    <s v="대구중부"/>
    <s v="나사렛종합병원"/>
    <x v="0"/>
    <n v="489"/>
    <n v="0"/>
    <n v="489"/>
  </r>
  <r>
    <s v="대구중부"/>
    <s v="대구보훈병원"/>
    <x v="0"/>
    <n v="7"/>
    <n v="6"/>
    <n v="1"/>
  </r>
  <r>
    <s v="대구중부"/>
    <s v="속튼튼내과의원"/>
    <x v="0"/>
    <n v="1"/>
    <n v="0"/>
    <n v="1"/>
  </r>
  <r>
    <s v="대전"/>
    <s v="글로벌튼튼병원"/>
    <x v="0"/>
    <n v="9"/>
    <n v="0"/>
    <n v="9"/>
  </r>
  <r>
    <s v="대전"/>
    <s v="다빈치병원"/>
    <x v="0"/>
    <n v="5"/>
    <n v="0"/>
    <n v="5"/>
  </r>
  <r>
    <s v="대전"/>
    <s v="대전보훈병원"/>
    <x v="0"/>
    <n v="59"/>
    <n v="0"/>
    <n v="59"/>
  </r>
  <r>
    <s v="대전"/>
    <s v="대전엔도내과의원"/>
    <x v="0"/>
    <n v="95"/>
    <n v="0"/>
    <n v="95"/>
  </r>
  <r>
    <s v="대전"/>
    <s v="더(The)편한내과의원"/>
    <x v="0"/>
    <n v="1"/>
    <n v="0"/>
    <n v="1"/>
  </r>
  <r>
    <s v="대전"/>
    <s v="메디안내과"/>
    <x v="0"/>
    <n v="1"/>
    <n v="0"/>
    <n v="1"/>
  </r>
  <r>
    <s v="대전"/>
    <s v="스마트내과의원"/>
    <x v="0"/>
    <n v="1"/>
    <n v="0"/>
    <n v="1"/>
  </r>
  <r>
    <s v="대전"/>
    <s v="씨앤유내과"/>
    <x v="0"/>
    <n v="1"/>
    <n v="0"/>
    <n v="1"/>
  </r>
  <r>
    <s v="대전"/>
    <s v="최내과의원"/>
    <x v="0"/>
    <n v="1"/>
    <n v="0"/>
    <n v="1"/>
  </r>
  <r>
    <s v="대전"/>
    <s v="하나로의원"/>
    <x v="0"/>
    <n v="2"/>
    <n v="0"/>
    <n v="2"/>
  </r>
  <r>
    <s v="대전"/>
    <s v="하나신경과의원"/>
    <x v="0"/>
    <n v="1"/>
    <n v="0"/>
    <n v="1"/>
  </r>
  <r>
    <s v="대전"/>
    <s v="한일병원(신탄진)"/>
    <x v="0"/>
    <n v="1"/>
    <n v="0"/>
    <n v="1"/>
  </r>
  <r>
    <s v="대전"/>
    <s v="(의)영훈의료재단대전선병원"/>
    <x v="0"/>
    <n v="153"/>
    <n v="0"/>
    <n v="153"/>
  </r>
  <r>
    <s v="대전"/>
    <s v="(의)영훈의료재단유성선병원"/>
    <x v="0"/>
    <n v="333"/>
    <n v="0"/>
    <n v="333"/>
  </r>
  <r>
    <s v="목포"/>
    <s v="강진의료원"/>
    <x v="0"/>
    <n v="2"/>
    <n v="2"/>
    <n v="0"/>
  </r>
  <r>
    <s v="목포"/>
    <s v="목포기독병원"/>
    <x v="0"/>
    <n v="60"/>
    <n v="0"/>
    <n v="60"/>
  </r>
  <r>
    <s v="목포"/>
    <s v="장흥통합의료병원"/>
    <x v="0"/>
    <n v="2"/>
    <n v="0"/>
    <n v="2"/>
  </r>
  <r>
    <s v="부산남부"/>
    <s v="공내과"/>
    <x v="0"/>
    <n v="2"/>
    <n v="0"/>
    <n v="2"/>
  </r>
  <r>
    <s v="부산남부"/>
    <s v="김&amp;정해운대병원"/>
    <x v="0"/>
    <n v="1"/>
    <n v="1"/>
    <n v="0"/>
  </r>
  <r>
    <s v="부산남부"/>
    <s v="김보석내과"/>
    <x v="0"/>
    <n v="1"/>
    <n v="1"/>
    <n v="0"/>
  </r>
  <r>
    <s v="부산남부"/>
    <s v="늘편안 하내과"/>
    <x v="0"/>
    <n v="1"/>
    <n v="1"/>
    <n v="0"/>
  </r>
  <r>
    <s v="부산남부"/>
    <s v="상쾌한병원"/>
    <x v="0"/>
    <n v="1"/>
    <n v="1"/>
    <n v="0"/>
  </r>
  <r>
    <s v="부산동부"/>
    <s v="건강드림가정의학과 의원"/>
    <x v="0"/>
    <n v="1"/>
    <n v="1"/>
    <n v="0"/>
  </r>
  <r>
    <s v="부산동부"/>
    <s v="김우재 내과의원"/>
    <x v="0"/>
    <n v="1"/>
    <n v="1"/>
    <n v="0"/>
  </r>
  <r>
    <s v="부산동부"/>
    <s v="본바른병원"/>
    <x v="0"/>
    <n v="1"/>
    <n v="0"/>
    <n v="1"/>
  </r>
  <r>
    <s v="부산동부"/>
    <s v="양산감수내과의원"/>
    <x v="0"/>
    <n v="1"/>
    <n v="1"/>
    <n v="0"/>
  </r>
  <r>
    <s v="부산동부"/>
    <s v="의료법인예성의료재단베데스다복음병원"/>
    <x v="0"/>
    <n v="43"/>
    <n v="0"/>
    <n v="43"/>
  </r>
  <r>
    <s v="부산동부"/>
    <s v="해원산부인과의원"/>
    <x v="0"/>
    <n v="5"/>
    <n v="2"/>
    <n v="3"/>
  </r>
  <r>
    <s v="부산북부"/>
    <s v="민들레 내과 의원"/>
    <x v="0"/>
    <n v="10"/>
    <n v="0"/>
    <n v="10"/>
  </r>
  <r>
    <s v="부산북부"/>
    <s v="부산예한방병원"/>
    <x v="0"/>
    <n v="1"/>
    <n v="0"/>
    <n v="1"/>
  </r>
  <r>
    <s v="부산북부"/>
    <s v="부산큰병원"/>
    <x v="0"/>
    <n v="1"/>
    <n v="0"/>
    <n v="1"/>
  </r>
  <r>
    <s v="부산북부"/>
    <s v="오성병원"/>
    <x v="0"/>
    <n v="3"/>
    <n v="0"/>
    <n v="3"/>
  </r>
  <r>
    <s v="부산서부"/>
    <s v="의료법인 강혜의료재단"/>
    <x v="0"/>
    <n v="1"/>
    <n v="1"/>
    <n v="0"/>
  </r>
  <r>
    <s v="부산서부"/>
    <s v="장림한서병원"/>
    <x v="0"/>
    <n v="9"/>
    <n v="0"/>
    <n v="9"/>
  </r>
  <r>
    <s v="부산중부"/>
    <s v="바른병원"/>
    <x v="0"/>
    <n v="12"/>
    <n v="6"/>
    <n v="6"/>
  </r>
  <r>
    <s v="부산중부"/>
    <s v="박성수내과(양정)"/>
    <x v="0"/>
    <n v="4"/>
    <n v="0"/>
    <n v="4"/>
  </r>
  <r>
    <s v="부산중부"/>
    <s v="봉생병원"/>
    <x v="0"/>
    <n v="88"/>
    <n v="0"/>
    <n v="88"/>
  </r>
  <r>
    <s v="부산중부"/>
    <s v="온종합병원"/>
    <x v="0"/>
    <n v="189"/>
    <n v="0"/>
    <n v="189"/>
  </r>
  <r>
    <s v="부산중부"/>
    <s v="의)청십자의료재단행복한병원"/>
    <x v="0"/>
    <n v="2"/>
    <n v="0"/>
    <n v="2"/>
  </r>
  <r>
    <s v="부산중부"/>
    <s v="일신기독병원"/>
    <x v="0"/>
    <n v="11"/>
    <n v="1"/>
    <n v="10"/>
  </r>
  <r>
    <s v="부산중부"/>
    <s v="한빛병원"/>
    <x v="0"/>
    <n v="1"/>
    <n v="0"/>
    <n v="1"/>
  </r>
  <r>
    <s v="부천"/>
    <s v="근로복지공단 인천병원"/>
    <x v="0"/>
    <n v="1"/>
    <n v="0"/>
    <n v="1"/>
  </r>
  <r>
    <s v="부천"/>
    <s v="메디홀스의원(역곡)"/>
    <x v="0"/>
    <n v="1"/>
    <n v="1"/>
    <n v="0"/>
  </r>
  <r>
    <s v="부천"/>
    <s v="보성요양병원"/>
    <x v="0"/>
    <n v="1"/>
    <n v="1"/>
    <n v="0"/>
  </r>
  <r>
    <s v="부천"/>
    <s v="부천중앙병원"/>
    <x v="0"/>
    <n v="1"/>
    <n v="0"/>
    <n v="1"/>
  </r>
  <r>
    <s v="부천"/>
    <s v="의)나누리의료재단"/>
    <x v="0"/>
    <n v="26"/>
    <n v="0"/>
    <n v="26"/>
  </r>
  <r>
    <s v="부천"/>
    <s v="휴앤유병원"/>
    <x v="0"/>
    <n v="2"/>
    <n v="0"/>
    <n v="2"/>
  </r>
  <r>
    <s v="상주"/>
    <s v="(의)삼백의료재단상주성모병원"/>
    <x v="0"/>
    <n v="40"/>
    <n v="1"/>
    <n v="39"/>
  </r>
  <r>
    <s v="상주"/>
    <s v="(의)상주적십자병원"/>
    <x v="0"/>
    <n v="14"/>
    <n v="0"/>
    <n v="14"/>
  </r>
  <r>
    <s v="서울강남"/>
    <s v="강남나누리병원"/>
    <x v="0"/>
    <n v="70"/>
    <n v="0"/>
    <n v="70"/>
  </r>
  <r>
    <s v="서울강남"/>
    <s v="그린몰의원"/>
    <x v="0"/>
    <n v="1"/>
    <n v="1"/>
    <n v="0"/>
  </r>
  <r>
    <s v="서울강남"/>
    <s v="린클리닉"/>
    <x v="0"/>
    <n v="1"/>
    <n v="0"/>
    <n v="1"/>
  </r>
  <r>
    <s v="서울강남"/>
    <s v="메디스캔의원"/>
    <x v="0"/>
    <n v="5"/>
    <n v="0"/>
    <n v="5"/>
  </r>
  <r>
    <s v="서울강남"/>
    <s v="삼광의료재단(검사실비교)"/>
    <x v="0"/>
    <n v="6"/>
    <n v="0"/>
    <n v="6"/>
  </r>
  <r>
    <s v="서울강남"/>
    <s v="연세박세진의원"/>
    <x v="0"/>
    <n v="3"/>
    <n v="2"/>
    <n v="1"/>
  </r>
  <r>
    <s v="서울강남"/>
    <s v="유로성형외과,피부과"/>
    <x v="0"/>
    <n v="2"/>
    <n v="1"/>
    <n v="1"/>
  </r>
  <r>
    <s v="서울강남"/>
    <s v="이화의원"/>
    <x v="0"/>
    <n v="22"/>
    <n v="20"/>
    <n v="2"/>
  </r>
  <r>
    <s v="서울강남"/>
    <s v="팜스프링서울의원"/>
    <x v="0"/>
    <n v="1"/>
    <n v="1"/>
    <n v="0"/>
  </r>
  <r>
    <s v="서울강남"/>
    <s v="필메디스내과의원"/>
    <x v="0"/>
    <n v="8"/>
    <n v="0"/>
    <n v="8"/>
  </r>
  <r>
    <s v="서울강남"/>
    <s v="호산의원"/>
    <x v="0"/>
    <n v="1"/>
    <n v="0"/>
    <n v="1"/>
  </r>
  <r>
    <s v="서울강동"/>
    <s v="남양주 한양병원"/>
    <x v="0"/>
    <n v="8"/>
    <n v="0"/>
    <n v="8"/>
  </r>
  <r>
    <s v="서울강동"/>
    <s v="아빠미소 소아청소년과 의원"/>
    <x v="0"/>
    <n v="1"/>
    <n v="0"/>
    <n v="1"/>
  </r>
  <r>
    <s v="서울강동"/>
    <s v="에덴요양병원"/>
    <x v="0"/>
    <n v="1"/>
    <n v="0"/>
    <n v="1"/>
  </r>
  <r>
    <s v="서울강동"/>
    <s v="조한준가정의학과의원"/>
    <x v="0"/>
    <n v="2"/>
    <n v="2"/>
    <n v="0"/>
  </r>
  <r>
    <s v="서울강동"/>
    <s v="중앙보훈병원 핵의학과"/>
    <x v="0"/>
    <n v="3"/>
    <n v="0"/>
    <n v="3"/>
  </r>
  <r>
    <s v="서울강동"/>
    <s v="진접 한양병원"/>
    <x v="0"/>
    <n v="15"/>
    <n v="0"/>
    <n v="15"/>
  </r>
  <r>
    <s v="서울강동"/>
    <s v="하남S병원"/>
    <x v="0"/>
    <n v="5"/>
    <n v="0"/>
    <n v="5"/>
  </r>
  <r>
    <s v="서울강동"/>
    <s v="WONJIN GREEN HOSPITAL"/>
    <x v="0"/>
    <n v="7"/>
    <n v="0"/>
    <n v="7"/>
  </r>
  <r>
    <s v="서울남부"/>
    <s v="구로성심병원"/>
    <x v="0"/>
    <n v="98"/>
    <n v="0"/>
    <n v="98"/>
  </r>
  <r>
    <s v="서울남부"/>
    <s v="대림성모병원"/>
    <x v="0"/>
    <n v="77"/>
    <n v="0"/>
    <n v="77"/>
  </r>
  <r>
    <s v="서울남부"/>
    <s v="덕산속조은내과의원"/>
    <x v="0"/>
    <n v="1"/>
    <n v="0"/>
    <n v="1"/>
  </r>
  <r>
    <s v="서울남부"/>
    <s v="씨엠병원"/>
    <x v="0"/>
    <n v="74"/>
    <n v="0"/>
    <n v="74"/>
  </r>
  <r>
    <s v="서울남부"/>
    <s v="아산진내과의원"/>
    <x v="0"/>
    <n v="4"/>
    <n v="4"/>
    <n v="0"/>
  </r>
  <r>
    <s v="서울동부"/>
    <s v="국립재활원"/>
    <x v="0"/>
    <n v="2"/>
    <n v="0"/>
    <n v="2"/>
  </r>
  <r>
    <s v="서울동부"/>
    <s v="동서울정형외과의원"/>
    <x v="0"/>
    <n v="1"/>
    <n v="1"/>
    <n v="0"/>
  </r>
  <r>
    <s v="서울동부"/>
    <s v="서울성심병원"/>
    <x v="0"/>
    <n v="295"/>
    <n v="0"/>
    <n v="295"/>
  </r>
  <r>
    <s v="서울동부"/>
    <s v="서울의료원 진단검사의학과"/>
    <x v="0"/>
    <n v="11"/>
    <n v="0"/>
    <n v="11"/>
  </r>
  <r>
    <s v="서울동부"/>
    <s v="주용진내과의원"/>
    <x v="0"/>
    <n v="3"/>
    <n v="3"/>
    <n v="0"/>
  </r>
  <r>
    <s v="서울동부"/>
    <s v="혜민병원(일반검사)"/>
    <x v="0"/>
    <n v="35"/>
    <n v="0"/>
    <n v="35"/>
  </r>
  <r>
    <s v="서울북부"/>
    <s v="강북연세병원"/>
    <x v="0"/>
    <n v="1"/>
    <n v="1"/>
    <n v="0"/>
  </r>
  <r>
    <s v="서울북부"/>
    <s v="남양주 한양병원"/>
    <x v="0"/>
    <n v="1"/>
    <n v="0"/>
    <n v="1"/>
  </r>
  <r>
    <s v="서울북부"/>
    <s v="서울의료원 진단검사의학과"/>
    <x v="0"/>
    <n v="168"/>
    <n v="0"/>
    <n v="168"/>
  </r>
  <r>
    <s v="서울북부"/>
    <s v="아산센트럴의원"/>
    <x v="0"/>
    <n v="4"/>
    <n v="4"/>
    <n v="0"/>
  </r>
  <r>
    <s v="서울북부"/>
    <s v="제일성모의원"/>
    <x v="0"/>
    <n v="1"/>
    <n v="0"/>
    <n v="1"/>
  </r>
  <r>
    <s v="서울북부"/>
    <s v="진접 한양병원"/>
    <x v="0"/>
    <n v="9"/>
    <n v="0"/>
    <n v="9"/>
  </r>
  <r>
    <s v="서울북부"/>
    <s v="편안한내과의원"/>
    <x v="0"/>
    <n v="1"/>
    <n v="1"/>
    <n v="0"/>
  </r>
  <r>
    <s v="서울북부"/>
    <s v="포천신경외과"/>
    <x v="0"/>
    <n v="4"/>
    <n v="0"/>
    <n v="4"/>
  </r>
  <r>
    <s v="서울서부"/>
    <s v="동신종합병원"/>
    <x v="0"/>
    <n v="151"/>
    <n v="0"/>
    <n v="151"/>
  </r>
  <r>
    <s v="서울서부"/>
    <s v="목동연세365의원"/>
    <x v="0"/>
    <n v="14"/>
    <n v="14"/>
    <n v="0"/>
  </r>
  <r>
    <s v="서울서부"/>
    <s v="서울특별시 서북병원"/>
    <x v="0"/>
    <n v="1"/>
    <n v="0"/>
    <n v="1"/>
  </r>
  <r>
    <s v="서울서부"/>
    <s v="연세하나내과소아과의원"/>
    <x v="0"/>
    <n v="1"/>
    <n v="0"/>
    <n v="1"/>
  </r>
  <r>
    <s v="서울서부"/>
    <s v="한국건강관리협회서울서부지부"/>
    <x v="0"/>
    <n v="1"/>
    <n v="1"/>
    <n v="0"/>
  </r>
  <r>
    <s v="서울중부"/>
    <s v="더맑은내과의원"/>
    <x v="0"/>
    <n v="1"/>
    <n v="0"/>
    <n v="1"/>
  </r>
  <r>
    <s v="서울중부"/>
    <s v="서울케이(K)내과의원"/>
    <x v="0"/>
    <n v="266"/>
    <n v="185"/>
    <n v="81"/>
  </r>
  <r>
    <s v="서울중부"/>
    <s v="송도병원"/>
    <x v="0"/>
    <n v="1"/>
    <n v="0"/>
    <n v="1"/>
  </r>
  <r>
    <s v="서울중부"/>
    <s v="연세더블유의원(365)"/>
    <x v="0"/>
    <n v="1"/>
    <n v="1"/>
    <n v="0"/>
  </r>
  <r>
    <s v="서울중부"/>
    <s v="연세이현철내과"/>
    <x v="0"/>
    <n v="2"/>
    <n v="1"/>
    <n v="1"/>
  </r>
  <r>
    <s v="서울중부"/>
    <s v="의료법인 소화병원"/>
    <x v="0"/>
    <n v="243"/>
    <n v="86"/>
    <n v="157"/>
  </r>
  <r>
    <s v="서울중부"/>
    <s v="최영주 당당내과의원"/>
    <x v="0"/>
    <n v="1"/>
    <n v="0"/>
    <n v="1"/>
  </r>
  <r>
    <s v="세종(출)"/>
    <s v="공주서울내과의원"/>
    <x v="0"/>
    <n v="1"/>
    <n v="1"/>
    <n v="0"/>
  </r>
  <r>
    <s v="세종(출)"/>
    <s v="김내과의원"/>
    <x v="0"/>
    <n v="1"/>
    <n v="0"/>
    <n v="1"/>
  </r>
  <r>
    <s v="세종(출)"/>
    <s v="유앤이내과"/>
    <x v="0"/>
    <n v="205"/>
    <n v="0"/>
    <n v="205"/>
  </r>
  <r>
    <s v="송파"/>
    <s v="경찰병원"/>
    <x v="0"/>
    <n v="127"/>
    <n v="1"/>
    <n v="126"/>
  </r>
  <r>
    <s v="수원남부"/>
    <s v="동탄성모병원"/>
    <x v="0"/>
    <n v="2"/>
    <n v="0"/>
    <n v="2"/>
  </r>
  <r>
    <s v="수원남부"/>
    <s v="박희붕외과의원"/>
    <x v="0"/>
    <n v="1"/>
    <n v="0"/>
    <n v="1"/>
  </r>
  <r>
    <s v="수원남부"/>
    <s v="베데스다병원"/>
    <x v="0"/>
    <n v="11"/>
    <n v="2"/>
    <n v="9"/>
  </r>
  <r>
    <s v="수원남부"/>
    <s v="성모플러스내과소아과"/>
    <x v="0"/>
    <n v="2"/>
    <n v="0"/>
    <n v="2"/>
  </r>
  <r>
    <s v="수원남부"/>
    <s v="쉬즈메디병원-1"/>
    <x v="0"/>
    <n v="1"/>
    <n v="0"/>
    <n v="1"/>
  </r>
  <r>
    <s v="수원남부"/>
    <s v="원광종합병원"/>
    <x v="0"/>
    <n v="2"/>
    <n v="0"/>
    <n v="2"/>
  </r>
  <r>
    <s v="수원남부"/>
    <s v="윈산부인과병원"/>
    <x v="0"/>
    <n v="1"/>
    <n v="0"/>
    <n v="1"/>
  </r>
  <r>
    <s v="수원북부"/>
    <s v="권혁호내과"/>
    <x v="0"/>
    <n v="1"/>
    <n v="0"/>
    <n v="1"/>
  </r>
  <r>
    <s v="순천"/>
    <s v="강남병원"/>
    <x v="0"/>
    <n v="8"/>
    <n v="0"/>
    <n v="8"/>
  </r>
  <r>
    <s v="순천"/>
    <s v="순천하나병원"/>
    <x v="0"/>
    <n v="58"/>
    <n v="0"/>
    <n v="58"/>
  </r>
  <r>
    <s v="순천"/>
    <s v="여수한국병원"/>
    <x v="0"/>
    <n v="90"/>
    <n v="0"/>
    <n v="90"/>
  </r>
  <r>
    <s v="순천"/>
    <s v="틔움가정의학과"/>
    <x v="0"/>
    <n v="7"/>
    <n v="0"/>
    <n v="7"/>
  </r>
  <r>
    <s v="순천"/>
    <s v="(의)좌수영의료재단"/>
    <x v="0"/>
    <n v="2"/>
    <n v="0"/>
    <n v="2"/>
  </r>
  <r>
    <s v="안동"/>
    <s v="경상북도립안동노인전문요양병원"/>
    <x v="0"/>
    <n v="1"/>
    <n v="1"/>
    <n v="0"/>
  </r>
  <r>
    <s v="안동"/>
    <s v="(의)안동병원"/>
    <x v="0"/>
    <n v="621"/>
    <n v="1"/>
    <n v="620"/>
  </r>
  <r>
    <s v="안동"/>
    <s v="(재)안동성소병원유지재단"/>
    <x v="0"/>
    <n v="194"/>
    <n v="3"/>
    <n v="191"/>
  </r>
  <r>
    <s v="안산"/>
    <s v="좋은내과"/>
    <x v="0"/>
    <n v="7"/>
    <n v="7"/>
    <n v="0"/>
  </r>
  <r>
    <s v="양평(출)"/>
    <s v="국립교통재활병원"/>
    <x v="0"/>
    <n v="17"/>
    <n v="0"/>
    <n v="17"/>
  </r>
  <r>
    <s v="영서2"/>
    <s v="건국대학교충주병원"/>
    <x v="0"/>
    <n v="71"/>
    <n v="8"/>
    <n v="63"/>
  </r>
  <r>
    <s v="영서2"/>
    <s v="원주의료원"/>
    <x v="0"/>
    <n v="13"/>
    <n v="0"/>
    <n v="13"/>
  </r>
  <r>
    <s v="영서2"/>
    <s v="평창군 보건의료원"/>
    <x v="0"/>
    <n v="5"/>
    <n v="0"/>
    <n v="5"/>
  </r>
  <r>
    <s v="오창"/>
    <s v="키우리소아청소년과의원"/>
    <x v="0"/>
    <n v="1238"/>
    <n v="1230"/>
    <n v="8"/>
  </r>
  <r>
    <s v="오창"/>
    <s v="한국병원"/>
    <x v="0"/>
    <n v="362"/>
    <n v="0"/>
    <n v="362"/>
  </r>
  <r>
    <s v="용산(출)"/>
    <s v="송도병원"/>
    <x v="0"/>
    <n v="5"/>
    <n v="0"/>
    <n v="5"/>
  </r>
  <r>
    <s v="용산(출)"/>
    <s v="연세중앙내과의원"/>
    <x v="0"/>
    <n v="15"/>
    <n v="11"/>
    <n v="4"/>
  </r>
  <r>
    <s v="용인"/>
    <s v="분당21세기병원"/>
    <x v="0"/>
    <n v="1"/>
    <n v="0"/>
    <n v="1"/>
  </r>
  <r>
    <s v="용인"/>
    <s v="분당21세기의원"/>
    <x v="0"/>
    <n v="13"/>
    <n v="13"/>
    <n v="0"/>
  </r>
  <r>
    <s v="용인"/>
    <s v="참편한내과의원"/>
    <x v="0"/>
    <n v="1"/>
    <n v="1"/>
    <n v="0"/>
  </r>
  <r>
    <s v="울산서부"/>
    <s v="건강한내과"/>
    <x v="0"/>
    <n v="1"/>
    <n v="0"/>
    <n v="1"/>
  </r>
  <r>
    <s v="울산서부"/>
    <s v="김성준내과"/>
    <x v="0"/>
    <n v="2"/>
    <n v="2"/>
    <n v="0"/>
  </r>
  <r>
    <s v="울산서부"/>
    <s v="울산서부 고객센터"/>
    <x v="0"/>
    <n v="1"/>
    <n v="1"/>
    <n v="0"/>
  </r>
  <r>
    <s v="울산서부"/>
    <s v="중앙병원"/>
    <x v="0"/>
    <n v="22"/>
    <n v="3"/>
    <n v="19"/>
  </r>
  <r>
    <s v="울산중부"/>
    <s v="울들병원"/>
    <x v="0"/>
    <n v="2"/>
    <n v="0"/>
    <n v="2"/>
  </r>
  <r>
    <s v="울산중부"/>
    <s v="울산병원"/>
    <x v="0"/>
    <n v="272"/>
    <n v="259"/>
    <n v="13"/>
  </r>
  <r>
    <s v="울산중부"/>
    <s v="울산엘리야병원"/>
    <x v="0"/>
    <n v="12"/>
    <n v="1"/>
    <n v="11"/>
  </r>
  <r>
    <s v="울산중부"/>
    <s v="이수진소아청소년과의원"/>
    <x v="0"/>
    <n v="1"/>
    <n v="1"/>
    <n v="0"/>
  </r>
  <r>
    <s v="원주"/>
    <s v="명지병원(제천)"/>
    <x v="0"/>
    <n v="109"/>
    <n v="108"/>
    <n v="1"/>
  </r>
  <r>
    <s v="의정부"/>
    <s v="주용진내과의원"/>
    <x v="0"/>
    <n v="1"/>
    <n v="1"/>
    <n v="0"/>
  </r>
  <r>
    <s v="인천"/>
    <s v="강문호내과"/>
    <x v="0"/>
    <n v="12"/>
    <n v="12"/>
    <n v="0"/>
  </r>
  <r>
    <s v="인천"/>
    <s v="나누리 인천 주안병원"/>
    <x v="0"/>
    <n v="2"/>
    <n v="0"/>
    <n v="2"/>
  </r>
  <r>
    <s v="인천"/>
    <s v="나사렛의료재단(나사렛국제병원)"/>
    <x v="0"/>
    <n v="89"/>
    <n v="4"/>
    <n v="85"/>
  </r>
  <r>
    <s v="인천"/>
    <s v="다정한내과"/>
    <x v="0"/>
    <n v="1"/>
    <n v="0"/>
    <n v="1"/>
  </r>
  <r>
    <s v="인천"/>
    <s v="브이아이씨365소아청소년과의원"/>
    <x v="0"/>
    <n v="48"/>
    <n v="0"/>
    <n v="48"/>
  </r>
  <r>
    <s v="인천"/>
    <s v="의)현대유비스병원"/>
    <x v="0"/>
    <n v="60"/>
    <n v="0"/>
    <n v="60"/>
  </r>
  <r>
    <s v="인천"/>
    <s v="이하영소아과"/>
    <x v="0"/>
    <n v="1"/>
    <n v="0"/>
    <n v="1"/>
  </r>
  <r>
    <s v="인천"/>
    <s v="인천적십자병원"/>
    <x v="0"/>
    <n v="4"/>
    <n v="2"/>
    <n v="2"/>
  </r>
  <r>
    <s v="인천"/>
    <s v="인천터미널 정형외과의원"/>
    <x v="0"/>
    <n v="291"/>
    <n v="290"/>
    <n v="1"/>
  </r>
  <r>
    <s v="인천"/>
    <s v="한국보훈복지의료공단인천보훈병원"/>
    <x v="0"/>
    <n v="5"/>
    <n v="0"/>
    <n v="5"/>
  </r>
  <r>
    <s v="인천"/>
    <s v="현대의원(동춘동)"/>
    <x v="0"/>
    <n v="333"/>
    <n v="211"/>
    <n v="122"/>
  </r>
  <r>
    <s v="일산"/>
    <s v="그레이스병원"/>
    <x v="0"/>
    <n v="202"/>
    <n v="0"/>
    <n v="202"/>
  </r>
  <r>
    <s v="일산"/>
    <s v="명지병원"/>
    <x v="0"/>
    <n v="252"/>
    <n v="0"/>
    <n v="252"/>
  </r>
  <r>
    <s v="일산"/>
    <s v="이내과의원"/>
    <x v="0"/>
    <n v="1"/>
    <n v="0"/>
    <n v="1"/>
  </r>
  <r>
    <s v="일산"/>
    <s v="해븐리병원"/>
    <x v="0"/>
    <n v="1"/>
    <n v="0"/>
    <n v="1"/>
  </r>
  <r>
    <s v="전북"/>
    <s v="구기선내과의원"/>
    <x v="0"/>
    <n v="11"/>
    <n v="11"/>
    <n v="0"/>
  </r>
  <r>
    <s v="전북"/>
    <s v="박병현내과"/>
    <x v="0"/>
    <n v="30"/>
    <n v="1"/>
    <n v="29"/>
  </r>
  <r>
    <s v="전북"/>
    <s v="박은재 내과"/>
    <x v="0"/>
    <n v="13"/>
    <n v="8"/>
    <n v="5"/>
  </r>
  <r>
    <s v="전북"/>
    <s v="송민주내과"/>
    <x v="0"/>
    <n v="1"/>
    <n v="1"/>
    <n v="0"/>
  </r>
  <r>
    <s v="전북"/>
    <s v="아중내과"/>
    <x v="0"/>
    <n v="3"/>
    <n v="3"/>
    <n v="0"/>
  </r>
  <r>
    <s v="전북"/>
    <s v="온누리아동병원"/>
    <x v="0"/>
    <n v="115"/>
    <n v="0"/>
    <n v="115"/>
  </r>
  <r>
    <s v="전북"/>
    <s v="우리내과의원"/>
    <x v="0"/>
    <n v="150"/>
    <n v="30"/>
    <n v="120"/>
  </r>
  <r>
    <s v="전북"/>
    <s v="하가내과의원"/>
    <x v="0"/>
    <n v="1"/>
    <n v="1"/>
    <n v="0"/>
  </r>
  <r>
    <s v="전북"/>
    <s v="혁신편안내과"/>
    <x v="0"/>
    <n v="1"/>
    <n v="0"/>
    <n v="1"/>
  </r>
  <r>
    <s v="전북"/>
    <s v="효사랑가족요양병원"/>
    <x v="0"/>
    <n v="3"/>
    <n v="0"/>
    <n v="3"/>
  </r>
  <r>
    <s v="전북"/>
    <s v="효사랑전주요양병원"/>
    <x v="0"/>
    <n v="2"/>
    <n v="0"/>
    <n v="2"/>
  </r>
  <r>
    <s v="정읍"/>
    <s v="석정웰파크병원"/>
    <x v="0"/>
    <n v="2"/>
    <n v="0"/>
    <n v="2"/>
  </r>
  <r>
    <s v="정읍"/>
    <s v="의료법인)석천재단고창병원"/>
    <x v="0"/>
    <n v="4"/>
    <n v="0"/>
    <n v="4"/>
  </r>
  <r>
    <s v="정읍"/>
    <s v="정읍사랑병원"/>
    <x v="0"/>
    <n v="1"/>
    <n v="0"/>
    <n v="1"/>
  </r>
  <r>
    <s v="정읍"/>
    <s v="(구)석정웰파크병원"/>
    <x v="0"/>
    <n v="2"/>
    <n v="0"/>
    <n v="2"/>
  </r>
  <r>
    <s v="제주"/>
    <s v="의료법인 혜인의료재단 한국병원"/>
    <x v="0"/>
    <n v="293"/>
    <n v="0"/>
    <n v="293"/>
  </r>
  <r>
    <s v="제주"/>
    <s v="의료법인중앙의료재단중앙병원"/>
    <x v="0"/>
    <n v="74"/>
    <n v="0"/>
    <n v="74"/>
  </r>
  <r>
    <s v="제주"/>
    <s v="좋은이웃내과"/>
    <x v="0"/>
    <n v="1"/>
    <n v="0"/>
    <n v="1"/>
  </r>
  <r>
    <s v="제주"/>
    <s v="한마음병원"/>
    <x v="0"/>
    <n v="79"/>
    <n v="0"/>
    <n v="79"/>
  </r>
  <r>
    <s v="진주"/>
    <s v="더조은내과"/>
    <x v="0"/>
    <n v="2"/>
    <n v="0"/>
    <n v="2"/>
  </r>
  <r>
    <s v="진주"/>
    <s v="반도병원"/>
    <x v="0"/>
    <n v="148"/>
    <n v="0"/>
    <n v="148"/>
  </r>
  <r>
    <s v="진주"/>
    <s v="복음내과의원"/>
    <x v="0"/>
    <n v="1"/>
    <n v="1"/>
    <n v="0"/>
  </r>
  <r>
    <s v="진주"/>
    <s v="센텀병원"/>
    <x v="0"/>
    <n v="2"/>
    <n v="0"/>
    <n v="2"/>
  </r>
  <r>
    <s v="진주"/>
    <s v="센텀요양병원"/>
    <x v="0"/>
    <n v="4"/>
    <n v="2"/>
    <n v="2"/>
  </r>
  <r>
    <s v="진주"/>
    <s v="제일병원"/>
    <x v="0"/>
    <n v="2"/>
    <n v="0"/>
    <n v="2"/>
  </r>
  <r>
    <s v="진주"/>
    <s v="진주본병원"/>
    <x v="0"/>
    <n v="4"/>
    <n v="0"/>
    <n v="4"/>
  </r>
  <r>
    <s v="진주"/>
    <s v="JINJU BOKUM HOSPITAL"/>
    <x v="0"/>
    <n v="120"/>
    <n v="0"/>
    <n v="120"/>
  </r>
  <r>
    <s v="진주"/>
    <s v="NAM HAE HOSPITAL"/>
    <x v="0"/>
    <n v="45"/>
    <n v="0"/>
    <n v="45"/>
  </r>
  <r>
    <s v="진주"/>
    <s v="SAM CHEON PO JEIL HOSPITAL"/>
    <x v="0"/>
    <n v="455"/>
    <n v="43"/>
    <n v="412"/>
  </r>
  <r>
    <s v="창원"/>
    <s v="동마산병원"/>
    <x v="0"/>
    <n v="19"/>
    <n v="0"/>
    <n v="19"/>
  </r>
  <r>
    <s v="창원"/>
    <s v="새삼성내과"/>
    <x v="0"/>
    <n v="3"/>
    <n v="0"/>
    <n v="3"/>
  </r>
  <r>
    <s v="창원"/>
    <s v="YONSEI S HOSPITAL"/>
    <x v="0"/>
    <n v="24"/>
    <n v="0"/>
    <n v="24"/>
  </r>
  <r>
    <s v="천안"/>
    <s v="단국대학교치과병원"/>
    <x v="0"/>
    <n v="2"/>
    <n v="1"/>
    <n v="1"/>
  </r>
  <r>
    <s v="천안"/>
    <s v="이수내과의원"/>
    <x v="0"/>
    <n v="36"/>
    <n v="7"/>
    <n v="29"/>
  </r>
  <r>
    <s v="천안"/>
    <s v="제일조은내과의원"/>
    <x v="0"/>
    <n v="7"/>
    <n v="0"/>
    <n v="7"/>
  </r>
  <r>
    <s v="청주"/>
    <s v="마디사랑병원"/>
    <x v="0"/>
    <n v="5"/>
    <n v="0"/>
    <n v="5"/>
  </r>
  <r>
    <s v="청주"/>
    <s v="서원요양병원"/>
    <x v="0"/>
    <n v="1"/>
    <n v="0"/>
    <n v="1"/>
  </r>
  <r>
    <s v="청주"/>
    <s v="아이엠병원"/>
    <x v="0"/>
    <n v="4"/>
    <n v="0"/>
    <n v="4"/>
  </r>
  <r>
    <s v="청주"/>
    <s v="청주시립요양병원"/>
    <x v="0"/>
    <n v="2"/>
    <n v="0"/>
    <n v="2"/>
  </r>
  <r>
    <s v="청주"/>
    <s v="(주)웰바이오사이언스"/>
    <x v="0"/>
    <n v="62"/>
    <n v="0"/>
    <n v="62"/>
  </r>
  <r>
    <s v="춘천"/>
    <s v="이봉휘내과의원"/>
    <x v="0"/>
    <n v="5"/>
    <n v="4"/>
    <n v="1"/>
  </r>
  <r>
    <s v="통영"/>
    <s v="박해동내과"/>
    <x v="0"/>
    <n v="7"/>
    <n v="0"/>
    <n v="7"/>
  </r>
  <r>
    <s v="통영"/>
    <s v="새통영병원"/>
    <x v="0"/>
    <n v="60"/>
    <n v="0"/>
    <n v="60"/>
  </r>
  <r>
    <s v="통영"/>
    <s v="의료법인 거붕 백병원"/>
    <x v="0"/>
    <n v="36"/>
    <n v="0"/>
    <n v="36"/>
  </r>
  <r>
    <s v="통영"/>
    <s v="Seoul Children Hospital"/>
    <x v="0"/>
    <n v="1"/>
    <n v="1"/>
    <n v="0"/>
  </r>
  <r>
    <s v="파주(출)"/>
    <s v="무척조은병원"/>
    <x v="0"/>
    <n v="2"/>
    <n v="0"/>
    <n v="2"/>
  </r>
  <r>
    <s v="파주(출)"/>
    <s v="브이아이씨365병원"/>
    <x v="0"/>
    <n v="182"/>
    <n v="0"/>
    <n v="182"/>
  </r>
  <r>
    <s v="파주(출)"/>
    <s v="운정와이즈병원"/>
    <x v="0"/>
    <n v="4"/>
    <n v="0"/>
    <n v="4"/>
  </r>
  <r>
    <s v="평택"/>
    <s v="조은오산병원"/>
    <x v="0"/>
    <n v="19"/>
    <n v="1"/>
    <n v="18"/>
  </r>
  <r>
    <s v="평택"/>
    <s v="(의)백성의료재단 안중백병원"/>
    <x v="0"/>
    <n v="8"/>
    <n v="0"/>
    <n v="8"/>
  </r>
  <r>
    <s v="포항"/>
    <s v="여성아이병원"/>
    <x v="0"/>
    <n v="12"/>
    <n v="0"/>
    <n v="12"/>
  </r>
  <r>
    <s v="포항"/>
    <s v="이동철내과"/>
    <x v="0"/>
    <n v="1"/>
    <n v="0"/>
    <n v="1"/>
  </r>
  <r>
    <s v="포항"/>
    <s v="포항시티병원"/>
    <x v="0"/>
    <n v="3"/>
    <n v="0"/>
    <n v="3"/>
  </r>
  <r>
    <s v="포항"/>
    <s v="(의)구암의료재단봄요양병원"/>
    <x v="0"/>
    <n v="1"/>
    <n v="1"/>
    <n v="0"/>
  </r>
  <r>
    <s v="포항"/>
    <s v="(의)한성재단포항세명기독병원"/>
    <x v="0"/>
    <n v="448"/>
    <n v="0"/>
    <n v="448"/>
  </r>
  <r>
    <s v="호남"/>
    <s v="굿모닝내과의원"/>
    <x v="0"/>
    <n v="3"/>
    <n v="2"/>
    <n v="1"/>
  </r>
  <r>
    <s v="호남"/>
    <s v="영암 한국병원"/>
    <x v="0"/>
    <n v="3"/>
    <n v="0"/>
    <n v="3"/>
  </r>
  <r>
    <s v="호남"/>
    <s v="호연재단 영광병원"/>
    <x v="0"/>
    <n v="9"/>
    <n v="0"/>
    <n v="9"/>
  </r>
  <r>
    <s v="호남"/>
    <s v="화순고려병원"/>
    <x v="0"/>
    <n v="1"/>
    <n v="0"/>
    <n v="1"/>
  </r>
  <r>
    <s v="홍성"/>
    <s v="삼성연합의원"/>
    <x v="0"/>
    <n v="1"/>
    <n v="1"/>
    <n v="0"/>
  </r>
  <r>
    <s v="홍성"/>
    <s v="열린의원(보령)"/>
    <x v="0"/>
    <n v="4"/>
    <n v="4"/>
    <n v="0"/>
  </r>
  <r>
    <s v="홍성"/>
    <s v="합덕서울내과의원"/>
    <x v="0"/>
    <n v="24"/>
    <n v="0"/>
    <n v="24"/>
  </r>
  <r>
    <s v="경주"/>
    <s v="굿모닝병원"/>
    <x v="1"/>
    <n v="328"/>
    <n v="325"/>
    <n v="3"/>
  </r>
  <r>
    <s v="경주"/>
    <s v="새천년병원"/>
    <x v="1"/>
    <n v="1"/>
    <n v="0"/>
    <n v="1"/>
  </r>
  <r>
    <s v="광주"/>
    <s v="광주365재활병원"/>
    <x v="1"/>
    <n v="2"/>
    <n v="2"/>
    <n v="0"/>
  </r>
  <r>
    <s v="광주"/>
    <s v="대한요양병원"/>
    <x v="1"/>
    <n v="3"/>
    <n v="1"/>
    <n v="2"/>
  </r>
  <r>
    <s v="광주"/>
    <s v="수완센트럴병원"/>
    <x v="1"/>
    <n v="4"/>
    <n v="4"/>
    <n v="0"/>
  </r>
  <r>
    <s v="광주"/>
    <s v="순창요양병원"/>
    <x v="1"/>
    <n v="1"/>
    <n v="1"/>
    <n v="0"/>
  </r>
  <r>
    <s v="광주"/>
    <s v="위대한내과의원"/>
    <x v="1"/>
    <n v="1"/>
    <n v="1"/>
    <n v="0"/>
  </r>
  <r>
    <s v="구미"/>
    <s v="왜관병원"/>
    <x v="1"/>
    <n v="2"/>
    <n v="0"/>
    <n v="2"/>
  </r>
  <r>
    <s v="구미"/>
    <s v="참조은요양병원"/>
    <x v="1"/>
    <n v="7"/>
    <n v="7"/>
    <n v="0"/>
  </r>
  <r>
    <s v="구미"/>
    <s v="한솔병원"/>
    <x v="1"/>
    <n v="1"/>
    <n v="0"/>
    <n v="1"/>
  </r>
  <r>
    <s v="김해"/>
    <s v="김해굿모닝병원"/>
    <x v="1"/>
    <n v="1"/>
    <n v="0"/>
    <n v="1"/>
  </r>
  <r>
    <s v="김해"/>
    <s v="의료법인경빈의료재단김해센텀요양병원"/>
    <x v="1"/>
    <n v="7"/>
    <n v="0"/>
    <n v="7"/>
  </r>
  <r>
    <s v="김해"/>
    <s v="의료법인수의료재단 청솔요양병원"/>
    <x v="1"/>
    <n v="1"/>
    <n v="0"/>
    <n v="1"/>
  </r>
  <r>
    <s v="김해"/>
    <s v="한사랑병원"/>
    <x v="1"/>
    <n v="1"/>
    <n v="0"/>
    <n v="1"/>
  </r>
  <r>
    <s v="김해"/>
    <s v="해광병원"/>
    <x v="1"/>
    <n v="1"/>
    <n v="0"/>
    <n v="1"/>
  </r>
  <r>
    <s v="대구남부"/>
    <s v="강미정연합내과의원"/>
    <x v="1"/>
    <n v="1"/>
    <n v="0"/>
    <n v="1"/>
  </r>
  <r>
    <s v="대구남부"/>
    <s v="김정은내과의원"/>
    <x v="1"/>
    <n v="6"/>
    <n v="0"/>
    <n v="6"/>
  </r>
  <r>
    <s v="대구남부"/>
    <s v="대구기독병원"/>
    <x v="1"/>
    <n v="17"/>
    <n v="16"/>
    <n v="1"/>
  </r>
  <r>
    <s v="대구남부"/>
    <s v="서대구대동병원"/>
    <x v="1"/>
    <n v="155"/>
    <n v="120"/>
    <n v="35"/>
  </r>
  <r>
    <s v="대구남부"/>
    <s v="용각의료재단 한신병원"/>
    <x v="1"/>
    <n v="14"/>
    <n v="11"/>
    <n v="3"/>
  </r>
  <r>
    <s v="대구남부"/>
    <s v="용각의료재단세민병원"/>
    <x v="1"/>
    <n v="2"/>
    <n v="2"/>
    <n v="0"/>
  </r>
  <r>
    <s v="대구남부"/>
    <s v="우리내과의원"/>
    <x v="1"/>
    <n v="1"/>
    <n v="0"/>
    <n v="1"/>
  </r>
  <r>
    <s v="대구남부"/>
    <s v="장수효요양병원"/>
    <x v="1"/>
    <n v="2"/>
    <n v="2"/>
    <n v="0"/>
  </r>
  <r>
    <s v="대구남부"/>
    <s v="한성재단동아메디병원"/>
    <x v="1"/>
    <n v="35"/>
    <n v="3"/>
    <n v="32"/>
  </r>
  <r>
    <s v="대구남부"/>
    <s v="(의)대명의료재단 서대구병원"/>
    <x v="1"/>
    <n v="6"/>
    <n v="4"/>
    <n v="2"/>
  </r>
  <r>
    <s v="대구남부"/>
    <s v="(의료)문성의료재단"/>
    <x v="1"/>
    <n v="3"/>
    <n v="3"/>
    <n v="0"/>
  </r>
  <r>
    <s v="대구남부"/>
    <s v="W(더블유)병원"/>
    <x v="1"/>
    <n v="1"/>
    <n v="1"/>
    <n v="0"/>
  </r>
  <r>
    <s v="대구동부"/>
    <s v="건강플러스연합의원"/>
    <x v="1"/>
    <n v="1"/>
    <n v="0"/>
    <n v="1"/>
  </r>
  <r>
    <s v="대구동부"/>
    <s v="의료법인양지의료재단"/>
    <x v="1"/>
    <n v="1"/>
    <n v="1"/>
    <n v="0"/>
  </r>
  <r>
    <s v="대구서부"/>
    <s v="대구시티병원"/>
    <x v="1"/>
    <n v="5"/>
    <n v="5"/>
    <n v="0"/>
  </r>
  <r>
    <s v="대구서부"/>
    <s v="더나은병원"/>
    <x v="1"/>
    <n v="1"/>
    <n v="1"/>
    <n v="0"/>
  </r>
  <r>
    <s v="대구서부"/>
    <s v="성서병원"/>
    <x v="1"/>
    <n v="7"/>
    <n v="7"/>
    <n v="0"/>
  </r>
  <r>
    <s v="대구서부"/>
    <s v="아주조은요양병원"/>
    <x v="1"/>
    <n v="1"/>
    <n v="1"/>
    <n v="0"/>
  </r>
  <r>
    <s v="대구서부"/>
    <s v="의료법인백천의료재단바로본병원"/>
    <x v="1"/>
    <n v="2"/>
    <n v="2"/>
    <n v="0"/>
  </r>
  <r>
    <s v="대구서부"/>
    <s v="제일효요양병원"/>
    <x v="1"/>
    <n v="1"/>
    <n v="1"/>
    <n v="0"/>
  </r>
  <r>
    <s v="대구서부"/>
    <s v="척척병원"/>
    <x v="1"/>
    <n v="1"/>
    <n v="1"/>
    <n v="0"/>
  </r>
  <r>
    <s v="대구서부"/>
    <s v="한솔요양병원"/>
    <x v="1"/>
    <n v="45"/>
    <n v="45"/>
    <n v="0"/>
  </r>
  <r>
    <s v="대구중부"/>
    <s v="영암의료재단 고령영생병원"/>
    <x v="1"/>
    <n v="3"/>
    <n v="3"/>
    <n v="0"/>
  </r>
  <r>
    <s v="대구중부"/>
    <s v="화성연합의원"/>
    <x v="1"/>
    <n v="2"/>
    <n v="2"/>
    <n v="0"/>
  </r>
  <r>
    <s v="대전"/>
    <s v="고려병원"/>
    <x v="1"/>
    <n v="1"/>
    <n v="1"/>
    <n v="0"/>
  </r>
  <r>
    <s v="대전"/>
    <s v="다빈치병원"/>
    <x v="1"/>
    <n v="5"/>
    <n v="0"/>
    <n v="5"/>
  </r>
  <r>
    <s v="대전"/>
    <s v="한솔의원(계룡시)"/>
    <x v="1"/>
    <n v="2"/>
    <n v="1"/>
    <n v="1"/>
  </r>
  <r>
    <s v="대전"/>
    <s v="한일의료재단 패밀리요양병원"/>
    <x v="1"/>
    <n v="8"/>
    <n v="0"/>
    <n v="8"/>
  </r>
  <r>
    <s v="목포"/>
    <s v="우리들내과의원(강진)"/>
    <x v="1"/>
    <n v="1"/>
    <n v="1"/>
    <n v="0"/>
  </r>
  <r>
    <s v="목포"/>
    <s v="장흥통합의료병원"/>
    <x v="1"/>
    <n v="4"/>
    <n v="4"/>
    <n v="0"/>
  </r>
  <r>
    <s v="부산남부"/>
    <s v="서호병원"/>
    <x v="1"/>
    <n v="3"/>
    <n v="3"/>
    <n v="0"/>
  </r>
  <r>
    <s v="부산남부"/>
    <s v="양정요양병원"/>
    <x v="1"/>
    <n v="4"/>
    <n v="4"/>
    <n v="0"/>
  </r>
  <r>
    <s v="부산북부"/>
    <s v="만세365병원"/>
    <x v="1"/>
    <n v="3"/>
    <n v="0"/>
    <n v="3"/>
  </r>
  <r>
    <s v="부산북부"/>
    <s v="미래로병원(덕천)"/>
    <x v="1"/>
    <n v="1"/>
    <n v="1"/>
    <n v="0"/>
  </r>
  <r>
    <s v="부산북부"/>
    <s v="부산큰병원"/>
    <x v="1"/>
    <n v="8"/>
    <n v="0"/>
    <n v="8"/>
  </r>
  <r>
    <s v="부산북부"/>
    <s v="새우리남산병원"/>
    <x v="1"/>
    <n v="1"/>
    <n v="0"/>
    <n v="1"/>
  </r>
  <r>
    <s v="부산북부"/>
    <s v="신대암메디칼의원"/>
    <x v="1"/>
    <n v="1"/>
    <n v="0"/>
    <n v="1"/>
  </r>
  <r>
    <s v="부산북부"/>
    <s v="오성병원"/>
    <x v="1"/>
    <n v="2"/>
    <n v="1"/>
    <n v="1"/>
  </r>
  <r>
    <s v="부산북부"/>
    <s v="의)인해의료재단 시원항병원"/>
    <x v="1"/>
    <n v="1"/>
    <n v="0"/>
    <n v="1"/>
  </r>
  <r>
    <s v="부산서부"/>
    <s v="선안요양병원"/>
    <x v="1"/>
    <n v="1"/>
    <n v="1"/>
    <n v="0"/>
  </r>
  <r>
    <s v="부산서부"/>
    <s v="의료법인 강혜의료재단"/>
    <x v="1"/>
    <n v="2"/>
    <n v="2"/>
    <n v="0"/>
  </r>
  <r>
    <s v="부산서부"/>
    <s v="의료법인 서호하단병원"/>
    <x v="1"/>
    <n v="12"/>
    <n v="1"/>
    <n v="11"/>
  </r>
  <r>
    <s v="부산서부"/>
    <s v="장림한서병원"/>
    <x v="1"/>
    <n v="12"/>
    <n v="2"/>
    <n v="10"/>
  </r>
  <r>
    <s v="부산서부"/>
    <s v="장사랑내과 영상의학과의원"/>
    <x v="1"/>
    <n v="1"/>
    <n v="0"/>
    <n v="1"/>
  </r>
  <r>
    <s v="부산중부"/>
    <s v="바른병원"/>
    <x v="1"/>
    <n v="6"/>
    <n v="3"/>
    <n v="3"/>
  </r>
  <r>
    <s v="부산중부"/>
    <s v="온요양병원"/>
    <x v="1"/>
    <n v="3"/>
    <n v="0"/>
    <n v="3"/>
  </r>
  <r>
    <s v="부산중부"/>
    <s v="의료법인인당의료재단부산혜민요양병원"/>
    <x v="1"/>
    <n v="6"/>
    <n v="3"/>
    <n v="3"/>
  </r>
  <r>
    <s v="부산중부"/>
    <s v="한빛병원"/>
    <x v="1"/>
    <n v="8"/>
    <n v="0"/>
    <n v="8"/>
  </r>
  <r>
    <s v="부산중부"/>
    <s v="(의)청십자의료재단행복한요양병원"/>
    <x v="1"/>
    <n v="4"/>
    <n v="0"/>
    <n v="4"/>
  </r>
  <r>
    <s v="부천"/>
    <s v="가은병원"/>
    <x v="1"/>
    <n v="1"/>
    <n v="1"/>
    <n v="0"/>
  </r>
  <r>
    <s v="부천"/>
    <s v="메디홀스요양병원"/>
    <x v="1"/>
    <n v="1"/>
    <n v="1"/>
    <n v="0"/>
  </r>
  <r>
    <s v="부천"/>
    <s v="스마튼병원"/>
    <x v="1"/>
    <n v="3"/>
    <n v="3"/>
    <n v="0"/>
  </r>
  <r>
    <s v="부천"/>
    <s v="의)나누리의료재단"/>
    <x v="1"/>
    <n v="6"/>
    <n v="6"/>
    <n v="0"/>
  </r>
  <r>
    <s v="부천"/>
    <s v="진병원"/>
    <x v="1"/>
    <n v="1"/>
    <n v="1"/>
    <n v="0"/>
  </r>
  <r>
    <s v="부천"/>
    <s v="W진 병원(부천)"/>
    <x v="1"/>
    <n v="1"/>
    <n v="1"/>
    <n v="0"/>
  </r>
  <r>
    <s v="상주"/>
    <s v="(의)심천의료재단"/>
    <x v="1"/>
    <n v="1"/>
    <n v="1"/>
    <n v="0"/>
  </r>
  <r>
    <s v="서울강남"/>
    <s v="이화의원"/>
    <x v="1"/>
    <n v="2"/>
    <n v="2"/>
    <n v="0"/>
  </r>
  <r>
    <s v="서울강동"/>
    <s v="경기도립 노인전문 남양주병원"/>
    <x v="1"/>
    <n v="1"/>
    <n v="0"/>
    <n v="1"/>
  </r>
  <r>
    <s v="서울강동"/>
    <s v="서울현대요양병원"/>
    <x v="1"/>
    <n v="6"/>
    <n v="0"/>
    <n v="6"/>
  </r>
  <r>
    <s v="서울강동"/>
    <s v="에덴요양병원"/>
    <x v="1"/>
    <n v="16"/>
    <n v="0"/>
    <n v="16"/>
  </r>
  <r>
    <s v="서울강동"/>
    <s v="의료법인 매그너스의료재단"/>
    <x v="1"/>
    <n v="3"/>
    <n v="1"/>
    <n v="2"/>
  </r>
  <r>
    <s v="서울남부"/>
    <s v="뉴서울성모요양병원"/>
    <x v="1"/>
    <n v="2"/>
    <n v="0"/>
    <n v="2"/>
  </r>
  <r>
    <s v="서울동부"/>
    <s v="샛별의원"/>
    <x v="1"/>
    <n v="4"/>
    <n v="0"/>
    <n v="4"/>
  </r>
  <r>
    <s v="서울동부"/>
    <s v="서울성심병원"/>
    <x v="1"/>
    <n v="3"/>
    <n v="0"/>
    <n v="3"/>
  </r>
  <r>
    <s v="서울동부"/>
    <s v="시온요양병원"/>
    <x v="1"/>
    <n v="1"/>
    <n v="1"/>
    <n v="0"/>
  </r>
  <r>
    <s v="서울동부"/>
    <s v="함내과.소아과의원"/>
    <x v="1"/>
    <n v="1"/>
    <n v="1"/>
    <n v="0"/>
  </r>
  <r>
    <s v="서울북부"/>
    <s v="아산센트럴의원"/>
    <x v="1"/>
    <n v="4"/>
    <n v="4"/>
    <n v="0"/>
  </r>
  <r>
    <s v="서울북부"/>
    <s v="에덴요양병원"/>
    <x v="1"/>
    <n v="9"/>
    <n v="0"/>
    <n v="9"/>
  </r>
  <r>
    <s v="서울북부"/>
    <s v="의료법인 매그너스의료재단"/>
    <x v="1"/>
    <n v="1"/>
    <n v="0"/>
    <n v="1"/>
  </r>
  <r>
    <s v="서울북부"/>
    <s v="의정부민락요양병원"/>
    <x v="1"/>
    <n v="3"/>
    <n v="1"/>
    <n v="2"/>
  </r>
  <r>
    <s v="서울서부"/>
    <s v="나누리강서병원"/>
    <x v="1"/>
    <n v="1"/>
    <n v="0"/>
    <n v="1"/>
  </r>
  <r>
    <s v="서울서부"/>
    <s v="모나리자요양병원"/>
    <x v="1"/>
    <n v="2"/>
    <n v="0"/>
    <n v="2"/>
  </r>
  <r>
    <s v="서울서부"/>
    <s v="양천효요양병원"/>
    <x v="1"/>
    <n v="3"/>
    <n v="0"/>
    <n v="3"/>
  </r>
  <r>
    <s v="서울서부"/>
    <s v="연세진내과"/>
    <x v="1"/>
    <n v="4"/>
    <n v="0"/>
    <n v="4"/>
  </r>
  <r>
    <s v="서울서부"/>
    <s v="참요양병원"/>
    <x v="1"/>
    <n v="2"/>
    <n v="0"/>
    <n v="2"/>
  </r>
  <r>
    <s v="서울중부"/>
    <s v="한대석내과의원"/>
    <x v="1"/>
    <n v="3"/>
    <n v="2"/>
    <n v="1"/>
  </r>
  <r>
    <s v="세종(출)"/>
    <s v="유앤이내과"/>
    <x v="1"/>
    <n v="67"/>
    <n v="63"/>
    <n v="4"/>
  </r>
  <r>
    <s v="송파"/>
    <s v="드림요양병원"/>
    <x v="1"/>
    <n v="10"/>
    <n v="1"/>
    <n v="9"/>
  </r>
  <r>
    <s v="수원남부"/>
    <s v="베데스다병원"/>
    <x v="1"/>
    <n v="1"/>
    <n v="1"/>
    <n v="0"/>
  </r>
  <r>
    <s v="수원남부"/>
    <s v="연세모아요양병원"/>
    <x v="1"/>
    <n v="2"/>
    <n v="2"/>
    <n v="0"/>
  </r>
  <r>
    <s v="수원남부"/>
    <s v="연세모아요양병원(구)"/>
    <x v="1"/>
    <n v="2"/>
    <n v="2"/>
    <n v="0"/>
  </r>
  <r>
    <s v="수원남부"/>
    <s v="원광종합병원"/>
    <x v="1"/>
    <n v="5"/>
    <n v="0"/>
    <n v="5"/>
  </r>
  <r>
    <s v="수원북부"/>
    <s v="나누리수원병원(외주)"/>
    <x v="1"/>
    <n v="23"/>
    <n v="13"/>
    <n v="10"/>
  </r>
  <r>
    <s v="수원북부"/>
    <s v="아주대학교요양병원"/>
    <x v="1"/>
    <n v="3"/>
    <n v="3"/>
    <n v="0"/>
  </r>
  <r>
    <s v="수원북부"/>
    <s v="한빛현요양병원"/>
    <x v="1"/>
    <n v="4"/>
    <n v="4"/>
    <n v="0"/>
  </r>
  <r>
    <s v="수원북부"/>
    <s v="허브내과"/>
    <x v="1"/>
    <n v="1"/>
    <n v="1"/>
    <n v="0"/>
  </r>
  <r>
    <s v="순천"/>
    <s v="메디팜요양병원"/>
    <x v="1"/>
    <n v="3"/>
    <n v="0"/>
    <n v="3"/>
  </r>
  <r>
    <s v="순천"/>
    <s v="순천하나병원"/>
    <x v="1"/>
    <n v="1"/>
    <n v="0"/>
    <n v="1"/>
  </r>
  <r>
    <s v="순천"/>
    <s v="(의)동인요양병원"/>
    <x v="1"/>
    <n v="6"/>
    <n v="0"/>
    <n v="6"/>
  </r>
  <r>
    <s v="안동"/>
    <s v="(의)영제의료재단"/>
    <x v="1"/>
    <n v="3"/>
    <n v="3"/>
    <n v="0"/>
  </r>
  <r>
    <s v="안산"/>
    <s v="경기도립노인전문시흥병원"/>
    <x v="1"/>
    <n v="3"/>
    <n v="0"/>
    <n v="3"/>
  </r>
  <r>
    <s v="안산"/>
    <s v="미라클요양병원"/>
    <x v="1"/>
    <n v="2"/>
    <n v="2"/>
    <n v="0"/>
  </r>
  <r>
    <s v="양평(출)"/>
    <s v="한길의원"/>
    <x v="1"/>
    <n v="1"/>
    <n v="1"/>
    <n v="0"/>
  </r>
  <r>
    <s v="영서2"/>
    <s v="현대요양병원"/>
    <x v="1"/>
    <n v="50"/>
    <n v="0"/>
    <n v="50"/>
  </r>
  <r>
    <s v="용산(출)"/>
    <s v="송도병원"/>
    <x v="1"/>
    <n v="1"/>
    <n v="0"/>
    <n v="1"/>
  </r>
  <r>
    <s v="용인"/>
    <s v="카리스요양병원"/>
    <x v="1"/>
    <n v="19"/>
    <n v="19"/>
    <n v="0"/>
  </r>
  <r>
    <s v="용인"/>
    <s v="(의)용인병원유지재단"/>
    <x v="1"/>
    <n v="1"/>
    <n v="0"/>
    <n v="1"/>
  </r>
  <r>
    <s v="울산중부"/>
    <s v="울산엘리야병원"/>
    <x v="1"/>
    <n v="5"/>
    <n v="5"/>
    <n v="0"/>
  </r>
  <r>
    <s v="원주"/>
    <s v="연세준내과"/>
    <x v="1"/>
    <n v="6"/>
    <n v="1"/>
    <n v="5"/>
  </r>
  <r>
    <s v="원주"/>
    <s v="하나요양병원(제천)"/>
    <x v="1"/>
    <n v="7"/>
    <n v="4"/>
    <n v="3"/>
  </r>
  <r>
    <s v="인천"/>
    <s v="나누리 인천 주안병원"/>
    <x v="1"/>
    <n v="21"/>
    <n v="21"/>
    <n v="0"/>
  </r>
  <r>
    <s v="인천"/>
    <s v="도화요양병원"/>
    <x v="1"/>
    <n v="6"/>
    <n v="6"/>
    <n v="0"/>
  </r>
  <r>
    <s v="인천"/>
    <s v="서울내과"/>
    <x v="1"/>
    <n v="1"/>
    <n v="1"/>
    <n v="0"/>
  </r>
  <r>
    <s v="일산"/>
    <s v="와이비양동규내과의원"/>
    <x v="1"/>
    <n v="1"/>
    <n v="1"/>
    <n v="0"/>
  </r>
  <r>
    <s v="일산"/>
    <s v="일산호수 요양병원"/>
    <x v="1"/>
    <n v="4"/>
    <n v="4"/>
    <n v="0"/>
  </r>
  <r>
    <s v="일산"/>
    <s v="해븐리병원"/>
    <x v="1"/>
    <n v="5"/>
    <n v="2"/>
    <n v="3"/>
  </r>
  <r>
    <s v="전북"/>
    <s v="우리내과의원"/>
    <x v="1"/>
    <n v="1"/>
    <n v="1"/>
    <n v="0"/>
  </r>
  <r>
    <s v="전북"/>
    <s v="진안군의료원"/>
    <x v="1"/>
    <n v="1"/>
    <n v="1"/>
    <n v="0"/>
  </r>
  <r>
    <s v="전북"/>
    <s v="효사랑가족요양병원"/>
    <x v="1"/>
    <n v="7"/>
    <n v="7"/>
    <n v="0"/>
  </r>
  <r>
    <s v="전북"/>
    <s v="효사랑전주요양병원"/>
    <x v="1"/>
    <n v="8"/>
    <n v="8"/>
    <n v="0"/>
  </r>
  <r>
    <s v="정읍"/>
    <s v="(사)삼동회 정읍시립요양병원"/>
    <x v="1"/>
    <n v="5"/>
    <n v="5"/>
    <n v="0"/>
  </r>
  <r>
    <s v="제주"/>
    <s v="아라요양병원"/>
    <x v="1"/>
    <n v="2"/>
    <n v="0"/>
    <n v="2"/>
  </r>
  <r>
    <s v="제주"/>
    <s v="제주선한병원"/>
    <x v="1"/>
    <n v="4"/>
    <n v="1"/>
    <n v="3"/>
  </r>
  <r>
    <s v="제주"/>
    <s v="제주의료원 부속 요양병원"/>
    <x v="1"/>
    <n v="3"/>
    <n v="0"/>
    <n v="3"/>
  </r>
  <r>
    <s v="제주"/>
    <s v="지오요양병원"/>
    <x v="1"/>
    <n v="4"/>
    <n v="0"/>
    <n v="4"/>
  </r>
  <r>
    <s v="진주"/>
    <s v="경남도립사천노인전문병원"/>
    <x v="1"/>
    <n v="1"/>
    <n v="1"/>
    <n v="0"/>
  </r>
  <r>
    <s v="진주"/>
    <s v="더조은내과"/>
    <x v="1"/>
    <n v="3"/>
    <n v="3"/>
    <n v="0"/>
  </r>
  <r>
    <s v="진주"/>
    <s v="센텀병원"/>
    <x v="1"/>
    <n v="19"/>
    <n v="19"/>
    <n v="0"/>
  </r>
  <r>
    <s v="진주"/>
    <s v="센텀요양병원"/>
    <x v="1"/>
    <n v="4"/>
    <n v="4"/>
    <n v="0"/>
  </r>
  <r>
    <s v="진주"/>
    <s v="엠마우스 요양병원"/>
    <x v="1"/>
    <n v="21"/>
    <n v="21"/>
    <n v="0"/>
  </r>
  <r>
    <s v="진주"/>
    <s v="(의)큰빛의료재단"/>
    <x v="1"/>
    <n v="3"/>
    <n v="3"/>
    <n v="0"/>
  </r>
  <r>
    <s v="창원"/>
    <s v="씽씽(singsing)병원"/>
    <x v="1"/>
    <n v="5"/>
    <n v="0"/>
    <n v="5"/>
  </r>
  <r>
    <s v="창원"/>
    <s v="365병원"/>
    <x v="1"/>
    <n v="6"/>
    <n v="0"/>
    <n v="6"/>
  </r>
  <r>
    <s v="청주"/>
    <s v="서원요양병원"/>
    <x v="1"/>
    <n v="1"/>
    <n v="0"/>
    <n v="1"/>
  </r>
  <r>
    <s v="청주"/>
    <s v="참사랑병원"/>
    <x v="1"/>
    <n v="1"/>
    <n v="0"/>
    <n v="1"/>
  </r>
  <r>
    <s v="청주"/>
    <s v="청주시립요양병원"/>
    <x v="1"/>
    <n v="3"/>
    <n v="0"/>
    <n v="3"/>
  </r>
  <r>
    <s v="청주"/>
    <s v="하나노인전문병원"/>
    <x v="1"/>
    <n v="2"/>
    <n v="0"/>
    <n v="2"/>
  </r>
  <r>
    <s v="춘천"/>
    <s v="강원도재활병원"/>
    <x v="1"/>
    <n v="1"/>
    <n v="0"/>
    <n v="1"/>
  </r>
  <r>
    <s v="통영"/>
    <s v="경상남도립 통영노인전문병원"/>
    <x v="1"/>
    <n v="6"/>
    <n v="6"/>
    <n v="0"/>
  </r>
  <r>
    <s v="통영"/>
    <s v="박해동내과"/>
    <x v="1"/>
    <n v="3"/>
    <n v="3"/>
    <n v="0"/>
  </r>
  <r>
    <s v="파주(출)"/>
    <s v="한사랑요양병원"/>
    <x v="1"/>
    <n v="1"/>
    <n v="1"/>
    <n v="0"/>
  </r>
  <r>
    <s v="평택"/>
    <s v="브라이언 D. 올굿 육군 병원"/>
    <x v="1"/>
    <n v="1"/>
    <n v="1"/>
    <n v="0"/>
  </r>
  <r>
    <s v="평택"/>
    <s v="(의)백성의료재단 안중백병원"/>
    <x v="1"/>
    <n v="1"/>
    <n v="1"/>
    <n v="0"/>
  </r>
  <r>
    <s v="포항"/>
    <s v="더조은요양병원"/>
    <x v="1"/>
    <n v="2"/>
    <n v="2"/>
    <n v="0"/>
  </r>
  <r>
    <s v="포항"/>
    <s v="신영호내과"/>
    <x v="1"/>
    <n v="2"/>
    <n v="0"/>
    <n v="2"/>
  </r>
  <r>
    <s v="포항"/>
    <s v="인성병원"/>
    <x v="1"/>
    <n v="3"/>
    <n v="1"/>
    <n v="2"/>
  </r>
  <r>
    <s v="포항"/>
    <s v="포항시티병원"/>
    <x v="1"/>
    <n v="1"/>
    <n v="0"/>
    <n v="1"/>
  </r>
  <r>
    <s v="호남"/>
    <s v="굿모닝내과의원"/>
    <x v="1"/>
    <n v="1"/>
    <n v="1"/>
    <n v="0"/>
  </r>
  <r>
    <s v="호남"/>
    <s v="제일내과병원"/>
    <x v="1"/>
    <n v="1"/>
    <n v="1"/>
    <n v="0"/>
  </r>
  <r>
    <s v="호남"/>
    <s v="화순중앙병원"/>
    <x v="1"/>
    <n v="4"/>
    <n v="4"/>
    <n v="0"/>
  </r>
  <r>
    <s v="홍성"/>
    <s v="의)장수요양병원"/>
    <x v="1"/>
    <n v="1"/>
    <n v="0"/>
    <n v="1"/>
  </r>
  <r>
    <s v="홍성"/>
    <s v="의)정빈 합덕아산병원"/>
    <x v="1"/>
    <n v="1"/>
    <n v="0"/>
    <n v="1"/>
  </r>
  <r>
    <s v="홍성"/>
    <s v="[당진]민의원"/>
    <x v="1"/>
    <n v="1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89">
  <r>
    <x v="0"/>
    <x v="0"/>
    <x v="0"/>
    <x v="0"/>
    <x v="0"/>
    <x v="0"/>
    <x v="0"/>
    <x v="0"/>
    <x v="0"/>
    <n v="2"/>
  </r>
  <r>
    <x v="0"/>
    <x v="0"/>
    <x v="0"/>
    <x v="1"/>
    <x v="1"/>
    <x v="1"/>
    <x v="0"/>
    <x v="1"/>
    <x v="0"/>
    <n v="1"/>
  </r>
  <r>
    <x v="0"/>
    <x v="0"/>
    <x v="0"/>
    <x v="1"/>
    <x v="1"/>
    <x v="2"/>
    <x v="0"/>
    <x v="2"/>
    <x v="1"/>
    <n v="0"/>
  </r>
  <r>
    <x v="0"/>
    <x v="0"/>
    <x v="0"/>
    <x v="2"/>
    <x v="2"/>
    <x v="3"/>
    <x v="0"/>
    <x v="1"/>
    <x v="0"/>
    <n v="1"/>
  </r>
  <r>
    <x v="0"/>
    <x v="0"/>
    <x v="0"/>
    <x v="2"/>
    <x v="2"/>
    <x v="4"/>
    <x v="0"/>
    <x v="3"/>
    <x v="0"/>
    <n v="3"/>
  </r>
  <r>
    <x v="0"/>
    <x v="0"/>
    <x v="0"/>
    <x v="3"/>
    <x v="3"/>
    <x v="5"/>
    <x v="0"/>
    <x v="4"/>
    <x v="0"/>
    <n v="47"/>
  </r>
  <r>
    <x v="0"/>
    <x v="0"/>
    <x v="0"/>
    <x v="3"/>
    <x v="3"/>
    <x v="6"/>
    <x v="0"/>
    <x v="5"/>
    <x v="0"/>
    <n v="46"/>
  </r>
  <r>
    <x v="0"/>
    <x v="0"/>
    <x v="0"/>
    <x v="3"/>
    <x v="3"/>
    <x v="7"/>
    <x v="0"/>
    <x v="0"/>
    <x v="0"/>
    <n v="2"/>
  </r>
  <r>
    <x v="0"/>
    <x v="0"/>
    <x v="0"/>
    <x v="3"/>
    <x v="3"/>
    <x v="8"/>
    <x v="0"/>
    <x v="6"/>
    <x v="0"/>
    <n v="9"/>
  </r>
  <r>
    <x v="0"/>
    <x v="0"/>
    <x v="0"/>
    <x v="3"/>
    <x v="3"/>
    <x v="9"/>
    <x v="0"/>
    <x v="7"/>
    <x v="0"/>
    <n v="13"/>
  </r>
  <r>
    <x v="0"/>
    <x v="0"/>
    <x v="0"/>
    <x v="3"/>
    <x v="3"/>
    <x v="2"/>
    <x v="0"/>
    <x v="1"/>
    <x v="2"/>
    <n v="0"/>
  </r>
  <r>
    <x v="0"/>
    <x v="0"/>
    <x v="0"/>
    <x v="3"/>
    <x v="3"/>
    <x v="10"/>
    <x v="0"/>
    <x v="1"/>
    <x v="0"/>
    <n v="1"/>
  </r>
  <r>
    <x v="0"/>
    <x v="0"/>
    <x v="0"/>
    <x v="3"/>
    <x v="3"/>
    <x v="11"/>
    <x v="0"/>
    <x v="8"/>
    <x v="0"/>
    <n v="4"/>
  </r>
  <r>
    <x v="0"/>
    <x v="0"/>
    <x v="0"/>
    <x v="1"/>
    <x v="4"/>
    <x v="12"/>
    <x v="0"/>
    <x v="9"/>
    <x v="0"/>
    <n v="7"/>
  </r>
  <r>
    <x v="0"/>
    <x v="0"/>
    <x v="0"/>
    <x v="1"/>
    <x v="4"/>
    <x v="13"/>
    <x v="0"/>
    <x v="10"/>
    <x v="0"/>
    <n v="104"/>
  </r>
  <r>
    <x v="0"/>
    <x v="0"/>
    <x v="0"/>
    <x v="1"/>
    <x v="4"/>
    <x v="14"/>
    <x v="0"/>
    <x v="1"/>
    <x v="0"/>
    <n v="1"/>
  </r>
  <r>
    <x v="0"/>
    <x v="0"/>
    <x v="0"/>
    <x v="4"/>
    <x v="5"/>
    <x v="15"/>
    <x v="0"/>
    <x v="1"/>
    <x v="0"/>
    <n v="1"/>
  </r>
  <r>
    <x v="0"/>
    <x v="0"/>
    <x v="0"/>
    <x v="1"/>
    <x v="6"/>
    <x v="16"/>
    <x v="0"/>
    <x v="11"/>
    <x v="0"/>
    <n v="11"/>
  </r>
  <r>
    <x v="0"/>
    <x v="0"/>
    <x v="0"/>
    <x v="1"/>
    <x v="6"/>
    <x v="17"/>
    <x v="0"/>
    <x v="12"/>
    <x v="0"/>
    <n v="20"/>
  </r>
  <r>
    <x v="0"/>
    <x v="0"/>
    <x v="0"/>
    <x v="5"/>
    <x v="7"/>
    <x v="18"/>
    <x v="0"/>
    <x v="1"/>
    <x v="2"/>
    <n v="0"/>
  </r>
  <r>
    <x v="0"/>
    <x v="0"/>
    <x v="0"/>
    <x v="6"/>
    <x v="8"/>
    <x v="19"/>
    <x v="0"/>
    <x v="11"/>
    <x v="0"/>
    <n v="11"/>
  </r>
  <r>
    <x v="0"/>
    <x v="0"/>
    <x v="0"/>
    <x v="6"/>
    <x v="8"/>
    <x v="20"/>
    <x v="0"/>
    <x v="13"/>
    <x v="0"/>
    <n v="16"/>
  </r>
  <r>
    <x v="0"/>
    <x v="0"/>
    <x v="0"/>
    <x v="1"/>
    <x v="9"/>
    <x v="21"/>
    <x v="0"/>
    <x v="0"/>
    <x v="3"/>
    <n v="0"/>
  </r>
  <r>
    <x v="0"/>
    <x v="0"/>
    <x v="0"/>
    <x v="1"/>
    <x v="9"/>
    <x v="22"/>
    <x v="0"/>
    <x v="1"/>
    <x v="2"/>
    <n v="0"/>
  </r>
  <r>
    <x v="0"/>
    <x v="0"/>
    <x v="0"/>
    <x v="1"/>
    <x v="9"/>
    <x v="23"/>
    <x v="0"/>
    <x v="9"/>
    <x v="0"/>
    <n v="7"/>
  </r>
  <r>
    <x v="0"/>
    <x v="0"/>
    <x v="0"/>
    <x v="1"/>
    <x v="9"/>
    <x v="24"/>
    <x v="0"/>
    <x v="1"/>
    <x v="2"/>
    <n v="0"/>
  </r>
  <r>
    <x v="0"/>
    <x v="0"/>
    <x v="0"/>
    <x v="1"/>
    <x v="9"/>
    <x v="25"/>
    <x v="0"/>
    <x v="1"/>
    <x v="0"/>
    <n v="1"/>
  </r>
  <r>
    <x v="0"/>
    <x v="0"/>
    <x v="0"/>
    <x v="1"/>
    <x v="9"/>
    <x v="26"/>
    <x v="0"/>
    <x v="14"/>
    <x v="4"/>
    <n v="1"/>
  </r>
  <r>
    <x v="0"/>
    <x v="0"/>
    <x v="0"/>
    <x v="1"/>
    <x v="9"/>
    <x v="27"/>
    <x v="0"/>
    <x v="1"/>
    <x v="0"/>
    <n v="1"/>
  </r>
  <r>
    <x v="0"/>
    <x v="0"/>
    <x v="0"/>
    <x v="1"/>
    <x v="10"/>
    <x v="28"/>
    <x v="0"/>
    <x v="15"/>
    <x v="5"/>
    <n v="0"/>
  </r>
  <r>
    <x v="0"/>
    <x v="0"/>
    <x v="0"/>
    <x v="1"/>
    <x v="10"/>
    <x v="29"/>
    <x v="0"/>
    <x v="8"/>
    <x v="0"/>
    <n v="4"/>
  </r>
  <r>
    <x v="0"/>
    <x v="0"/>
    <x v="0"/>
    <x v="1"/>
    <x v="10"/>
    <x v="30"/>
    <x v="0"/>
    <x v="1"/>
    <x v="2"/>
    <n v="0"/>
  </r>
  <r>
    <x v="0"/>
    <x v="0"/>
    <x v="0"/>
    <x v="1"/>
    <x v="10"/>
    <x v="31"/>
    <x v="0"/>
    <x v="1"/>
    <x v="0"/>
    <n v="1"/>
  </r>
  <r>
    <x v="0"/>
    <x v="0"/>
    <x v="0"/>
    <x v="1"/>
    <x v="10"/>
    <x v="32"/>
    <x v="0"/>
    <x v="1"/>
    <x v="0"/>
    <n v="1"/>
  </r>
  <r>
    <x v="0"/>
    <x v="0"/>
    <x v="0"/>
    <x v="1"/>
    <x v="11"/>
    <x v="33"/>
    <x v="0"/>
    <x v="16"/>
    <x v="0"/>
    <n v="59"/>
  </r>
  <r>
    <x v="0"/>
    <x v="0"/>
    <x v="0"/>
    <x v="1"/>
    <x v="11"/>
    <x v="28"/>
    <x v="0"/>
    <x v="9"/>
    <x v="6"/>
    <n v="1"/>
  </r>
  <r>
    <x v="0"/>
    <x v="0"/>
    <x v="0"/>
    <x v="1"/>
    <x v="11"/>
    <x v="34"/>
    <x v="0"/>
    <x v="1"/>
    <x v="0"/>
    <n v="1"/>
  </r>
  <r>
    <x v="0"/>
    <x v="0"/>
    <x v="0"/>
    <x v="7"/>
    <x v="12"/>
    <x v="35"/>
    <x v="0"/>
    <x v="1"/>
    <x v="0"/>
    <n v="1"/>
  </r>
  <r>
    <x v="0"/>
    <x v="0"/>
    <x v="0"/>
    <x v="7"/>
    <x v="12"/>
    <x v="36"/>
    <x v="0"/>
    <x v="17"/>
    <x v="0"/>
    <n v="17"/>
  </r>
  <r>
    <x v="0"/>
    <x v="0"/>
    <x v="0"/>
    <x v="7"/>
    <x v="12"/>
    <x v="37"/>
    <x v="0"/>
    <x v="6"/>
    <x v="0"/>
    <n v="9"/>
  </r>
  <r>
    <x v="0"/>
    <x v="0"/>
    <x v="0"/>
    <x v="7"/>
    <x v="12"/>
    <x v="38"/>
    <x v="0"/>
    <x v="1"/>
    <x v="0"/>
    <n v="1"/>
  </r>
  <r>
    <x v="0"/>
    <x v="0"/>
    <x v="0"/>
    <x v="7"/>
    <x v="12"/>
    <x v="39"/>
    <x v="0"/>
    <x v="18"/>
    <x v="0"/>
    <n v="30"/>
  </r>
  <r>
    <x v="0"/>
    <x v="0"/>
    <x v="0"/>
    <x v="7"/>
    <x v="12"/>
    <x v="40"/>
    <x v="0"/>
    <x v="19"/>
    <x v="0"/>
    <n v="50"/>
  </r>
  <r>
    <x v="0"/>
    <x v="0"/>
    <x v="0"/>
    <x v="3"/>
    <x v="13"/>
    <x v="41"/>
    <x v="0"/>
    <x v="1"/>
    <x v="2"/>
    <n v="0"/>
  </r>
  <r>
    <x v="0"/>
    <x v="0"/>
    <x v="0"/>
    <x v="3"/>
    <x v="13"/>
    <x v="42"/>
    <x v="0"/>
    <x v="20"/>
    <x v="0"/>
    <n v="10"/>
  </r>
  <r>
    <x v="0"/>
    <x v="0"/>
    <x v="0"/>
    <x v="3"/>
    <x v="13"/>
    <x v="43"/>
    <x v="0"/>
    <x v="1"/>
    <x v="0"/>
    <n v="1"/>
  </r>
  <r>
    <x v="0"/>
    <x v="0"/>
    <x v="0"/>
    <x v="6"/>
    <x v="14"/>
    <x v="44"/>
    <x v="0"/>
    <x v="21"/>
    <x v="0"/>
    <n v="6"/>
  </r>
  <r>
    <x v="0"/>
    <x v="0"/>
    <x v="0"/>
    <x v="6"/>
    <x v="15"/>
    <x v="45"/>
    <x v="0"/>
    <x v="1"/>
    <x v="0"/>
    <n v="1"/>
  </r>
  <r>
    <x v="0"/>
    <x v="0"/>
    <x v="0"/>
    <x v="6"/>
    <x v="16"/>
    <x v="46"/>
    <x v="0"/>
    <x v="1"/>
    <x v="0"/>
    <n v="1"/>
  </r>
  <r>
    <x v="0"/>
    <x v="0"/>
    <x v="0"/>
    <x v="6"/>
    <x v="17"/>
    <x v="47"/>
    <x v="0"/>
    <x v="0"/>
    <x v="3"/>
    <n v="0"/>
  </r>
  <r>
    <x v="0"/>
    <x v="0"/>
    <x v="0"/>
    <x v="6"/>
    <x v="17"/>
    <x v="48"/>
    <x v="0"/>
    <x v="11"/>
    <x v="0"/>
    <n v="11"/>
  </r>
  <r>
    <x v="0"/>
    <x v="0"/>
    <x v="0"/>
    <x v="6"/>
    <x v="17"/>
    <x v="49"/>
    <x v="0"/>
    <x v="22"/>
    <x v="0"/>
    <n v="45"/>
  </r>
  <r>
    <x v="0"/>
    <x v="0"/>
    <x v="0"/>
    <x v="6"/>
    <x v="17"/>
    <x v="50"/>
    <x v="0"/>
    <x v="0"/>
    <x v="0"/>
    <n v="2"/>
  </r>
  <r>
    <x v="0"/>
    <x v="0"/>
    <x v="0"/>
    <x v="6"/>
    <x v="17"/>
    <x v="51"/>
    <x v="0"/>
    <x v="23"/>
    <x v="0"/>
    <n v="5"/>
  </r>
  <r>
    <x v="0"/>
    <x v="0"/>
    <x v="0"/>
    <x v="5"/>
    <x v="18"/>
    <x v="52"/>
    <x v="0"/>
    <x v="9"/>
    <x v="0"/>
    <n v="7"/>
  </r>
  <r>
    <x v="0"/>
    <x v="0"/>
    <x v="0"/>
    <x v="1"/>
    <x v="19"/>
    <x v="53"/>
    <x v="0"/>
    <x v="6"/>
    <x v="2"/>
    <n v="8"/>
  </r>
  <r>
    <x v="0"/>
    <x v="0"/>
    <x v="0"/>
    <x v="1"/>
    <x v="19"/>
    <x v="54"/>
    <x v="0"/>
    <x v="21"/>
    <x v="0"/>
    <n v="6"/>
  </r>
  <r>
    <x v="0"/>
    <x v="0"/>
    <x v="0"/>
    <x v="2"/>
    <x v="20"/>
    <x v="55"/>
    <x v="0"/>
    <x v="11"/>
    <x v="0"/>
    <n v="11"/>
  </r>
  <r>
    <x v="0"/>
    <x v="0"/>
    <x v="0"/>
    <x v="2"/>
    <x v="20"/>
    <x v="56"/>
    <x v="0"/>
    <x v="8"/>
    <x v="7"/>
    <n v="0"/>
  </r>
  <r>
    <x v="0"/>
    <x v="0"/>
    <x v="0"/>
    <x v="2"/>
    <x v="21"/>
    <x v="57"/>
    <x v="0"/>
    <x v="0"/>
    <x v="0"/>
    <n v="2"/>
  </r>
  <r>
    <x v="0"/>
    <x v="0"/>
    <x v="0"/>
    <x v="2"/>
    <x v="22"/>
    <x v="58"/>
    <x v="0"/>
    <x v="11"/>
    <x v="0"/>
    <n v="11"/>
  </r>
  <r>
    <x v="0"/>
    <x v="0"/>
    <x v="0"/>
    <x v="2"/>
    <x v="22"/>
    <x v="59"/>
    <x v="0"/>
    <x v="24"/>
    <x v="0"/>
    <n v="12"/>
  </r>
  <r>
    <x v="0"/>
    <x v="0"/>
    <x v="0"/>
    <x v="2"/>
    <x v="22"/>
    <x v="60"/>
    <x v="0"/>
    <x v="17"/>
    <x v="0"/>
    <n v="17"/>
  </r>
  <r>
    <x v="0"/>
    <x v="0"/>
    <x v="0"/>
    <x v="2"/>
    <x v="23"/>
    <x v="61"/>
    <x v="0"/>
    <x v="25"/>
    <x v="0"/>
    <n v="44"/>
  </r>
  <r>
    <x v="0"/>
    <x v="0"/>
    <x v="0"/>
    <x v="2"/>
    <x v="23"/>
    <x v="62"/>
    <x v="0"/>
    <x v="11"/>
    <x v="0"/>
    <n v="11"/>
  </r>
  <r>
    <x v="0"/>
    <x v="0"/>
    <x v="0"/>
    <x v="2"/>
    <x v="23"/>
    <x v="63"/>
    <x v="0"/>
    <x v="0"/>
    <x v="0"/>
    <n v="2"/>
  </r>
  <r>
    <x v="0"/>
    <x v="0"/>
    <x v="0"/>
    <x v="2"/>
    <x v="24"/>
    <x v="64"/>
    <x v="0"/>
    <x v="15"/>
    <x v="0"/>
    <n v="23"/>
  </r>
  <r>
    <x v="0"/>
    <x v="0"/>
    <x v="0"/>
    <x v="2"/>
    <x v="24"/>
    <x v="65"/>
    <x v="0"/>
    <x v="8"/>
    <x v="7"/>
    <n v="0"/>
  </r>
  <r>
    <x v="0"/>
    <x v="0"/>
    <x v="0"/>
    <x v="2"/>
    <x v="25"/>
    <x v="66"/>
    <x v="0"/>
    <x v="26"/>
    <x v="8"/>
    <n v="15"/>
  </r>
  <r>
    <x v="0"/>
    <x v="0"/>
    <x v="0"/>
    <x v="2"/>
    <x v="25"/>
    <x v="67"/>
    <x v="0"/>
    <x v="1"/>
    <x v="0"/>
    <n v="1"/>
  </r>
  <r>
    <x v="0"/>
    <x v="0"/>
    <x v="0"/>
    <x v="2"/>
    <x v="25"/>
    <x v="68"/>
    <x v="0"/>
    <x v="27"/>
    <x v="9"/>
    <n v="19"/>
  </r>
  <r>
    <x v="0"/>
    <x v="0"/>
    <x v="0"/>
    <x v="7"/>
    <x v="26"/>
    <x v="69"/>
    <x v="0"/>
    <x v="28"/>
    <x v="0"/>
    <n v="39"/>
  </r>
  <r>
    <x v="0"/>
    <x v="0"/>
    <x v="0"/>
    <x v="2"/>
    <x v="27"/>
    <x v="70"/>
    <x v="0"/>
    <x v="12"/>
    <x v="0"/>
    <n v="20"/>
  </r>
  <r>
    <x v="0"/>
    <x v="0"/>
    <x v="0"/>
    <x v="5"/>
    <x v="28"/>
    <x v="71"/>
    <x v="0"/>
    <x v="1"/>
    <x v="0"/>
    <n v="1"/>
  </r>
  <r>
    <x v="0"/>
    <x v="0"/>
    <x v="0"/>
    <x v="3"/>
    <x v="29"/>
    <x v="72"/>
    <x v="0"/>
    <x v="7"/>
    <x v="0"/>
    <n v="13"/>
  </r>
  <r>
    <x v="0"/>
    <x v="0"/>
    <x v="0"/>
    <x v="3"/>
    <x v="29"/>
    <x v="73"/>
    <x v="0"/>
    <x v="29"/>
    <x v="0"/>
    <n v="21"/>
  </r>
  <r>
    <x v="0"/>
    <x v="0"/>
    <x v="0"/>
    <x v="3"/>
    <x v="29"/>
    <x v="74"/>
    <x v="0"/>
    <x v="1"/>
    <x v="0"/>
    <n v="1"/>
  </r>
  <r>
    <x v="0"/>
    <x v="0"/>
    <x v="0"/>
    <x v="3"/>
    <x v="29"/>
    <x v="75"/>
    <x v="0"/>
    <x v="1"/>
    <x v="0"/>
    <n v="1"/>
  </r>
  <r>
    <x v="0"/>
    <x v="0"/>
    <x v="0"/>
    <x v="1"/>
    <x v="30"/>
    <x v="76"/>
    <x v="0"/>
    <x v="30"/>
    <x v="2"/>
    <n v="77"/>
  </r>
  <r>
    <x v="0"/>
    <x v="0"/>
    <x v="0"/>
    <x v="1"/>
    <x v="30"/>
    <x v="77"/>
    <x v="0"/>
    <x v="15"/>
    <x v="0"/>
    <n v="23"/>
  </r>
  <r>
    <x v="0"/>
    <x v="0"/>
    <x v="0"/>
    <x v="5"/>
    <x v="31"/>
    <x v="78"/>
    <x v="0"/>
    <x v="3"/>
    <x v="10"/>
    <n v="0"/>
  </r>
  <r>
    <x v="0"/>
    <x v="0"/>
    <x v="0"/>
    <x v="5"/>
    <x v="32"/>
    <x v="79"/>
    <x v="0"/>
    <x v="1"/>
    <x v="0"/>
    <n v="1"/>
  </r>
  <r>
    <x v="0"/>
    <x v="0"/>
    <x v="0"/>
    <x v="8"/>
    <x v="33"/>
    <x v="80"/>
    <x v="0"/>
    <x v="12"/>
    <x v="10"/>
    <n v="17"/>
  </r>
  <r>
    <x v="0"/>
    <x v="0"/>
    <x v="0"/>
    <x v="8"/>
    <x v="33"/>
    <x v="81"/>
    <x v="0"/>
    <x v="8"/>
    <x v="0"/>
    <n v="4"/>
  </r>
  <r>
    <x v="0"/>
    <x v="0"/>
    <x v="0"/>
    <x v="8"/>
    <x v="33"/>
    <x v="82"/>
    <x v="0"/>
    <x v="8"/>
    <x v="0"/>
    <n v="4"/>
  </r>
  <r>
    <x v="0"/>
    <x v="0"/>
    <x v="0"/>
    <x v="7"/>
    <x v="34"/>
    <x v="83"/>
    <x v="0"/>
    <x v="31"/>
    <x v="11"/>
    <n v="0"/>
  </r>
  <r>
    <x v="0"/>
    <x v="0"/>
    <x v="0"/>
    <x v="7"/>
    <x v="34"/>
    <x v="84"/>
    <x v="0"/>
    <x v="32"/>
    <x v="0"/>
    <n v="58"/>
  </r>
  <r>
    <x v="0"/>
    <x v="0"/>
    <x v="0"/>
    <x v="2"/>
    <x v="35"/>
    <x v="85"/>
    <x v="0"/>
    <x v="1"/>
    <x v="2"/>
    <n v="0"/>
  </r>
  <r>
    <x v="0"/>
    <x v="0"/>
    <x v="0"/>
    <x v="5"/>
    <x v="36"/>
    <x v="86"/>
    <x v="0"/>
    <x v="0"/>
    <x v="3"/>
    <n v="0"/>
  </r>
  <r>
    <x v="0"/>
    <x v="0"/>
    <x v="0"/>
    <x v="6"/>
    <x v="37"/>
    <x v="87"/>
    <x v="0"/>
    <x v="1"/>
    <x v="2"/>
    <n v="0"/>
  </r>
  <r>
    <x v="0"/>
    <x v="0"/>
    <x v="0"/>
    <x v="6"/>
    <x v="38"/>
    <x v="88"/>
    <x v="0"/>
    <x v="33"/>
    <x v="12"/>
    <n v="2"/>
  </r>
  <r>
    <x v="0"/>
    <x v="0"/>
    <x v="0"/>
    <x v="6"/>
    <x v="38"/>
    <x v="89"/>
    <x v="0"/>
    <x v="3"/>
    <x v="0"/>
    <n v="3"/>
  </r>
  <r>
    <x v="0"/>
    <x v="0"/>
    <x v="0"/>
    <x v="8"/>
    <x v="39"/>
    <x v="90"/>
    <x v="0"/>
    <x v="6"/>
    <x v="13"/>
    <n v="0"/>
  </r>
  <r>
    <x v="0"/>
    <x v="0"/>
    <x v="0"/>
    <x v="9"/>
    <x v="40"/>
    <x v="91"/>
    <x v="0"/>
    <x v="1"/>
    <x v="2"/>
    <n v="0"/>
  </r>
  <r>
    <x v="0"/>
    <x v="0"/>
    <x v="0"/>
    <x v="2"/>
    <x v="41"/>
    <x v="92"/>
    <x v="0"/>
    <x v="1"/>
    <x v="2"/>
    <n v="0"/>
  </r>
  <r>
    <x v="0"/>
    <x v="0"/>
    <x v="0"/>
    <x v="10"/>
    <x v="42"/>
    <x v="93"/>
    <x v="0"/>
    <x v="6"/>
    <x v="0"/>
    <n v="9"/>
  </r>
  <r>
    <x v="0"/>
    <x v="0"/>
    <x v="0"/>
    <x v="10"/>
    <x v="42"/>
    <x v="94"/>
    <x v="0"/>
    <x v="1"/>
    <x v="0"/>
    <n v="1"/>
  </r>
  <r>
    <x v="0"/>
    <x v="0"/>
    <x v="0"/>
    <x v="10"/>
    <x v="42"/>
    <x v="95"/>
    <x v="0"/>
    <x v="7"/>
    <x v="0"/>
    <n v="13"/>
  </r>
  <r>
    <x v="0"/>
    <x v="0"/>
    <x v="0"/>
    <x v="10"/>
    <x v="42"/>
    <x v="96"/>
    <x v="0"/>
    <x v="6"/>
    <x v="0"/>
    <n v="9"/>
  </r>
  <r>
    <x v="0"/>
    <x v="0"/>
    <x v="0"/>
    <x v="10"/>
    <x v="42"/>
    <x v="97"/>
    <x v="0"/>
    <x v="34"/>
    <x v="14"/>
    <n v="0"/>
  </r>
  <r>
    <x v="0"/>
    <x v="0"/>
    <x v="0"/>
    <x v="10"/>
    <x v="42"/>
    <x v="98"/>
    <x v="0"/>
    <x v="35"/>
    <x v="15"/>
    <n v="0"/>
  </r>
  <r>
    <x v="0"/>
    <x v="0"/>
    <x v="0"/>
    <x v="5"/>
    <x v="43"/>
    <x v="99"/>
    <x v="0"/>
    <x v="36"/>
    <x v="0"/>
    <n v="22"/>
  </r>
  <r>
    <x v="0"/>
    <x v="0"/>
    <x v="0"/>
    <x v="5"/>
    <x v="43"/>
    <x v="100"/>
    <x v="0"/>
    <x v="37"/>
    <x v="0"/>
    <n v="43"/>
  </r>
  <r>
    <x v="0"/>
    <x v="0"/>
    <x v="0"/>
    <x v="5"/>
    <x v="43"/>
    <x v="101"/>
    <x v="0"/>
    <x v="1"/>
    <x v="0"/>
    <n v="1"/>
  </r>
  <r>
    <x v="0"/>
    <x v="0"/>
    <x v="0"/>
    <x v="4"/>
    <x v="44"/>
    <x v="102"/>
    <x v="0"/>
    <x v="24"/>
    <x v="0"/>
    <n v="12"/>
  </r>
  <r>
    <x v="0"/>
    <x v="0"/>
    <x v="0"/>
    <x v="4"/>
    <x v="44"/>
    <x v="103"/>
    <x v="0"/>
    <x v="8"/>
    <x v="0"/>
    <n v="4"/>
  </r>
  <r>
    <x v="0"/>
    <x v="0"/>
    <x v="0"/>
    <x v="4"/>
    <x v="44"/>
    <x v="104"/>
    <x v="0"/>
    <x v="0"/>
    <x v="3"/>
    <n v="0"/>
  </r>
  <r>
    <x v="0"/>
    <x v="0"/>
    <x v="0"/>
    <x v="4"/>
    <x v="44"/>
    <x v="105"/>
    <x v="0"/>
    <x v="17"/>
    <x v="0"/>
    <n v="17"/>
  </r>
  <r>
    <x v="0"/>
    <x v="0"/>
    <x v="0"/>
    <x v="4"/>
    <x v="44"/>
    <x v="106"/>
    <x v="0"/>
    <x v="12"/>
    <x v="7"/>
    <n v="16"/>
  </r>
  <r>
    <x v="0"/>
    <x v="0"/>
    <x v="0"/>
    <x v="4"/>
    <x v="44"/>
    <x v="107"/>
    <x v="0"/>
    <x v="1"/>
    <x v="0"/>
    <n v="1"/>
  </r>
  <r>
    <x v="0"/>
    <x v="0"/>
    <x v="0"/>
    <x v="4"/>
    <x v="45"/>
    <x v="108"/>
    <x v="0"/>
    <x v="1"/>
    <x v="0"/>
    <n v="1"/>
  </r>
  <r>
    <x v="0"/>
    <x v="0"/>
    <x v="0"/>
    <x v="4"/>
    <x v="45"/>
    <x v="109"/>
    <x v="0"/>
    <x v="1"/>
    <x v="0"/>
    <n v="1"/>
  </r>
  <r>
    <x v="0"/>
    <x v="0"/>
    <x v="0"/>
    <x v="11"/>
    <x v="46"/>
    <x v="110"/>
    <x v="0"/>
    <x v="16"/>
    <x v="0"/>
    <n v="59"/>
  </r>
  <r>
    <x v="0"/>
    <x v="0"/>
    <x v="0"/>
    <x v="11"/>
    <x v="46"/>
    <x v="111"/>
    <x v="0"/>
    <x v="15"/>
    <x v="0"/>
    <n v="23"/>
  </r>
  <r>
    <x v="0"/>
    <x v="0"/>
    <x v="0"/>
    <x v="11"/>
    <x v="46"/>
    <x v="112"/>
    <x v="0"/>
    <x v="38"/>
    <x v="0"/>
    <n v="15"/>
  </r>
  <r>
    <x v="0"/>
    <x v="0"/>
    <x v="0"/>
    <x v="6"/>
    <x v="47"/>
    <x v="113"/>
    <x v="0"/>
    <x v="15"/>
    <x v="0"/>
    <n v="23"/>
  </r>
  <r>
    <x v="0"/>
    <x v="0"/>
    <x v="0"/>
    <x v="6"/>
    <x v="47"/>
    <x v="114"/>
    <x v="0"/>
    <x v="1"/>
    <x v="0"/>
    <n v="1"/>
  </r>
  <r>
    <x v="0"/>
    <x v="0"/>
    <x v="0"/>
    <x v="6"/>
    <x v="47"/>
    <x v="115"/>
    <x v="0"/>
    <x v="15"/>
    <x v="0"/>
    <n v="23"/>
  </r>
  <r>
    <x v="0"/>
    <x v="0"/>
    <x v="0"/>
    <x v="6"/>
    <x v="47"/>
    <x v="116"/>
    <x v="0"/>
    <x v="3"/>
    <x v="0"/>
    <n v="3"/>
  </r>
  <r>
    <x v="0"/>
    <x v="0"/>
    <x v="0"/>
    <x v="6"/>
    <x v="47"/>
    <x v="117"/>
    <x v="0"/>
    <x v="11"/>
    <x v="7"/>
    <n v="7"/>
  </r>
  <r>
    <x v="0"/>
    <x v="0"/>
    <x v="0"/>
    <x v="6"/>
    <x v="48"/>
    <x v="118"/>
    <x v="0"/>
    <x v="3"/>
    <x v="0"/>
    <n v="3"/>
  </r>
  <r>
    <x v="0"/>
    <x v="0"/>
    <x v="0"/>
    <x v="6"/>
    <x v="48"/>
    <x v="119"/>
    <x v="0"/>
    <x v="1"/>
    <x v="0"/>
    <n v="1"/>
  </r>
  <r>
    <x v="0"/>
    <x v="0"/>
    <x v="0"/>
    <x v="6"/>
    <x v="48"/>
    <x v="120"/>
    <x v="0"/>
    <x v="23"/>
    <x v="0"/>
    <n v="5"/>
  </r>
  <r>
    <x v="0"/>
    <x v="0"/>
    <x v="0"/>
    <x v="7"/>
    <x v="49"/>
    <x v="121"/>
    <x v="0"/>
    <x v="1"/>
    <x v="2"/>
    <n v="0"/>
  </r>
  <r>
    <x v="0"/>
    <x v="0"/>
    <x v="0"/>
    <x v="7"/>
    <x v="49"/>
    <x v="122"/>
    <x v="0"/>
    <x v="1"/>
    <x v="2"/>
    <n v="0"/>
  </r>
  <r>
    <x v="0"/>
    <x v="0"/>
    <x v="0"/>
    <x v="7"/>
    <x v="49"/>
    <x v="123"/>
    <x v="0"/>
    <x v="0"/>
    <x v="0"/>
    <n v="2"/>
  </r>
  <r>
    <x v="0"/>
    <x v="0"/>
    <x v="0"/>
    <x v="12"/>
    <x v="50"/>
    <x v="124"/>
    <x v="0"/>
    <x v="1"/>
    <x v="0"/>
    <n v="1"/>
  </r>
  <r>
    <x v="0"/>
    <x v="0"/>
    <x v="0"/>
    <x v="12"/>
    <x v="50"/>
    <x v="125"/>
    <x v="0"/>
    <x v="0"/>
    <x v="0"/>
    <n v="2"/>
  </r>
  <r>
    <x v="0"/>
    <x v="0"/>
    <x v="0"/>
    <x v="12"/>
    <x v="50"/>
    <x v="126"/>
    <x v="0"/>
    <x v="39"/>
    <x v="0"/>
    <n v="62"/>
  </r>
  <r>
    <x v="0"/>
    <x v="0"/>
    <x v="0"/>
    <x v="8"/>
    <x v="51"/>
    <x v="127"/>
    <x v="0"/>
    <x v="1"/>
    <x v="2"/>
    <n v="0"/>
  </r>
  <r>
    <x v="0"/>
    <x v="0"/>
    <x v="0"/>
    <x v="6"/>
    <x v="52"/>
    <x v="128"/>
    <x v="0"/>
    <x v="40"/>
    <x v="0"/>
    <n v="8"/>
  </r>
  <r>
    <x v="0"/>
    <x v="0"/>
    <x v="0"/>
    <x v="6"/>
    <x v="52"/>
    <x v="129"/>
    <x v="0"/>
    <x v="8"/>
    <x v="0"/>
    <n v="4"/>
  </r>
  <r>
    <x v="0"/>
    <x v="0"/>
    <x v="0"/>
    <x v="5"/>
    <x v="53"/>
    <x v="130"/>
    <x v="0"/>
    <x v="0"/>
    <x v="0"/>
    <n v="2"/>
  </r>
  <r>
    <x v="0"/>
    <x v="0"/>
    <x v="0"/>
    <x v="5"/>
    <x v="53"/>
    <x v="131"/>
    <x v="0"/>
    <x v="27"/>
    <x v="0"/>
    <n v="35"/>
  </r>
  <r>
    <x v="0"/>
    <x v="0"/>
    <x v="0"/>
    <x v="5"/>
    <x v="53"/>
    <x v="132"/>
    <x v="0"/>
    <x v="1"/>
    <x v="0"/>
    <n v="1"/>
  </r>
  <r>
    <x v="0"/>
    <x v="0"/>
    <x v="0"/>
    <x v="5"/>
    <x v="54"/>
    <x v="133"/>
    <x v="0"/>
    <x v="3"/>
    <x v="0"/>
    <n v="3"/>
  </r>
  <r>
    <x v="0"/>
    <x v="0"/>
    <x v="0"/>
    <x v="5"/>
    <x v="54"/>
    <x v="134"/>
    <x v="0"/>
    <x v="3"/>
    <x v="0"/>
    <n v="3"/>
  </r>
  <r>
    <x v="0"/>
    <x v="0"/>
    <x v="0"/>
    <x v="1"/>
    <x v="55"/>
    <x v="135"/>
    <x v="0"/>
    <x v="8"/>
    <x v="0"/>
    <n v="4"/>
  </r>
  <r>
    <x v="0"/>
    <x v="0"/>
    <x v="0"/>
    <x v="1"/>
    <x v="55"/>
    <x v="136"/>
    <x v="0"/>
    <x v="41"/>
    <x v="0"/>
    <n v="71"/>
  </r>
  <r>
    <x v="0"/>
    <x v="0"/>
    <x v="0"/>
    <x v="3"/>
    <x v="56"/>
    <x v="137"/>
    <x v="0"/>
    <x v="1"/>
    <x v="2"/>
    <n v="0"/>
  </r>
  <r>
    <x v="0"/>
    <x v="0"/>
    <x v="0"/>
    <x v="3"/>
    <x v="56"/>
    <x v="138"/>
    <x v="0"/>
    <x v="0"/>
    <x v="0"/>
    <n v="2"/>
  </r>
  <r>
    <x v="0"/>
    <x v="0"/>
    <x v="0"/>
    <x v="7"/>
    <x v="57"/>
    <x v="139"/>
    <x v="0"/>
    <x v="1"/>
    <x v="2"/>
    <n v="0"/>
  </r>
  <r>
    <x v="0"/>
    <x v="0"/>
    <x v="0"/>
    <x v="7"/>
    <x v="57"/>
    <x v="140"/>
    <x v="0"/>
    <x v="0"/>
    <x v="0"/>
    <n v="2"/>
  </r>
  <r>
    <x v="0"/>
    <x v="0"/>
    <x v="0"/>
    <x v="9"/>
    <x v="58"/>
    <x v="141"/>
    <x v="0"/>
    <x v="3"/>
    <x v="0"/>
    <n v="3"/>
  </r>
  <r>
    <x v="0"/>
    <x v="1"/>
    <x v="1"/>
    <x v="0"/>
    <x v="0"/>
    <x v="0"/>
    <x v="0"/>
    <x v="1"/>
    <x v="0"/>
    <n v="1"/>
  </r>
  <r>
    <x v="0"/>
    <x v="1"/>
    <x v="1"/>
    <x v="1"/>
    <x v="1"/>
    <x v="2"/>
    <x v="0"/>
    <x v="42"/>
    <x v="16"/>
    <n v="6"/>
  </r>
  <r>
    <x v="0"/>
    <x v="1"/>
    <x v="1"/>
    <x v="1"/>
    <x v="1"/>
    <x v="142"/>
    <x v="0"/>
    <x v="1"/>
    <x v="0"/>
    <n v="1"/>
  </r>
  <r>
    <x v="0"/>
    <x v="1"/>
    <x v="1"/>
    <x v="2"/>
    <x v="2"/>
    <x v="4"/>
    <x v="0"/>
    <x v="40"/>
    <x v="0"/>
    <n v="8"/>
  </r>
  <r>
    <x v="0"/>
    <x v="1"/>
    <x v="1"/>
    <x v="3"/>
    <x v="3"/>
    <x v="5"/>
    <x v="0"/>
    <x v="26"/>
    <x v="0"/>
    <n v="41"/>
  </r>
  <r>
    <x v="0"/>
    <x v="1"/>
    <x v="1"/>
    <x v="3"/>
    <x v="3"/>
    <x v="6"/>
    <x v="0"/>
    <x v="18"/>
    <x v="2"/>
    <n v="29"/>
  </r>
  <r>
    <x v="0"/>
    <x v="1"/>
    <x v="1"/>
    <x v="3"/>
    <x v="3"/>
    <x v="143"/>
    <x v="0"/>
    <x v="1"/>
    <x v="0"/>
    <n v="1"/>
  </r>
  <r>
    <x v="0"/>
    <x v="1"/>
    <x v="1"/>
    <x v="3"/>
    <x v="3"/>
    <x v="8"/>
    <x v="0"/>
    <x v="11"/>
    <x v="0"/>
    <n v="11"/>
  </r>
  <r>
    <x v="0"/>
    <x v="1"/>
    <x v="1"/>
    <x v="3"/>
    <x v="3"/>
    <x v="9"/>
    <x v="0"/>
    <x v="21"/>
    <x v="2"/>
    <n v="5"/>
  </r>
  <r>
    <x v="0"/>
    <x v="1"/>
    <x v="1"/>
    <x v="3"/>
    <x v="3"/>
    <x v="144"/>
    <x v="0"/>
    <x v="1"/>
    <x v="0"/>
    <n v="1"/>
  </r>
  <r>
    <x v="0"/>
    <x v="1"/>
    <x v="1"/>
    <x v="3"/>
    <x v="3"/>
    <x v="145"/>
    <x v="0"/>
    <x v="1"/>
    <x v="2"/>
    <n v="0"/>
  </r>
  <r>
    <x v="0"/>
    <x v="1"/>
    <x v="1"/>
    <x v="1"/>
    <x v="4"/>
    <x v="12"/>
    <x v="0"/>
    <x v="23"/>
    <x v="0"/>
    <n v="5"/>
  </r>
  <r>
    <x v="0"/>
    <x v="1"/>
    <x v="1"/>
    <x v="1"/>
    <x v="4"/>
    <x v="13"/>
    <x v="0"/>
    <x v="43"/>
    <x v="0"/>
    <n v="74"/>
  </r>
  <r>
    <x v="0"/>
    <x v="1"/>
    <x v="1"/>
    <x v="1"/>
    <x v="4"/>
    <x v="14"/>
    <x v="0"/>
    <x v="1"/>
    <x v="0"/>
    <n v="1"/>
  </r>
  <r>
    <x v="0"/>
    <x v="1"/>
    <x v="1"/>
    <x v="4"/>
    <x v="5"/>
    <x v="146"/>
    <x v="0"/>
    <x v="1"/>
    <x v="2"/>
    <n v="0"/>
  </r>
  <r>
    <x v="0"/>
    <x v="1"/>
    <x v="1"/>
    <x v="1"/>
    <x v="6"/>
    <x v="16"/>
    <x v="0"/>
    <x v="9"/>
    <x v="0"/>
    <n v="7"/>
  </r>
  <r>
    <x v="0"/>
    <x v="1"/>
    <x v="1"/>
    <x v="1"/>
    <x v="6"/>
    <x v="17"/>
    <x v="0"/>
    <x v="7"/>
    <x v="0"/>
    <n v="13"/>
  </r>
  <r>
    <x v="0"/>
    <x v="1"/>
    <x v="1"/>
    <x v="1"/>
    <x v="6"/>
    <x v="147"/>
    <x v="0"/>
    <x v="1"/>
    <x v="2"/>
    <n v="0"/>
  </r>
  <r>
    <x v="0"/>
    <x v="1"/>
    <x v="1"/>
    <x v="6"/>
    <x v="8"/>
    <x v="19"/>
    <x v="0"/>
    <x v="6"/>
    <x v="0"/>
    <n v="9"/>
  </r>
  <r>
    <x v="0"/>
    <x v="1"/>
    <x v="1"/>
    <x v="6"/>
    <x v="8"/>
    <x v="148"/>
    <x v="0"/>
    <x v="1"/>
    <x v="0"/>
    <n v="1"/>
  </r>
  <r>
    <x v="0"/>
    <x v="1"/>
    <x v="1"/>
    <x v="6"/>
    <x v="8"/>
    <x v="149"/>
    <x v="0"/>
    <x v="0"/>
    <x v="2"/>
    <n v="1"/>
  </r>
  <r>
    <x v="0"/>
    <x v="1"/>
    <x v="1"/>
    <x v="6"/>
    <x v="8"/>
    <x v="20"/>
    <x v="0"/>
    <x v="44"/>
    <x v="2"/>
    <n v="23"/>
  </r>
  <r>
    <x v="0"/>
    <x v="1"/>
    <x v="1"/>
    <x v="1"/>
    <x v="9"/>
    <x v="21"/>
    <x v="0"/>
    <x v="1"/>
    <x v="2"/>
    <n v="0"/>
  </r>
  <r>
    <x v="0"/>
    <x v="1"/>
    <x v="1"/>
    <x v="1"/>
    <x v="9"/>
    <x v="22"/>
    <x v="0"/>
    <x v="1"/>
    <x v="2"/>
    <n v="0"/>
  </r>
  <r>
    <x v="0"/>
    <x v="1"/>
    <x v="1"/>
    <x v="1"/>
    <x v="9"/>
    <x v="23"/>
    <x v="0"/>
    <x v="23"/>
    <x v="0"/>
    <n v="5"/>
  </r>
  <r>
    <x v="0"/>
    <x v="1"/>
    <x v="1"/>
    <x v="1"/>
    <x v="9"/>
    <x v="150"/>
    <x v="0"/>
    <x v="1"/>
    <x v="0"/>
    <n v="1"/>
  </r>
  <r>
    <x v="0"/>
    <x v="1"/>
    <x v="1"/>
    <x v="1"/>
    <x v="9"/>
    <x v="106"/>
    <x v="0"/>
    <x v="1"/>
    <x v="2"/>
    <n v="0"/>
  </r>
  <r>
    <x v="0"/>
    <x v="1"/>
    <x v="1"/>
    <x v="1"/>
    <x v="9"/>
    <x v="26"/>
    <x v="0"/>
    <x v="45"/>
    <x v="8"/>
    <n v="1"/>
  </r>
  <r>
    <x v="0"/>
    <x v="1"/>
    <x v="1"/>
    <x v="1"/>
    <x v="9"/>
    <x v="151"/>
    <x v="0"/>
    <x v="1"/>
    <x v="2"/>
    <n v="0"/>
  </r>
  <r>
    <x v="0"/>
    <x v="1"/>
    <x v="1"/>
    <x v="1"/>
    <x v="10"/>
    <x v="152"/>
    <x v="0"/>
    <x v="1"/>
    <x v="0"/>
    <n v="1"/>
  </r>
  <r>
    <x v="0"/>
    <x v="1"/>
    <x v="1"/>
    <x v="1"/>
    <x v="10"/>
    <x v="28"/>
    <x v="0"/>
    <x v="29"/>
    <x v="17"/>
    <n v="0"/>
  </r>
  <r>
    <x v="0"/>
    <x v="1"/>
    <x v="1"/>
    <x v="1"/>
    <x v="10"/>
    <x v="29"/>
    <x v="0"/>
    <x v="23"/>
    <x v="0"/>
    <n v="5"/>
  </r>
  <r>
    <x v="0"/>
    <x v="1"/>
    <x v="1"/>
    <x v="1"/>
    <x v="10"/>
    <x v="153"/>
    <x v="0"/>
    <x v="1"/>
    <x v="2"/>
    <n v="0"/>
  </r>
  <r>
    <x v="0"/>
    <x v="1"/>
    <x v="1"/>
    <x v="1"/>
    <x v="10"/>
    <x v="34"/>
    <x v="0"/>
    <x v="1"/>
    <x v="0"/>
    <n v="1"/>
  </r>
  <r>
    <x v="0"/>
    <x v="1"/>
    <x v="1"/>
    <x v="1"/>
    <x v="10"/>
    <x v="31"/>
    <x v="0"/>
    <x v="1"/>
    <x v="0"/>
    <n v="1"/>
  </r>
  <r>
    <x v="0"/>
    <x v="1"/>
    <x v="1"/>
    <x v="1"/>
    <x v="10"/>
    <x v="154"/>
    <x v="0"/>
    <x v="1"/>
    <x v="0"/>
    <n v="1"/>
  </r>
  <r>
    <x v="0"/>
    <x v="1"/>
    <x v="1"/>
    <x v="1"/>
    <x v="11"/>
    <x v="33"/>
    <x v="0"/>
    <x v="46"/>
    <x v="0"/>
    <n v="77"/>
  </r>
  <r>
    <x v="0"/>
    <x v="1"/>
    <x v="1"/>
    <x v="7"/>
    <x v="12"/>
    <x v="35"/>
    <x v="0"/>
    <x v="0"/>
    <x v="0"/>
    <n v="2"/>
  </r>
  <r>
    <x v="0"/>
    <x v="1"/>
    <x v="1"/>
    <x v="7"/>
    <x v="12"/>
    <x v="155"/>
    <x v="0"/>
    <x v="1"/>
    <x v="0"/>
    <n v="1"/>
  </r>
  <r>
    <x v="0"/>
    <x v="1"/>
    <x v="1"/>
    <x v="7"/>
    <x v="12"/>
    <x v="36"/>
    <x v="0"/>
    <x v="8"/>
    <x v="0"/>
    <n v="4"/>
  </r>
  <r>
    <x v="0"/>
    <x v="1"/>
    <x v="1"/>
    <x v="7"/>
    <x v="12"/>
    <x v="37"/>
    <x v="0"/>
    <x v="47"/>
    <x v="0"/>
    <n v="19"/>
  </r>
  <r>
    <x v="0"/>
    <x v="1"/>
    <x v="1"/>
    <x v="7"/>
    <x v="12"/>
    <x v="39"/>
    <x v="0"/>
    <x v="29"/>
    <x v="0"/>
    <n v="21"/>
  </r>
  <r>
    <x v="0"/>
    <x v="1"/>
    <x v="1"/>
    <x v="7"/>
    <x v="12"/>
    <x v="40"/>
    <x v="0"/>
    <x v="35"/>
    <x v="0"/>
    <n v="42"/>
  </r>
  <r>
    <x v="0"/>
    <x v="1"/>
    <x v="1"/>
    <x v="3"/>
    <x v="13"/>
    <x v="42"/>
    <x v="0"/>
    <x v="40"/>
    <x v="0"/>
    <n v="8"/>
  </r>
  <r>
    <x v="0"/>
    <x v="1"/>
    <x v="1"/>
    <x v="3"/>
    <x v="13"/>
    <x v="43"/>
    <x v="0"/>
    <x v="1"/>
    <x v="0"/>
    <n v="1"/>
  </r>
  <r>
    <x v="0"/>
    <x v="1"/>
    <x v="1"/>
    <x v="6"/>
    <x v="59"/>
    <x v="156"/>
    <x v="0"/>
    <x v="1"/>
    <x v="2"/>
    <n v="0"/>
  </r>
  <r>
    <x v="0"/>
    <x v="1"/>
    <x v="1"/>
    <x v="6"/>
    <x v="14"/>
    <x v="44"/>
    <x v="0"/>
    <x v="8"/>
    <x v="0"/>
    <n v="4"/>
  </r>
  <r>
    <x v="0"/>
    <x v="1"/>
    <x v="1"/>
    <x v="6"/>
    <x v="16"/>
    <x v="157"/>
    <x v="0"/>
    <x v="1"/>
    <x v="2"/>
    <n v="0"/>
  </r>
  <r>
    <x v="0"/>
    <x v="1"/>
    <x v="1"/>
    <x v="6"/>
    <x v="16"/>
    <x v="46"/>
    <x v="0"/>
    <x v="0"/>
    <x v="0"/>
    <n v="2"/>
  </r>
  <r>
    <x v="0"/>
    <x v="1"/>
    <x v="1"/>
    <x v="6"/>
    <x v="17"/>
    <x v="47"/>
    <x v="0"/>
    <x v="0"/>
    <x v="3"/>
    <n v="0"/>
  </r>
  <r>
    <x v="0"/>
    <x v="1"/>
    <x v="1"/>
    <x v="6"/>
    <x v="17"/>
    <x v="48"/>
    <x v="0"/>
    <x v="6"/>
    <x v="0"/>
    <n v="9"/>
  </r>
  <r>
    <x v="0"/>
    <x v="1"/>
    <x v="1"/>
    <x v="6"/>
    <x v="17"/>
    <x v="49"/>
    <x v="0"/>
    <x v="19"/>
    <x v="0"/>
    <n v="50"/>
  </r>
  <r>
    <x v="0"/>
    <x v="1"/>
    <x v="1"/>
    <x v="6"/>
    <x v="17"/>
    <x v="158"/>
    <x v="0"/>
    <x v="1"/>
    <x v="0"/>
    <n v="1"/>
  </r>
  <r>
    <x v="0"/>
    <x v="1"/>
    <x v="1"/>
    <x v="5"/>
    <x v="18"/>
    <x v="159"/>
    <x v="0"/>
    <x v="1"/>
    <x v="0"/>
    <n v="1"/>
  </r>
  <r>
    <x v="0"/>
    <x v="1"/>
    <x v="1"/>
    <x v="5"/>
    <x v="18"/>
    <x v="52"/>
    <x v="0"/>
    <x v="21"/>
    <x v="0"/>
    <n v="6"/>
  </r>
  <r>
    <x v="0"/>
    <x v="1"/>
    <x v="1"/>
    <x v="1"/>
    <x v="19"/>
    <x v="53"/>
    <x v="0"/>
    <x v="38"/>
    <x v="0"/>
    <n v="15"/>
  </r>
  <r>
    <x v="0"/>
    <x v="1"/>
    <x v="1"/>
    <x v="1"/>
    <x v="19"/>
    <x v="54"/>
    <x v="0"/>
    <x v="3"/>
    <x v="0"/>
    <n v="3"/>
  </r>
  <r>
    <x v="0"/>
    <x v="1"/>
    <x v="1"/>
    <x v="2"/>
    <x v="20"/>
    <x v="55"/>
    <x v="0"/>
    <x v="6"/>
    <x v="0"/>
    <n v="9"/>
  </r>
  <r>
    <x v="0"/>
    <x v="1"/>
    <x v="1"/>
    <x v="2"/>
    <x v="20"/>
    <x v="160"/>
    <x v="0"/>
    <x v="1"/>
    <x v="2"/>
    <n v="0"/>
  </r>
  <r>
    <x v="0"/>
    <x v="1"/>
    <x v="1"/>
    <x v="2"/>
    <x v="20"/>
    <x v="161"/>
    <x v="0"/>
    <x v="1"/>
    <x v="0"/>
    <n v="1"/>
  </r>
  <r>
    <x v="0"/>
    <x v="1"/>
    <x v="1"/>
    <x v="2"/>
    <x v="20"/>
    <x v="162"/>
    <x v="0"/>
    <x v="3"/>
    <x v="3"/>
    <n v="1"/>
  </r>
  <r>
    <x v="0"/>
    <x v="1"/>
    <x v="1"/>
    <x v="2"/>
    <x v="20"/>
    <x v="163"/>
    <x v="0"/>
    <x v="1"/>
    <x v="0"/>
    <n v="1"/>
  </r>
  <r>
    <x v="0"/>
    <x v="1"/>
    <x v="1"/>
    <x v="2"/>
    <x v="20"/>
    <x v="56"/>
    <x v="0"/>
    <x v="1"/>
    <x v="2"/>
    <n v="0"/>
  </r>
  <r>
    <x v="0"/>
    <x v="1"/>
    <x v="1"/>
    <x v="2"/>
    <x v="21"/>
    <x v="164"/>
    <x v="0"/>
    <x v="0"/>
    <x v="0"/>
    <n v="2"/>
  </r>
  <r>
    <x v="0"/>
    <x v="1"/>
    <x v="1"/>
    <x v="2"/>
    <x v="21"/>
    <x v="165"/>
    <x v="0"/>
    <x v="1"/>
    <x v="0"/>
    <n v="1"/>
  </r>
  <r>
    <x v="0"/>
    <x v="1"/>
    <x v="1"/>
    <x v="2"/>
    <x v="21"/>
    <x v="166"/>
    <x v="0"/>
    <x v="23"/>
    <x v="0"/>
    <n v="5"/>
  </r>
  <r>
    <x v="0"/>
    <x v="1"/>
    <x v="1"/>
    <x v="2"/>
    <x v="22"/>
    <x v="58"/>
    <x v="0"/>
    <x v="38"/>
    <x v="0"/>
    <n v="15"/>
  </r>
  <r>
    <x v="0"/>
    <x v="1"/>
    <x v="1"/>
    <x v="2"/>
    <x v="22"/>
    <x v="59"/>
    <x v="0"/>
    <x v="6"/>
    <x v="0"/>
    <n v="9"/>
  </r>
  <r>
    <x v="0"/>
    <x v="1"/>
    <x v="1"/>
    <x v="2"/>
    <x v="22"/>
    <x v="60"/>
    <x v="0"/>
    <x v="40"/>
    <x v="0"/>
    <n v="8"/>
  </r>
  <r>
    <x v="0"/>
    <x v="1"/>
    <x v="1"/>
    <x v="2"/>
    <x v="23"/>
    <x v="61"/>
    <x v="0"/>
    <x v="48"/>
    <x v="0"/>
    <n v="33"/>
  </r>
  <r>
    <x v="0"/>
    <x v="1"/>
    <x v="1"/>
    <x v="2"/>
    <x v="23"/>
    <x v="92"/>
    <x v="0"/>
    <x v="1"/>
    <x v="2"/>
    <n v="0"/>
  </r>
  <r>
    <x v="0"/>
    <x v="1"/>
    <x v="1"/>
    <x v="2"/>
    <x v="23"/>
    <x v="63"/>
    <x v="0"/>
    <x v="0"/>
    <x v="0"/>
    <n v="2"/>
  </r>
  <r>
    <x v="0"/>
    <x v="1"/>
    <x v="1"/>
    <x v="2"/>
    <x v="60"/>
    <x v="62"/>
    <x v="0"/>
    <x v="17"/>
    <x v="0"/>
    <n v="17"/>
  </r>
  <r>
    <x v="0"/>
    <x v="1"/>
    <x v="1"/>
    <x v="2"/>
    <x v="60"/>
    <x v="167"/>
    <x v="0"/>
    <x v="1"/>
    <x v="2"/>
    <n v="0"/>
  </r>
  <r>
    <x v="0"/>
    <x v="1"/>
    <x v="1"/>
    <x v="2"/>
    <x v="24"/>
    <x v="64"/>
    <x v="0"/>
    <x v="17"/>
    <x v="0"/>
    <n v="17"/>
  </r>
  <r>
    <x v="0"/>
    <x v="1"/>
    <x v="1"/>
    <x v="2"/>
    <x v="24"/>
    <x v="65"/>
    <x v="0"/>
    <x v="1"/>
    <x v="2"/>
    <n v="0"/>
  </r>
  <r>
    <x v="0"/>
    <x v="1"/>
    <x v="1"/>
    <x v="2"/>
    <x v="24"/>
    <x v="168"/>
    <x v="0"/>
    <x v="1"/>
    <x v="2"/>
    <n v="0"/>
  </r>
  <r>
    <x v="0"/>
    <x v="1"/>
    <x v="1"/>
    <x v="2"/>
    <x v="25"/>
    <x v="66"/>
    <x v="0"/>
    <x v="49"/>
    <x v="18"/>
    <n v="9"/>
  </r>
  <r>
    <x v="0"/>
    <x v="1"/>
    <x v="1"/>
    <x v="2"/>
    <x v="25"/>
    <x v="68"/>
    <x v="0"/>
    <x v="37"/>
    <x v="19"/>
    <n v="25"/>
  </r>
  <r>
    <x v="0"/>
    <x v="1"/>
    <x v="1"/>
    <x v="7"/>
    <x v="26"/>
    <x v="169"/>
    <x v="0"/>
    <x v="1"/>
    <x v="2"/>
    <n v="0"/>
  </r>
  <r>
    <x v="0"/>
    <x v="1"/>
    <x v="1"/>
    <x v="7"/>
    <x v="26"/>
    <x v="69"/>
    <x v="0"/>
    <x v="44"/>
    <x v="0"/>
    <n v="24"/>
  </r>
  <r>
    <x v="0"/>
    <x v="1"/>
    <x v="1"/>
    <x v="2"/>
    <x v="27"/>
    <x v="70"/>
    <x v="0"/>
    <x v="50"/>
    <x v="0"/>
    <n v="14"/>
  </r>
  <r>
    <x v="0"/>
    <x v="1"/>
    <x v="1"/>
    <x v="5"/>
    <x v="28"/>
    <x v="170"/>
    <x v="0"/>
    <x v="1"/>
    <x v="0"/>
    <n v="1"/>
  </r>
  <r>
    <x v="0"/>
    <x v="1"/>
    <x v="1"/>
    <x v="5"/>
    <x v="28"/>
    <x v="71"/>
    <x v="0"/>
    <x v="1"/>
    <x v="0"/>
    <n v="1"/>
  </r>
  <r>
    <x v="0"/>
    <x v="1"/>
    <x v="1"/>
    <x v="5"/>
    <x v="28"/>
    <x v="171"/>
    <x v="0"/>
    <x v="1"/>
    <x v="0"/>
    <n v="1"/>
  </r>
  <r>
    <x v="0"/>
    <x v="1"/>
    <x v="1"/>
    <x v="5"/>
    <x v="28"/>
    <x v="172"/>
    <x v="0"/>
    <x v="1"/>
    <x v="0"/>
    <n v="1"/>
  </r>
  <r>
    <x v="0"/>
    <x v="1"/>
    <x v="1"/>
    <x v="3"/>
    <x v="29"/>
    <x v="72"/>
    <x v="0"/>
    <x v="21"/>
    <x v="0"/>
    <n v="6"/>
  </r>
  <r>
    <x v="0"/>
    <x v="1"/>
    <x v="1"/>
    <x v="3"/>
    <x v="29"/>
    <x v="73"/>
    <x v="0"/>
    <x v="7"/>
    <x v="0"/>
    <n v="13"/>
  </r>
  <r>
    <x v="0"/>
    <x v="1"/>
    <x v="1"/>
    <x v="3"/>
    <x v="29"/>
    <x v="75"/>
    <x v="0"/>
    <x v="1"/>
    <x v="0"/>
    <n v="1"/>
  </r>
  <r>
    <x v="0"/>
    <x v="1"/>
    <x v="1"/>
    <x v="1"/>
    <x v="30"/>
    <x v="76"/>
    <x v="0"/>
    <x v="51"/>
    <x v="0"/>
    <n v="90"/>
  </r>
  <r>
    <x v="0"/>
    <x v="1"/>
    <x v="1"/>
    <x v="1"/>
    <x v="30"/>
    <x v="77"/>
    <x v="0"/>
    <x v="52"/>
    <x v="0"/>
    <n v="31"/>
  </r>
  <r>
    <x v="0"/>
    <x v="1"/>
    <x v="1"/>
    <x v="5"/>
    <x v="31"/>
    <x v="78"/>
    <x v="0"/>
    <x v="3"/>
    <x v="10"/>
    <n v="0"/>
  </r>
  <r>
    <x v="0"/>
    <x v="1"/>
    <x v="1"/>
    <x v="5"/>
    <x v="32"/>
    <x v="79"/>
    <x v="0"/>
    <x v="3"/>
    <x v="0"/>
    <n v="3"/>
  </r>
  <r>
    <x v="0"/>
    <x v="1"/>
    <x v="1"/>
    <x v="8"/>
    <x v="33"/>
    <x v="80"/>
    <x v="0"/>
    <x v="11"/>
    <x v="0"/>
    <n v="11"/>
  </r>
  <r>
    <x v="0"/>
    <x v="1"/>
    <x v="1"/>
    <x v="7"/>
    <x v="34"/>
    <x v="83"/>
    <x v="0"/>
    <x v="53"/>
    <x v="20"/>
    <n v="7"/>
  </r>
  <r>
    <x v="0"/>
    <x v="1"/>
    <x v="1"/>
    <x v="7"/>
    <x v="34"/>
    <x v="84"/>
    <x v="0"/>
    <x v="34"/>
    <x v="0"/>
    <n v="49"/>
  </r>
  <r>
    <x v="0"/>
    <x v="1"/>
    <x v="1"/>
    <x v="2"/>
    <x v="35"/>
    <x v="67"/>
    <x v="0"/>
    <x v="0"/>
    <x v="0"/>
    <n v="2"/>
  </r>
  <r>
    <x v="0"/>
    <x v="1"/>
    <x v="1"/>
    <x v="2"/>
    <x v="35"/>
    <x v="85"/>
    <x v="0"/>
    <x v="1"/>
    <x v="2"/>
    <n v="0"/>
  </r>
  <r>
    <x v="0"/>
    <x v="1"/>
    <x v="1"/>
    <x v="5"/>
    <x v="36"/>
    <x v="86"/>
    <x v="0"/>
    <x v="1"/>
    <x v="2"/>
    <n v="0"/>
  </r>
  <r>
    <x v="0"/>
    <x v="1"/>
    <x v="1"/>
    <x v="6"/>
    <x v="37"/>
    <x v="173"/>
    <x v="0"/>
    <x v="0"/>
    <x v="3"/>
    <n v="0"/>
  </r>
  <r>
    <x v="0"/>
    <x v="1"/>
    <x v="1"/>
    <x v="6"/>
    <x v="38"/>
    <x v="88"/>
    <x v="0"/>
    <x v="48"/>
    <x v="21"/>
    <n v="3"/>
  </r>
  <r>
    <x v="0"/>
    <x v="1"/>
    <x v="1"/>
    <x v="6"/>
    <x v="38"/>
    <x v="89"/>
    <x v="0"/>
    <x v="3"/>
    <x v="0"/>
    <n v="3"/>
  </r>
  <r>
    <x v="0"/>
    <x v="1"/>
    <x v="1"/>
    <x v="8"/>
    <x v="39"/>
    <x v="90"/>
    <x v="0"/>
    <x v="11"/>
    <x v="22"/>
    <n v="0"/>
  </r>
  <r>
    <x v="0"/>
    <x v="1"/>
    <x v="1"/>
    <x v="10"/>
    <x v="42"/>
    <x v="174"/>
    <x v="0"/>
    <x v="8"/>
    <x v="7"/>
    <n v="0"/>
  </r>
  <r>
    <x v="0"/>
    <x v="1"/>
    <x v="1"/>
    <x v="10"/>
    <x v="42"/>
    <x v="175"/>
    <x v="0"/>
    <x v="1"/>
    <x v="0"/>
    <n v="1"/>
  </r>
  <r>
    <x v="0"/>
    <x v="1"/>
    <x v="1"/>
    <x v="10"/>
    <x v="42"/>
    <x v="93"/>
    <x v="0"/>
    <x v="13"/>
    <x v="0"/>
    <n v="16"/>
  </r>
  <r>
    <x v="0"/>
    <x v="1"/>
    <x v="1"/>
    <x v="10"/>
    <x v="42"/>
    <x v="95"/>
    <x v="0"/>
    <x v="21"/>
    <x v="0"/>
    <n v="6"/>
  </r>
  <r>
    <x v="0"/>
    <x v="1"/>
    <x v="1"/>
    <x v="10"/>
    <x v="42"/>
    <x v="96"/>
    <x v="0"/>
    <x v="9"/>
    <x v="0"/>
    <n v="7"/>
  </r>
  <r>
    <x v="0"/>
    <x v="1"/>
    <x v="1"/>
    <x v="10"/>
    <x v="42"/>
    <x v="176"/>
    <x v="0"/>
    <x v="1"/>
    <x v="0"/>
    <n v="1"/>
  </r>
  <r>
    <x v="0"/>
    <x v="1"/>
    <x v="1"/>
    <x v="10"/>
    <x v="42"/>
    <x v="97"/>
    <x v="0"/>
    <x v="54"/>
    <x v="12"/>
    <n v="1"/>
  </r>
  <r>
    <x v="0"/>
    <x v="1"/>
    <x v="1"/>
    <x v="10"/>
    <x v="42"/>
    <x v="98"/>
    <x v="0"/>
    <x v="55"/>
    <x v="23"/>
    <n v="5"/>
  </r>
  <r>
    <x v="0"/>
    <x v="1"/>
    <x v="1"/>
    <x v="5"/>
    <x v="43"/>
    <x v="99"/>
    <x v="0"/>
    <x v="45"/>
    <x v="0"/>
    <n v="27"/>
  </r>
  <r>
    <x v="0"/>
    <x v="1"/>
    <x v="1"/>
    <x v="5"/>
    <x v="43"/>
    <x v="100"/>
    <x v="0"/>
    <x v="27"/>
    <x v="0"/>
    <n v="35"/>
  </r>
  <r>
    <x v="0"/>
    <x v="1"/>
    <x v="1"/>
    <x v="4"/>
    <x v="44"/>
    <x v="102"/>
    <x v="0"/>
    <x v="8"/>
    <x v="0"/>
    <n v="4"/>
  </r>
  <r>
    <x v="0"/>
    <x v="1"/>
    <x v="1"/>
    <x v="4"/>
    <x v="44"/>
    <x v="105"/>
    <x v="0"/>
    <x v="47"/>
    <x v="0"/>
    <n v="19"/>
  </r>
  <r>
    <x v="0"/>
    <x v="1"/>
    <x v="1"/>
    <x v="4"/>
    <x v="44"/>
    <x v="106"/>
    <x v="0"/>
    <x v="12"/>
    <x v="7"/>
    <n v="16"/>
  </r>
  <r>
    <x v="0"/>
    <x v="1"/>
    <x v="1"/>
    <x v="4"/>
    <x v="44"/>
    <x v="107"/>
    <x v="0"/>
    <x v="1"/>
    <x v="0"/>
    <n v="1"/>
  </r>
  <r>
    <x v="0"/>
    <x v="1"/>
    <x v="1"/>
    <x v="4"/>
    <x v="45"/>
    <x v="108"/>
    <x v="0"/>
    <x v="1"/>
    <x v="0"/>
    <n v="1"/>
  </r>
  <r>
    <x v="0"/>
    <x v="1"/>
    <x v="1"/>
    <x v="4"/>
    <x v="45"/>
    <x v="109"/>
    <x v="0"/>
    <x v="1"/>
    <x v="0"/>
    <n v="1"/>
  </r>
  <r>
    <x v="0"/>
    <x v="1"/>
    <x v="1"/>
    <x v="11"/>
    <x v="46"/>
    <x v="110"/>
    <x v="0"/>
    <x v="4"/>
    <x v="0"/>
    <n v="47"/>
  </r>
  <r>
    <x v="0"/>
    <x v="1"/>
    <x v="1"/>
    <x v="11"/>
    <x v="46"/>
    <x v="111"/>
    <x v="0"/>
    <x v="47"/>
    <x v="0"/>
    <n v="19"/>
  </r>
  <r>
    <x v="0"/>
    <x v="1"/>
    <x v="1"/>
    <x v="11"/>
    <x v="46"/>
    <x v="112"/>
    <x v="0"/>
    <x v="24"/>
    <x v="0"/>
    <n v="12"/>
  </r>
  <r>
    <x v="0"/>
    <x v="1"/>
    <x v="1"/>
    <x v="6"/>
    <x v="47"/>
    <x v="113"/>
    <x v="0"/>
    <x v="13"/>
    <x v="0"/>
    <n v="16"/>
  </r>
  <r>
    <x v="0"/>
    <x v="1"/>
    <x v="1"/>
    <x v="6"/>
    <x v="47"/>
    <x v="177"/>
    <x v="0"/>
    <x v="1"/>
    <x v="0"/>
    <n v="1"/>
  </r>
  <r>
    <x v="0"/>
    <x v="1"/>
    <x v="1"/>
    <x v="6"/>
    <x v="47"/>
    <x v="115"/>
    <x v="0"/>
    <x v="36"/>
    <x v="0"/>
    <n v="22"/>
  </r>
  <r>
    <x v="0"/>
    <x v="1"/>
    <x v="1"/>
    <x v="6"/>
    <x v="47"/>
    <x v="116"/>
    <x v="0"/>
    <x v="21"/>
    <x v="0"/>
    <n v="6"/>
  </r>
  <r>
    <x v="0"/>
    <x v="1"/>
    <x v="1"/>
    <x v="6"/>
    <x v="47"/>
    <x v="117"/>
    <x v="0"/>
    <x v="56"/>
    <x v="13"/>
    <n v="61"/>
  </r>
  <r>
    <x v="0"/>
    <x v="1"/>
    <x v="1"/>
    <x v="6"/>
    <x v="48"/>
    <x v="118"/>
    <x v="0"/>
    <x v="0"/>
    <x v="0"/>
    <n v="2"/>
  </r>
  <r>
    <x v="0"/>
    <x v="1"/>
    <x v="1"/>
    <x v="6"/>
    <x v="48"/>
    <x v="119"/>
    <x v="0"/>
    <x v="1"/>
    <x v="0"/>
    <n v="1"/>
  </r>
  <r>
    <x v="0"/>
    <x v="1"/>
    <x v="1"/>
    <x v="6"/>
    <x v="48"/>
    <x v="120"/>
    <x v="0"/>
    <x v="3"/>
    <x v="0"/>
    <n v="3"/>
  </r>
  <r>
    <x v="0"/>
    <x v="1"/>
    <x v="1"/>
    <x v="7"/>
    <x v="49"/>
    <x v="122"/>
    <x v="0"/>
    <x v="24"/>
    <x v="24"/>
    <n v="7"/>
  </r>
  <r>
    <x v="0"/>
    <x v="1"/>
    <x v="1"/>
    <x v="12"/>
    <x v="50"/>
    <x v="178"/>
    <x v="0"/>
    <x v="1"/>
    <x v="0"/>
    <n v="1"/>
  </r>
  <r>
    <x v="0"/>
    <x v="1"/>
    <x v="1"/>
    <x v="6"/>
    <x v="52"/>
    <x v="128"/>
    <x v="0"/>
    <x v="9"/>
    <x v="0"/>
    <n v="7"/>
  </r>
  <r>
    <x v="0"/>
    <x v="1"/>
    <x v="1"/>
    <x v="6"/>
    <x v="52"/>
    <x v="129"/>
    <x v="0"/>
    <x v="1"/>
    <x v="0"/>
    <n v="1"/>
  </r>
  <r>
    <x v="0"/>
    <x v="1"/>
    <x v="1"/>
    <x v="5"/>
    <x v="53"/>
    <x v="131"/>
    <x v="0"/>
    <x v="27"/>
    <x v="0"/>
    <n v="35"/>
  </r>
  <r>
    <x v="0"/>
    <x v="1"/>
    <x v="1"/>
    <x v="5"/>
    <x v="53"/>
    <x v="132"/>
    <x v="0"/>
    <x v="1"/>
    <x v="0"/>
    <n v="1"/>
  </r>
  <r>
    <x v="0"/>
    <x v="1"/>
    <x v="1"/>
    <x v="5"/>
    <x v="54"/>
    <x v="134"/>
    <x v="0"/>
    <x v="0"/>
    <x v="0"/>
    <n v="2"/>
  </r>
  <r>
    <x v="0"/>
    <x v="1"/>
    <x v="1"/>
    <x v="1"/>
    <x v="55"/>
    <x v="135"/>
    <x v="0"/>
    <x v="3"/>
    <x v="0"/>
    <n v="3"/>
  </r>
  <r>
    <x v="0"/>
    <x v="1"/>
    <x v="1"/>
    <x v="1"/>
    <x v="55"/>
    <x v="179"/>
    <x v="0"/>
    <x v="1"/>
    <x v="0"/>
    <n v="1"/>
  </r>
  <r>
    <x v="0"/>
    <x v="1"/>
    <x v="1"/>
    <x v="1"/>
    <x v="55"/>
    <x v="136"/>
    <x v="0"/>
    <x v="26"/>
    <x v="0"/>
    <n v="41"/>
  </r>
  <r>
    <x v="0"/>
    <x v="1"/>
    <x v="1"/>
    <x v="3"/>
    <x v="56"/>
    <x v="180"/>
    <x v="0"/>
    <x v="1"/>
    <x v="0"/>
    <n v="1"/>
  </r>
  <r>
    <x v="0"/>
    <x v="1"/>
    <x v="1"/>
    <x v="7"/>
    <x v="57"/>
    <x v="140"/>
    <x v="0"/>
    <x v="23"/>
    <x v="0"/>
    <n v="5"/>
  </r>
  <r>
    <x v="0"/>
    <x v="2"/>
    <x v="2"/>
    <x v="0"/>
    <x v="0"/>
    <x v="0"/>
    <x v="0"/>
    <x v="9"/>
    <x v="0"/>
    <n v="7"/>
  </r>
  <r>
    <x v="0"/>
    <x v="2"/>
    <x v="2"/>
    <x v="1"/>
    <x v="1"/>
    <x v="1"/>
    <x v="0"/>
    <x v="8"/>
    <x v="0"/>
    <n v="4"/>
  </r>
  <r>
    <x v="0"/>
    <x v="2"/>
    <x v="2"/>
    <x v="1"/>
    <x v="1"/>
    <x v="2"/>
    <x v="0"/>
    <x v="57"/>
    <x v="25"/>
    <n v="0"/>
  </r>
  <r>
    <x v="0"/>
    <x v="2"/>
    <x v="2"/>
    <x v="1"/>
    <x v="1"/>
    <x v="142"/>
    <x v="0"/>
    <x v="6"/>
    <x v="0"/>
    <n v="9"/>
  </r>
  <r>
    <x v="0"/>
    <x v="2"/>
    <x v="2"/>
    <x v="1"/>
    <x v="1"/>
    <x v="181"/>
    <x v="0"/>
    <x v="1"/>
    <x v="0"/>
    <n v="1"/>
  </r>
  <r>
    <x v="0"/>
    <x v="2"/>
    <x v="2"/>
    <x v="2"/>
    <x v="2"/>
    <x v="4"/>
    <x v="0"/>
    <x v="6"/>
    <x v="0"/>
    <n v="9"/>
  </r>
  <r>
    <x v="0"/>
    <x v="2"/>
    <x v="2"/>
    <x v="2"/>
    <x v="2"/>
    <x v="182"/>
    <x v="0"/>
    <x v="8"/>
    <x v="0"/>
    <n v="4"/>
  </r>
  <r>
    <x v="0"/>
    <x v="2"/>
    <x v="2"/>
    <x v="3"/>
    <x v="3"/>
    <x v="5"/>
    <x v="0"/>
    <x v="28"/>
    <x v="0"/>
    <n v="39"/>
  </r>
  <r>
    <x v="0"/>
    <x v="2"/>
    <x v="2"/>
    <x v="3"/>
    <x v="3"/>
    <x v="6"/>
    <x v="0"/>
    <x v="52"/>
    <x v="10"/>
    <n v="28"/>
  </r>
  <r>
    <x v="0"/>
    <x v="2"/>
    <x v="2"/>
    <x v="3"/>
    <x v="3"/>
    <x v="183"/>
    <x v="0"/>
    <x v="1"/>
    <x v="0"/>
    <n v="1"/>
  </r>
  <r>
    <x v="0"/>
    <x v="2"/>
    <x v="2"/>
    <x v="3"/>
    <x v="3"/>
    <x v="7"/>
    <x v="0"/>
    <x v="1"/>
    <x v="0"/>
    <n v="1"/>
  </r>
  <r>
    <x v="0"/>
    <x v="2"/>
    <x v="2"/>
    <x v="3"/>
    <x v="3"/>
    <x v="143"/>
    <x v="0"/>
    <x v="1"/>
    <x v="0"/>
    <n v="1"/>
  </r>
  <r>
    <x v="0"/>
    <x v="2"/>
    <x v="2"/>
    <x v="3"/>
    <x v="3"/>
    <x v="8"/>
    <x v="0"/>
    <x v="21"/>
    <x v="0"/>
    <n v="6"/>
  </r>
  <r>
    <x v="0"/>
    <x v="2"/>
    <x v="2"/>
    <x v="3"/>
    <x v="3"/>
    <x v="9"/>
    <x v="0"/>
    <x v="40"/>
    <x v="3"/>
    <n v="6"/>
  </r>
  <r>
    <x v="0"/>
    <x v="2"/>
    <x v="2"/>
    <x v="3"/>
    <x v="3"/>
    <x v="184"/>
    <x v="0"/>
    <x v="1"/>
    <x v="0"/>
    <n v="1"/>
  </r>
  <r>
    <x v="0"/>
    <x v="2"/>
    <x v="2"/>
    <x v="3"/>
    <x v="3"/>
    <x v="11"/>
    <x v="0"/>
    <x v="8"/>
    <x v="0"/>
    <n v="4"/>
  </r>
  <r>
    <x v="0"/>
    <x v="2"/>
    <x v="2"/>
    <x v="1"/>
    <x v="4"/>
    <x v="12"/>
    <x v="0"/>
    <x v="9"/>
    <x v="0"/>
    <n v="7"/>
  </r>
  <r>
    <x v="0"/>
    <x v="2"/>
    <x v="2"/>
    <x v="1"/>
    <x v="4"/>
    <x v="13"/>
    <x v="0"/>
    <x v="39"/>
    <x v="0"/>
    <n v="62"/>
  </r>
  <r>
    <x v="0"/>
    <x v="2"/>
    <x v="2"/>
    <x v="1"/>
    <x v="4"/>
    <x v="14"/>
    <x v="0"/>
    <x v="3"/>
    <x v="0"/>
    <n v="3"/>
  </r>
  <r>
    <x v="0"/>
    <x v="2"/>
    <x v="2"/>
    <x v="4"/>
    <x v="5"/>
    <x v="15"/>
    <x v="0"/>
    <x v="1"/>
    <x v="2"/>
    <n v="0"/>
  </r>
  <r>
    <x v="0"/>
    <x v="2"/>
    <x v="2"/>
    <x v="1"/>
    <x v="6"/>
    <x v="16"/>
    <x v="0"/>
    <x v="3"/>
    <x v="0"/>
    <n v="3"/>
  </r>
  <r>
    <x v="0"/>
    <x v="2"/>
    <x v="2"/>
    <x v="1"/>
    <x v="6"/>
    <x v="17"/>
    <x v="0"/>
    <x v="50"/>
    <x v="0"/>
    <n v="14"/>
  </r>
  <r>
    <x v="0"/>
    <x v="2"/>
    <x v="2"/>
    <x v="1"/>
    <x v="6"/>
    <x v="147"/>
    <x v="0"/>
    <x v="1"/>
    <x v="2"/>
    <n v="0"/>
  </r>
  <r>
    <x v="0"/>
    <x v="2"/>
    <x v="2"/>
    <x v="5"/>
    <x v="7"/>
    <x v="185"/>
    <x v="0"/>
    <x v="1"/>
    <x v="2"/>
    <n v="0"/>
  </r>
  <r>
    <x v="0"/>
    <x v="2"/>
    <x v="2"/>
    <x v="5"/>
    <x v="7"/>
    <x v="186"/>
    <x v="0"/>
    <x v="1"/>
    <x v="2"/>
    <n v="0"/>
  </r>
  <r>
    <x v="0"/>
    <x v="2"/>
    <x v="2"/>
    <x v="6"/>
    <x v="8"/>
    <x v="19"/>
    <x v="0"/>
    <x v="3"/>
    <x v="0"/>
    <n v="3"/>
  </r>
  <r>
    <x v="0"/>
    <x v="2"/>
    <x v="2"/>
    <x v="6"/>
    <x v="8"/>
    <x v="20"/>
    <x v="0"/>
    <x v="7"/>
    <x v="0"/>
    <n v="13"/>
  </r>
  <r>
    <x v="0"/>
    <x v="2"/>
    <x v="2"/>
    <x v="1"/>
    <x v="9"/>
    <x v="22"/>
    <x v="0"/>
    <x v="1"/>
    <x v="2"/>
    <n v="0"/>
  </r>
  <r>
    <x v="0"/>
    <x v="2"/>
    <x v="2"/>
    <x v="1"/>
    <x v="9"/>
    <x v="23"/>
    <x v="0"/>
    <x v="1"/>
    <x v="0"/>
    <n v="1"/>
  </r>
  <r>
    <x v="0"/>
    <x v="2"/>
    <x v="2"/>
    <x v="1"/>
    <x v="9"/>
    <x v="25"/>
    <x v="0"/>
    <x v="1"/>
    <x v="0"/>
    <n v="1"/>
  </r>
  <r>
    <x v="0"/>
    <x v="2"/>
    <x v="2"/>
    <x v="1"/>
    <x v="9"/>
    <x v="26"/>
    <x v="0"/>
    <x v="52"/>
    <x v="21"/>
    <n v="1"/>
  </r>
  <r>
    <x v="0"/>
    <x v="2"/>
    <x v="2"/>
    <x v="1"/>
    <x v="9"/>
    <x v="151"/>
    <x v="0"/>
    <x v="1"/>
    <x v="2"/>
    <n v="0"/>
  </r>
  <r>
    <x v="0"/>
    <x v="2"/>
    <x v="2"/>
    <x v="1"/>
    <x v="9"/>
    <x v="187"/>
    <x v="0"/>
    <x v="1"/>
    <x v="0"/>
    <n v="1"/>
  </r>
  <r>
    <x v="0"/>
    <x v="2"/>
    <x v="2"/>
    <x v="13"/>
    <x v="61"/>
    <x v="188"/>
    <x v="0"/>
    <x v="1"/>
    <x v="2"/>
    <n v="0"/>
  </r>
  <r>
    <x v="0"/>
    <x v="2"/>
    <x v="2"/>
    <x v="1"/>
    <x v="10"/>
    <x v="28"/>
    <x v="0"/>
    <x v="45"/>
    <x v="26"/>
    <n v="0"/>
  </r>
  <r>
    <x v="0"/>
    <x v="2"/>
    <x v="2"/>
    <x v="1"/>
    <x v="10"/>
    <x v="29"/>
    <x v="0"/>
    <x v="21"/>
    <x v="0"/>
    <n v="6"/>
  </r>
  <r>
    <x v="0"/>
    <x v="2"/>
    <x v="2"/>
    <x v="1"/>
    <x v="10"/>
    <x v="153"/>
    <x v="0"/>
    <x v="0"/>
    <x v="3"/>
    <n v="0"/>
  </r>
  <r>
    <x v="0"/>
    <x v="2"/>
    <x v="2"/>
    <x v="1"/>
    <x v="10"/>
    <x v="34"/>
    <x v="0"/>
    <x v="1"/>
    <x v="0"/>
    <n v="1"/>
  </r>
  <r>
    <x v="0"/>
    <x v="2"/>
    <x v="2"/>
    <x v="1"/>
    <x v="10"/>
    <x v="189"/>
    <x v="0"/>
    <x v="0"/>
    <x v="3"/>
    <n v="0"/>
  </r>
  <r>
    <x v="0"/>
    <x v="2"/>
    <x v="2"/>
    <x v="1"/>
    <x v="10"/>
    <x v="31"/>
    <x v="0"/>
    <x v="1"/>
    <x v="0"/>
    <n v="1"/>
  </r>
  <r>
    <x v="0"/>
    <x v="2"/>
    <x v="2"/>
    <x v="1"/>
    <x v="10"/>
    <x v="190"/>
    <x v="0"/>
    <x v="1"/>
    <x v="0"/>
    <n v="1"/>
  </r>
  <r>
    <x v="0"/>
    <x v="2"/>
    <x v="2"/>
    <x v="1"/>
    <x v="11"/>
    <x v="33"/>
    <x v="0"/>
    <x v="58"/>
    <x v="0"/>
    <n v="84"/>
  </r>
  <r>
    <x v="0"/>
    <x v="2"/>
    <x v="2"/>
    <x v="7"/>
    <x v="12"/>
    <x v="36"/>
    <x v="0"/>
    <x v="6"/>
    <x v="0"/>
    <n v="9"/>
  </r>
  <r>
    <x v="0"/>
    <x v="2"/>
    <x v="2"/>
    <x v="7"/>
    <x v="12"/>
    <x v="37"/>
    <x v="0"/>
    <x v="6"/>
    <x v="0"/>
    <n v="9"/>
  </r>
  <r>
    <x v="0"/>
    <x v="2"/>
    <x v="2"/>
    <x v="7"/>
    <x v="12"/>
    <x v="191"/>
    <x v="0"/>
    <x v="1"/>
    <x v="0"/>
    <n v="1"/>
  </r>
  <r>
    <x v="0"/>
    <x v="2"/>
    <x v="2"/>
    <x v="7"/>
    <x v="12"/>
    <x v="39"/>
    <x v="0"/>
    <x v="47"/>
    <x v="0"/>
    <n v="19"/>
  </r>
  <r>
    <x v="0"/>
    <x v="2"/>
    <x v="2"/>
    <x v="7"/>
    <x v="12"/>
    <x v="40"/>
    <x v="0"/>
    <x v="5"/>
    <x v="0"/>
    <n v="46"/>
  </r>
  <r>
    <x v="0"/>
    <x v="2"/>
    <x v="2"/>
    <x v="3"/>
    <x v="13"/>
    <x v="42"/>
    <x v="0"/>
    <x v="7"/>
    <x v="0"/>
    <n v="13"/>
  </r>
  <r>
    <x v="0"/>
    <x v="2"/>
    <x v="2"/>
    <x v="6"/>
    <x v="59"/>
    <x v="192"/>
    <x v="0"/>
    <x v="1"/>
    <x v="0"/>
    <n v="1"/>
  </r>
  <r>
    <x v="0"/>
    <x v="2"/>
    <x v="2"/>
    <x v="6"/>
    <x v="14"/>
    <x v="44"/>
    <x v="0"/>
    <x v="9"/>
    <x v="0"/>
    <n v="7"/>
  </r>
  <r>
    <x v="0"/>
    <x v="2"/>
    <x v="2"/>
    <x v="6"/>
    <x v="15"/>
    <x v="193"/>
    <x v="0"/>
    <x v="1"/>
    <x v="0"/>
    <n v="1"/>
  </r>
  <r>
    <x v="0"/>
    <x v="2"/>
    <x v="2"/>
    <x v="6"/>
    <x v="16"/>
    <x v="46"/>
    <x v="0"/>
    <x v="3"/>
    <x v="0"/>
    <n v="3"/>
  </r>
  <r>
    <x v="0"/>
    <x v="2"/>
    <x v="2"/>
    <x v="6"/>
    <x v="17"/>
    <x v="47"/>
    <x v="0"/>
    <x v="1"/>
    <x v="2"/>
    <n v="0"/>
  </r>
  <r>
    <x v="0"/>
    <x v="2"/>
    <x v="2"/>
    <x v="6"/>
    <x v="17"/>
    <x v="48"/>
    <x v="0"/>
    <x v="24"/>
    <x v="0"/>
    <n v="12"/>
  </r>
  <r>
    <x v="0"/>
    <x v="2"/>
    <x v="2"/>
    <x v="6"/>
    <x v="17"/>
    <x v="49"/>
    <x v="0"/>
    <x v="59"/>
    <x v="0"/>
    <n v="25"/>
  </r>
  <r>
    <x v="0"/>
    <x v="2"/>
    <x v="2"/>
    <x v="6"/>
    <x v="17"/>
    <x v="51"/>
    <x v="0"/>
    <x v="3"/>
    <x v="0"/>
    <n v="3"/>
  </r>
  <r>
    <x v="0"/>
    <x v="2"/>
    <x v="2"/>
    <x v="5"/>
    <x v="18"/>
    <x v="52"/>
    <x v="0"/>
    <x v="21"/>
    <x v="0"/>
    <n v="6"/>
  </r>
  <r>
    <x v="0"/>
    <x v="2"/>
    <x v="2"/>
    <x v="5"/>
    <x v="18"/>
    <x v="194"/>
    <x v="0"/>
    <x v="1"/>
    <x v="0"/>
    <n v="1"/>
  </r>
  <r>
    <x v="0"/>
    <x v="2"/>
    <x v="2"/>
    <x v="1"/>
    <x v="19"/>
    <x v="53"/>
    <x v="0"/>
    <x v="40"/>
    <x v="0"/>
    <n v="8"/>
  </r>
  <r>
    <x v="0"/>
    <x v="2"/>
    <x v="2"/>
    <x v="2"/>
    <x v="20"/>
    <x v="55"/>
    <x v="0"/>
    <x v="6"/>
    <x v="0"/>
    <n v="9"/>
  </r>
  <r>
    <x v="0"/>
    <x v="2"/>
    <x v="2"/>
    <x v="2"/>
    <x v="20"/>
    <x v="163"/>
    <x v="0"/>
    <x v="1"/>
    <x v="2"/>
    <n v="0"/>
  </r>
  <r>
    <x v="0"/>
    <x v="2"/>
    <x v="2"/>
    <x v="2"/>
    <x v="20"/>
    <x v="56"/>
    <x v="0"/>
    <x v="8"/>
    <x v="10"/>
    <n v="1"/>
  </r>
  <r>
    <x v="0"/>
    <x v="2"/>
    <x v="2"/>
    <x v="2"/>
    <x v="21"/>
    <x v="164"/>
    <x v="0"/>
    <x v="8"/>
    <x v="0"/>
    <n v="4"/>
  </r>
  <r>
    <x v="0"/>
    <x v="2"/>
    <x v="2"/>
    <x v="2"/>
    <x v="21"/>
    <x v="166"/>
    <x v="0"/>
    <x v="0"/>
    <x v="0"/>
    <n v="2"/>
  </r>
  <r>
    <x v="0"/>
    <x v="2"/>
    <x v="2"/>
    <x v="2"/>
    <x v="21"/>
    <x v="195"/>
    <x v="0"/>
    <x v="1"/>
    <x v="0"/>
    <n v="1"/>
  </r>
  <r>
    <x v="0"/>
    <x v="2"/>
    <x v="2"/>
    <x v="2"/>
    <x v="21"/>
    <x v="57"/>
    <x v="0"/>
    <x v="1"/>
    <x v="0"/>
    <n v="1"/>
  </r>
  <r>
    <x v="0"/>
    <x v="2"/>
    <x v="2"/>
    <x v="2"/>
    <x v="22"/>
    <x v="58"/>
    <x v="0"/>
    <x v="13"/>
    <x v="0"/>
    <n v="16"/>
  </r>
  <r>
    <x v="0"/>
    <x v="2"/>
    <x v="2"/>
    <x v="2"/>
    <x v="22"/>
    <x v="59"/>
    <x v="0"/>
    <x v="7"/>
    <x v="0"/>
    <n v="13"/>
  </r>
  <r>
    <x v="0"/>
    <x v="2"/>
    <x v="2"/>
    <x v="2"/>
    <x v="22"/>
    <x v="60"/>
    <x v="0"/>
    <x v="38"/>
    <x v="0"/>
    <n v="15"/>
  </r>
  <r>
    <x v="0"/>
    <x v="2"/>
    <x v="2"/>
    <x v="2"/>
    <x v="22"/>
    <x v="196"/>
    <x v="0"/>
    <x v="1"/>
    <x v="2"/>
    <n v="0"/>
  </r>
  <r>
    <x v="0"/>
    <x v="2"/>
    <x v="2"/>
    <x v="2"/>
    <x v="23"/>
    <x v="61"/>
    <x v="0"/>
    <x v="22"/>
    <x v="0"/>
    <n v="45"/>
  </r>
  <r>
    <x v="0"/>
    <x v="2"/>
    <x v="2"/>
    <x v="2"/>
    <x v="23"/>
    <x v="63"/>
    <x v="0"/>
    <x v="21"/>
    <x v="0"/>
    <n v="6"/>
  </r>
  <r>
    <x v="0"/>
    <x v="2"/>
    <x v="2"/>
    <x v="2"/>
    <x v="60"/>
    <x v="62"/>
    <x v="0"/>
    <x v="52"/>
    <x v="0"/>
    <n v="31"/>
  </r>
  <r>
    <x v="0"/>
    <x v="2"/>
    <x v="2"/>
    <x v="2"/>
    <x v="24"/>
    <x v="64"/>
    <x v="0"/>
    <x v="36"/>
    <x v="0"/>
    <n v="22"/>
  </r>
  <r>
    <x v="0"/>
    <x v="2"/>
    <x v="2"/>
    <x v="2"/>
    <x v="24"/>
    <x v="65"/>
    <x v="0"/>
    <x v="1"/>
    <x v="2"/>
    <n v="0"/>
  </r>
  <r>
    <x v="0"/>
    <x v="2"/>
    <x v="2"/>
    <x v="2"/>
    <x v="25"/>
    <x v="66"/>
    <x v="0"/>
    <x v="48"/>
    <x v="8"/>
    <n v="7"/>
  </r>
  <r>
    <x v="0"/>
    <x v="2"/>
    <x v="2"/>
    <x v="2"/>
    <x v="25"/>
    <x v="68"/>
    <x v="0"/>
    <x v="48"/>
    <x v="27"/>
    <n v="20"/>
  </r>
  <r>
    <x v="0"/>
    <x v="2"/>
    <x v="2"/>
    <x v="7"/>
    <x v="26"/>
    <x v="69"/>
    <x v="0"/>
    <x v="60"/>
    <x v="0"/>
    <n v="28"/>
  </r>
  <r>
    <x v="0"/>
    <x v="2"/>
    <x v="2"/>
    <x v="2"/>
    <x v="27"/>
    <x v="70"/>
    <x v="0"/>
    <x v="12"/>
    <x v="0"/>
    <n v="20"/>
  </r>
  <r>
    <x v="0"/>
    <x v="2"/>
    <x v="2"/>
    <x v="5"/>
    <x v="28"/>
    <x v="71"/>
    <x v="0"/>
    <x v="0"/>
    <x v="0"/>
    <n v="2"/>
  </r>
  <r>
    <x v="0"/>
    <x v="2"/>
    <x v="2"/>
    <x v="3"/>
    <x v="29"/>
    <x v="72"/>
    <x v="0"/>
    <x v="6"/>
    <x v="0"/>
    <n v="9"/>
  </r>
  <r>
    <x v="0"/>
    <x v="2"/>
    <x v="2"/>
    <x v="3"/>
    <x v="29"/>
    <x v="73"/>
    <x v="0"/>
    <x v="50"/>
    <x v="0"/>
    <n v="14"/>
  </r>
  <r>
    <x v="0"/>
    <x v="2"/>
    <x v="2"/>
    <x v="3"/>
    <x v="29"/>
    <x v="74"/>
    <x v="0"/>
    <x v="0"/>
    <x v="0"/>
    <n v="2"/>
  </r>
  <r>
    <x v="0"/>
    <x v="2"/>
    <x v="2"/>
    <x v="1"/>
    <x v="30"/>
    <x v="76"/>
    <x v="0"/>
    <x v="61"/>
    <x v="0"/>
    <n v="112"/>
  </r>
  <r>
    <x v="0"/>
    <x v="2"/>
    <x v="2"/>
    <x v="1"/>
    <x v="30"/>
    <x v="77"/>
    <x v="0"/>
    <x v="48"/>
    <x v="0"/>
    <n v="33"/>
  </r>
  <r>
    <x v="0"/>
    <x v="2"/>
    <x v="2"/>
    <x v="5"/>
    <x v="32"/>
    <x v="79"/>
    <x v="0"/>
    <x v="1"/>
    <x v="0"/>
    <n v="1"/>
  </r>
  <r>
    <x v="0"/>
    <x v="2"/>
    <x v="2"/>
    <x v="8"/>
    <x v="33"/>
    <x v="80"/>
    <x v="0"/>
    <x v="24"/>
    <x v="2"/>
    <n v="11"/>
  </r>
  <r>
    <x v="0"/>
    <x v="2"/>
    <x v="2"/>
    <x v="8"/>
    <x v="33"/>
    <x v="81"/>
    <x v="0"/>
    <x v="3"/>
    <x v="0"/>
    <n v="3"/>
  </r>
  <r>
    <x v="0"/>
    <x v="2"/>
    <x v="2"/>
    <x v="8"/>
    <x v="33"/>
    <x v="82"/>
    <x v="0"/>
    <x v="1"/>
    <x v="0"/>
    <n v="1"/>
  </r>
  <r>
    <x v="0"/>
    <x v="2"/>
    <x v="2"/>
    <x v="7"/>
    <x v="34"/>
    <x v="83"/>
    <x v="0"/>
    <x v="62"/>
    <x v="28"/>
    <n v="0"/>
  </r>
  <r>
    <x v="0"/>
    <x v="2"/>
    <x v="2"/>
    <x v="7"/>
    <x v="34"/>
    <x v="84"/>
    <x v="0"/>
    <x v="55"/>
    <x v="0"/>
    <n v="56"/>
  </r>
  <r>
    <x v="0"/>
    <x v="2"/>
    <x v="2"/>
    <x v="5"/>
    <x v="36"/>
    <x v="86"/>
    <x v="0"/>
    <x v="3"/>
    <x v="10"/>
    <n v="0"/>
  </r>
  <r>
    <x v="0"/>
    <x v="2"/>
    <x v="2"/>
    <x v="6"/>
    <x v="37"/>
    <x v="197"/>
    <x v="0"/>
    <x v="1"/>
    <x v="2"/>
    <n v="0"/>
  </r>
  <r>
    <x v="0"/>
    <x v="2"/>
    <x v="2"/>
    <x v="6"/>
    <x v="37"/>
    <x v="173"/>
    <x v="0"/>
    <x v="40"/>
    <x v="0"/>
    <n v="8"/>
  </r>
  <r>
    <x v="0"/>
    <x v="2"/>
    <x v="2"/>
    <x v="6"/>
    <x v="38"/>
    <x v="88"/>
    <x v="0"/>
    <x v="27"/>
    <x v="29"/>
    <n v="0"/>
  </r>
  <r>
    <x v="0"/>
    <x v="2"/>
    <x v="2"/>
    <x v="6"/>
    <x v="38"/>
    <x v="89"/>
    <x v="0"/>
    <x v="0"/>
    <x v="0"/>
    <n v="2"/>
  </r>
  <r>
    <x v="0"/>
    <x v="2"/>
    <x v="2"/>
    <x v="8"/>
    <x v="39"/>
    <x v="90"/>
    <x v="0"/>
    <x v="12"/>
    <x v="30"/>
    <n v="1"/>
  </r>
  <r>
    <x v="0"/>
    <x v="2"/>
    <x v="2"/>
    <x v="9"/>
    <x v="40"/>
    <x v="91"/>
    <x v="0"/>
    <x v="1"/>
    <x v="2"/>
    <n v="0"/>
  </r>
  <r>
    <x v="0"/>
    <x v="2"/>
    <x v="2"/>
    <x v="9"/>
    <x v="40"/>
    <x v="198"/>
    <x v="0"/>
    <x v="1"/>
    <x v="2"/>
    <n v="0"/>
  </r>
  <r>
    <x v="0"/>
    <x v="2"/>
    <x v="2"/>
    <x v="10"/>
    <x v="42"/>
    <x v="174"/>
    <x v="0"/>
    <x v="0"/>
    <x v="3"/>
    <n v="0"/>
  </r>
  <r>
    <x v="0"/>
    <x v="2"/>
    <x v="2"/>
    <x v="10"/>
    <x v="42"/>
    <x v="93"/>
    <x v="0"/>
    <x v="7"/>
    <x v="2"/>
    <n v="12"/>
  </r>
  <r>
    <x v="0"/>
    <x v="2"/>
    <x v="2"/>
    <x v="10"/>
    <x v="42"/>
    <x v="95"/>
    <x v="0"/>
    <x v="23"/>
    <x v="0"/>
    <n v="5"/>
  </r>
  <r>
    <x v="0"/>
    <x v="2"/>
    <x v="2"/>
    <x v="10"/>
    <x v="42"/>
    <x v="96"/>
    <x v="0"/>
    <x v="20"/>
    <x v="0"/>
    <n v="10"/>
  </r>
  <r>
    <x v="0"/>
    <x v="2"/>
    <x v="2"/>
    <x v="10"/>
    <x v="42"/>
    <x v="176"/>
    <x v="0"/>
    <x v="1"/>
    <x v="0"/>
    <n v="1"/>
  </r>
  <r>
    <x v="0"/>
    <x v="2"/>
    <x v="2"/>
    <x v="10"/>
    <x v="42"/>
    <x v="97"/>
    <x v="0"/>
    <x v="63"/>
    <x v="31"/>
    <n v="0"/>
  </r>
  <r>
    <x v="0"/>
    <x v="2"/>
    <x v="2"/>
    <x v="10"/>
    <x v="42"/>
    <x v="98"/>
    <x v="0"/>
    <x v="64"/>
    <x v="23"/>
    <n v="0"/>
  </r>
  <r>
    <x v="0"/>
    <x v="2"/>
    <x v="2"/>
    <x v="5"/>
    <x v="43"/>
    <x v="99"/>
    <x v="0"/>
    <x v="36"/>
    <x v="0"/>
    <n v="22"/>
  </r>
  <r>
    <x v="0"/>
    <x v="2"/>
    <x v="2"/>
    <x v="5"/>
    <x v="43"/>
    <x v="100"/>
    <x v="0"/>
    <x v="65"/>
    <x v="0"/>
    <n v="36"/>
  </r>
  <r>
    <x v="0"/>
    <x v="2"/>
    <x v="2"/>
    <x v="5"/>
    <x v="43"/>
    <x v="199"/>
    <x v="0"/>
    <x v="1"/>
    <x v="0"/>
    <n v="1"/>
  </r>
  <r>
    <x v="0"/>
    <x v="2"/>
    <x v="2"/>
    <x v="4"/>
    <x v="44"/>
    <x v="102"/>
    <x v="0"/>
    <x v="3"/>
    <x v="2"/>
    <n v="2"/>
  </r>
  <r>
    <x v="0"/>
    <x v="2"/>
    <x v="2"/>
    <x v="4"/>
    <x v="44"/>
    <x v="200"/>
    <x v="0"/>
    <x v="1"/>
    <x v="2"/>
    <n v="0"/>
  </r>
  <r>
    <x v="0"/>
    <x v="2"/>
    <x v="2"/>
    <x v="4"/>
    <x v="44"/>
    <x v="105"/>
    <x v="0"/>
    <x v="60"/>
    <x v="0"/>
    <n v="28"/>
  </r>
  <r>
    <x v="0"/>
    <x v="2"/>
    <x v="2"/>
    <x v="4"/>
    <x v="44"/>
    <x v="106"/>
    <x v="0"/>
    <x v="12"/>
    <x v="6"/>
    <n v="14"/>
  </r>
  <r>
    <x v="0"/>
    <x v="2"/>
    <x v="2"/>
    <x v="4"/>
    <x v="45"/>
    <x v="108"/>
    <x v="0"/>
    <x v="1"/>
    <x v="0"/>
    <n v="1"/>
  </r>
  <r>
    <x v="0"/>
    <x v="2"/>
    <x v="2"/>
    <x v="4"/>
    <x v="45"/>
    <x v="201"/>
    <x v="0"/>
    <x v="1"/>
    <x v="0"/>
    <n v="1"/>
  </r>
  <r>
    <x v="0"/>
    <x v="2"/>
    <x v="2"/>
    <x v="4"/>
    <x v="45"/>
    <x v="109"/>
    <x v="0"/>
    <x v="1"/>
    <x v="0"/>
    <n v="1"/>
  </r>
  <r>
    <x v="0"/>
    <x v="2"/>
    <x v="2"/>
    <x v="11"/>
    <x v="46"/>
    <x v="110"/>
    <x v="0"/>
    <x v="66"/>
    <x v="0"/>
    <n v="34"/>
  </r>
  <r>
    <x v="0"/>
    <x v="2"/>
    <x v="2"/>
    <x v="11"/>
    <x v="46"/>
    <x v="111"/>
    <x v="0"/>
    <x v="38"/>
    <x v="0"/>
    <n v="15"/>
  </r>
  <r>
    <x v="0"/>
    <x v="2"/>
    <x v="2"/>
    <x v="11"/>
    <x v="46"/>
    <x v="112"/>
    <x v="0"/>
    <x v="11"/>
    <x v="0"/>
    <n v="11"/>
  </r>
  <r>
    <x v="0"/>
    <x v="2"/>
    <x v="2"/>
    <x v="6"/>
    <x v="47"/>
    <x v="113"/>
    <x v="0"/>
    <x v="15"/>
    <x v="0"/>
    <n v="23"/>
  </r>
  <r>
    <x v="0"/>
    <x v="2"/>
    <x v="2"/>
    <x v="6"/>
    <x v="47"/>
    <x v="202"/>
    <x v="0"/>
    <x v="1"/>
    <x v="2"/>
    <n v="0"/>
  </r>
  <r>
    <x v="0"/>
    <x v="2"/>
    <x v="2"/>
    <x v="6"/>
    <x v="47"/>
    <x v="203"/>
    <x v="0"/>
    <x v="0"/>
    <x v="0"/>
    <n v="2"/>
  </r>
  <r>
    <x v="0"/>
    <x v="2"/>
    <x v="2"/>
    <x v="6"/>
    <x v="47"/>
    <x v="115"/>
    <x v="0"/>
    <x v="11"/>
    <x v="0"/>
    <n v="11"/>
  </r>
  <r>
    <x v="0"/>
    <x v="2"/>
    <x v="2"/>
    <x v="6"/>
    <x v="47"/>
    <x v="116"/>
    <x v="0"/>
    <x v="6"/>
    <x v="0"/>
    <n v="9"/>
  </r>
  <r>
    <x v="0"/>
    <x v="2"/>
    <x v="2"/>
    <x v="6"/>
    <x v="47"/>
    <x v="117"/>
    <x v="0"/>
    <x v="67"/>
    <x v="32"/>
    <n v="133"/>
  </r>
  <r>
    <x v="0"/>
    <x v="2"/>
    <x v="2"/>
    <x v="6"/>
    <x v="48"/>
    <x v="118"/>
    <x v="0"/>
    <x v="3"/>
    <x v="0"/>
    <n v="3"/>
  </r>
  <r>
    <x v="0"/>
    <x v="2"/>
    <x v="2"/>
    <x v="6"/>
    <x v="48"/>
    <x v="119"/>
    <x v="0"/>
    <x v="1"/>
    <x v="0"/>
    <n v="1"/>
  </r>
  <r>
    <x v="0"/>
    <x v="2"/>
    <x v="2"/>
    <x v="6"/>
    <x v="48"/>
    <x v="120"/>
    <x v="0"/>
    <x v="3"/>
    <x v="0"/>
    <n v="3"/>
  </r>
  <r>
    <x v="0"/>
    <x v="2"/>
    <x v="2"/>
    <x v="7"/>
    <x v="49"/>
    <x v="122"/>
    <x v="0"/>
    <x v="23"/>
    <x v="2"/>
    <n v="4"/>
  </r>
  <r>
    <x v="0"/>
    <x v="2"/>
    <x v="2"/>
    <x v="12"/>
    <x v="50"/>
    <x v="124"/>
    <x v="0"/>
    <x v="1"/>
    <x v="0"/>
    <n v="1"/>
  </r>
  <r>
    <x v="0"/>
    <x v="2"/>
    <x v="2"/>
    <x v="12"/>
    <x v="50"/>
    <x v="204"/>
    <x v="0"/>
    <x v="1"/>
    <x v="0"/>
    <n v="1"/>
  </r>
  <r>
    <x v="0"/>
    <x v="2"/>
    <x v="2"/>
    <x v="12"/>
    <x v="50"/>
    <x v="178"/>
    <x v="0"/>
    <x v="1"/>
    <x v="0"/>
    <n v="1"/>
  </r>
  <r>
    <x v="0"/>
    <x v="2"/>
    <x v="2"/>
    <x v="6"/>
    <x v="52"/>
    <x v="205"/>
    <x v="0"/>
    <x v="3"/>
    <x v="0"/>
    <n v="3"/>
  </r>
  <r>
    <x v="0"/>
    <x v="2"/>
    <x v="2"/>
    <x v="6"/>
    <x v="52"/>
    <x v="128"/>
    <x v="0"/>
    <x v="21"/>
    <x v="0"/>
    <n v="6"/>
  </r>
  <r>
    <x v="0"/>
    <x v="2"/>
    <x v="2"/>
    <x v="6"/>
    <x v="52"/>
    <x v="129"/>
    <x v="0"/>
    <x v="21"/>
    <x v="0"/>
    <n v="6"/>
  </r>
  <r>
    <x v="0"/>
    <x v="2"/>
    <x v="2"/>
    <x v="5"/>
    <x v="53"/>
    <x v="131"/>
    <x v="0"/>
    <x v="68"/>
    <x v="0"/>
    <n v="48"/>
  </r>
  <r>
    <x v="0"/>
    <x v="2"/>
    <x v="2"/>
    <x v="5"/>
    <x v="54"/>
    <x v="133"/>
    <x v="0"/>
    <x v="21"/>
    <x v="2"/>
    <n v="5"/>
  </r>
  <r>
    <x v="0"/>
    <x v="2"/>
    <x v="2"/>
    <x v="5"/>
    <x v="54"/>
    <x v="134"/>
    <x v="0"/>
    <x v="0"/>
    <x v="0"/>
    <n v="2"/>
  </r>
  <r>
    <x v="0"/>
    <x v="2"/>
    <x v="2"/>
    <x v="1"/>
    <x v="55"/>
    <x v="135"/>
    <x v="0"/>
    <x v="3"/>
    <x v="0"/>
    <n v="3"/>
  </r>
  <r>
    <x v="0"/>
    <x v="2"/>
    <x v="2"/>
    <x v="1"/>
    <x v="55"/>
    <x v="179"/>
    <x v="0"/>
    <x v="1"/>
    <x v="0"/>
    <n v="1"/>
  </r>
  <r>
    <x v="0"/>
    <x v="2"/>
    <x v="2"/>
    <x v="1"/>
    <x v="55"/>
    <x v="206"/>
    <x v="0"/>
    <x v="1"/>
    <x v="2"/>
    <n v="0"/>
  </r>
  <r>
    <x v="0"/>
    <x v="2"/>
    <x v="2"/>
    <x v="1"/>
    <x v="55"/>
    <x v="136"/>
    <x v="0"/>
    <x v="69"/>
    <x v="0"/>
    <n v="80"/>
  </r>
  <r>
    <x v="0"/>
    <x v="2"/>
    <x v="2"/>
    <x v="3"/>
    <x v="56"/>
    <x v="137"/>
    <x v="0"/>
    <x v="1"/>
    <x v="2"/>
    <n v="0"/>
  </r>
  <r>
    <x v="0"/>
    <x v="2"/>
    <x v="2"/>
    <x v="3"/>
    <x v="56"/>
    <x v="207"/>
    <x v="0"/>
    <x v="1"/>
    <x v="0"/>
    <n v="1"/>
  </r>
  <r>
    <x v="0"/>
    <x v="2"/>
    <x v="2"/>
    <x v="7"/>
    <x v="57"/>
    <x v="140"/>
    <x v="0"/>
    <x v="9"/>
    <x v="0"/>
    <n v="7"/>
  </r>
  <r>
    <x v="0"/>
    <x v="2"/>
    <x v="2"/>
    <x v="9"/>
    <x v="58"/>
    <x v="208"/>
    <x v="0"/>
    <x v="3"/>
    <x v="0"/>
    <n v="3"/>
  </r>
  <r>
    <x v="0"/>
    <x v="3"/>
    <x v="3"/>
    <x v="0"/>
    <x v="0"/>
    <x v="0"/>
    <x v="0"/>
    <x v="0"/>
    <x v="0"/>
    <n v="2"/>
  </r>
  <r>
    <x v="0"/>
    <x v="3"/>
    <x v="3"/>
    <x v="1"/>
    <x v="1"/>
    <x v="1"/>
    <x v="0"/>
    <x v="23"/>
    <x v="0"/>
    <n v="5"/>
  </r>
  <r>
    <x v="0"/>
    <x v="3"/>
    <x v="3"/>
    <x v="1"/>
    <x v="1"/>
    <x v="209"/>
    <x v="0"/>
    <x v="1"/>
    <x v="2"/>
    <n v="0"/>
  </r>
  <r>
    <x v="0"/>
    <x v="3"/>
    <x v="3"/>
    <x v="1"/>
    <x v="1"/>
    <x v="2"/>
    <x v="0"/>
    <x v="70"/>
    <x v="33"/>
    <n v="1"/>
  </r>
  <r>
    <x v="0"/>
    <x v="3"/>
    <x v="3"/>
    <x v="1"/>
    <x v="1"/>
    <x v="142"/>
    <x v="0"/>
    <x v="0"/>
    <x v="0"/>
    <n v="2"/>
  </r>
  <r>
    <x v="0"/>
    <x v="3"/>
    <x v="3"/>
    <x v="2"/>
    <x v="2"/>
    <x v="4"/>
    <x v="0"/>
    <x v="23"/>
    <x v="0"/>
    <n v="5"/>
  </r>
  <r>
    <x v="0"/>
    <x v="3"/>
    <x v="3"/>
    <x v="2"/>
    <x v="2"/>
    <x v="182"/>
    <x v="0"/>
    <x v="25"/>
    <x v="0"/>
    <n v="44"/>
  </r>
  <r>
    <x v="0"/>
    <x v="3"/>
    <x v="3"/>
    <x v="3"/>
    <x v="3"/>
    <x v="5"/>
    <x v="0"/>
    <x v="68"/>
    <x v="0"/>
    <n v="48"/>
  </r>
  <r>
    <x v="0"/>
    <x v="3"/>
    <x v="3"/>
    <x v="3"/>
    <x v="3"/>
    <x v="6"/>
    <x v="0"/>
    <x v="71"/>
    <x v="0"/>
    <n v="32"/>
  </r>
  <r>
    <x v="0"/>
    <x v="3"/>
    <x v="3"/>
    <x v="3"/>
    <x v="3"/>
    <x v="7"/>
    <x v="0"/>
    <x v="0"/>
    <x v="0"/>
    <n v="2"/>
  </r>
  <r>
    <x v="0"/>
    <x v="3"/>
    <x v="3"/>
    <x v="3"/>
    <x v="3"/>
    <x v="143"/>
    <x v="0"/>
    <x v="0"/>
    <x v="0"/>
    <n v="2"/>
  </r>
  <r>
    <x v="0"/>
    <x v="3"/>
    <x v="3"/>
    <x v="3"/>
    <x v="3"/>
    <x v="8"/>
    <x v="0"/>
    <x v="8"/>
    <x v="0"/>
    <n v="4"/>
  </r>
  <r>
    <x v="0"/>
    <x v="3"/>
    <x v="3"/>
    <x v="3"/>
    <x v="3"/>
    <x v="9"/>
    <x v="0"/>
    <x v="20"/>
    <x v="3"/>
    <n v="8"/>
  </r>
  <r>
    <x v="0"/>
    <x v="3"/>
    <x v="3"/>
    <x v="3"/>
    <x v="3"/>
    <x v="11"/>
    <x v="0"/>
    <x v="1"/>
    <x v="0"/>
    <n v="1"/>
  </r>
  <r>
    <x v="0"/>
    <x v="3"/>
    <x v="3"/>
    <x v="1"/>
    <x v="4"/>
    <x v="12"/>
    <x v="0"/>
    <x v="9"/>
    <x v="0"/>
    <n v="7"/>
  </r>
  <r>
    <x v="0"/>
    <x v="3"/>
    <x v="3"/>
    <x v="1"/>
    <x v="4"/>
    <x v="13"/>
    <x v="0"/>
    <x v="72"/>
    <x v="0"/>
    <n v="82"/>
  </r>
  <r>
    <x v="0"/>
    <x v="3"/>
    <x v="3"/>
    <x v="1"/>
    <x v="4"/>
    <x v="14"/>
    <x v="0"/>
    <x v="1"/>
    <x v="0"/>
    <n v="1"/>
  </r>
  <r>
    <x v="0"/>
    <x v="3"/>
    <x v="3"/>
    <x v="4"/>
    <x v="5"/>
    <x v="15"/>
    <x v="0"/>
    <x v="1"/>
    <x v="2"/>
    <n v="0"/>
  </r>
  <r>
    <x v="0"/>
    <x v="3"/>
    <x v="3"/>
    <x v="1"/>
    <x v="6"/>
    <x v="16"/>
    <x v="0"/>
    <x v="6"/>
    <x v="0"/>
    <n v="9"/>
  </r>
  <r>
    <x v="0"/>
    <x v="3"/>
    <x v="3"/>
    <x v="1"/>
    <x v="6"/>
    <x v="17"/>
    <x v="0"/>
    <x v="36"/>
    <x v="0"/>
    <n v="22"/>
  </r>
  <r>
    <x v="0"/>
    <x v="3"/>
    <x v="3"/>
    <x v="1"/>
    <x v="6"/>
    <x v="147"/>
    <x v="0"/>
    <x v="1"/>
    <x v="2"/>
    <n v="0"/>
  </r>
  <r>
    <x v="0"/>
    <x v="3"/>
    <x v="3"/>
    <x v="5"/>
    <x v="7"/>
    <x v="185"/>
    <x v="0"/>
    <x v="1"/>
    <x v="2"/>
    <n v="0"/>
  </r>
  <r>
    <x v="0"/>
    <x v="3"/>
    <x v="3"/>
    <x v="5"/>
    <x v="7"/>
    <x v="210"/>
    <x v="0"/>
    <x v="1"/>
    <x v="2"/>
    <n v="0"/>
  </r>
  <r>
    <x v="0"/>
    <x v="3"/>
    <x v="3"/>
    <x v="6"/>
    <x v="8"/>
    <x v="149"/>
    <x v="0"/>
    <x v="0"/>
    <x v="0"/>
    <n v="2"/>
  </r>
  <r>
    <x v="0"/>
    <x v="3"/>
    <x v="3"/>
    <x v="6"/>
    <x v="8"/>
    <x v="20"/>
    <x v="0"/>
    <x v="21"/>
    <x v="0"/>
    <n v="6"/>
  </r>
  <r>
    <x v="0"/>
    <x v="3"/>
    <x v="3"/>
    <x v="1"/>
    <x v="9"/>
    <x v="211"/>
    <x v="0"/>
    <x v="1"/>
    <x v="0"/>
    <n v="1"/>
  </r>
  <r>
    <x v="0"/>
    <x v="3"/>
    <x v="3"/>
    <x v="1"/>
    <x v="9"/>
    <x v="23"/>
    <x v="0"/>
    <x v="0"/>
    <x v="3"/>
    <n v="0"/>
  </r>
  <r>
    <x v="0"/>
    <x v="3"/>
    <x v="3"/>
    <x v="1"/>
    <x v="9"/>
    <x v="24"/>
    <x v="0"/>
    <x v="1"/>
    <x v="0"/>
    <n v="1"/>
  </r>
  <r>
    <x v="0"/>
    <x v="3"/>
    <x v="3"/>
    <x v="1"/>
    <x v="9"/>
    <x v="212"/>
    <x v="0"/>
    <x v="3"/>
    <x v="10"/>
    <n v="0"/>
  </r>
  <r>
    <x v="0"/>
    <x v="3"/>
    <x v="3"/>
    <x v="1"/>
    <x v="9"/>
    <x v="26"/>
    <x v="0"/>
    <x v="73"/>
    <x v="34"/>
    <n v="0"/>
  </r>
  <r>
    <x v="0"/>
    <x v="3"/>
    <x v="3"/>
    <x v="1"/>
    <x v="9"/>
    <x v="27"/>
    <x v="0"/>
    <x v="1"/>
    <x v="0"/>
    <n v="1"/>
  </r>
  <r>
    <x v="0"/>
    <x v="3"/>
    <x v="3"/>
    <x v="13"/>
    <x v="61"/>
    <x v="213"/>
    <x v="0"/>
    <x v="1"/>
    <x v="0"/>
    <n v="1"/>
  </r>
  <r>
    <x v="0"/>
    <x v="3"/>
    <x v="3"/>
    <x v="1"/>
    <x v="10"/>
    <x v="28"/>
    <x v="0"/>
    <x v="12"/>
    <x v="35"/>
    <n v="0"/>
  </r>
  <r>
    <x v="0"/>
    <x v="3"/>
    <x v="3"/>
    <x v="1"/>
    <x v="10"/>
    <x v="29"/>
    <x v="0"/>
    <x v="20"/>
    <x v="0"/>
    <n v="10"/>
  </r>
  <r>
    <x v="0"/>
    <x v="3"/>
    <x v="3"/>
    <x v="1"/>
    <x v="10"/>
    <x v="153"/>
    <x v="0"/>
    <x v="0"/>
    <x v="3"/>
    <n v="0"/>
  </r>
  <r>
    <x v="0"/>
    <x v="3"/>
    <x v="3"/>
    <x v="1"/>
    <x v="10"/>
    <x v="34"/>
    <x v="0"/>
    <x v="1"/>
    <x v="0"/>
    <n v="1"/>
  </r>
  <r>
    <x v="0"/>
    <x v="3"/>
    <x v="3"/>
    <x v="1"/>
    <x v="10"/>
    <x v="189"/>
    <x v="0"/>
    <x v="1"/>
    <x v="2"/>
    <n v="0"/>
  </r>
  <r>
    <x v="0"/>
    <x v="3"/>
    <x v="3"/>
    <x v="1"/>
    <x v="10"/>
    <x v="31"/>
    <x v="0"/>
    <x v="1"/>
    <x v="0"/>
    <n v="1"/>
  </r>
  <r>
    <x v="0"/>
    <x v="3"/>
    <x v="3"/>
    <x v="1"/>
    <x v="11"/>
    <x v="33"/>
    <x v="0"/>
    <x v="46"/>
    <x v="0"/>
    <n v="77"/>
  </r>
  <r>
    <x v="0"/>
    <x v="3"/>
    <x v="3"/>
    <x v="7"/>
    <x v="12"/>
    <x v="35"/>
    <x v="0"/>
    <x v="0"/>
    <x v="0"/>
    <n v="2"/>
  </r>
  <r>
    <x v="0"/>
    <x v="3"/>
    <x v="3"/>
    <x v="7"/>
    <x v="12"/>
    <x v="36"/>
    <x v="0"/>
    <x v="9"/>
    <x v="0"/>
    <n v="7"/>
  </r>
  <r>
    <x v="0"/>
    <x v="3"/>
    <x v="3"/>
    <x v="7"/>
    <x v="12"/>
    <x v="37"/>
    <x v="0"/>
    <x v="50"/>
    <x v="0"/>
    <n v="14"/>
  </r>
  <r>
    <x v="0"/>
    <x v="3"/>
    <x v="3"/>
    <x v="7"/>
    <x v="12"/>
    <x v="214"/>
    <x v="0"/>
    <x v="1"/>
    <x v="0"/>
    <n v="1"/>
  </r>
  <r>
    <x v="0"/>
    <x v="3"/>
    <x v="3"/>
    <x v="7"/>
    <x v="12"/>
    <x v="215"/>
    <x v="0"/>
    <x v="1"/>
    <x v="0"/>
    <n v="1"/>
  </r>
  <r>
    <x v="0"/>
    <x v="3"/>
    <x v="3"/>
    <x v="7"/>
    <x v="12"/>
    <x v="39"/>
    <x v="0"/>
    <x v="29"/>
    <x v="0"/>
    <n v="21"/>
  </r>
  <r>
    <x v="0"/>
    <x v="3"/>
    <x v="3"/>
    <x v="7"/>
    <x v="12"/>
    <x v="40"/>
    <x v="0"/>
    <x v="16"/>
    <x v="0"/>
    <n v="59"/>
  </r>
  <r>
    <x v="0"/>
    <x v="3"/>
    <x v="3"/>
    <x v="3"/>
    <x v="13"/>
    <x v="41"/>
    <x v="0"/>
    <x v="1"/>
    <x v="2"/>
    <n v="0"/>
  </r>
  <r>
    <x v="0"/>
    <x v="3"/>
    <x v="3"/>
    <x v="3"/>
    <x v="13"/>
    <x v="42"/>
    <x v="0"/>
    <x v="6"/>
    <x v="0"/>
    <n v="9"/>
  </r>
  <r>
    <x v="0"/>
    <x v="3"/>
    <x v="3"/>
    <x v="6"/>
    <x v="59"/>
    <x v="216"/>
    <x v="0"/>
    <x v="1"/>
    <x v="2"/>
    <n v="0"/>
  </r>
  <r>
    <x v="0"/>
    <x v="3"/>
    <x v="3"/>
    <x v="6"/>
    <x v="14"/>
    <x v="217"/>
    <x v="0"/>
    <x v="1"/>
    <x v="2"/>
    <n v="0"/>
  </r>
  <r>
    <x v="0"/>
    <x v="3"/>
    <x v="3"/>
    <x v="6"/>
    <x v="14"/>
    <x v="44"/>
    <x v="0"/>
    <x v="21"/>
    <x v="0"/>
    <n v="6"/>
  </r>
  <r>
    <x v="0"/>
    <x v="3"/>
    <x v="3"/>
    <x v="6"/>
    <x v="15"/>
    <x v="193"/>
    <x v="0"/>
    <x v="1"/>
    <x v="0"/>
    <n v="1"/>
  </r>
  <r>
    <x v="0"/>
    <x v="3"/>
    <x v="3"/>
    <x v="6"/>
    <x v="16"/>
    <x v="46"/>
    <x v="0"/>
    <x v="0"/>
    <x v="0"/>
    <n v="2"/>
  </r>
  <r>
    <x v="0"/>
    <x v="3"/>
    <x v="3"/>
    <x v="6"/>
    <x v="17"/>
    <x v="218"/>
    <x v="0"/>
    <x v="1"/>
    <x v="0"/>
    <n v="1"/>
  </r>
  <r>
    <x v="0"/>
    <x v="3"/>
    <x v="3"/>
    <x v="6"/>
    <x v="17"/>
    <x v="48"/>
    <x v="0"/>
    <x v="74"/>
    <x v="0"/>
    <n v="18"/>
  </r>
  <r>
    <x v="0"/>
    <x v="3"/>
    <x v="3"/>
    <x v="6"/>
    <x v="17"/>
    <x v="49"/>
    <x v="0"/>
    <x v="66"/>
    <x v="0"/>
    <n v="34"/>
  </r>
  <r>
    <x v="0"/>
    <x v="3"/>
    <x v="3"/>
    <x v="5"/>
    <x v="18"/>
    <x v="219"/>
    <x v="0"/>
    <x v="1"/>
    <x v="2"/>
    <n v="0"/>
  </r>
  <r>
    <x v="0"/>
    <x v="3"/>
    <x v="3"/>
    <x v="5"/>
    <x v="18"/>
    <x v="52"/>
    <x v="0"/>
    <x v="3"/>
    <x v="0"/>
    <n v="3"/>
  </r>
  <r>
    <x v="0"/>
    <x v="3"/>
    <x v="3"/>
    <x v="5"/>
    <x v="18"/>
    <x v="194"/>
    <x v="0"/>
    <x v="1"/>
    <x v="0"/>
    <n v="1"/>
  </r>
  <r>
    <x v="0"/>
    <x v="3"/>
    <x v="3"/>
    <x v="1"/>
    <x v="19"/>
    <x v="53"/>
    <x v="0"/>
    <x v="3"/>
    <x v="0"/>
    <n v="3"/>
  </r>
  <r>
    <x v="0"/>
    <x v="3"/>
    <x v="3"/>
    <x v="2"/>
    <x v="20"/>
    <x v="55"/>
    <x v="0"/>
    <x v="40"/>
    <x v="0"/>
    <n v="8"/>
  </r>
  <r>
    <x v="0"/>
    <x v="3"/>
    <x v="3"/>
    <x v="2"/>
    <x v="20"/>
    <x v="161"/>
    <x v="0"/>
    <x v="1"/>
    <x v="0"/>
    <n v="1"/>
  </r>
  <r>
    <x v="0"/>
    <x v="3"/>
    <x v="3"/>
    <x v="2"/>
    <x v="20"/>
    <x v="56"/>
    <x v="0"/>
    <x v="11"/>
    <x v="22"/>
    <n v="0"/>
  </r>
  <r>
    <x v="0"/>
    <x v="3"/>
    <x v="3"/>
    <x v="2"/>
    <x v="20"/>
    <x v="220"/>
    <x v="0"/>
    <x v="0"/>
    <x v="0"/>
    <n v="2"/>
  </r>
  <r>
    <x v="0"/>
    <x v="3"/>
    <x v="3"/>
    <x v="2"/>
    <x v="21"/>
    <x v="164"/>
    <x v="0"/>
    <x v="0"/>
    <x v="0"/>
    <n v="2"/>
  </r>
  <r>
    <x v="0"/>
    <x v="3"/>
    <x v="3"/>
    <x v="2"/>
    <x v="21"/>
    <x v="221"/>
    <x v="0"/>
    <x v="1"/>
    <x v="0"/>
    <n v="1"/>
  </r>
  <r>
    <x v="0"/>
    <x v="3"/>
    <x v="3"/>
    <x v="2"/>
    <x v="21"/>
    <x v="166"/>
    <x v="0"/>
    <x v="40"/>
    <x v="0"/>
    <n v="8"/>
  </r>
  <r>
    <x v="0"/>
    <x v="3"/>
    <x v="3"/>
    <x v="2"/>
    <x v="21"/>
    <x v="57"/>
    <x v="0"/>
    <x v="0"/>
    <x v="0"/>
    <n v="2"/>
  </r>
  <r>
    <x v="0"/>
    <x v="3"/>
    <x v="3"/>
    <x v="2"/>
    <x v="22"/>
    <x v="58"/>
    <x v="0"/>
    <x v="47"/>
    <x v="0"/>
    <n v="19"/>
  </r>
  <r>
    <x v="0"/>
    <x v="3"/>
    <x v="3"/>
    <x v="2"/>
    <x v="22"/>
    <x v="59"/>
    <x v="0"/>
    <x v="7"/>
    <x v="0"/>
    <n v="13"/>
  </r>
  <r>
    <x v="0"/>
    <x v="3"/>
    <x v="3"/>
    <x v="2"/>
    <x v="22"/>
    <x v="60"/>
    <x v="0"/>
    <x v="13"/>
    <x v="0"/>
    <n v="16"/>
  </r>
  <r>
    <x v="0"/>
    <x v="3"/>
    <x v="3"/>
    <x v="2"/>
    <x v="22"/>
    <x v="196"/>
    <x v="0"/>
    <x v="1"/>
    <x v="2"/>
    <n v="0"/>
  </r>
  <r>
    <x v="0"/>
    <x v="3"/>
    <x v="3"/>
    <x v="2"/>
    <x v="23"/>
    <x v="222"/>
    <x v="0"/>
    <x v="1"/>
    <x v="0"/>
    <n v="1"/>
  </r>
  <r>
    <x v="0"/>
    <x v="3"/>
    <x v="3"/>
    <x v="2"/>
    <x v="23"/>
    <x v="61"/>
    <x v="0"/>
    <x v="34"/>
    <x v="0"/>
    <n v="49"/>
  </r>
  <r>
    <x v="0"/>
    <x v="3"/>
    <x v="3"/>
    <x v="2"/>
    <x v="23"/>
    <x v="92"/>
    <x v="0"/>
    <x v="1"/>
    <x v="2"/>
    <n v="0"/>
  </r>
  <r>
    <x v="0"/>
    <x v="3"/>
    <x v="3"/>
    <x v="2"/>
    <x v="23"/>
    <x v="63"/>
    <x v="0"/>
    <x v="21"/>
    <x v="0"/>
    <n v="6"/>
  </r>
  <r>
    <x v="0"/>
    <x v="3"/>
    <x v="3"/>
    <x v="2"/>
    <x v="60"/>
    <x v="62"/>
    <x v="0"/>
    <x v="22"/>
    <x v="0"/>
    <n v="45"/>
  </r>
  <r>
    <x v="0"/>
    <x v="3"/>
    <x v="3"/>
    <x v="2"/>
    <x v="60"/>
    <x v="223"/>
    <x v="0"/>
    <x v="1"/>
    <x v="2"/>
    <n v="0"/>
  </r>
  <r>
    <x v="0"/>
    <x v="3"/>
    <x v="3"/>
    <x v="2"/>
    <x v="24"/>
    <x v="64"/>
    <x v="0"/>
    <x v="52"/>
    <x v="0"/>
    <n v="31"/>
  </r>
  <r>
    <x v="0"/>
    <x v="3"/>
    <x v="3"/>
    <x v="2"/>
    <x v="24"/>
    <x v="65"/>
    <x v="0"/>
    <x v="1"/>
    <x v="2"/>
    <n v="0"/>
  </r>
  <r>
    <x v="0"/>
    <x v="3"/>
    <x v="3"/>
    <x v="2"/>
    <x v="24"/>
    <x v="224"/>
    <x v="0"/>
    <x v="1"/>
    <x v="0"/>
    <n v="1"/>
  </r>
  <r>
    <x v="0"/>
    <x v="3"/>
    <x v="3"/>
    <x v="2"/>
    <x v="25"/>
    <x v="66"/>
    <x v="0"/>
    <x v="26"/>
    <x v="36"/>
    <n v="9"/>
  </r>
  <r>
    <x v="0"/>
    <x v="3"/>
    <x v="3"/>
    <x v="2"/>
    <x v="25"/>
    <x v="225"/>
    <x v="0"/>
    <x v="1"/>
    <x v="2"/>
    <n v="0"/>
  </r>
  <r>
    <x v="0"/>
    <x v="3"/>
    <x v="3"/>
    <x v="2"/>
    <x v="25"/>
    <x v="226"/>
    <x v="0"/>
    <x v="0"/>
    <x v="2"/>
    <n v="1"/>
  </r>
  <r>
    <x v="0"/>
    <x v="3"/>
    <x v="3"/>
    <x v="2"/>
    <x v="25"/>
    <x v="68"/>
    <x v="0"/>
    <x v="19"/>
    <x v="37"/>
    <n v="38"/>
  </r>
  <r>
    <x v="0"/>
    <x v="3"/>
    <x v="3"/>
    <x v="7"/>
    <x v="26"/>
    <x v="227"/>
    <x v="0"/>
    <x v="1"/>
    <x v="0"/>
    <n v="1"/>
  </r>
  <r>
    <x v="0"/>
    <x v="3"/>
    <x v="3"/>
    <x v="7"/>
    <x v="26"/>
    <x v="69"/>
    <x v="0"/>
    <x v="32"/>
    <x v="0"/>
    <n v="58"/>
  </r>
  <r>
    <x v="0"/>
    <x v="3"/>
    <x v="3"/>
    <x v="2"/>
    <x v="27"/>
    <x v="70"/>
    <x v="0"/>
    <x v="38"/>
    <x v="0"/>
    <n v="15"/>
  </r>
  <r>
    <x v="0"/>
    <x v="3"/>
    <x v="3"/>
    <x v="5"/>
    <x v="28"/>
    <x v="71"/>
    <x v="0"/>
    <x v="23"/>
    <x v="3"/>
    <n v="3"/>
  </r>
  <r>
    <x v="0"/>
    <x v="3"/>
    <x v="3"/>
    <x v="5"/>
    <x v="28"/>
    <x v="228"/>
    <x v="0"/>
    <x v="1"/>
    <x v="0"/>
    <n v="1"/>
  </r>
  <r>
    <x v="0"/>
    <x v="3"/>
    <x v="3"/>
    <x v="5"/>
    <x v="28"/>
    <x v="229"/>
    <x v="0"/>
    <x v="1"/>
    <x v="0"/>
    <n v="1"/>
  </r>
  <r>
    <x v="0"/>
    <x v="3"/>
    <x v="3"/>
    <x v="5"/>
    <x v="62"/>
    <x v="230"/>
    <x v="0"/>
    <x v="1"/>
    <x v="0"/>
    <n v="1"/>
  </r>
  <r>
    <x v="0"/>
    <x v="3"/>
    <x v="3"/>
    <x v="3"/>
    <x v="29"/>
    <x v="231"/>
    <x v="0"/>
    <x v="21"/>
    <x v="0"/>
    <n v="6"/>
  </r>
  <r>
    <x v="0"/>
    <x v="3"/>
    <x v="3"/>
    <x v="3"/>
    <x v="29"/>
    <x v="72"/>
    <x v="0"/>
    <x v="11"/>
    <x v="0"/>
    <n v="11"/>
  </r>
  <r>
    <x v="0"/>
    <x v="3"/>
    <x v="3"/>
    <x v="3"/>
    <x v="29"/>
    <x v="73"/>
    <x v="0"/>
    <x v="40"/>
    <x v="0"/>
    <n v="8"/>
  </r>
  <r>
    <x v="0"/>
    <x v="3"/>
    <x v="3"/>
    <x v="1"/>
    <x v="30"/>
    <x v="76"/>
    <x v="0"/>
    <x v="75"/>
    <x v="0"/>
    <n v="122"/>
  </r>
  <r>
    <x v="0"/>
    <x v="3"/>
    <x v="3"/>
    <x v="1"/>
    <x v="30"/>
    <x v="77"/>
    <x v="0"/>
    <x v="33"/>
    <x v="2"/>
    <n v="37"/>
  </r>
  <r>
    <x v="0"/>
    <x v="3"/>
    <x v="3"/>
    <x v="5"/>
    <x v="32"/>
    <x v="79"/>
    <x v="0"/>
    <x v="23"/>
    <x v="0"/>
    <n v="5"/>
  </r>
  <r>
    <x v="0"/>
    <x v="3"/>
    <x v="3"/>
    <x v="8"/>
    <x v="33"/>
    <x v="80"/>
    <x v="0"/>
    <x v="20"/>
    <x v="3"/>
    <n v="8"/>
  </r>
  <r>
    <x v="0"/>
    <x v="3"/>
    <x v="3"/>
    <x v="8"/>
    <x v="33"/>
    <x v="81"/>
    <x v="0"/>
    <x v="0"/>
    <x v="0"/>
    <n v="2"/>
  </r>
  <r>
    <x v="0"/>
    <x v="3"/>
    <x v="3"/>
    <x v="7"/>
    <x v="34"/>
    <x v="83"/>
    <x v="0"/>
    <x v="76"/>
    <x v="38"/>
    <n v="0"/>
  </r>
  <r>
    <x v="0"/>
    <x v="3"/>
    <x v="3"/>
    <x v="7"/>
    <x v="34"/>
    <x v="84"/>
    <x v="0"/>
    <x v="77"/>
    <x v="0"/>
    <n v="63"/>
  </r>
  <r>
    <x v="0"/>
    <x v="3"/>
    <x v="3"/>
    <x v="2"/>
    <x v="35"/>
    <x v="67"/>
    <x v="0"/>
    <x v="0"/>
    <x v="0"/>
    <n v="2"/>
  </r>
  <r>
    <x v="0"/>
    <x v="3"/>
    <x v="3"/>
    <x v="2"/>
    <x v="35"/>
    <x v="85"/>
    <x v="0"/>
    <x v="8"/>
    <x v="3"/>
    <n v="2"/>
  </r>
  <r>
    <x v="0"/>
    <x v="3"/>
    <x v="3"/>
    <x v="5"/>
    <x v="36"/>
    <x v="232"/>
    <x v="0"/>
    <x v="1"/>
    <x v="0"/>
    <n v="1"/>
  </r>
  <r>
    <x v="0"/>
    <x v="3"/>
    <x v="3"/>
    <x v="5"/>
    <x v="36"/>
    <x v="86"/>
    <x v="0"/>
    <x v="1"/>
    <x v="2"/>
    <n v="0"/>
  </r>
  <r>
    <x v="0"/>
    <x v="3"/>
    <x v="3"/>
    <x v="5"/>
    <x v="36"/>
    <x v="233"/>
    <x v="0"/>
    <x v="1"/>
    <x v="2"/>
    <n v="0"/>
  </r>
  <r>
    <x v="0"/>
    <x v="3"/>
    <x v="3"/>
    <x v="6"/>
    <x v="37"/>
    <x v="234"/>
    <x v="0"/>
    <x v="1"/>
    <x v="0"/>
    <n v="1"/>
  </r>
  <r>
    <x v="0"/>
    <x v="3"/>
    <x v="3"/>
    <x v="6"/>
    <x v="37"/>
    <x v="173"/>
    <x v="0"/>
    <x v="8"/>
    <x v="2"/>
    <n v="3"/>
  </r>
  <r>
    <x v="0"/>
    <x v="3"/>
    <x v="3"/>
    <x v="6"/>
    <x v="38"/>
    <x v="235"/>
    <x v="0"/>
    <x v="1"/>
    <x v="0"/>
    <n v="1"/>
  </r>
  <r>
    <x v="0"/>
    <x v="3"/>
    <x v="3"/>
    <x v="6"/>
    <x v="38"/>
    <x v="88"/>
    <x v="0"/>
    <x v="27"/>
    <x v="18"/>
    <n v="4"/>
  </r>
  <r>
    <x v="0"/>
    <x v="3"/>
    <x v="3"/>
    <x v="6"/>
    <x v="38"/>
    <x v="89"/>
    <x v="0"/>
    <x v="3"/>
    <x v="0"/>
    <n v="3"/>
  </r>
  <r>
    <x v="0"/>
    <x v="3"/>
    <x v="3"/>
    <x v="8"/>
    <x v="39"/>
    <x v="90"/>
    <x v="0"/>
    <x v="12"/>
    <x v="35"/>
    <n v="0"/>
  </r>
  <r>
    <x v="0"/>
    <x v="3"/>
    <x v="3"/>
    <x v="9"/>
    <x v="40"/>
    <x v="91"/>
    <x v="0"/>
    <x v="1"/>
    <x v="2"/>
    <n v="0"/>
  </r>
  <r>
    <x v="0"/>
    <x v="3"/>
    <x v="3"/>
    <x v="10"/>
    <x v="42"/>
    <x v="174"/>
    <x v="0"/>
    <x v="1"/>
    <x v="2"/>
    <n v="0"/>
  </r>
  <r>
    <x v="0"/>
    <x v="3"/>
    <x v="3"/>
    <x v="10"/>
    <x v="42"/>
    <x v="175"/>
    <x v="0"/>
    <x v="1"/>
    <x v="0"/>
    <n v="1"/>
  </r>
  <r>
    <x v="0"/>
    <x v="3"/>
    <x v="3"/>
    <x v="10"/>
    <x v="42"/>
    <x v="93"/>
    <x v="0"/>
    <x v="38"/>
    <x v="3"/>
    <n v="13"/>
  </r>
  <r>
    <x v="0"/>
    <x v="3"/>
    <x v="3"/>
    <x v="10"/>
    <x v="42"/>
    <x v="95"/>
    <x v="0"/>
    <x v="23"/>
    <x v="0"/>
    <n v="5"/>
  </r>
  <r>
    <x v="0"/>
    <x v="3"/>
    <x v="3"/>
    <x v="10"/>
    <x v="42"/>
    <x v="96"/>
    <x v="0"/>
    <x v="50"/>
    <x v="0"/>
    <n v="14"/>
  </r>
  <r>
    <x v="0"/>
    <x v="3"/>
    <x v="3"/>
    <x v="10"/>
    <x v="42"/>
    <x v="236"/>
    <x v="0"/>
    <x v="1"/>
    <x v="0"/>
    <n v="1"/>
  </r>
  <r>
    <x v="0"/>
    <x v="3"/>
    <x v="3"/>
    <x v="10"/>
    <x v="42"/>
    <x v="176"/>
    <x v="0"/>
    <x v="1"/>
    <x v="2"/>
    <n v="0"/>
  </r>
  <r>
    <x v="0"/>
    <x v="3"/>
    <x v="3"/>
    <x v="10"/>
    <x v="42"/>
    <x v="97"/>
    <x v="0"/>
    <x v="33"/>
    <x v="39"/>
    <n v="0"/>
  </r>
  <r>
    <x v="0"/>
    <x v="3"/>
    <x v="3"/>
    <x v="10"/>
    <x v="42"/>
    <x v="98"/>
    <x v="0"/>
    <x v="64"/>
    <x v="23"/>
    <n v="0"/>
  </r>
  <r>
    <x v="0"/>
    <x v="3"/>
    <x v="3"/>
    <x v="5"/>
    <x v="43"/>
    <x v="99"/>
    <x v="0"/>
    <x v="26"/>
    <x v="0"/>
    <n v="41"/>
  </r>
  <r>
    <x v="0"/>
    <x v="3"/>
    <x v="3"/>
    <x v="5"/>
    <x v="43"/>
    <x v="100"/>
    <x v="0"/>
    <x v="35"/>
    <x v="0"/>
    <n v="42"/>
  </r>
  <r>
    <x v="0"/>
    <x v="3"/>
    <x v="3"/>
    <x v="4"/>
    <x v="44"/>
    <x v="237"/>
    <x v="0"/>
    <x v="0"/>
    <x v="3"/>
    <n v="0"/>
  </r>
  <r>
    <x v="0"/>
    <x v="3"/>
    <x v="3"/>
    <x v="4"/>
    <x v="44"/>
    <x v="102"/>
    <x v="0"/>
    <x v="21"/>
    <x v="0"/>
    <n v="6"/>
  </r>
  <r>
    <x v="0"/>
    <x v="3"/>
    <x v="3"/>
    <x v="4"/>
    <x v="44"/>
    <x v="103"/>
    <x v="0"/>
    <x v="1"/>
    <x v="2"/>
    <n v="0"/>
  </r>
  <r>
    <x v="0"/>
    <x v="3"/>
    <x v="3"/>
    <x v="4"/>
    <x v="44"/>
    <x v="104"/>
    <x v="0"/>
    <x v="1"/>
    <x v="2"/>
    <n v="0"/>
  </r>
  <r>
    <x v="0"/>
    <x v="3"/>
    <x v="3"/>
    <x v="4"/>
    <x v="44"/>
    <x v="105"/>
    <x v="0"/>
    <x v="74"/>
    <x v="0"/>
    <n v="18"/>
  </r>
  <r>
    <x v="0"/>
    <x v="3"/>
    <x v="3"/>
    <x v="4"/>
    <x v="44"/>
    <x v="106"/>
    <x v="0"/>
    <x v="52"/>
    <x v="3"/>
    <n v="29"/>
  </r>
  <r>
    <x v="0"/>
    <x v="3"/>
    <x v="3"/>
    <x v="4"/>
    <x v="44"/>
    <x v="238"/>
    <x v="0"/>
    <x v="1"/>
    <x v="2"/>
    <n v="0"/>
  </r>
  <r>
    <x v="0"/>
    <x v="3"/>
    <x v="3"/>
    <x v="4"/>
    <x v="44"/>
    <x v="239"/>
    <x v="0"/>
    <x v="1"/>
    <x v="0"/>
    <n v="1"/>
  </r>
  <r>
    <x v="0"/>
    <x v="3"/>
    <x v="3"/>
    <x v="11"/>
    <x v="46"/>
    <x v="110"/>
    <x v="0"/>
    <x v="49"/>
    <x v="0"/>
    <n v="40"/>
  </r>
  <r>
    <x v="0"/>
    <x v="3"/>
    <x v="3"/>
    <x v="11"/>
    <x v="46"/>
    <x v="111"/>
    <x v="0"/>
    <x v="21"/>
    <x v="0"/>
    <n v="6"/>
  </r>
  <r>
    <x v="0"/>
    <x v="3"/>
    <x v="3"/>
    <x v="11"/>
    <x v="46"/>
    <x v="112"/>
    <x v="0"/>
    <x v="13"/>
    <x v="0"/>
    <n v="16"/>
  </r>
  <r>
    <x v="0"/>
    <x v="3"/>
    <x v="3"/>
    <x v="6"/>
    <x v="47"/>
    <x v="113"/>
    <x v="0"/>
    <x v="59"/>
    <x v="0"/>
    <n v="25"/>
  </r>
  <r>
    <x v="0"/>
    <x v="3"/>
    <x v="3"/>
    <x v="6"/>
    <x v="47"/>
    <x v="114"/>
    <x v="0"/>
    <x v="1"/>
    <x v="0"/>
    <n v="1"/>
  </r>
  <r>
    <x v="0"/>
    <x v="3"/>
    <x v="3"/>
    <x v="6"/>
    <x v="47"/>
    <x v="115"/>
    <x v="0"/>
    <x v="20"/>
    <x v="0"/>
    <n v="10"/>
  </r>
  <r>
    <x v="0"/>
    <x v="3"/>
    <x v="3"/>
    <x v="6"/>
    <x v="47"/>
    <x v="116"/>
    <x v="0"/>
    <x v="24"/>
    <x v="0"/>
    <n v="12"/>
  </r>
  <r>
    <x v="0"/>
    <x v="3"/>
    <x v="3"/>
    <x v="6"/>
    <x v="47"/>
    <x v="117"/>
    <x v="0"/>
    <x v="78"/>
    <x v="37"/>
    <n v="112"/>
  </r>
  <r>
    <x v="0"/>
    <x v="3"/>
    <x v="3"/>
    <x v="6"/>
    <x v="48"/>
    <x v="118"/>
    <x v="0"/>
    <x v="0"/>
    <x v="0"/>
    <n v="2"/>
  </r>
  <r>
    <x v="0"/>
    <x v="3"/>
    <x v="3"/>
    <x v="6"/>
    <x v="48"/>
    <x v="120"/>
    <x v="0"/>
    <x v="8"/>
    <x v="0"/>
    <n v="4"/>
  </r>
  <r>
    <x v="0"/>
    <x v="3"/>
    <x v="3"/>
    <x v="7"/>
    <x v="49"/>
    <x v="122"/>
    <x v="0"/>
    <x v="9"/>
    <x v="0"/>
    <n v="7"/>
  </r>
  <r>
    <x v="0"/>
    <x v="3"/>
    <x v="3"/>
    <x v="7"/>
    <x v="49"/>
    <x v="123"/>
    <x v="0"/>
    <x v="0"/>
    <x v="0"/>
    <n v="2"/>
  </r>
  <r>
    <x v="0"/>
    <x v="3"/>
    <x v="3"/>
    <x v="12"/>
    <x v="50"/>
    <x v="124"/>
    <x v="0"/>
    <x v="3"/>
    <x v="0"/>
    <n v="3"/>
  </r>
  <r>
    <x v="0"/>
    <x v="3"/>
    <x v="3"/>
    <x v="12"/>
    <x v="50"/>
    <x v="125"/>
    <x v="0"/>
    <x v="1"/>
    <x v="0"/>
    <n v="1"/>
  </r>
  <r>
    <x v="0"/>
    <x v="3"/>
    <x v="3"/>
    <x v="6"/>
    <x v="52"/>
    <x v="205"/>
    <x v="0"/>
    <x v="1"/>
    <x v="0"/>
    <n v="1"/>
  </r>
  <r>
    <x v="0"/>
    <x v="3"/>
    <x v="3"/>
    <x v="6"/>
    <x v="52"/>
    <x v="128"/>
    <x v="0"/>
    <x v="6"/>
    <x v="0"/>
    <n v="9"/>
  </r>
  <r>
    <x v="0"/>
    <x v="3"/>
    <x v="3"/>
    <x v="6"/>
    <x v="52"/>
    <x v="129"/>
    <x v="0"/>
    <x v="9"/>
    <x v="0"/>
    <n v="7"/>
  </r>
  <r>
    <x v="0"/>
    <x v="3"/>
    <x v="3"/>
    <x v="6"/>
    <x v="52"/>
    <x v="240"/>
    <x v="0"/>
    <x v="1"/>
    <x v="2"/>
    <n v="0"/>
  </r>
  <r>
    <x v="0"/>
    <x v="3"/>
    <x v="3"/>
    <x v="5"/>
    <x v="53"/>
    <x v="131"/>
    <x v="0"/>
    <x v="14"/>
    <x v="0"/>
    <n v="26"/>
  </r>
  <r>
    <x v="0"/>
    <x v="3"/>
    <x v="3"/>
    <x v="5"/>
    <x v="53"/>
    <x v="132"/>
    <x v="0"/>
    <x v="1"/>
    <x v="0"/>
    <n v="1"/>
  </r>
  <r>
    <x v="0"/>
    <x v="3"/>
    <x v="3"/>
    <x v="5"/>
    <x v="54"/>
    <x v="133"/>
    <x v="0"/>
    <x v="23"/>
    <x v="0"/>
    <n v="5"/>
  </r>
  <r>
    <x v="0"/>
    <x v="3"/>
    <x v="3"/>
    <x v="5"/>
    <x v="54"/>
    <x v="134"/>
    <x v="0"/>
    <x v="1"/>
    <x v="0"/>
    <n v="1"/>
  </r>
  <r>
    <x v="0"/>
    <x v="3"/>
    <x v="3"/>
    <x v="1"/>
    <x v="55"/>
    <x v="179"/>
    <x v="0"/>
    <x v="1"/>
    <x v="0"/>
    <n v="1"/>
  </r>
  <r>
    <x v="0"/>
    <x v="3"/>
    <x v="3"/>
    <x v="1"/>
    <x v="55"/>
    <x v="136"/>
    <x v="0"/>
    <x v="79"/>
    <x v="0"/>
    <n v="97"/>
  </r>
  <r>
    <x v="0"/>
    <x v="3"/>
    <x v="3"/>
    <x v="3"/>
    <x v="56"/>
    <x v="138"/>
    <x v="0"/>
    <x v="1"/>
    <x v="0"/>
    <n v="1"/>
  </r>
  <r>
    <x v="0"/>
    <x v="3"/>
    <x v="3"/>
    <x v="3"/>
    <x v="56"/>
    <x v="207"/>
    <x v="0"/>
    <x v="3"/>
    <x v="0"/>
    <n v="3"/>
  </r>
  <r>
    <x v="0"/>
    <x v="3"/>
    <x v="3"/>
    <x v="7"/>
    <x v="57"/>
    <x v="139"/>
    <x v="0"/>
    <x v="1"/>
    <x v="2"/>
    <n v="0"/>
  </r>
  <r>
    <x v="0"/>
    <x v="3"/>
    <x v="3"/>
    <x v="7"/>
    <x v="57"/>
    <x v="140"/>
    <x v="0"/>
    <x v="0"/>
    <x v="0"/>
    <n v="2"/>
  </r>
  <r>
    <x v="0"/>
    <x v="4"/>
    <x v="4"/>
    <x v="0"/>
    <x v="0"/>
    <x v="0"/>
    <x v="0"/>
    <x v="8"/>
    <x v="0"/>
    <n v="4"/>
  </r>
  <r>
    <x v="0"/>
    <x v="4"/>
    <x v="4"/>
    <x v="0"/>
    <x v="0"/>
    <x v="241"/>
    <x v="0"/>
    <x v="1"/>
    <x v="0"/>
    <n v="1"/>
  </r>
  <r>
    <x v="0"/>
    <x v="4"/>
    <x v="4"/>
    <x v="1"/>
    <x v="1"/>
    <x v="1"/>
    <x v="0"/>
    <x v="40"/>
    <x v="0"/>
    <n v="8"/>
  </r>
  <r>
    <x v="0"/>
    <x v="4"/>
    <x v="4"/>
    <x v="1"/>
    <x v="1"/>
    <x v="2"/>
    <x v="0"/>
    <x v="80"/>
    <x v="40"/>
    <n v="1"/>
  </r>
  <r>
    <x v="0"/>
    <x v="4"/>
    <x v="4"/>
    <x v="1"/>
    <x v="1"/>
    <x v="142"/>
    <x v="0"/>
    <x v="8"/>
    <x v="0"/>
    <n v="4"/>
  </r>
  <r>
    <x v="0"/>
    <x v="4"/>
    <x v="4"/>
    <x v="2"/>
    <x v="2"/>
    <x v="4"/>
    <x v="0"/>
    <x v="13"/>
    <x v="0"/>
    <n v="16"/>
  </r>
  <r>
    <x v="0"/>
    <x v="4"/>
    <x v="4"/>
    <x v="2"/>
    <x v="2"/>
    <x v="182"/>
    <x v="0"/>
    <x v="81"/>
    <x v="0"/>
    <n v="68"/>
  </r>
  <r>
    <x v="0"/>
    <x v="4"/>
    <x v="4"/>
    <x v="3"/>
    <x v="3"/>
    <x v="5"/>
    <x v="0"/>
    <x v="77"/>
    <x v="0"/>
    <n v="63"/>
  </r>
  <r>
    <x v="0"/>
    <x v="4"/>
    <x v="4"/>
    <x v="3"/>
    <x v="3"/>
    <x v="6"/>
    <x v="0"/>
    <x v="28"/>
    <x v="0"/>
    <n v="39"/>
  </r>
  <r>
    <x v="0"/>
    <x v="4"/>
    <x v="4"/>
    <x v="3"/>
    <x v="3"/>
    <x v="183"/>
    <x v="0"/>
    <x v="1"/>
    <x v="0"/>
    <n v="1"/>
  </r>
  <r>
    <x v="0"/>
    <x v="4"/>
    <x v="4"/>
    <x v="3"/>
    <x v="3"/>
    <x v="7"/>
    <x v="0"/>
    <x v="0"/>
    <x v="0"/>
    <n v="2"/>
  </r>
  <r>
    <x v="0"/>
    <x v="4"/>
    <x v="4"/>
    <x v="3"/>
    <x v="3"/>
    <x v="143"/>
    <x v="0"/>
    <x v="3"/>
    <x v="0"/>
    <n v="3"/>
  </r>
  <r>
    <x v="0"/>
    <x v="4"/>
    <x v="4"/>
    <x v="3"/>
    <x v="3"/>
    <x v="8"/>
    <x v="0"/>
    <x v="11"/>
    <x v="0"/>
    <n v="11"/>
  </r>
  <r>
    <x v="0"/>
    <x v="4"/>
    <x v="4"/>
    <x v="3"/>
    <x v="3"/>
    <x v="9"/>
    <x v="0"/>
    <x v="21"/>
    <x v="0"/>
    <n v="6"/>
  </r>
  <r>
    <x v="0"/>
    <x v="4"/>
    <x v="4"/>
    <x v="3"/>
    <x v="3"/>
    <x v="10"/>
    <x v="0"/>
    <x v="1"/>
    <x v="2"/>
    <n v="0"/>
  </r>
  <r>
    <x v="0"/>
    <x v="4"/>
    <x v="4"/>
    <x v="3"/>
    <x v="3"/>
    <x v="11"/>
    <x v="0"/>
    <x v="1"/>
    <x v="0"/>
    <n v="1"/>
  </r>
  <r>
    <x v="0"/>
    <x v="4"/>
    <x v="4"/>
    <x v="3"/>
    <x v="3"/>
    <x v="145"/>
    <x v="0"/>
    <x v="1"/>
    <x v="2"/>
    <n v="0"/>
  </r>
  <r>
    <x v="0"/>
    <x v="4"/>
    <x v="4"/>
    <x v="1"/>
    <x v="4"/>
    <x v="12"/>
    <x v="0"/>
    <x v="9"/>
    <x v="0"/>
    <n v="7"/>
  </r>
  <r>
    <x v="0"/>
    <x v="4"/>
    <x v="4"/>
    <x v="1"/>
    <x v="4"/>
    <x v="13"/>
    <x v="0"/>
    <x v="82"/>
    <x v="0"/>
    <n v="91"/>
  </r>
  <r>
    <x v="0"/>
    <x v="4"/>
    <x v="4"/>
    <x v="1"/>
    <x v="4"/>
    <x v="14"/>
    <x v="0"/>
    <x v="1"/>
    <x v="0"/>
    <n v="1"/>
  </r>
  <r>
    <x v="0"/>
    <x v="4"/>
    <x v="4"/>
    <x v="1"/>
    <x v="4"/>
    <x v="242"/>
    <x v="0"/>
    <x v="23"/>
    <x v="0"/>
    <n v="5"/>
  </r>
  <r>
    <x v="0"/>
    <x v="4"/>
    <x v="4"/>
    <x v="1"/>
    <x v="6"/>
    <x v="16"/>
    <x v="0"/>
    <x v="12"/>
    <x v="0"/>
    <n v="20"/>
  </r>
  <r>
    <x v="0"/>
    <x v="4"/>
    <x v="4"/>
    <x v="1"/>
    <x v="6"/>
    <x v="17"/>
    <x v="0"/>
    <x v="47"/>
    <x v="0"/>
    <n v="19"/>
  </r>
  <r>
    <x v="0"/>
    <x v="4"/>
    <x v="4"/>
    <x v="5"/>
    <x v="7"/>
    <x v="186"/>
    <x v="0"/>
    <x v="1"/>
    <x v="2"/>
    <n v="0"/>
  </r>
  <r>
    <x v="0"/>
    <x v="4"/>
    <x v="4"/>
    <x v="6"/>
    <x v="8"/>
    <x v="19"/>
    <x v="0"/>
    <x v="9"/>
    <x v="0"/>
    <n v="7"/>
  </r>
  <r>
    <x v="0"/>
    <x v="4"/>
    <x v="4"/>
    <x v="6"/>
    <x v="8"/>
    <x v="148"/>
    <x v="0"/>
    <x v="1"/>
    <x v="0"/>
    <n v="1"/>
  </r>
  <r>
    <x v="0"/>
    <x v="4"/>
    <x v="4"/>
    <x v="6"/>
    <x v="8"/>
    <x v="149"/>
    <x v="0"/>
    <x v="0"/>
    <x v="0"/>
    <n v="2"/>
  </r>
  <r>
    <x v="0"/>
    <x v="4"/>
    <x v="4"/>
    <x v="6"/>
    <x v="8"/>
    <x v="20"/>
    <x v="0"/>
    <x v="1"/>
    <x v="0"/>
    <n v="1"/>
  </r>
  <r>
    <x v="0"/>
    <x v="4"/>
    <x v="4"/>
    <x v="1"/>
    <x v="9"/>
    <x v="22"/>
    <x v="0"/>
    <x v="1"/>
    <x v="2"/>
    <n v="0"/>
  </r>
  <r>
    <x v="0"/>
    <x v="4"/>
    <x v="4"/>
    <x v="1"/>
    <x v="9"/>
    <x v="243"/>
    <x v="0"/>
    <x v="1"/>
    <x v="0"/>
    <n v="1"/>
  </r>
  <r>
    <x v="0"/>
    <x v="4"/>
    <x v="4"/>
    <x v="1"/>
    <x v="9"/>
    <x v="23"/>
    <x v="0"/>
    <x v="21"/>
    <x v="24"/>
    <n v="1"/>
  </r>
  <r>
    <x v="0"/>
    <x v="4"/>
    <x v="4"/>
    <x v="1"/>
    <x v="9"/>
    <x v="106"/>
    <x v="0"/>
    <x v="1"/>
    <x v="0"/>
    <n v="1"/>
  </r>
  <r>
    <x v="0"/>
    <x v="4"/>
    <x v="4"/>
    <x v="1"/>
    <x v="9"/>
    <x v="212"/>
    <x v="0"/>
    <x v="11"/>
    <x v="13"/>
    <n v="2"/>
  </r>
  <r>
    <x v="0"/>
    <x v="4"/>
    <x v="4"/>
    <x v="1"/>
    <x v="9"/>
    <x v="25"/>
    <x v="0"/>
    <x v="0"/>
    <x v="0"/>
    <n v="2"/>
  </r>
  <r>
    <x v="0"/>
    <x v="4"/>
    <x v="4"/>
    <x v="1"/>
    <x v="9"/>
    <x v="26"/>
    <x v="0"/>
    <x v="71"/>
    <x v="18"/>
    <n v="1"/>
  </r>
  <r>
    <x v="0"/>
    <x v="4"/>
    <x v="4"/>
    <x v="1"/>
    <x v="9"/>
    <x v="151"/>
    <x v="0"/>
    <x v="3"/>
    <x v="10"/>
    <n v="0"/>
  </r>
  <r>
    <x v="0"/>
    <x v="4"/>
    <x v="4"/>
    <x v="1"/>
    <x v="10"/>
    <x v="28"/>
    <x v="0"/>
    <x v="71"/>
    <x v="34"/>
    <n v="3"/>
  </r>
  <r>
    <x v="0"/>
    <x v="4"/>
    <x v="4"/>
    <x v="1"/>
    <x v="10"/>
    <x v="244"/>
    <x v="0"/>
    <x v="1"/>
    <x v="0"/>
    <n v="1"/>
  </r>
  <r>
    <x v="0"/>
    <x v="4"/>
    <x v="4"/>
    <x v="1"/>
    <x v="10"/>
    <x v="29"/>
    <x v="0"/>
    <x v="21"/>
    <x v="0"/>
    <n v="6"/>
  </r>
  <r>
    <x v="0"/>
    <x v="4"/>
    <x v="4"/>
    <x v="1"/>
    <x v="10"/>
    <x v="34"/>
    <x v="0"/>
    <x v="0"/>
    <x v="0"/>
    <n v="2"/>
  </r>
  <r>
    <x v="0"/>
    <x v="4"/>
    <x v="4"/>
    <x v="1"/>
    <x v="10"/>
    <x v="31"/>
    <x v="0"/>
    <x v="1"/>
    <x v="0"/>
    <n v="1"/>
  </r>
  <r>
    <x v="0"/>
    <x v="4"/>
    <x v="4"/>
    <x v="1"/>
    <x v="10"/>
    <x v="154"/>
    <x v="0"/>
    <x v="0"/>
    <x v="0"/>
    <n v="2"/>
  </r>
  <r>
    <x v="0"/>
    <x v="4"/>
    <x v="4"/>
    <x v="1"/>
    <x v="11"/>
    <x v="33"/>
    <x v="0"/>
    <x v="83"/>
    <x v="0"/>
    <n v="87"/>
  </r>
  <r>
    <x v="0"/>
    <x v="4"/>
    <x v="4"/>
    <x v="7"/>
    <x v="12"/>
    <x v="35"/>
    <x v="0"/>
    <x v="0"/>
    <x v="0"/>
    <n v="2"/>
  </r>
  <r>
    <x v="0"/>
    <x v="4"/>
    <x v="4"/>
    <x v="7"/>
    <x v="12"/>
    <x v="155"/>
    <x v="0"/>
    <x v="8"/>
    <x v="0"/>
    <n v="4"/>
  </r>
  <r>
    <x v="0"/>
    <x v="4"/>
    <x v="4"/>
    <x v="7"/>
    <x v="12"/>
    <x v="36"/>
    <x v="0"/>
    <x v="20"/>
    <x v="0"/>
    <n v="10"/>
  </r>
  <r>
    <x v="0"/>
    <x v="4"/>
    <x v="4"/>
    <x v="7"/>
    <x v="12"/>
    <x v="37"/>
    <x v="0"/>
    <x v="14"/>
    <x v="0"/>
    <n v="26"/>
  </r>
  <r>
    <x v="0"/>
    <x v="4"/>
    <x v="4"/>
    <x v="7"/>
    <x v="12"/>
    <x v="245"/>
    <x v="0"/>
    <x v="1"/>
    <x v="0"/>
    <n v="1"/>
  </r>
  <r>
    <x v="0"/>
    <x v="4"/>
    <x v="4"/>
    <x v="7"/>
    <x v="12"/>
    <x v="246"/>
    <x v="0"/>
    <x v="1"/>
    <x v="0"/>
    <n v="1"/>
  </r>
  <r>
    <x v="0"/>
    <x v="4"/>
    <x v="4"/>
    <x v="7"/>
    <x v="12"/>
    <x v="247"/>
    <x v="0"/>
    <x v="1"/>
    <x v="0"/>
    <n v="1"/>
  </r>
  <r>
    <x v="0"/>
    <x v="4"/>
    <x v="4"/>
    <x v="7"/>
    <x v="12"/>
    <x v="39"/>
    <x v="0"/>
    <x v="54"/>
    <x v="0"/>
    <n v="37"/>
  </r>
  <r>
    <x v="0"/>
    <x v="4"/>
    <x v="4"/>
    <x v="7"/>
    <x v="12"/>
    <x v="40"/>
    <x v="0"/>
    <x v="84"/>
    <x v="0"/>
    <n v="66"/>
  </r>
  <r>
    <x v="0"/>
    <x v="4"/>
    <x v="4"/>
    <x v="3"/>
    <x v="13"/>
    <x v="42"/>
    <x v="0"/>
    <x v="20"/>
    <x v="0"/>
    <n v="10"/>
  </r>
  <r>
    <x v="0"/>
    <x v="4"/>
    <x v="4"/>
    <x v="6"/>
    <x v="59"/>
    <x v="248"/>
    <x v="0"/>
    <x v="1"/>
    <x v="2"/>
    <n v="0"/>
  </r>
  <r>
    <x v="0"/>
    <x v="4"/>
    <x v="4"/>
    <x v="6"/>
    <x v="14"/>
    <x v="249"/>
    <x v="0"/>
    <x v="1"/>
    <x v="2"/>
    <n v="0"/>
  </r>
  <r>
    <x v="0"/>
    <x v="4"/>
    <x v="4"/>
    <x v="6"/>
    <x v="14"/>
    <x v="44"/>
    <x v="0"/>
    <x v="9"/>
    <x v="0"/>
    <n v="7"/>
  </r>
  <r>
    <x v="0"/>
    <x v="4"/>
    <x v="4"/>
    <x v="6"/>
    <x v="14"/>
    <x v="250"/>
    <x v="0"/>
    <x v="23"/>
    <x v="3"/>
    <n v="3"/>
  </r>
  <r>
    <x v="0"/>
    <x v="4"/>
    <x v="4"/>
    <x v="6"/>
    <x v="15"/>
    <x v="251"/>
    <x v="0"/>
    <x v="9"/>
    <x v="0"/>
    <n v="7"/>
  </r>
  <r>
    <x v="0"/>
    <x v="4"/>
    <x v="4"/>
    <x v="6"/>
    <x v="15"/>
    <x v="252"/>
    <x v="0"/>
    <x v="1"/>
    <x v="0"/>
    <n v="1"/>
  </r>
  <r>
    <x v="0"/>
    <x v="4"/>
    <x v="4"/>
    <x v="6"/>
    <x v="16"/>
    <x v="46"/>
    <x v="0"/>
    <x v="1"/>
    <x v="0"/>
    <n v="1"/>
  </r>
  <r>
    <x v="0"/>
    <x v="4"/>
    <x v="4"/>
    <x v="6"/>
    <x v="17"/>
    <x v="218"/>
    <x v="0"/>
    <x v="0"/>
    <x v="0"/>
    <n v="2"/>
  </r>
  <r>
    <x v="0"/>
    <x v="4"/>
    <x v="4"/>
    <x v="6"/>
    <x v="17"/>
    <x v="48"/>
    <x v="0"/>
    <x v="47"/>
    <x v="0"/>
    <n v="19"/>
  </r>
  <r>
    <x v="0"/>
    <x v="4"/>
    <x v="4"/>
    <x v="6"/>
    <x v="17"/>
    <x v="49"/>
    <x v="0"/>
    <x v="74"/>
    <x v="0"/>
    <n v="18"/>
  </r>
  <r>
    <x v="0"/>
    <x v="4"/>
    <x v="4"/>
    <x v="5"/>
    <x v="18"/>
    <x v="253"/>
    <x v="0"/>
    <x v="1"/>
    <x v="0"/>
    <n v="1"/>
  </r>
  <r>
    <x v="0"/>
    <x v="4"/>
    <x v="4"/>
    <x v="5"/>
    <x v="18"/>
    <x v="52"/>
    <x v="0"/>
    <x v="8"/>
    <x v="0"/>
    <n v="4"/>
  </r>
  <r>
    <x v="0"/>
    <x v="4"/>
    <x v="4"/>
    <x v="1"/>
    <x v="19"/>
    <x v="53"/>
    <x v="0"/>
    <x v="3"/>
    <x v="0"/>
    <n v="3"/>
  </r>
  <r>
    <x v="0"/>
    <x v="4"/>
    <x v="4"/>
    <x v="1"/>
    <x v="19"/>
    <x v="54"/>
    <x v="0"/>
    <x v="23"/>
    <x v="0"/>
    <n v="5"/>
  </r>
  <r>
    <x v="0"/>
    <x v="4"/>
    <x v="4"/>
    <x v="2"/>
    <x v="20"/>
    <x v="55"/>
    <x v="0"/>
    <x v="38"/>
    <x v="0"/>
    <n v="15"/>
  </r>
  <r>
    <x v="0"/>
    <x v="4"/>
    <x v="4"/>
    <x v="2"/>
    <x v="20"/>
    <x v="254"/>
    <x v="0"/>
    <x v="1"/>
    <x v="0"/>
    <n v="1"/>
  </r>
  <r>
    <x v="0"/>
    <x v="4"/>
    <x v="4"/>
    <x v="2"/>
    <x v="20"/>
    <x v="161"/>
    <x v="0"/>
    <x v="1"/>
    <x v="0"/>
    <n v="1"/>
  </r>
  <r>
    <x v="0"/>
    <x v="4"/>
    <x v="4"/>
    <x v="2"/>
    <x v="20"/>
    <x v="255"/>
    <x v="0"/>
    <x v="21"/>
    <x v="0"/>
    <n v="6"/>
  </r>
  <r>
    <x v="0"/>
    <x v="4"/>
    <x v="4"/>
    <x v="2"/>
    <x v="20"/>
    <x v="56"/>
    <x v="0"/>
    <x v="1"/>
    <x v="0"/>
    <n v="1"/>
  </r>
  <r>
    <x v="0"/>
    <x v="4"/>
    <x v="4"/>
    <x v="2"/>
    <x v="20"/>
    <x v="220"/>
    <x v="0"/>
    <x v="0"/>
    <x v="0"/>
    <n v="2"/>
  </r>
  <r>
    <x v="0"/>
    <x v="4"/>
    <x v="4"/>
    <x v="2"/>
    <x v="21"/>
    <x v="195"/>
    <x v="0"/>
    <x v="8"/>
    <x v="0"/>
    <n v="4"/>
  </r>
  <r>
    <x v="0"/>
    <x v="4"/>
    <x v="4"/>
    <x v="2"/>
    <x v="21"/>
    <x v="57"/>
    <x v="0"/>
    <x v="0"/>
    <x v="0"/>
    <n v="2"/>
  </r>
  <r>
    <x v="0"/>
    <x v="4"/>
    <x v="4"/>
    <x v="2"/>
    <x v="22"/>
    <x v="58"/>
    <x v="0"/>
    <x v="11"/>
    <x v="0"/>
    <n v="11"/>
  </r>
  <r>
    <x v="0"/>
    <x v="4"/>
    <x v="4"/>
    <x v="2"/>
    <x v="22"/>
    <x v="59"/>
    <x v="0"/>
    <x v="24"/>
    <x v="0"/>
    <n v="12"/>
  </r>
  <r>
    <x v="0"/>
    <x v="4"/>
    <x v="4"/>
    <x v="2"/>
    <x v="22"/>
    <x v="256"/>
    <x v="0"/>
    <x v="1"/>
    <x v="0"/>
    <n v="1"/>
  </r>
  <r>
    <x v="0"/>
    <x v="4"/>
    <x v="4"/>
    <x v="2"/>
    <x v="22"/>
    <x v="60"/>
    <x v="0"/>
    <x v="6"/>
    <x v="0"/>
    <n v="9"/>
  </r>
  <r>
    <x v="0"/>
    <x v="4"/>
    <x v="4"/>
    <x v="2"/>
    <x v="22"/>
    <x v="196"/>
    <x v="0"/>
    <x v="0"/>
    <x v="3"/>
    <n v="0"/>
  </r>
  <r>
    <x v="0"/>
    <x v="4"/>
    <x v="4"/>
    <x v="2"/>
    <x v="23"/>
    <x v="61"/>
    <x v="0"/>
    <x v="85"/>
    <x v="0"/>
    <n v="67"/>
  </r>
  <r>
    <x v="0"/>
    <x v="4"/>
    <x v="4"/>
    <x v="2"/>
    <x v="23"/>
    <x v="92"/>
    <x v="0"/>
    <x v="1"/>
    <x v="2"/>
    <n v="0"/>
  </r>
  <r>
    <x v="0"/>
    <x v="4"/>
    <x v="4"/>
    <x v="2"/>
    <x v="23"/>
    <x v="63"/>
    <x v="0"/>
    <x v="9"/>
    <x v="0"/>
    <n v="7"/>
  </r>
  <r>
    <x v="0"/>
    <x v="4"/>
    <x v="4"/>
    <x v="2"/>
    <x v="60"/>
    <x v="62"/>
    <x v="0"/>
    <x v="49"/>
    <x v="0"/>
    <n v="40"/>
  </r>
  <r>
    <x v="0"/>
    <x v="4"/>
    <x v="4"/>
    <x v="2"/>
    <x v="60"/>
    <x v="223"/>
    <x v="0"/>
    <x v="1"/>
    <x v="2"/>
    <n v="0"/>
  </r>
  <r>
    <x v="0"/>
    <x v="4"/>
    <x v="4"/>
    <x v="2"/>
    <x v="60"/>
    <x v="166"/>
    <x v="0"/>
    <x v="8"/>
    <x v="0"/>
    <n v="4"/>
  </r>
  <r>
    <x v="0"/>
    <x v="4"/>
    <x v="4"/>
    <x v="2"/>
    <x v="60"/>
    <x v="257"/>
    <x v="0"/>
    <x v="0"/>
    <x v="0"/>
    <n v="2"/>
  </r>
  <r>
    <x v="0"/>
    <x v="4"/>
    <x v="4"/>
    <x v="2"/>
    <x v="24"/>
    <x v="64"/>
    <x v="0"/>
    <x v="27"/>
    <x v="0"/>
    <n v="35"/>
  </r>
  <r>
    <x v="0"/>
    <x v="4"/>
    <x v="4"/>
    <x v="2"/>
    <x v="24"/>
    <x v="65"/>
    <x v="0"/>
    <x v="8"/>
    <x v="7"/>
    <n v="0"/>
  </r>
  <r>
    <x v="0"/>
    <x v="4"/>
    <x v="4"/>
    <x v="2"/>
    <x v="24"/>
    <x v="258"/>
    <x v="0"/>
    <x v="1"/>
    <x v="0"/>
    <n v="1"/>
  </r>
  <r>
    <x v="0"/>
    <x v="4"/>
    <x v="4"/>
    <x v="2"/>
    <x v="25"/>
    <x v="259"/>
    <x v="0"/>
    <x v="1"/>
    <x v="0"/>
    <n v="1"/>
  </r>
  <r>
    <x v="0"/>
    <x v="4"/>
    <x v="4"/>
    <x v="2"/>
    <x v="25"/>
    <x v="66"/>
    <x v="0"/>
    <x v="39"/>
    <x v="39"/>
    <n v="24"/>
  </r>
  <r>
    <x v="0"/>
    <x v="4"/>
    <x v="4"/>
    <x v="2"/>
    <x v="25"/>
    <x v="68"/>
    <x v="0"/>
    <x v="25"/>
    <x v="9"/>
    <n v="28"/>
  </r>
  <r>
    <x v="0"/>
    <x v="4"/>
    <x v="4"/>
    <x v="2"/>
    <x v="25"/>
    <x v="260"/>
    <x v="0"/>
    <x v="1"/>
    <x v="0"/>
    <n v="1"/>
  </r>
  <r>
    <x v="0"/>
    <x v="4"/>
    <x v="4"/>
    <x v="7"/>
    <x v="26"/>
    <x v="69"/>
    <x v="0"/>
    <x v="54"/>
    <x v="0"/>
    <n v="37"/>
  </r>
  <r>
    <x v="0"/>
    <x v="4"/>
    <x v="4"/>
    <x v="2"/>
    <x v="27"/>
    <x v="70"/>
    <x v="0"/>
    <x v="59"/>
    <x v="0"/>
    <n v="25"/>
  </r>
  <r>
    <x v="0"/>
    <x v="4"/>
    <x v="4"/>
    <x v="5"/>
    <x v="28"/>
    <x v="170"/>
    <x v="0"/>
    <x v="1"/>
    <x v="0"/>
    <n v="1"/>
  </r>
  <r>
    <x v="0"/>
    <x v="4"/>
    <x v="4"/>
    <x v="5"/>
    <x v="28"/>
    <x v="261"/>
    <x v="0"/>
    <x v="1"/>
    <x v="0"/>
    <n v="1"/>
  </r>
  <r>
    <x v="0"/>
    <x v="4"/>
    <x v="4"/>
    <x v="5"/>
    <x v="28"/>
    <x v="71"/>
    <x v="0"/>
    <x v="1"/>
    <x v="0"/>
    <n v="1"/>
  </r>
  <r>
    <x v="0"/>
    <x v="4"/>
    <x v="4"/>
    <x v="5"/>
    <x v="28"/>
    <x v="229"/>
    <x v="0"/>
    <x v="1"/>
    <x v="0"/>
    <n v="1"/>
  </r>
  <r>
    <x v="0"/>
    <x v="4"/>
    <x v="4"/>
    <x v="3"/>
    <x v="29"/>
    <x v="231"/>
    <x v="0"/>
    <x v="0"/>
    <x v="0"/>
    <n v="2"/>
  </r>
  <r>
    <x v="0"/>
    <x v="4"/>
    <x v="4"/>
    <x v="3"/>
    <x v="29"/>
    <x v="72"/>
    <x v="0"/>
    <x v="40"/>
    <x v="0"/>
    <n v="8"/>
  </r>
  <r>
    <x v="0"/>
    <x v="4"/>
    <x v="4"/>
    <x v="3"/>
    <x v="29"/>
    <x v="73"/>
    <x v="0"/>
    <x v="13"/>
    <x v="0"/>
    <n v="16"/>
  </r>
  <r>
    <x v="0"/>
    <x v="4"/>
    <x v="4"/>
    <x v="3"/>
    <x v="29"/>
    <x v="74"/>
    <x v="0"/>
    <x v="1"/>
    <x v="0"/>
    <n v="1"/>
  </r>
  <r>
    <x v="0"/>
    <x v="4"/>
    <x v="4"/>
    <x v="1"/>
    <x v="30"/>
    <x v="76"/>
    <x v="0"/>
    <x v="86"/>
    <x v="0"/>
    <n v="108"/>
  </r>
  <r>
    <x v="0"/>
    <x v="4"/>
    <x v="4"/>
    <x v="1"/>
    <x v="30"/>
    <x v="77"/>
    <x v="0"/>
    <x v="27"/>
    <x v="3"/>
    <n v="33"/>
  </r>
  <r>
    <x v="0"/>
    <x v="4"/>
    <x v="4"/>
    <x v="5"/>
    <x v="31"/>
    <x v="78"/>
    <x v="0"/>
    <x v="1"/>
    <x v="2"/>
    <n v="0"/>
  </r>
  <r>
    <x v="0"/>
    <x v="4"/>
    <x v="4"/>
    <x v="5"/>
    <x v="32"/>
    <x v="79"/>
    <x v="0"/>
    <x v="23"/>
    <x v="0"/>
    <n v="5"/>
  </r>
  <r>
    <x v="0"/>
    <x v="4"/>
    <x v="4"/>
    <x v="8"/>
    <x v="33"/>
    <x v="80"/>
    <x v="0"/>
    <x v="24"/>
    <x v="3"/>
    <n v="10"/>
  </r>
  <r>
    <x v="0"/>
    <x v="4"/>
    <x v="4"/>
    <x v="8"/>
    <x v="33"/>
    <x v="81"/>
    <x v="0"/>
    <x v="3"/>
    <x v="0"/>
    <n v="3"/>
  </r>
  <r>
    <x v="0"/>
    <x v="4"/>
    <x v="4"/>
    <x v="7"/>
    <x v="34"/>
    <x v="83"/>
    <x v="0"/>
    <x v="87"/>
    <x v="41"/>
    <n v="1"/>
  </r>
  <r>
    <x v="0"/>
    <x v="4"/>
    <x v="4"/>
    <x v="7"/>
    <x v="34"/>
    <x v="84"/>
    <x v="0"/>
    <x v="88"/>
    <x v="0"/>
    <n v="75"/>
  </r>
  <r>
    <x v="0"/>
    <x v="4"/>
    <x v="4"/>
    <x v="2"/>
    <x v="35"/>
    <x v="67"/>
    <x v="0"/>
    <x v="1"/>
    <x v="0"/>
    <n v="1"/>
  </r>
  <r>
    <x v="0"/>
    <x v="4"/>
    <x v="4"/>
    <x v="2"/>
    <x v="35"/>
    <x v="85"/>
    <x v="0"/>
    <x v="8"/>
    <x v="10"/>
    <n v="1"/>
  </r>
  <r>
    <x v="0"/>
    <x v="4"/>
    <x v="4"/>
    <x v="5"/>
    <x v="36"/>
    <x v="86"/>
    <x v="0"/>
    <x v="0"/>
    <x v="3"/>
    <n v="0"/>
  </r>
  <r>
    <x v="0"/>
    <x v="4"/>
    <x v="4"/>
    <x v="6"/>
    <x v="37"/>
    <x v="197"/>
    <x v="0"/>
    <x v="1"/>
    <x v="2"/>
    <n v="0"/>
  </r>
  <r>
    <x v="0"/>
    <x v="4"/>
    <x v="4"/>
    <x v="6"/>
    <x v="37"/>
    <x v="173"/>
    <x v="0"/>
    <x v="21"/>
    <x v="0"/>
    <n v="6"/>
  </r>
  <r>
    <x v="0"/>
    <x v="4"/>
    <x v="4"/>
    <x v="6"/>
    <x v="38"/>
    <x v="88"/>
    <x v="0"/>
    <x v="41"/>
    <x v="42"/>
    <n v="1"/>
  </r>
  <r>
    <x v="0"/>
    <x v="4"/>
    <x v="4"/>
    <x v="6"/>
    <x v="38"/>
    <x v="262"/>
    <x v="0"/>
    <x v="1"/>
    <x v="2"/>
    <n v="0"/>
  </r>
  <r>
    <x v="0"/>
    <x v="4"/>
    <x v="4"/>
    <x v="8"/>
    <x v="39"/>
    <x v="90"/>
    <x v="0"/>
    <x v="15"/>
    <x v="5"/>
    <n v="0"/>
  </r>
  <r>
    <x v="0"/>
    <x v="4"/>
    <x v="4"/>
    <x v="10"/>
    <x v="42"/>
    <x v="174"/>
    <x v="0"/>
    <x v="3"/>
    <x v="10"/>
    <n v="0"/>
  </r>
  <r>
    <x v="0"/>
    <x v="4"/>
    <x v="4"/>
    <x v="10"/>
    <x v="42"/>
    <x v="93"/>
    <x v="0"/>
    <x v="50"/>
    <x v="0"/>
    <n v="14"/>
  </r>
  <r>
    <x v="0"/>
    <x v="4"/>
    <x v="4"/>
    <x v="10"/>
    <x v="42"/>
    <x v="95"/>
    <x v="0"/>
    <x v="40"/>
    <x v="0"/>
    <n v="8"/>
  </r>
  <r>
    <x v="0"/>
    <x v="4"/>
    <x v="4"/>
    <x v="10"/>
    <x v="42"/>
    <x v="96"/>
    <x v="0"/>
    <x v="24"/>
    <x v="0"/>
    <n v="12"/>
  </r>
  <r>
    <x v="0"/>
    <x v="4"/>
    <x v="4"/>
    <x v="10"/>
    <x v="42"/>
    <x v="97"/>
    <x v="0"/>
    <x v="37"/>
    <x v="43"/>
    <n v="0"/>
  </r>
  <r>
    <x v="0"/>
    <x v="4"/>
    <x v="4"/>
    <x v="10"/>
    <x v="42"/>
    <x v="263"/>
    <x v="0"/>
    <x v="3"/>
    <x v="0"/>
    <n v="3"/>
  </r>
  <r>
    <x v="0"/>
    <x v="4"/>
    <x v="4"/>
    <x v="10"/>
    <x v="42"/>
    <x v="98"/>
    <x v="0"/>
    <x v="39"/>
    <x v="9"/>
    <n v="46"/>
  </r>
  <r>
    <x v="0"/>
    <x v="4"/>
    <x v="4"/>
    <x v="5"/>
    <x v="43"/>
    <x v="99"/>
    <x v="0"/>
    <x v="33"/>
    <x v="0"/>
    <n v="38"/>
  </r>
  <r>
    <x v="0"/>
    <x v="4"/>
    <x v="4"/>
    <x v="5"/>
    <x v="43"/>
    <x v="100"/>
    <x v="0"/>
    <x v="35"/>
    <x v="0"/>
    <n v="42"/>
  </r>
  <r>
    <x v="0"/>
    <x v="4"/>
    <x v="4"/>
    <x v="4"/>
    <x v="44"/>
    <x v="237"/>
    <x v="0"/>
    <x v="8"/>
    <x v="7"/>
    <n v="0"/>
  </r>
  <r>
    <x v="0"/>
    <x v="4"/>
    <x v="4"/>
    <x v="4"/>
    <x v="44"/>
    <x v="102"/>
    <x v="0"/>
    <x v="0"/>
    <x v="0"/>
    <n v="2"/>
  </r>
  <r>
    <x v="0"/>
    <x v="4"/>
    <x v="4"/>
    <x v="4"/>
    <x v="44"/>
    <x v="103"/>
    <x v="0"/>
    <x v="3"/>
    <x v="10"/>
    <n v="0"/>
  </r>
  <r>
    <x v="0"/>
    <x v="4"/>
    <x v="4"/>
    <x v="4"/>
    <x v="44"/>
    <x v="105"/>
    <x v="0"/>
    <x v="17"/>
    <x v="0"/>
    <n v="17"/>
  </r>
  <r>
    <x v="0"/>
    <x v="4"/>
    <x v="4"/>
    <x v="4"/>
    <x v="44"/>
    <x v="106"/>
    <x v="0"/>
    <x v="52"/>
    <x v="32"/>
    <n v="24"/>
  </r>
  <r>
    <x v="0"/>
    <x v="4"/>
    <x v="4"/>
    <x v="4"/>
    <x v="44"/>
    <x v="264"/>
    <x v="0"/>
    <x v="1"/>
    <x v="0"/>
    <n v="1"/>
  </r>
  <r>
    <x v="0"/>
    <x v="4"/>
    <x v="4"/>
    <x v="11"/>
    <x v="46"/>
    <x v="110"/>
    <x v="0"/>
    <x v="16"/>
    <x v="0"/>
    <n v="59"/>
  </r>
  <r>
    <x v="0"/>
    <x v="4"/>
    <x v="4"/>
    <x v="11"/>
    <x v="46"/>
    <x v="111"/>
    <x v="0"/>
    <x v="23"/>
    <x v="0"/>
    <n v="5"/>
  </r>
  <r>
    <x v="0"/>
    <x v="4"/>
    <x v="4"/>
    <x v="11"/>
    <x v="46"/>
    <x v="112"/>
    <x v="0"/>
    <x v="17"/>
    <x v="0"/>
    <n v="17"/>
  </r>
  <r>
    <x v="0"/>
    <x v="4"/>
    <x v="4"/>
    <x v="6"/>
    <x v="47"/>
    <x v="265"/>
    <x v="0"/>
    <x v="1"/>
    <x v="0"/>
    <n v="1"/>
  </r>
  <r>
    <x v="0"/>
    <x v="4"/>
    <x v="4"/>
    <x v="6"/>
    <x v="47"/>
    <x v="113"/>
    <x v="0"/>
    <x v="65"/>
    <x v="0"/>
    <n v="36"/>
  </r>
  <r>
    <x v="0"/>
    <x v="4"/>
    <x v="4"/>
    <x v="6"/>
    <x v="47"/>
    <x v="177"/>
    <x v="0"/>
    <x v="1"/>
    <x v="0"/>
    <n v="1"/>
  </r>
  <r>
    <x v="0"/>
    <x v="4"/>
    <x v="4"/>
    <x v="6"/>
    <x v="47"/>
    <x v="115"/>
    <x v="0"/>
    <x v="52"/>
    <x v="0"/>
    <n v="31"/>
  </r>
  <r>
    <x v="0"/>
    <x v="4"/>
    <x v="4"/>
    <x v="6"/>
    <x v="47"/>
    <x v="116"/>
    <x v="0"/>
    <x v="9"/>
    <x v="0"/>
    <n v="7"/>
  </r>
  <r>
    <x v="0"/>
    <x v="4"/>
    <x v="4"/>
    <x v="6"/>
    <x v="47"/>
    <x v="117"/>
    <x v="0"/>
    <x v="89"/>
    <x v="32"/>
    <n v="69"/>
  </r>
  <r>
    <x v="0"/>
    <x v="4"/>
    <x v="4"/>
    <x v="6"/>
    <x v="48"/>
    <x v="118"/>
    <x v="0"/>
    <x v="1"/>
    <x v="0"/>
    <n v="1"/>
  </r>
  <r>
    <x v="0"/>
    <x v="4"/>
    <x v="4"/>
    <x v="6"/>
    <x v="48"/>
    <x v="120"/>
    <x v="0"/>
    <x v="9"/>
    <x v="0"/>
    <n v="7"/>
  </r>
  <r>
    <x v="0"/>
    <x v="4"/>
    <x v="4"/>
    <x v="7"/>
    <x v="49"/>
    <x v="121"/>
    <x v="0"/>
    <x v="1"/>
    <x v="0"/>
    <n v="1"/>
  </r>
  <r>
    <x v="0"/>
    <x v="4"/>
    <x v="4"/>
    <x v="7"/>
    <x v="49"/>
    <x v="122"/>
    <x v="0"/>
    <x v="3"/>
    <x v="0"/>
    <n v="3"/>
  </r>
  <r>
    <x v="0"/>
    <x v="4"/>
    <x v="4"/>
    <x v="7"/>
    <x v="49"/>
    <x v="123"/>
    <x v="0"/>
    <x v="0"/>
    <x v="0"/>
    <n v="2"/>
  </r>
  <r>
    <x v="0"/>
    <x v="4"/>
    <x v="4"/>
    <x v="12"/>
    <x v="50"/>
    <x v="125"/>
    <x v="0"/>
    <x v="1"/>
    <x v="0"/>
    <n v="1"/>
  </r>
  <r>
    <x v="0"/>
    <x v="4"/>
    <x v="4"/>
    <x v="8"/>
    <x v="51"/>
    <x v="127"/>
    <x v="0"/>
    <x v="3"/>
    <x v="3"/>
    <n v="1"/>
  </r>
  <r>
    <x v="0"/>
    <x v="4"/>
    <x v="4"/>
    <x v="6"/>
    <x v="52"/>
    <x v="205"/>
    <x v="0"/>
    <x v="1"/>
    <x v="0"/>
    <n v="1"/>
  </r>
  <r>
    <x v="0"/>
    <x v="4"/>
    <x v="4"/>
    <x v="6"/>
    <x v="52"/>
    <x v="128"/>
    <x v="0"/>
    <x v="17"/>
    <x v="0"/>
    <n v="17"/>
  </r>
  <r>
    <x v="0"/>
    <x v="4"/>
    <x v="4"/>
    <x v="6"/>
    <x v="52"/>
    <x v="129"/>
    <x v="0"/>
    <x v="24"/>
    <x v="0"/>
    <n v="12"/>
  </r>
  <r>
    <x v="0"/>
    <x v="4"/>
    <x v="4"/>
    <x v="5"/>
    <x v="53"/>
    <x v="131"/>
    <x v="0"/>
    <x v="60"/>
    <x v="0"/>
    <n v="28"/>
  </r>
  <r>
    <x v="0"/>
    <x v="4"/>
    <x v="4"/>
    <x v="5"/>
    <x v="54"/>
    <x v="133"/>
    <x v="0"/>
    <x v="0"/>
    <x v="0"/>
    <n v="2"/>
  </r>
  <r>
    <x v="0"/>
    <x v="4"/>
    <x v="4"/>
    <x v="1"/>
    <x v="55"/>
    <x v="135"/>
    <x v="0"/>
    <x v="0"/>
    <x v="0"/>
    <n v="2"/>
  </r>
  <r>
    <x v="0"/>
    <x v="4"/>
    <x v="4"/>
    <x v="1"/>
    <x v="55"/>
    <x v="136"/>
    <x v="0"/>
    <x v="90"/>
    <x v="0"/>
    <n v="93"/>
  </r>
  <r>
    <x v="0"/>
    <x v="4"/>
    <x v="4"/>
    <x v="3"/>
    <x v="56"/>
    <x v="137"/>
    <x v="0"/>
    <x v="1"/>
    <x v="0"/>
    <n v="1"/>
  </r>
  <r>
    <x v="0"/>
    <x v="4"/>
    <x v="4"/>
    <x v="3"/>
    <x v="56"/>
    <x v="207"/>
    <x v="0"/>
    <x v="23"/>
    <x v="0"/>
    <n v="5"/>
  </r>
  <r>
    <x v="0"/>
    <x v="4"/>
    <x v="4"/>
    <x v="7"/>
    <x v="57"/>
    <x v="140"/>
    <x v="0"/>
    <x v="21"/>
    <x v="0"/>
    <n v="6"/>
  </r>
  <r>
    <x v="0"/>
    <x v="5"/>
    <x v="5"/>
    <x v="0"/>
    <x v="0"/>
    <x v="0"/>
    <x v="0"/>
    <x v="8"/>
    <x v="0"/>
    <n v="4"/>
  </r>
  <r>
    <x v="0"/>
    <x v="5"/>
    <x v="5"/>
    <x v="1"/>
    <x v="1"/>
    <x v="1"/>
    <x v="0"/>
    <x v="9"/>
    <x v="0"/>
    <n v="7"/>
  </r>
  <r>
    <x v="0"/>
    <x v="5"/>
    <x v="5"/>
    <x v="1"/>
    <x v="1"/>
    <x v="2"/>
    <x v="0"/>
    <x v="91"/>
    <x v="44"/>
    <n v="0"/>
  </r>
  <r>
    <x v="0"/>
    <x v="5"/>
    <x v="5"/>
    <x v="1"/>
    <x v="1"/>
    <x v="142"/>
    <x v="0"/>
    <x v="3"/>
    <x v="0"/>
    <n v="3"/>
  </r>
  <r>
    <x v="0"/>
    <x v="5"/>
    <x v="5"/>
    <x v="2"/>
    <x v="2"/>
    <x v="4"/>
    <x v="0"/>
    <x v="7"/>
    <x v="0"/>
    <n v="13"/>
  </r>
  <r>
    <x v="0"/>
    <x v="5"/>
    <x v="5"/>
    <x v="2"/>
    <x v="2"/>
    <x v="182"/>
    <x v="0"/>
    <x v="41"/>
    <x v="0"/>
    <n v="71"/>
  </r>
  <r>
    <x v="0"/>
    <x v="5"/>
    <x v="5"/>
    <x v="3"/>
    <x v="3"/>
    <x v="5"/>
    <x v="0"/>
    <x v="92"/>
    <x v="0"/>
    <n v="65"/>
  </r>
  <r>
    <x v="0"/>
    <x v="5"/>
    <x v="5"/>
    <x v="3"/>
    <x v="3"/>
    <x v="6"/>
    <x v="0"/>
    <x v="54"/>
    <x v="0"/>
    <n v="37"/>
  </r>
  <r>
    <x v="0"/>
    <x v="5"/>
    <x v="5"/>
    <x v="3"/>
    <x v="3"/>
    <x v="7"/>
    <x v="0"/>
    <x v="8"/>
    <x v="0"/>
    <n v="4"/>
  </r>
  <r>
    <x v="0"/>
    <x v="5"/>
    <x v="5"/>
    <x v="3"/>
    <x v="3"/>
    <x v="8"/>
    <x v="0"/>
    <x v="74"/>
    <x v="0"/>
    <n v="18"/>
  </r>
  <r>
    <x v="0"/>
    <x v="5"/>
    <x v="5"/>
    <x v="3"/>
    <x v="3"/>
    <x v="9"/>
    <x v="0"/>
    <x v="50"/>
    <x v="0"/>
    <n v="14"/>
  </r>
  <r>
    <x v="0"/>
    <x v="5"/>
    <x v="5"/>
    <x v="3"/>
    <x v="3"/>
    <x v="2"/>
    <x v="0"/>
    <x v="1"/>
    <x v="2"/>
    <n v="0"/>
  </r>
  <r>
    <x v="0"/>
    <x v="5"/>
    <x v="5"/>
    <x v="3"/>
    <x v="3"/>
    <x v="266"/>
    <x v="0"/>
    <x v="0"/>
    <x v="2"/>
    <n v="1"/>
  </r>
  <r>
    <x v="0"/>
    <x v="5"/>
    <x v="5"/>
    <x v="3"/>
    <x v="3"/>
    <x v="267"/>
    <x v="0"/>
    <x v="0"/>
    <x v="3"/>
    <n v="0"/>
  </r>
  <r>
    <x v="0"/>
    <x v="5"/>
    <x v="5"/>
    <x v="3"/>
    <x v="3"/>
    <x v="144"/>
    <x v="0"/>
    <x v="1"/>
    <x v="0"/>
    <n v="1"/>
  </r>
  <r>
    <x v="0"/>
    <x v="5"/>
    <x v="5"/>
    <x v="3"/>
    <x v="3"/>
    <x v="11"/>
    <x v="0"/>
    <x v="8"/>
    <x v="0"/>
    <n v="4"/>
  </r>
  <r>
    <x v="0"/>
    <x v="5"/>
    <x v="5"/>
    <x v="1"/>
    <x v="4"/>
    <x v="12"/>
    <x v="0"/>
    <x v="24"/>
    <x v="0"/>
    <n v="12"/>
  </r>
  <r>
    <x v="0"/>
    <x v="5"/>
    <x v="5"/>
    <x v="1"/>
    <x v="4"/>
    <x v="13"/>
    <x v="0"/>
    <x v="58"/>
    <x v="0"/>
    <n v="84"/>
  </r>
  <r>
    <x v="0"/>
    <x v="5"/>
    <x v="5"/>
    <x v="1"/>
    <x v="4"/>
    <x v="14"/>
    <x v="0"/>
    <x v="1"/>
    <x v="0"/>
    <n v="1"/>
  </r>
  <r>
    <x v="0"/>
    <x v="5"/>
    <x v="5"/>
    <x v="1"/>
    <x v="4"/>
    <x v="242"/>
    <x v="0"/>
    <x v="0"/>
    <x v="0"/>
    <n v="2"/>
  </r>
  <r>
    <x v="0"/>
    <x v="5"/>
    <x v="5"/>
    <x v="1"/>
    <x v="6"/>
    <x v="16"/>
    <x v="0"/>
    <x v="74"/>
    <x v="0"/>
    <n v="18"/>
  </r>
  <r>
    <x v="0"/>
    <x v="5"/>
    <x v="5"/>
    <x v="1"/>
    <x v="6"/>
    <x v="17"/>
    <x v="0"/>
    <x v="7"/>
    <x v="0"/>
    <n v="13"/>
  </r>
  <r>
    <x v="0"/>
    <x v="5"/>
    <x v="5"/>
    <x v="1"/>
    <x v="6"/>
    <x v="147"/>
    <x v="0"/>
    <x v="1"/>
    <x v="2"/>
    <n v="0"/>
  </r>
  <r>
    <x v="0"/>
    <x v="5"/>
    <x v="5"/>
    <x v="5"/>
    <x v="7"/>
    <x v="18"/>
    <x v="0"/>
    <x v="0"/>
    <x v="3"/>
    <n v="0"/>
  </r>
  <r>
    <x v="0"/>
    <x v="5"/>
    <x v="5"/>
    <x v="6"/>
    <x v="8"/>
    <x v="19"/>
    <x v="0"/>
    <x v="40"/>
    <x v="0"/>
    <n v="8"/>
  </r>
  <r>
    <x v="0"/>
    <x v="5"/>
    <x v="5"/>
    <x v="6"/>
    <x v="8"/>
    <x v="20"/>
    <x v="0"/>
    <x v="1"/>
    <x v="0"/>
    <n v="1"/>
  </r>
  <r>
    <x v="0"/>
    <x v="5"/>
    <x v="5"/>
    <x v="1"/>
    <x v="9"/>
    <x v="22"/>
    <x v="0"/>
    <x v="1"/>
    <x v="2"/>
    <n v="0"/>
  </r>
  <r>
    <x v="0"/>
    <x v="5"/>
    <x v="5"/>
    <x v="1"/>
    <x v="9"/>
    <x v="268"/>
    <x v="0"/>
    <x v="1"/>
    <x v="0"/>
    <n v="1"/>
  </r>
  <r>
    <x v="0"/>
    <x v="5"/>
    <x v="5"/>
    <x v="1"/>
    <x v="9"/>
    <x v="243"/>
    <x v="0"/>
    <x v="1"/>
    <x v="0"/>
    <n v="1"/>
  </r>
  <r>
    <x v="0"/>
    <x v="5"/>
    <x v="5"/>
    <x v="1"/>
    <x v="9"/>
    <x v="23"/>
    <x v="0"/>
    <x v="21"/>
    <x v="6"/>
    <n v="0"/>
  </r>
  <r>
    <x v="0"/>
    <x v="5"/>
    <x v="5"/>
    <x v="1"/>
    <x v="9"/>
    <x v="106"/>
    <x v="0"/>
    <x v="1"/>
    <x v="0"/>
    <n v="1"/>
  </r>
  <r>
    <x v="0"/>
    <x v="5"/>
    <x v="5"/>
    <x v="1"/>
    <x v="9"/>
    <x v="212"/>
    <x v="0"/>
    <x v="0"/>
    <x v="3"/>
    <n v="0"/>
  </r>
  <r>
    <x v="0"/>
    <x v="5"/>
    <x v="5"/>
    <x v="1"/>
    <x v="9"/>
    <x v="269"/>
    <x v="0"/>
    <x v="1"/>
    <x v="2"/>
    <n v="0"/>
  </r>
  <r>
    <x v="0"/>
    <x v="5"/>
    <x v="5"/>
    <x v="1"/>
    <x v="9"/>
    <x v="26"/>
    <x v="0"/>
    <x v="73"/>
    <x v="34"/>
    <n v="0"/>
  </r>
  <r>
    <x v="0"/>
    <x v="5"/>
    <x v="5"/>
    <x v="1"/>
    <x v="9"/>
    <x v="270"/>
    <x v="0"/>
    <x v="3"/>
    <x v="0"/>
    <n v="3"/>
  </r>
  <r>
    <x v="0"/>
    <x v="5"/>
    <x v="5"/>
    <x v="13"/>
    <x v="61"/>
    <x v="188"/>
    <x v="0"/>
    <x v="1"/>
    <x v="2"/>
    <n v="0"/>
  </r>
  <r>
    <x v="0"/>
    <x v="5"/>
    <x v="5"/>
    <x v="1"/>
    <x v="10"/>
    <x v="152"/>
    <x v="0"/>
    <x v="1"/>
    <x v="0"/>
    <n v="1"/>
  </r>
  <r>
    <x v="0"/>
    <x v="5"/>
    <x v="5"/>
    <x v="1"/>
    <x v="10"/>
    <x v="28"/>
    <x v="0"/>
    <x v="18"/>
    <x v="34"/>
    <n v="1"/>
  </r>
  <r>
    <x v="0"/>
    <x v="5"/>
    <x v="5"/>
    <x v="1"/>
    <x v="10"/>
    <x v="29"/>
    <x v="0"/>
    <x v="8"/>
    <x v="0"/>
    <n v="4"/>
  </r>
  <r>
    <x v="0"/>
    <x v="5"/>
    <x v="5"/>
    <x v="1"/>
    <x v="10"/>
    <x v="34"/>
    <x v="0"/>
    <x v="1"/>
    <x v="0"/>
    <n v="1"/>
  </r>
  <r>
    <x v="0"/>
    <x v="5"/>
    <x v="5"/>
    <x v="1"/>
    <x v="10"/>
    <x v="31"/>
    <x v="0"/>
    <x v="1"/>
    <x v="0"/>
    <n v="1"/>
  </r>
  <r>
    <x v="0"/>
    <x v="5"/>
    <x v="5"/>
    <x v="1"/>
    <x v="11"/>
    <x v="33"/>
    <x v="0"/>
    <x v="93"/>
    <x v="0"/>
    <n v="105"/>
  </r>
  <r>
    <x v="0"/>
    <x v="5"/>
    <x v="5"/>
    <x v="7"/>
    <x v="12"/>
    <x v="35"/>
    <x v="0"/>
    <x v="0"/>
    <x v="0"/>
    <n v="2"/>
  </r>
  <r>
    <x v="0"/>
    <x v="5"/>
    <x v="5"/>
    <x v="7"/>
    <x v="12"/>
    <x v="36"/>
    <x v="0"/>
    <x v="24"/>
    <x v="0"/>
    <n v="12"/>
  </r>
  <r>
    <x v="0"/>
    <x v="5"/>
    <x v="5"/>
    <x v="7"/>
    <x v="12"/>
    <x v="37"/>
    <x v="0"/>
    <x v="74"/>
    <x v="0"/>
    <n v="18"/>
  </r>
  <r>
    <x v="0"/>
    <x v="5"/>
    <x v="5"/>
    <x v="7"/>
    <x v="12"/>
    <x v="191"/>
    <x v="0"/>
    <x v="1"/>
    <x v="0"/>
    <n v="1"/>
  </r>
  <r>
    <x v="0"/>
    <x v="5"/>
    <x v="5"/>
    <x v="7"/>
    <x v="12"/>
    <x v="271"/>
    <x v="0"/>
    <x v="1"/>
    <x v="0"/>
    <n v="1"/>
  </r>
  <r>
    <x v="0"/>
    <x v="5"/>
    <x v="5"/>
    <x v="7"/>
    <x v="12"/>
    <x v="39"/>
    <x v="0"/>
    <x v="59"/>
    <x v="0"/>
    <n v="25"/>
  </r>
  <r>
    <x v="0"/>
    <x v="5"/>
    <x v="5"/>
    <x v="7"/>
    <x v="12"/>
    <x v="40"/>
    <x v="0"/>
    <x v="56"/>
    <x v="0"/>
    <n v="70"/>
  </r>
  <r>
    <x v="0"/>
    <x v="5"/>
    <x v="5"/>
    <x v="3"/>
    <x v="13"/>
    <x v="42"/>
    <x v="0"/>
    <x v="20"/>
    <x v="0"/>
    <n v="10"/>
  </r>
  <r>
    <x v="0"/>
    <x v="5"/>
    <x v="5"/>
    <x v="6"/>
    <x v="59"/>
    <x v="192"/>
    <x v="0"/>
    <x v="1"/>
    <x v="0"/>
    <n v="1"/>
  </r>
  <r>
    <x v="0"/>
    <x v="5"/>
    <x v="5"/>
    <x v="6"/>
    <x v="59"/>
    <x v="272"/>
    <x v="0"/>
    <x v="1"/>
    <x v="2"/>
    <n v="0"/>
  </r>
  <r>
    <x v="0"/>
    <x v="5"/>
    <x v="5"/>
    <x v="6"/>
    <x v="14"/>
    <x v="273"/>
    <x v="0"/>
    <x v="1"/>
    <x v="2"/>
    <n v="0"/>
  </r>
  <r>
    <x v="0"/>
    <x v="5"/>
    <x v="5"/>
    <x v="6"/>
    <x v="14"/>
    <x v="274"/>
    <x v="0"/>
    <x v="1"/>
    <x v="0"/>
    <n v="1"/>
  </r>
  <r>
    <x v="0"/>
    <x v="5"/>
    <x v="5"/>
    <x v="6"/>
    <x v="14"/>
    <x v="44"/>
    <x v="0"/>
    <x v="7"/>
    <x v="0"/>
    <n v="13"/>
  </r>
  <r>
    <x v="0"/>
    <x v="5"/>
    <x v="5"/>
    <x v="6"/>
    <x v="15"/>
    <x v="251"/>
    <x v="0"/>
    <x v="3"/>
    <x v="0"/>
    <n v="3"/>
  </r>
  <r>
    <x v="0"/>
    <x v="5"/>
    <x v="5"/>
    <x v="6"/>
    <x v="15"/>
    <x v="193"/>
    <x v="0"/>
    <x v="1"/>
    <x v="0"/>
    <n v="1"/>
  </r>
  <r>
    <x v="0"/>
    <x v="5"/>
    <x v="5"/>
    <x v="6"/>
    <x v="17"/>
    <x v="47"/>
    <x v="0"/>
    <x v="9"/>
    <x v="2"/>
    <n v="6"/>
  </r>
  <r>
    <x v="0"/>
    <x v="5"/>
    <x v="5"/>
    <x v="6"/>
    <x v="17"/>
    <x v="218"/>
    <x v="0"/>
    <x v="1"/>
    <x v="0"/>
    <n v="1"/>
  </r>
  <r>
    <x v="0"/>
    <x v="5"/>
    <x v="5"/>
    <x v="6"/>
    <x v="17"/>
    <x v="48"/>
    <x v="0"/>
    <x v="47"/>
    <x v="0"/>
    <n v="19"/>
  </r>
  <r>
    <x v="0"/>
    <x v="5"/>
    <x v="5"/>
    <x v="6"/>
    <x v="17"/>
    <x v="49"/>
    <x v="0"/>
    <x v="17"/>
    <x v="0"/>
    <n v="17"/>
  </r>
  <r>
    <x v="0"/>
    <x v="5"/>
    <x v="5"/>
    <x v="6"/>
    <x v="17"/>
    <x v="51"/>
    <x v="0"/>
    <x v="3"/>
    <x v="2"/>
    <n v="2"/>
  </r>
  <r>
    <x v="0"/>
    <x v="5"/>
    <x v="5"/>
    <x v="5"/>
    <x v="18"/>
    <x v="275"/>
    <x v="0"/>
    <x v="1"/>
    <x v="2"/>
    <n v="0"/>
  </r>
  <r>
    <x v="0"/>
    <x v="5"/>
    <x v="5"/>
    <x v="1"/>
    <x v="19"/>
    <x v="53"/>
    <x v="0"/>
    <x v="0"/>
    <x v="0"/>
    <n v="2"/>
  </r>
  <r>
    <x v="0"/>
    <x v="5"/>
    <x v="5"/>
    <x v="2"/>
    <x v="20"/>
    <x v="55"/>
    <x v="0"/>
    <x v="74"/>
    <x v="0"/>
    <n v="18"/>
  </r>
  <r>
    <x v="0"/>
    <x v="5"/>
    <x v="5"/>
    <x v="2"/>
    <x v="20"/>
    <x v="161"/>
    <x v="0"/>
    <x v="0"/>
    <x v="0"/>
    <n v="2"/>
  </r>
  <r>
    <x v="0"/>
    <x v="5"/>
    <x v="5"/>
    <x v="2"/>
    <x v="20"/>
    <x v="56"/>
    <x v="0"/>
    <x v="1"/>
    <x v="2"/>
    <n v="0"/>
  </r>
  <r>
    <x v="0"/>
    <x v="5"/>
    <x v="5"/>
    <x v="2"/>
    <x v="20"/>
    <x v="276"/>
    <x v="0"/>
    <x v="1"/>
    <x v="2"/>
    <n v="0"/>
  </r>
  <r>
    <x v="0"/>
    <x v="5"/>
    <x v="5"/>
    <x v="2"/>
    <x v="20"/>
    <x v="220"/>
    <x v="0"/>
    <x v="8"/>
    <x v="0"/>
    <n v="4"/>
  </r>
  <r>
    <x v="0"/>
    <x v="5"/>
    <x v="5"/>
    <x v="2"/>
    <x v="20"/>
    <x v="277"/>
    <x v="0"/>
    <x v="1"/>
    <x v="0"/>
    <n v="1"/>
  </r>
  <r>
    <x v="0"/>
    <x v="5"/>
    <x v="5"/>
    <x v="2"/>
    <x v="21"/>
    <x v="278"/>
    <x v="0"/>
    <x v="0"/>
    <x v="3"/>
    <n v="0"/>
  </r>
  <r>
    <x v="0"/>
    <x v="5"/>
    <x v="5"/>
    <x v="2"/>
    <x v="21"/>
    <x v="279"/>
    <x v="0"/>
    <x v="3"/>
    <x v="0"/>
    <n v="3"/>
  </r>
  <r>
    <x v="0"/>
    <x v="5"/>
    <x v="5"/>
    <x v="2"/>
    <x v="22"/>
    <x v="58"/>
    <x v="0"/>
    <x v="14"/>
    <x v="0"/>
    <n v="26"/>
  </r>
  <r>
    <x v="0"/>
    <x v="5"/>
    <x v="5"/>
    <x v="2"/>
    <x v="22"/>
    <x v="59"/>
    <x v="0"/>
    <x v="74"/>
    <x v="0"/>
    <n v="18"/>
  </r>
  <r>
    <x v="0"/>
    <x v="5"/>
    <x v="5"/>
    <x v="2"/>
    <x v="22"/>
    <x v="60"/>
    <x v="0"/>
    <x v="6"/>
    <x v="0"/>
    <n v="9"/>
  </r>
  <r>
    <x v="0"/>
    <x v="5"/>
    <x v="5"/>
    <x v="2"/>
    <x v="23"/>
    <x v="222"/>
    <x v="0"/>
    <x v="1"/>
    <x v="0"/>
    <n v="1"/>
  </r>
  <r>
    <x v="0"/>
    <x v="5"/>
    <x v="5"/>
    <x v="2"/>
    <x v="23"/>
    <x v="280"/>
    <x v="0"/>
    <x v="1"/>
    <x v="2"/>
    <n v="0"/>
  </r>
  <r>
    <x v="0"/>
    <x v="5"/>
    <x v="5"/>
    <x v="2"/>
    <x v="23"/>
    <x v="61"/>
    <x v="0"/>
    <x v="94"/>
    <x v="0"/>
    <n v="57"/>
  </r>
  <r>
    <x v="0"/>
    <x v="5"/>
    <x v="5"/>
    <x v="2"/>
    <x v="23"/>
    <x v="63"/>
    <x v="0"/>
    <x v="24"/>
    <x v="0"/>
    <n v="12"/>
  </r>
  <r>
    <x v="0"/>
    <x v="5"/>
    <x v="5"/>
    <x v="2"/>
    <x v="60"/>
    <x v="281"/>
    <x v="0"/>
    <x v="1"/>
    <x v="2"/>
    <n v="0"/>
  </r>
  <r>
    <x v="0"/>
    <x v="5"/>
    <x v="5"/>
    <x v="2"/>
    <x v="60"/>
    <x v="164"/>
    <x v="0"/>
    <x v="1"/>
    <x v="0"/>
    <n v="1"/>
  </r>
  <r>
    <x v="0"/>
    <x v="5"/>
    <x v="5"/>
    <x v="2"/>
    <x v="60"/>
    <x v="62"/>
    <x v="0"/>
    <x v="27"/>
    <x v="0"/>
    <n v="35"/>
  </r>
  <r>
    <x v="0"/>
    <x v="5"/>
    <x v="5"/>
    <x v="2"/>
    <x v="60"/>
    <x v="223"/>
    <x v="0"/>
    <x v="0"/>
    <x v="3"/>
    <n v="0"/>
  </r>
  <r>
    <x v="0"/>
    <x v="5"/>
    <x v="5"/>
    <x v="2"/>
    <x v="60"/>
    <x v="282"/>
    <x v="0"/>
    <x v="1"/>
    <x v="0"/>
    <n v="1"/>
  </r>
  <r>
    <x v="0"/>
    <x v="5"/>
    <x v="5"/>
    <x v="2"/>
    <x v="60"/>
    <x v="166"/>
    <x v="0"/>
    <x v="23"/>
    <x v="0"/>
    <n v="5"/>
  </r>
  <r>
    <x v="0"/>
    <x v="5"/>
    <x v="5"/>
    <x v="2"/>
    <x v="60"/>
    <x v="257"/>
    <x v="0"/>
    <x v="0"/>
    <x v="0"/>
    <n v="2"/>
  </r>
  <r>
    <x v="0"/>
    <x v="5"/>
    <x v="5"/>
    <x v="2"/>
    <x v="24"/>
    <x v="64"/>
    <x v="0"/>
    <x v="15"/>
    <x v="0"/>
    <n v="23"/>
  </r>
  <r>
    <x v="0"/>
    <x v="5"/>
    <x v="5"/>
    <x v="2"/>
    <x v="24"/>
    <x v="65"/>
    <x v="0"/>
    <x v="3"/>
    <x v="10"/>
    <n v="0"/>
  </r>
  <r>
    <x v="0"/>
    <x v="5"/>
    <x v="5"/>
    <x v="2"/>
    <x v="25"/>
    <x v="66"/>
    <x v="0"/>
    <x v="34"/>
    <x v="36"/>
    <n v="17"/>
  </r>
  <r>
    <x v="0"/>
    <x v="5"/>
    <x v="5"/>
    <x v="2"/>
    <x v="25"/>
    <x v="68"/>
    <x v="0"/>
    <x v="33"/>
    <x v="22"/>
    <n v="27"/>
  </r>
  <r>
    <x v="0"/>
    <x v="5"/>
    <x v="5"/>
    <x v="7"/>
    <x v="26"/>
    <x v="69"/>
    <x v="0"/>
    <x v="47"/>
    <x v="0"/>
    <n v="19"/>
  </r>
  <r>
    <x v="0"/>
    <x v="5"/>
    <x v="5"/>
    <x v="2"/>
    <x v="27"/>
    <x v="70"/>
    <x v="0"/>
    <x v="48"/>
    <x v="2"/>
    <n v="32"/>
  </r>
  <r>
    <x v="0"/>
    <x v="5"/>
    <x v="5"/>
    <x v="5"/>
    <x v="28"/>
    <x v="71"/>
    <x v="0"/>
    <x v="1"/>
    <x v="0"/>
    <n v="1"/>
  </r>
  <r>
    <x v="0"/>
    <x v="5"/>
    <x v="5"/>
    <x v="5"/>
    <x v="28"/>
    <x v="171"/>
    <x v="0"/>
    <x v="1"/>
    <x v="0"/>
    <n v="1"/>
  </r>
  <r>
    <x v="0"/>
    <x v="5"/>
    <x v="5"/>
    <x v="3"/>
    <x v="29"/>
    <x v="72"/>
    <x v="0"/>
    <x v="11"/>
    <x v="0"/>
    <n v="11"/>
  </r>
  <r>
    <x v="0"/>
    <x v="5"/>
    <x v="5"/>
    <x v="3"/>
    <x v="29"/>
    <x v="73"/>
    <x v="0"/>
    <x v="74"/>
    <x v="0"/>
    <n v="18"/>
  </r>
  <r>
    <x v="0"/>
    <x v="5"/>
    <x v="5"/>
    <x v="3"/>
    <x v="29"/>
    <x v="74"/>
    <x v="0"/>
    <x v="3"/>
    <x v="0"/>
    <n v="3"/>
  </r>
  <r>
    <x v="0"/>
    <x v="5"/>
    <x v="5"/>
    <x v="1"/>
    <x v="30"/>
    <x v="283"/>
    <x v="0"/>
    <x v="1"/>
    <x v="2"/>
    <n v="0"/>
  </r>
  <r>
    <x v="0"/>
    <x v="5"/>
    <x v="5"/>
    <x v="1"/>
    <x v="30"/>
    <x v="76"/>
    <x v="0"/>
    <x v="95"/>
    <x v="0"/>
    <n v="111"/>
  </r>
  <r>
    <x v="0"/>
    <x v="5"/>
    <x v="5"/>
    <x v="1"/>
    <x v="30"/>
    <x v="77"/>
    <x v="0"/>
    <x v="66"/>
    <x v="0"/>
    <n v="34"/>
  </r>
  <r>
    <x v="0"/>
    <x v="5"/>
    <x v="5"/>
    <x v="5"/>
    <x v="32"/>
    <x v="79"/>
    <x v="0"/>
    <x v="0"/>
    <x v="0"/>
    <n v="2"/>
  </r>
  <r>
    <x v="0"/>
    <x v="5"/>
    <x v="5"/>
    <x v="8"/>
    <x v="33"/>
    <x v="80"/>
    <x v="0"/>
    <x v="21"/>
    <x v="0"/>
    <n v="6"/>
  </r>
  <r>
    <x v="0"/>
    <x v="5"/>
    <x v="5"/>
    <x v="8"/>
    <x v="33"/>
    <x v="81"/>
    <x v="0"/>
    <x v="1"/>
    <x v="0"/>
    <n v="1"/>
  </r>
  <r>
    <x v="0"/>
    <x v="5"/>
    <x v="5"/>
    <x v="7"/>
    <x v="34"/>
    <x v="83"/>
    <x v="0"/>
    <x v="96"/>
    <x v="45"/>
    <n v="0"/>
  </r>
  <r>
    <x v="0"/>
    <x v="5"/>
    <x v="5"/>
    <x v="7"/>
    <x v="34"/>
    <x v="84"/>
    <x v="0"/>
    <x v="97"/>
    <x v="0"/>
    <n v="61"/>
  </r>
  <r>
    <x v="0"/>
    <x v="5"/>
    <x v="5"/>
    <x v="2"/>
    <x v="35"/>
    <x v="85"/>
    <x v="0"/>
    <x v="23"/>
    <x v="7"/>
    <n v="1"/>
  </r>
  <r>
    <x v="0"/>
    <x v="5"/>
    <x v="5"/>
    <x v="5"/>
    <x v="36"/>
    <x v="86"/>
    <x v="0"/>
    <x v="8"/>
    <x v="7"/>
    <n v="0"/>
  </r>
  <r>
    <x v="0"/>
    <x v="5"/>
    <x v="5"/>
    <x v="6"/>
    <x v="37"/>
    <x v="173"/>
    <x v="0"/>
    <x v="0"/>
    <x v="0"/>
    <n v="2"/>
  </r>
  <r>
    <x v="0"/>
    <x v="5"/>
    <x v="5"/>
    <x v="6"/>
    <x v="38"/>
    <x v="235"/>
    <x v="0"/>
    <x v="1"/>
    <x v="0"/>
    <n v="1"/>
  </r>
  <r>
    <x v="0"/>
    <x v="5"/>
    <x v="5"/>
    <x v="6"/>
    <x v="38"/>
    <x v="88"/>
    <x v="0"/>
    <x v="98"/>
    <x v="46"/>
    <n v="3"/>
  </r>
  <r>
    <x v="0"/>
    <x v="5"/>
    <x v="5"/>
    <x v="6"/>
    <x v="38"/>
    <x v="89"/>
    <x v="0"/>
    <x v="1"/>
    <x v="2"/>
    <n v="0"/>
  </r>
  <r>
    <x v="0"/>
    <x v="5"/>
    <x v="5"/>
    <x v="8"/>
    <x v="39"/>
    <x v="90"/>
    <x v="0"/>
    <x v="14"/>
    <x v="8"/>
    <n v="0"/>
  </r>
  <r>
    <x v="0"/>
    <x v="5"/>
    <x v="5"/>
    <x v="10"/>
    <x v="42"/>
    <x v="174"/>
    <x v="0"/>
    <x v="0"/>
    <x v="3"/>
    <n v="0"/>
  </r>
  <r>
    <x v="0"/>
    <x v="5"/>
    <x v="5"/>
    <x v="10"/>
    <x v="42"/>
    <x v="93"/>
    <x v="0"/>
    <x v="36"/>
    <x v="2"/>
    <n v="21"/>
  </r>
  <r>
    <x v="0"/>
    <x v="5"/>
    <x v="5"/>
    <x v="10"/>
    <x v="42"/>
    <x v="95"/>
    <x v="0"/>
    <x v="11"/>
    <x v="0"/>
    <n v="11"/>
  </r>
  <r>
    <x v="0"/>
    <x v="5"/>
    <x v="5"/>
    <x v="10"/>
    <x v="42"/>
    <x v="96"/>
    <x v="0"/>
    <x v="40"/>
    <x v="0"/>
    <n v="8"/>
  </r>
  <r>
    <x v="0"/>
    <x v="5"/>
    <x v="5"/>
    <x v="10"/>
    <x v="42"/>
    <x v="176"/>
    <x v="0"/>
    <x v="1"/>
    <x v="2"/>
    <n v="0"/>
  </r>
  <r>
    <x v="0"/>
    <x v="5"/>
    <x v="5"/>
    <x v="10"/>
    <x v="42"/>
    <x v="97"/>
    <x v="0"/>
    <x v="99"/>
    <x v="47"/>
    <n v="0"/>
  </r>
  <r>
    <x v="0"/>
    <x v="5"/>
    <x v="5"/>
    <x v="10"/>
    <x v="42"/>
    <x v="263"/>
    <x v="0"/>
    <x v="0"/>
    <x v="0"/>
    <n v="2"/>
  </r>
  <r>
    <x v="0"/>
    <x v="5"/>
    <x v="5"/>
    <x v="10"/>
    <x v="42"/>
    <x v="98"/>
    <x v="0"/>
    <x v="41"/>
    <x v="0"/>
    <n v="71"/>
  </r>
  <r>
    <x v="0"/>
    <x v="5"/>
    <x v="5"/>
    <x v="5"/>
    <x v="43"/>
    <x v="99"/>
    <x v="0"/>
    <x v="63"/>
    <x v="0"/>
    <n v="52"/>
  </r>
  <r>
    <x v="0"/>
    <x v="5"/>
    <x v="5"/>
    <x v="5"/>
    <x v="43"/>
    <x v="100"/>
    <x v="0"/>
    <x v="100"/>
    <x v="0"/>
    <n v="54"/>
  </r>
  <r>
    <x v="0"/>
    <x v="5"/>
    <x v="5"/>
    <x v="4"/>
    <x v="44"/>
    <x v="237"/>
    <x v="0"/>
    <x v="23"/>
    <x v="24"/>
    <n v="0"/>
  </r>
  <r>
    <x v="0"/>
    <x v="5"/>
    <x v="5"/>
    <x v="4"/>
    <x v="44"/>
    <x v="102"/>
    <x v="0"/>
    <x v="3"/>
    <x v="0"/>
    <n v="3"/>
  </r>
  <r>
    <x v="0"/>
    <x v="5"/>
    <x v="5"/>
    <x v="4"/>
    <x v="44"/>
    <x v="103"/>
    <x v="0"/>
    <x v="23"/>
    <x v="7"/>
    <n v="1"/>
  </r>
  <r>
    <x v="0"/>
    <x v="5"/>
    <x v="5"/>
    <x v="4"/>
    <x v="44"/>
    <x v="105"/>
    <x v="0"/>
    <x v="13"/>
    <x v="0"/>
    <n v="16"/>
  </r>
  <r>
    <x v="0"/>
    <x v="5"/>
    <x v="5"/>
    <x v="4"/>
    <x v="44"/>
    <x v="106"/>
    <x v="0"/>
    <x v="60"/>
    <x v="32"/>
    <n v="21"/>
  </r>
  <r>
    <x v="0"/>
    <x v="5"/>
    <x v="5"/>
    <x v="4"/>
    <x v="44"/>
    <x v="239"/>
    <x v="0"/>
    <x v="0"/>
    <x v="0"/>
    <n v="2"/>
  </r>
  <r>
    <x v="0"/>
    <x v="5"/>
    <x v="5"/>
    <x v="4"/>
    <x v="45"/>
    <x v="108"/>
    <x v="0"/>
    <x v="1"/>
    <x v="0"/>
    <n v="1"/>
  </r>
  <r>
    <x v="0"/>
    <x v="5"/>
    <x v="5"/>
    <x v="4"/>
    <x v="45"/>
    <x v="109"/>
    <x v="0"/>
    <x v="1"/>
    <x v="0"/>
    <n v="1"/>
  </r>
  <r>
    <x v="0"/>
    <x v="5"/>
    <x v="5"/>
    <x v="11"/>
    <x v="46"/>
    <x v="110"/>
    <x v="0"/>
    <x v="100"/>
    <x v="0"/>
    <n v="54"/>
  </r>
  <r>
    <x v="0"/>
    <x v="5"/>
    <x v="5"/>
    <x v="11"/>
    <x v="46"/>
    <x v="111"/>
    <x v="0"/>
    <x v="21"/>
    <x v="0"/>
    <n v="6"/>
  </r>
  <r>
    <x v="0"/>
    <x v="5"/>
    <x v="5"/>
    <x v="11"/>
    <x v="46"/>
    <x v="284"/>
    <x v="0"/>
    <x v="1"/>
    <x v="0"/>
    <n v="1"/>
  </r>
  <r>
    <x v="0"/>
    <x v="5"/>
    <x v="5"/>
    <x v="11"/>
    <x v="46"/>
    <x v="112"/>
    <x v="0"/>
    <x v="40"/>
    <x v="0"/>
    <n v="8"/>
  </r>
  <r>
    <x v="0"/>
    <x v="5"/>
    <x v="5"/>
    <x v="6"/>
    <x v="47"/>
    <x v="265"/>
    <x v="0"/>
    <x v="1"/>
    <x v="0"/>
    <n v="1"/>
  </r>
  <r>
    <x v="0"/>
    <x v="5"/>
    <x v="5"/>
    <x v="6"/>
    <x v="47"/>
    <x v="113"/>
    <x v="0"/>
    <x v="59"/>
    <x v="0"/>
    <n v="25"/>
  </r>
  <r>
    <x v="0"/>
    <x v="5"/>
    <x v="5"/>
    <x v="6"/>
    <x v="47"/>
    <x v="285"/>
    <x v="0"/>
    <x v="8"/>
    <x v="3"/>
    <n v="2"/>
  </r>
  <r>
    <x v="0"/>
    <x v="5"/>
    <x v="5"/>
    <x v="6"/>
    <x v="47"/>
    <x v="114"/>
    <x v="0"/>
    <x v="0"/>
    <x v="0"/>
    <n v="2"/>
  </r>
  <r>
    <x v="0"/>
    <x v="5"/>
    <x v="5"/>
    <x v="6"/>
    <x v="47"/>
    <x v="115"/>
    <x v="0"/>
    <x v="15"/>
    <x v="0"/>
    <n v="23"/>
  </r>
  <r>
    <x v="0"/>
    <x v="5"/>
    <x v="5"/>
    <x v="6"/>
    <x v="47"/>
    <x v="116"/>
    <x v="0"/>
    <x v="40"/>
    <x v="0"/>
    <n v="8"/>
  </r>
  <r>
    <x v="0"/>
    <x v="5"/>
    <x v="5"/>
    <x v="6"/>
    <x v="47"/>
    <x v="117"/>
    <x v="0"/>
    <x v="66"/>
    <x v="7"/>
    <n v="30"/>
  </r>
  <r>
    <x v="0"/>
    <x v="5"/>
    <x v="5"/>
    <x v="6"/>
    <x v="48"/>
    <x v="118"/>
    <x v="0"/>
    <x v="40"/>
    <x v="0"/>
    <n v="8"/>
  </r>
  <r>
    <x v="0"/>
    <x v="5"/>
    <x v="5"/>
    <x v="6"/>
    <x v="48"/>
    <x v="120"/>
    <x v="0"/>
    <x v="0"/>
    <x v="0"/>
    <n v="2"/>
  </r>
  <r>
    <x v="0"/>
    <x v="5"/>
    <x v="5"/>
    <x v="7"/>
    <x v="49"/>
    <x v="122"/>
    <x v="0"/>
    <x v="40"/>
    <x v="0"/>
    <n v="8"/>
  </r>
  <r>
    <x v="0"/>
    <x v="5"/>
    <x v="5"/>
    <x v="7"/>
    <x v="49"/>
    <x v="123"/>
    <x v="0"/>
    <x v="1"/>
    <x v="0"/>
    <n v="1"/>
  </r>
  <r>
    <x v="0"/>
    <x v="5"/>
    <x v="5"/>
    <x v="8"/>
    <x v="51"/>
    <x v="127"/>
    <x v="0"/>
    <x v="1"/>
    <x v="2"/>
    <n v="0"/>
  </r>
  <r>
    <x v="0"/>
    <x v="5"/>
    <x v="5"/>
    <x v="6"/>
    <x v="52"/>
    <x v="205"/>
    <x v="0"/>
    <x v="0"/>
    <x v="0"/>
    <n v="2"/>
  </r>
  <r>
    <x v="0"/>
    <x v="5"/>
    <x v="5"/>
    <x v="6"/>
    <x v="52"/>
    <x v="128"/>
    <x v="0"/>
    <x v="7"/>
    <x v="0"/>
    <n v="13"/>
  </r>
  <r>
    <x v="0"/>
    <x v="5"/>
    <x v="5"/>
    <x v="6"/>
    <x v="52"/>
    <x v="129"/>
    <x v="0"/>
    <x v="21"/>
    <x v="0"/>
    <n v="6"/>
  </r>
  <r>
    <x v="0"/>
    <x v="5"/>
    <x v="5"/>
    <x v="5"/>
    <x v="53"/>
    <x v="131"/>
    <x v="0"/>
    <x v="20"/>
    <x v="0"/>
    <n v="10"/>
  </r>
  <r>
    <x v="0"/>
    <x v="5"/>
    <x v="5"/>
    <x v="5"/>
    <x v="53"/>
    <x v="132"/>
    <x v="0"/>
    <x v="1"/>
    <x v="0"/>
    <n v="1"/>
  </r>
  <r>
    <x v="0"/>
    <x v="5"/>
    <x v="5"/>
    <x v="5"/>
    <x v="54"/>
    <x v="133"/>
    <x v="0"/>
    <x v="3"/>
    <x v="0"/>
    <n v="3"/>
  </r>
  <r>
    <x v="0"/>
    <x v="5"/>
    <x v="5"/>
    <x v="1"/>
    <x v="55"/>
    <x v="286"/>
    <x v="0"/>
    <x v="1"/>
    <x v="0"/>
    <n v="1"/>
  </r>
  <r>
    <x v="0"/>
    <x v="5"/>
    <x v="5"/>
    <x v="1"/>
    <x v="55"/>
    <x v="136"/>
    <x v="0"/>
    <x v="84"/>
    <x v="0"/>
    <n v="66"/>
  </r>
  <r>
    <x v="0"/>
    <x v="5"/>
    <x v="5"/>
    <x v="7"/>
    <x v="57"/>
    <x v="287"/>
    <x v="0"/>
    <x v="1"/>
    <x v="2"/>
    <n v="0"/>
  </r>
  <r>
    <x v="0"/>
    <x v="5"/>
    <x v="5"/>
    <x v="7"/>
    <x v="57"/>
    <x v="139"/>
    <x v="0"/>
    <x v="0"/>
    <x v="3"/>
    <n v="0"/>
  </r>
  <r>
    <x v="0"/>
    <x v="5"/>
    <x v="5"/>
    <x v="7"/>
    <x v="57"/>
    <x v="140"/>
    <x v="0"/>
    <x v="0"/>
    <x v="0"/>
    <n v="2"/>
  </r>
  <r>
    <x v="0"/>
    <x v="6"/>
    <x v="6"/>
    <x v="0"/>
    <x v="0"/>
    <x v="0"/>
    <x v="0"/>
    <x v="1"/>
    <x v="0"/>
    <n v="1"/>
  </r>
  <r>
    <x v="0"/>
    <x v="6"/>
    <x v="6"/>
    <x v="1"/>
    <x v="1"/>
    <x v="1"/>
    <x v="0"/>
    <x v="1"/>
    <x v="0"/>
    <n v="1"/>
  </r>
  <r>
    <x v="0"/>
    <x v="6"/>
    <x v="6"/>
    <x v="1"/>
    <x v="1"/>
    <x v="288"/>
    <x v="0"/>
    <x v="1"/>
    <x v="2"/>
    <n v="0"/>
  </r>
  <r>
    <x v="0"/>
    <x v="6"/>
    <x v="6"/>
    <x v="1"/>
    <x v="1"/>
    <x v="2"/>
    <x v="0"/>
    <x v="101"/>
    <x v="48"/>
    <n v="5"/>
  </r>
  <r>
    <x v="0"/>
    <x v="6"/>
    <x v="6"/>
    <x v="1"/>
    <x v="1"/>
    <x v="142"/>
    <x v="0"/>
    <x v="3"/>
    <x v="0"/>
    <n v="3"/>
  </r>
  <r>
    <x v="0"/>
    <x v="6"/>
    <x v="6"/>
    <x v="2"/>
    <x v="2"/>
    <x v="4"/>
    <x v="0"/>
    <x v="8"/>
    <x v="0"/>
    <n v="4"/>
  </r>
  <r>
    <x v="0"/>
    <x v="6"/>
    <x v="6"/>
    <x v="2"/>
    <x v="2"/>
    <x v="182"/>
    <x v="0"/>
    <x v="77"/>
    <x v="0"/>
    <n v="63"/>
  </r>
  <r>
    <x v="0"/>
    <x v="6"/>
    <x v="6"/>
    <x v="3"/>
    <x v="3"/>
    <x v="289"/>
    <x v="0"/>
    <x v="1"/>
    <x v="0"/>
    <n v="1"/>
  </r>
  <r>
    <x v="0"/>
    <x v="6"/>
    <x v="6"/>
    <x v="3"/>
    <x v="3"/>
    <x v="5"/>
    <x v="0"/>
    <x v="32"/>
    <x v="0"/>
    <n v="58"/>
  </r>
  <r>
    <x v="0"/>
    <x v="6"/>
    <x v="6"/>
    <x v="3"/>
    <x v="3"/>
    <x v="6"/>
    <x v="0"/>
    <x v="35"/>
    <x v="0"/>
    <n v="42"/>
  </r>
  <r>
    <x v="0"/>
    <x v="6"/>
    <x v="6"/>
    <x v="3"/>
    <x v="3"/>
    <x v="183"/>
    <x v="0"/>
    <x v="1"/>
    <x v="0"/>
    <n v="1"/>
  </r>
  <r>
    <x v="0"/>
    <x v="6"/>
    <x v="6"/>
    <x v="3"/>
    <x v="3"/>
    <x v="7"/>
    <x v="0"/>
    <x v="1"/>
    <x v="0"/>
    <n v="1"/>
  </r>
  <r>
    <x v="0"/>
    <x v="6"/>
    <x v="6"/>
    <x v="3"/>
    <x v="3"/>
    <x v="8"/>
    <x v="0"/>
    <x v="6"/>
    <x v="0"/>
    <n v="9"/>
  </r>
  <r>
    <x v="0"/>
    <x v="6"/>
    <x v="6"/>
    <x v="3"/>
    <x v="3"/>
    <x v="9"/>
    <x v="0"/>
    <x v="38"/>
    <x v="0"/>
    <n v="15"/>
  </r>
  <r>
    <x v="0"/>
    <x v="6"/>
    <x v="6"/>
    <x v="3"/>
    <x v="3"/>
    <x v="11"/>
    <x v="0"/>
    <x v="1"/>
    <x v="0"/>
    <n v="1"/>
  </r>
  <r>
    <x v="0"/>
    <x v="6"/>
    <x v="6"/>
    <x v="1"/>
    <x v="4"/>
    <x v="13"/>
    <x v="0"/>
    <x v="102"/>
    <x v="49"/>
    <n v="89"/>
  </r>
  <r>
    <x v="0"/>
    <x v="6"/>
    <x v="6"/>
    <x v="1"/>
    <x v="4"/>
    <x v="14"/>
    <x v="0"/>
    <x v="0"/>
    <x v="0"/>
    <n v="2"/>
  </r>
  <r>
    <x v="0"/>
    <x v="6"/>
    <x v="6"/>
    <x v="1"/>
    <x v="6"/>
    <x v="16"/>
    <x v="0"/>
    <x v="6"/>
    <x v="0"/>
    <n v="9"/>
  </r>
  <r>
    <x v="0"/>
    <x v="6"/>
    <x v="6"/>
    <x v="1"/>
    <x v="6"/>
    <x v="17"/>
    <x v="0"/>
    <x v="59"/>
    <x v="0"/>
    <n v="25"/>
  </r>
  <r>
    <x v="0"/>
    <x v="6"/>
    <x v="6"/>
    <x v="5"/>
    <x v="7"/>
    <x v="18"/>
    <x v="0"/>
    <x v="0"/>
    <x v="0"/>
    <n v="2"/>
  </r>
  <r>
    <x v="0"/>
    <x v="6"/>
    <x v="6"/>
    <x v="6"/>
    <x v="8"/>
    <x v="19"/>
    <x v="0"/>
    <x v="8"/>
    <x v="0"/>
    <n v="4"/>
  </r>
  <r>
    <x v="0"/>
    <x v="6"/>
    <x v="6"/>
    <x v="1"/>
    <x v="9"/>
    <x v="22"/>
    <x v="0"/>
    <x v="0"/>
    <x v="3"/>
    <n v="0"/>
  </r>
  <r>
    <x v="0"/>
    <x v="6"/>
    <x v="6"/>
    <x v="1"/>
    <x v="9"/>
    <x v="211"/>
    <x v="0"/>
    <x v="1"/>
    <x v="0"/>
    <n v="1"/>
  </r>
  <r>
    <x v="0"/>
    <x v="6"/>
    <x v="6"/>
    <x v="1"/>
    <x v="9"/>
    <x v="243"/>
    <x v="0"/>
    <x v="1"/>
    <x v="0"/>
    <n v="1"/>
  </r>
  <r>
    <x v="0"/>
    <x v="6"/>
    <x v="6"/>
    <x v="1"/>
    <x v="9"/>
    <x v="23"/>
    <x v="0"/>
    <x v="8"/>
    <x v="7"/>
    <n v="0"/>
  </r>
  <r>
    <x v="0"/>
    <x v="6"/>
    <x v="6"/>
    <x v="1"/>
    <x v="9"/>
    <x v="269"/>
    <x v="0"/>
    <x v="1"/>
    <x v="2"/>
    <n v="0"/>
  </r>
  <r>
    <x v="0"/>
    <x v="6"/>
    <x v="6"/>
    <x v="1"/>
    <x v="9"/>
    <x v="26"/>
    <x v="0"/>
    <x v="18"/>
    <x v="26"/>
    <n v="3"/>
  </r>
  <r>
    <x v="0"/>
    <x v="6"/>
    <x v="6"/>
    <x v="1"/>
    <x v="9"/>
    <x v="27"/>
    <x v="0"/>
    <x v="0"/>
    <x v="0"/>
    <n v="2"/>
  </r>
  <r>
    <x v="0"/>
    <x v="6"/>
    <x v="6"/>
    <x v="13"/>
    <x v="61"/>
    <x v="188"/>
    <x v="0"/>
    <x v="1"/>
    <x v="2"/>
    <n v="0"/>
  </r>
  <r>
    <x v="0"/>
    <x v="6"/>
    <x v="6"/>
    <x v="1"/>
    <x v="10"/>
    <x v="28"/>
    <x v="0"/>
    <x v="60"/>
    <x v="50"/>
    <n v="4"/>
  </r>
  <r>
    <x v="0"/>
    <x v="6"/>
    <x v="6"/>
    <x v="1"/>
    <x v="10"/>
    <x v="29"/>
    <x v="0"/>
    <x v="23"/>
    <x v="0"/>
    <n v="5"/>
  </r>
  <r>
    <x v="0"/>
    <x v="6"/>
    <x v="6"/>
    <x v="1"/>
    <x v="10"/>
    <x v="34"/>
    <x v="0"/>
    <x v="1"/>
    <x v="0"/>
    <n v="1"/>
  </r>
  <r>
    <x v="0"/>
    <x v="6"/>
    <x v="6"/>
    <x v="1"/>
    <x v="10"/>
    <x v="154"/>
    <x v="0"/>
    <x v="1"/>
    <x v="0"/>
    <n v="1"/>
  </r>
  <r>
    <x v="0"/>
    <x v="6"/>
    <x v="6"/>
    <x v="1"/>
    <x v="11"/>
    <x v="290"/>
    <x v="0"/>
    <x v="1"/>
    <x v="2"/>
    <n v="0"/>
  </r>
  <r>
    <x v="0"/>
    <x v="6"/>
    <x v="6"/>
    <x v="1"/>
    <x v="11"/>
    <x v="33"/>
    <x v="0"/>
    <x v="103"/>
    <x v="0"/>
    <n v="101"/>
  </r>
  <r>
    <x v="0"/>
    <x v="6"/>
    <x v="6"/>
    <x v="7"/>
    <x v="12"/>
    <x v="155"/>
    <x v="0"/>
    <x v="1"/>
    <x v="0"/>
    <n v="1"/>
  </r>
  <r>
    <x v="0"/>
    <x v="6"/>
    <x v="6"/>
    <x v="7"/>
    <x v="12"/>
    <x v="36"/>
    <x v="0"/>
    <x v="40"/>
    <x v="0"/>
    <n v="8"/>
  </r>
  <r>
    <x v="0"/>
    <x v="6"/>
    <x v="6"/>
    <x v="7"/>
    <x v="12"/>
    <x v="37"/>
    <x v="0"/>
    <x v="7"/>
    <x v="0"/>
    <n v="13"/>
  </r>
  <r>
    <x v="0"/>
    <x v="6"/>
    <x v="6"/>
    <x v="7"/>
    <x v="12"/>
    <x v="214"/>
    <x v="0"/>
    <x v="0"/>
    <x v="0"/>
    <n v="2"/>
  </r>
  <r>
    <x v="0"/>
    <x v="6"/>
    <x v="6"/>
    <x v="7"/>
    <x v="12"/>
    <x v="215"/>
    <x v="0"/>
    <x v="1"/>
    <x v="0"/>
    <n v="1"/>
  </r>
  <r>
    <x v="0"/>
    <x v="6"/>
    <x v="6"/>
    <x v="7"/>
    <x v="12"/>
    <x v="39"/>
    <x v="0"/>
    <x v="12"/>
    <x v="0"/>
    <n v="20"/>
  </r>
  <r>
    <x v="0"/>
    <x v="6"/>
    <x v="6"/>
    <x v="7"/>
    <x v="12"/>
    <x v="40"/>
    <x v="0"/>
    <x v="55"/>
    <x v="0"/>
    <n v="56"/>
  </r>
  <r>
    <x v="0"/>
    <x v="6"/>
    <x v="6"/>
    <x v="3"/>
    <x v="13"/>
    <x v="291"/>
    <x v="0"/>
    <x v="1"/>
    <x v="2"/>
    <n v="0"/>
  </r>
  <r>
    <x v="0"/>
    <x v="6"/>
    <x v="6"/>
    <x v="3"/>
    <x v="13"/>
    <x v="42"/>
    <x v="0"/>
    <x v="9"/>
    <x v="0"/>
    <n v="7"/>
  </r>
  <r>
    <x v="0"/>
    <x v="6"/>
    <x v="6"/>
    <x v="3"/>
    <x v="13"/>
    <x v="43"/>
    <x v="0"/>
    <x v="8"/>
    <x v="7"/>
    <n v="0"/>
  </r>
  <r>
    <x v="0"/>
    <x v="6"/>
    <x v="6"/>
    <x v="6"/>
    <x v="59"/>
    <x v="156"/>
    <x v="0"/>
    <x v="1"/>
    <x v="0"/>
    <n v="1"/>
  </r>
  <r>
    <x v="0"/>
    <x v="6"/>
    <x v="6"/>
    <x v="6"/>
    <x v="14"/>
    <x v="274"/>
    <x v="0"/>
    <x v="1"/>
    <x v="0"/>
    <n v="1"/>
  </r>
  <r>
    <x v="0"/>
    <x v="6"/>
    <x v="6"/>
    <x v="6"/>
    <x v="14"/>
    <x v="44"/>
    <x v="0"/>
    <x v="8"/>
    <x v="0"/>
    <n v="4"/>
  </r>
  <r>
    <x v="0"/>
    <x v="6"/>
    <x v="6"/>
    <x v="6"/>
    <x v="15"/>
    <x v="292"/>
    <x v="0"/>
    <x v="1"/>
    <x v="0"/>
    <n v="1"/>
  </r>
  <r>
    <x v="0"/>
    <x v="6"/>
    <x v="6"/>
    <x v="6"/>
    <x v="15"/>
    <x v="251"/>
    <x v="0"/>
    <x v="21"/>
    <x v="0"/>
    <n v="6"/>
  </r>
  <r>
    <x v="0"/>
    <x v="6"/>
    <x v="6"/>
    <x v="6"/>
    <x v="15"/>
    <x v="193"/>
    <x v="0"/>
    <x v="1"/>
    <x v="0"/>
    <n v="1"/>
  </r>
  <r>
    <x v="0"/>
    <x v="6"/>
    <x v="6"/>
    <x v="6"/>
    <x v="15"/>
    <x v="293"/>
    <x v="0"/>
    <x v="1"/>
    <x v="0"/>
    <n v="1"/>
  </r>
  <r>
    <x v="0"/>
    <x v="6"/>
    <x v="6"/>
    <x v="6"/>
    <x v="16"/>
    <x v="47"/>
    <x v="0"/>
    <x v="0"/>
    <x v="0"/>
    <n v="2"/>
  </r>
  <r>
    <x v="0"/>
    <x v="6"/>
    <x v="6"/>
    <x v="6"/>
    <x v="16"/>
    <x v="46"/>
    <x v="0"/>
    <x v="1"/>
    <x v="0"/>
    <n v="1"/>
  </r>
  <r>
    <x v="0"/>
    <x v="6"/>
    <x v="6"/>
    <x v="6"/>
    <x v="17"/>
    <x v="48"/>
    <x v="0"/>
    <x v="74"/>
    <x v="0"/>
    <n v="18"/>
  </r>
  <r>
    <x v="0"/>
    <x v="6"/>
    <x v="6"/>
    <x v="6"/>
    <x v="17"/>
    <x v="294"/>
    <x v="0"/>
    <x v="1"/>
    <x v="0"/>
    <n v="1"/>
  </r>
  <r>
    <x v="0"/>
    <x v="6"/>
    <x v="6"/>
    <x v="6"/>
    <x v="17"/>
    <x v="49"/>
    <x v="0"/>
    <x v="15"/>
    <x v="0"/>
    <n v="23"/>
  </r>
  <r>
    <x v="0"/>
    <x v="6"/>
    <x v="6"/>
    <x v="6"/>
    <x v="17"/>
    <x v="51"/>
    <x v="0"/>
    <x v="9"/>
    <x v="0"/>
    <n v="7"/>
  </r>
  <r>
    <x v="0"/>
    <x v="6"/>
    <x v="6"/>
    <x v="5"/>
    <x v="18"/>
    <x v="52"/>
    <x v="0"/>
    <x v="40"/>
    <x v="0"/>
    <n v="8"/>
  </r>
  <r>
    <x v="0"/>
    <x v="6"/>
    <x v="6"/>
    <x v="5"/>
    <x v="18"/>
    <x v="194"/>
    <x v="0"/>
    <x v="1"/>
    <x v="0"/>
    <n v="1"/>
  </r>
  <r>
    <x v="0"/>
    <x v="6"/>
    <x v="6"/>
    <x v="1"/>
    <x v="19"/>
    <x v="53"/>
    <x v="0"/>
    <x v="8"/>
    <x v="0"/>
    <n v="4"/>
  </r>
  <r>
    <x v="0"/>
    <x v="6"/>
    <x v="6"/>
    <x v="1"/>
    <x v="19"/>
    <x v="54"/>
    <x v="0"/>
    <x v="21"/>
    <x v="0"/>
    <n v="6"/>
  </r>
  <r>
    <x v="0"/>
    <x v="6"/>
    <x v="6"/>
    <x v="2"/>
    <x v="20"/>
    <x v="55"/>
    <x v="0"/>
    <x v="24"/>
    <x v="0"/>
    <n v="12"/>
  </r>
  <r>
    <x v="0"/>
    <x v="6"/>
    <x v="6"/>
    <x v="2"/>
    <x v="20"/>
    <x v="161"/>
    <x v="0"/>
    <x v="0"/>
    <x v="0"/>
    <n v="2"/>
  </r>
  <r>
    <x v="0"/>
    <x v="6"/>
    <x v="6"/>
    <x v="2"/>
    <x v="20"/>
    <x v="163"/>
    <x v="0"/>
    <x v="1"/>
    <x v="0"/>
    <n v="1"/>
  </r>
  <r>
    <x v="0"/>
    <x v="6"/>
    <x v="6"/>
    <x v="2"/>
    <x v="20"/>
    <x v="56"/>
    <x v="0"/>
    <x v="0"/>
    <x v="2"/>
    <n v="1"/>
  </r>
  <r>
    <x v="0"/>
    <x v="6"/>
    <x v="6"/>
    <x v="2"/>
    <x v="20"/>
    <x v="295"/>
    <x v="0"/>
    <x v="1"/>
    <x v="0"/>
    <n v="1"/>
  </r>
  <r>
    <x v="0"/>
    <x v="6"/>
    <x v="6"/>
    <x v="2"/>
    <x v="20"/>
    <x v="220"/>
    <x v="0"/>
    <x v="1"/>
    <x v="0"/>
    <n v="1"/>
  </r>
  <r>
    <x v="0"/>
    <x v="6"/>
    <x v="6"/>
    <x v="2"/>
    <x v="21"/>
    <x v="279"/>
    <x v="0"/>
    <x v="56"/>
    <x v="0"/>
    <n v="70"/>
  </r>
  <r>
    <x v="0"/>
    <x v="6"/>
    <x v="6"/>
    <x v="2"/>
    <x v="21"/>
    <x v="195"/>
    <x v="0"/>
    <x v="21"/>
    <x v="0"/>
    <n v="6"/>
  </r>
  <r>
    <x v="0"/>
    <x v="6"/>
    <x v="6"/>
    <x v="2"/>
    <x v="22"/>
    <x v="58"/>
    <x v="0"/>
    <x v="7"/>
    <x v="0"/>
    <n v="13"/>
  </r>
  <r>
    <x v="0"/>
    <x v="6"/>
    <x v="6"/>
    <x v="2"/>
    <x v="22"/>
    <x v="59"/>
    <x v="0"/>
    <x v="24"/>
    <x v="0"/>
    <n v="12"/>
  </r>
  <r>
    <x v="0"/>
    <x v="6"/>
    <x v="6"/>
    <x v="2"/>
    <x v="22"/>
    <x v="60"/>
    <x v="0"/>
    <x v="38"/>
    <x v="0"/>
    <n v="15"/>
  </r>
  <r>
    <x v="0"/>
    <x v="6"/>
    <x v="6"/>
    <x v="2"/>
    <x v="23"/>
    <x v="61"/>
    <x v="0"/>
    <x v="98"/>
    <x v="2"/>
    <n v="59"/>
  </r>
  <r>
    <x v="0"/>
    <x v="6"/>
    <x v="6"/>
    <x v="2"/>
    <x v="23"/>
    <x v="63"/>
    <x v="0"/>
    <x v="24"/>
    <x v="0"/>
    <n v="12"/>
  </r>
  <r>
    <x v="0"/>
    <x v="6"/>
    <x v="6"/>
    <x v="2"/>
    <x v="60"/>
    <x v="164"/>
    <x v="0"/>
    <x v="1"/>
    <x v="0"/>
    <n v="1"/>
  </r>
  <r>
    <x v="0"/>
    <x v="6"/>
    <x v="6"/>
    <x v="2"/>
    <x v="60"/>
    <x v="62"/>
    <x v="0"/>
    <x v="22"/>
    <x v="0"/>
    <n v="45"/>
  </r>
  <r>
    <x v="0"/>
    <x v="6"/>
    <x v="6"/>
    <x v="2"/>
    <x v="60"/>
    <x v="166"/>
    <x v="0"/>
    <x v="3"/>
    <x v="0"/>
    <n v="3"/>
  </r>
  <r>
    <x v="0"/>
    <x v="6"/>
    <x v="6"/>
    <x v="2"/>
    <x v="60"/>
    <x v="257"/>
    <x v="0"/>
    <x v="0"/>
    <x v="0"/>
    <n v="2"/>
  </r>
  <r>
    <x v="0"/>
    <x v="6"/>
    <x v="6"/>
    <x v="2"/>
    <x v="24"/>
    <x v="64"/>
    <x v="0"/>
    <x v="36"/>
    <x v="0"/>
    <n v="22"/>
  </r>
  <r>
    <x v="0"/>
    <x v="6"/>
    <x v="6"/>
    <x v="2"/>
    <x v="24"/>
    <x v="65"/>
    <x v="0"/>
    <x v="1"/>
    <x v="2"/>
    <n v="0"/>
  </r>
  <r>
    <x v="0"/>
    <x v="6"/>
    <x v="6"/>
    <x v="2"/>
    <x v="24"/>
    <x v="224"/>
    <x v="0"/>
    <x v="0"/>
    <x v="0"/>
    <n v="2"/>
  </r>
  <r>
    <x v="0"/>
    <x v="6"/>
    <x v="6"/>
    <x v="2"/>
    <x v="24"/>
    <x v="168"/>
    <x v="0"/>
    <x v="0"/>
    <x v="3"/>
    <n v="0"/>
  </r>
  <r>
    <x v="0"/>
    <x v="6"/>
    <x v="6"/>
    <x v="2"/>
    <x v="25"/>
    <x v="259"/>
    <x v="0"/>
    <x v="0"/>
    <x v="2"/>
    <n v="1"/>
  </r>
  <r>
    <x v="0"/>
    <x v="6"/>
    <x v="6"/>
    <x v="2"/>
    <x v="25"/>
    <x v="66"/>
    <x v="0"/>
    <x v="35"/>
    <x v="8"/>
    <n v="16"/>
  </r>
  <r>
    <x v="0"/>
    <x v="6"/>
    <x v="6"/>
    <x v="2"/>
    <x v="25"/>
    <x v="226"/>
    <x v="0"/>
    <x v="1"/>
    <x v="2"/>
    <n v="0"/>
  </r>
  <r>
    <x v="0"/>
    <x v="6"/>
    <x v="6"/>
    <x v="2"/>
    <x v="25"/>
    <x v="68"/>
    <x v="0"/>
    <x v="26"/>
    <x v="9"/>
    <n v="25"/>
  </r>
  <r>
    <x v="0"/>
    <x v="6"/>
    <x v="6"/>
    <x v="7"/>
    <x v="26"/>
    <x v="69"/>
    <x v="0"/>
    <x v="52"/>
    <x v="2"/>
    <n v="30"/>
  </r>
  <r>
    <x v="0"/>
    <x v="6"/>
    <x v="6"/>
    <x v="2"/>
    <x v="27"/>
    <x v="70"/>
    <x v="0"/>
    <x v="29"/>
    <x v="0"/>
    <n v="21"/>
  </r>
  <r>
    <x v="0"/>
    <x v="6"/>
    <x v="6"/>
    <x v="5"/>
    <x v="28"/>
    <x v="71"/>
    <x v="0"/>
    <x v="0"/>
    <x v="0"/>
    <n v="2"/>
  </r>
  <r>
    <x v="0"/>
    <x v="6"/>
    <x v="6"/>
    <x v="3"/>
    <x v="29"/>
    <x v="72"/>
    <x v="0"/>
    <x v="24"/>
    <x v="0"/>
    <n v="12"/>
  </r>
  <r>
    <x v="0"/>
    <x v="6"/>
    <x v="6"/>
    <x v="3"/>
    <x v="29"/>
    <x v="73"/>
    <x v="0"/>
    <x v="47"/>
    <x v="0"/>
    <n v="19"/>
  </r>
  <r>
    <x v="0"/>
    <x v="6"/>
    <x v="6"/>
    <x v="1"/>
    <x v="30"/>
    <x v="76"/>
    <x v="0"/>
    <x v="104"/>
    <x v="0"/>
    <n v="132"/>
  </r>
  <r>
    <x v="0"/>
    <x v="6"/>
    <x v="6"/>
    <x v="1"/>
    <x v="30"/>
    <x v="77"/>
    <x v="0"/>
    <x v="37"/>
    <x v="0"/>
    <n v="43"/>
  </r>
  <r>
    <x v="0"/>
    <x v="6"/>
    <x v="6"/>
    <x v="5"/>
    <x v="31"/>
    <x v="78"/>
    <x v="0"/>
    <x v="0"/>
    <x v="3"/>
    <n v="0"/>
  </r>
  <r>
    <x v="0"/>
    <x v="6"/>
    <x v="6"/>
    <x v="5"/>
    <x v="32"/>
    <x v="79"/>
    <x v="0"/>
    <x v="3"/>
    <x v="0"/>
    <n v="3"/>
  </r>
  <r>
    <x v="0"/>
    <x v="6"/>
    <x v="6"/>
    <x v="8"/>
    <x v="33"/>
    <x v="80"/>
    <x v="0"/>
    <x v="20"/>
    <x v="0"/>
    <n v="10"/>
  </r>
  <r>
    <x v="0"/>
    <x v="6"/>
    <x v="6"/>
    <x v="8"/>
    <x v="33"/>
    <x v="81"/>
    <x v="0"/>
    <x v="0"/>
    <x v="0"/>
    <n v="2"/>
  </r>
  <r>
    <x v="0"/>
    <x v="6"/>
    <x v="6"/>
    <x v="7"/>
    <x v="34"/>
    <x v="83"/>
    <x v="0"/>
    <x v="105"/>
    <x v="51"/>
    <n v="17"/>
  </r>
  <r>
    <x v="0"/>
    <x v="6"/>
    <x v="6"/>
    <x v="7"/>
    <x v="34"/>
    <x v="84"/>
    <x v="0"/>
    <x v="68"/>
    <x v="0"/>
    <n v="48"/>
  </r>
  <r>
    <x v="0"/>
    <x v="6"/>
    <x v="6"/>
    <x v="2"/>
    <x v="35"/>
    <x v="85"/>
    <x v="0"/>
    <x v="0"/>
    <x v="3"/>
    <n v="0"/>
  </r>
  <r>
    <x v="0"/>
    <x v="6"/>
    <x v="6"/>
    <x v="5"/>
    <x v="36"/>
    <x v="296"/>
    <x v="0"/>
    <x v="1"/>
    <x v="2"/>
    <n v="0"/>
  </r>
  <r>
    <x v="0"/>
    <x v="6"/>
    <x v="6"/>
    <x v="5"/>
    <x v="36"/>
    <x v="86"/>
    <x v="0"/>
    <x v="3"/>
    <x v="10"/>
    <n v="0"/>
  </r>
  <r>
    <x v="0"/>
    <x v="6"/>
    <x v="6"/>
    <x v="6"/>
    <x v="37"/>
    <x v="197"/>
    <x v="0"/>
    <x v="0"/>
    <x v="3"/>
    <n v="0"/>
  </r>
  <r>
    <x v="0"/>
    <x v="6"/>
    <x v="6"/>
    <x v="6"/>
    <x v="37"/>
    <x v="173"/>
    <x v="0"/>
    <x v="20"/>
    <x v="2"/>
    <n v="9"/>
  </r>
  <r>
    <x v="0"/>
    <x v="6"/>
    <x v="6"/>
    <x v="6"/>
    <x v="38"/>
    <x v="235"/>
    <x v="0"/>
    <x v="0"/>
    <x v="0"/>
    <n v="2"/>
  </r>
  <r>
    <x v="0"/>
    <x v="6"/>
    <x v="6"/>
    <x v="6"/>
    <x v="38"/>
    <x v="88"/>
    <x v="0"/>
    <x v="72"/>
    <x v="52"/>
    <n v="5"/>
  </r>
  <r>
    <x v="0"/>
    <x v="6"/>
    <x v="6"/>
    <x v="6"/>
    <x v="38"/>
    <x v="89"/>
    <x v="0"/>
    <x v="1"/>
    <x v="2"/>
    <n v="0"/>
  </r>
  <r>
    <x v="0"/>
    <x v="6"/>
    <x v="6"/>
    <x v="8"/>
    <x v="39"/>
    <x v="90"/>
    <x v="0"/>
    <x v="71"/>
    <x v="36"/>
    <n v="0"/>
  </r>
  <r>
    <x v="0"/>
    <x v="6"/>
    <x v="6"/>
    <x v="9"/>
    <x v="40"/>
    <x v="198"/>
    <x v="0"/>
    <x v="1"/>
    <x v="2"/>
    <n v="0"/>
  </r>
  <r>
    <x v="0"/>
    <x v="6"/>
    <x v="6"/>
    <x v="10"/>
    <x v="42"/>
    <x v="174"/>
    <x v="0"/>
    <x v="0"/>
    <x v="3"/>
    <n v="0"/>
  </r>
  <r>
    <x v="0"/>
    <x v="6"/>
    <x v="6"/>
    <x v="10"/>
    <x v="42"/>
    <x v="93"/>
    <x v="0"/>
    <x v="13"/>
    <x v="2"/>
    <n v="15"/>
  </r>
  <r>
    <x v="0"/>
    <x v="6"/>
    <x v="6"/>
    <x v="10"/>
    <x v="42"/>
    <x v="95"/>
    <x v="0"/>
    <x v="6"/>
    <x v="0"/>
    <n v="9"/>
  </r>
  <r>
    <x v="0"/>
    <x v="6"/>
    <x v="6"/>
    <x v="10"/>
    <x v="42"/>
    <x v="96"/>
    <x v="0"/>
    <x v="9"/>
    <x v="0"/>
    <n v="7"/>
  </r>
  <r>
    <x v="0"/>
    <x v="6"/>
    <x v="6"/>
    <x v="10"/>
    <x v="42"/>
    <x v="176"/>
    <x v="0"/>
    <x v="0"/>
    <x v="2"/>
    <n v="1"/>
  </r>
  <r>
    <x v="0"/>
    <x v="6"/>
    <x v="6"/>
    <x v="10"/>
    <x v="42"/>
    <x v="97"/>
    <x v="0"/>
    <x v="41"/>
    <x v="53"/>
    <n v="2"/>
  </r>
  <r>
    <x v="0"/>
    <x v="6"/>
    <x v="6"/>
    <x v="10"/>
    <x v="42"/>
    <x v="98"/>
    <x v="0"/>
    <x v="106"/>
    <x v="3"/>
    <n v="62"/>
  </r>
  <r>
    <x v="0"/>
    <x v="6"/>
    <x v="6"/>
    <x v="5"/>
    <x v="43"/>
    <x v="99"/>
    <x v="0"/>
    <x v="5"/>
    <x v="0"/>
    <n v="46"/>
  </r>
  <r>
    <x v="0"/>
    <x v="6"/>
    <x v="6"/>
    <x v="5"/>
    <x v="43"/>
    <x v="100"/>
    <x v="0"/>
    <x v="63"/>
    <x v="0"/>
    <n v="52"/>
  </r>
  <r>
    <x v="0"/>
    <x v="6"/>
    <x v="6"/>
    <x v="5"/>
    <x v="43"/>
    <x v="101"/>
    <x v="0"/>
    <x v="0"/>
    <x v="0"/>
    <n v="2"/>
  </r>
  <r>
    <x v="0"/>
    <x v="6"/>
    <x v="6"/>
    <x v="4"/>
    <x v="44"/>
    <x v="237"/>
    <x v="0"/>
    <x v="9"/>
    <x v="32"/>
    <n v="0"/>
  </r>
  <r>
    <x v="0"/>
    <x v="6"/>
    <x v="6"/>
    <x v="4"/>
    <x v="44"/>
    <x v="102"/>
    <x v="0"/>
    <x v="50"/>
    <x v="0"/>
    <n v="14"/>
  </r>
  <r>
    <x v="0"/>
    <x v="6"/>
    <x v="6"/>
    <x v="4"/>
    <x v="44"/>
    <x v="103"/>
    <x v="0"/>
    <x v="8"/>
    <x v="7"/>
    <n v="0"/>
  </r>
  <r>
    <x v="0"/>
    <x v="6"/>
    <x v="6"/>
    <x v="4"/>
    <x v="44"/>
    <x v="200"/>
    <x v="0"/>
    <x v="1"/>
    <x v="2"/>
    <n v="0"/>
  </r>
  <r>
    <x v="0"/>
    <x v="6"/>
    <x v="6"/>
    <x v="4"/>
    <x v="44"/>
    <x v="104"/>
    <x v="0"/>
    <x v="1"/>
    <x v="2"/>
    <n v="0"/>
  </r>
  <r>
    <x v="0"/>
    <x v="6"/>
    <x v="6"/>
    <x v="4"/>
    <x v="44"/>
    <x v="105"/>
    <x v="0"/>
    <x v="74"/>
    <x v="0"/>
    <n v="18"/>
  </r>
  <r>
    <x v="0"/>
    <x v="6"/>
    <x v="6"/>
    <x v="4"/>
    <x v="44"/>
    <x v="106"/>
    <x v="0"/>
    <x v="60"/>
    <x v="54"/>
    <n v="20"/>
  </r>
  <r>
    <x v="0"/>
    <x v="6"/>
    <x v="6"/>
    <x v="4"/>
    <x v="44"/>
    <x v="107"/>
    <x v="0"/>
    <x v="1"/>
    <x v="0"/>
    <n v="1"/>
  </r>
  <r>
    <x v="0"/>
    <x v="6"/>
    <x v="6"/>
    <x v="11"/>
    <x v="46"/>
    <x v="297"/>
    <x v="0"/>
    <x v="1"/>
    <x v="0"/>
    <n v="1"/>
  </r>
  <r>
    <x v="0"/>
    <x v="6"/>
    <x v="6"/>
    <x v="11"/>
    <x v="46"/>
    <x v="110"/>
    <x v="0"/>
    <x v="22"/>
    <x v="0"/>
    <n v="45"/>
  </r>
  <r>
    <x v="0"/>
    <x v="6"/>
    <x v="6"/>
    <x v="11"/>
    <x v="46"/>
    <x v="111"/>
    <x v="0"/>
    <x v="0"/>
    <x v="0"/>
    <n v="2"/>
  </r>
  <r>
    <x v="0"/>
    <x v="6"/>
    <x v="6"/>
    <x v="11"/>
    <x v="46"/>
    <x v="112"/>
    <x v="0"/>
    <x v="7"/>
    <x v="0"/>
    <n v="13"/>
  </r>
  <r>
    <x v="0"/>
    <x v="6"/>
    <x v="6"/>
    <x v="6"/>
    <x v="47"/>
    <x v="265"/>
    <x v="0"/>
    <x v="3"/>
    <x v="0"/>
    <n v="3"/>
  </r>
  <r>
    <x v="0"/>
    <x v="6"/>
    <x v="6"/>
    <x v="6"/>
    <x v="47"/>
    <x v="113"/>
    <x v="0"/>
    <x v="33"/>
    <x v="0"/>
    <n v="38"/>
  </r>
  <r>
    <x v="0"/>
    <x v="6"/>
    <x v="6"/>
    <x v="6"/>
    <x v="47"/>
    <x v="285"/>
    <x v="0"/>
    <x v="1"/>
    <x v="0"/>
    <n v="1"/>
  </r>
  <r>
    <x v="0"/>
    <x v="6"/>
    <x v="6"/>
    <x v="6"/>
    <x v="47"/>
    <x v="298"/>
    <x v="0"/>
    <x v="1"/>
    <x v="0"/>
    <n v="1"/>
  </r>
  <r>
    <x v="0"/>
    <x v="6"/>
    <x v="6"/>
    <x v="6"/>
    <x v="47"/>
    <x v="177"/>
    <x v="0"/>
    <x v="8"/>
    <x v="0"/>
    <n v="4"/>
  </r>
  <r>
    <x v="0"/>
    <x v="6"/>
    <x v="6"/>
    <x v="6"/>
    <x v="47"/>
    <x v="114"/>
    <x v="0"/>
    <x v="1"/>
    <x v="0"/>
    <n v="1"/>
  </r>
  <r>
    <x v="0"/>
    <x v="6"/>
    <x v="6"/>
    <x v="6"/>
    <x v="47"/>
    <x v="115"/>
    <x v="0"/>
    <x v="45"/>
    <x v="0"/>
    <n v="27"/>
  </r>
  <r>
    <x v="0"/>
    <x v="6"/>
    <x v="6"/>
    <x v="6"/>
    <x v="47"/>
    <x v="116"/>
    <x v="0"/>
    <x v="40"/>
    <x v="0"/>
    <n v="8"/>
  </r>
  <r>
    <x v="0"/>
    <x v="6"/>
    <x v="6"/>
    <x v="6"/>
    <x v="47"/>
    <x v="117"/>
    <x v="0"/>
    <x v="48"/>
    <x v="54"/>
    <n v="25"/>
  </r>
  <r>
    <x v="0"/>
    <x v="6"/>
    <x v="6"/>
    <x v="6"/>
    <x v="48"/>
    <x v="118"/>
    <x v="0"/>
    <x v="8"/>
    <x v="0"/>
    <n v="4"/>
  </r>
  <r>
    <x v="0"/>
    <x v="6"/>
    <x v="6"/>
    <x v="6"/>
    <x v="48"/>
    <x v="120"/>
    <x v="0"/>
    <x v="3"/>
    <x v="0"/>
    <n v="3"/>
  </r>
  <r>
    <x v="0"/>
    <x v="6"/>
    <x v="6"/>
    <x v="7"/>
    <x v="49"/>
    <x v="122"/>
    <x v="0"/>
    <x v="11"/>
    <x v="2"/>
    <n v="10"/>
  </r>
  <r>
    <x v="0"/>
    <x v="6"/>
    <x v="6"/>
    <x v="12"/>
    <x v="50"/>
    <x v="299"/>
    <x v="0"/>
    <x v="1"/>
    <x v="0"/>
    <n v="1"/>
  </r>
  <r>
    <x v="0"/>
    <x v="6"/>
    <x v="6"/>
    <x v="8"/>
    <x v="51"/>
    <x v="127"/>
    <x v="0"/>
    <x v="1"/>
    <x v="2"/>
    <n v="0"/>
  </r>
  <r>
    <x v="0"/>
    <x v="6"/>
    <x v="6"/>
    <x v="12"/>
    <x v="63"/>
    <x v="300"/>
    <x v="0"/>
    <x v="1"/>
    <x v="0"/>
    <n v="1"/>
  </r>
  <r>
    <x v="0"/>
    <x v="6"/>
    <x v="6"/>
    <x v="6"/>
    <x v="52"/>
    <x v="205"/>
    <x v="0"/>
    <x v="1"/>
    <x v="0"/>
    <n v="1"/>
  </r>
  <r>
    <x v="0"/>
    <x v="6"/>
    <x v="6"/>
    <x v="6"/>
    <x v="52"/>
    <x v="128"/>
    <x v="0"/>
    <x v="38"/>
    <x v="0"/>
    <n v="15"/>
  </r>
  <r>
    <x v="0"/>
    <x v="6"/>
    <x v="6"/>
    <x v="6"/>
    <x v="52"/>
    <x v="129"/>
    <x v="0"/>
    <x v="9"/>
    <x v="0"/>
    <n v="7"/>
  </r>
  <r>
    <x v="0"/>
    <x v="6"/>
    <x v="6"/>
    <x v="5"/>
    <x v="53"/>
    <x v="131"/>
    <x v="0"/>
    <x v="13"/>
    <x v="0"/>
    <n v="16"/>
  </r>
  <r>
    <x v="0"/>
    <x v="6"/>
    <x v="6"/>
    <x v="5"/>
    <x v="54"/>
    <x v="133"/>
    <x v="0"/>
    <x v="3"/>
    <x v="0"/>
    <n v="3"/>
  </r>
  <r>
    <x v="0"/>
    <x v="6"/>
    <x v="6"/>
    <x v="1"/>
    <x v="55"/>
    <x v="301"/>
    <x v="0"/>
    <x v="1"/>
    <x v="0"/>
    <n v="1"/>
  </r>
  <r>
    <x v="0"/>
    <x v="6"/>
    <x v="6"/>
    <x v="1"/>
    <x v="55"/>
    <x v="135"/>
    <x v="0"/>
    <x v="1"/>
    <x v="0"/>
    <n v="1"/>
  </r>
  <r>
    <x v="0"/>
    <x v="6"/>
    <x v="6"/>
    <x v="1"/>
    <x v="55"/>
    <x v="302"/>
    <x v="0"/>
    <x v="1"/>
    <x v="0"/>
    <n v="1"/>
  </r>
  <r>
    <x v="0"/>
    <x v="6"/>
    <x v="6"/>
    <x v="1"/>
    <x v="55"/>
    <x v="136"/>
    <x v="0"/>
    <x v="107"/>
    <x v="0"/>
    <n v="106"/>
  </r>
  <r>
    <x v="0"/>
    <x v="6"/>
    <x v="6"/>
    <x v="3"/>
    <x v="56"/>
    <x v="138"/>
    <x v="0"/>
    <x v="1"/>
    <x v="0"/>
    <n v="1"/>
  </r>
  <r>
    <x v="0"/>
    <x v="6"/>
    <x v="6"/>
    <x v="3"/>
    <x v="56"/>
    <x v="207"/>
    <x v="0"/>
    <x v="8"/>
    <x v="0"/>
    <n v="4"/>
  </r>
  <r>
    <x v="0"/>
    <x v="6"/>
    <x v="6"/>
    <x v="3"/>
    <x v="56"/>
    <x v="180"/>
    <x v="0"/>
    <x v="3"/>
    <x v="0"/>
    <n v="3"/>
  </r>
  <r>
    <x v="0"/>
    <x v="6"/>
    <x v="6"/>
    <x v="7"/>
    <x v="57"/>
    <x v="140"/>
    <x v="0"/>
    <x v="23"/>
    <x v="0"/>
    <n v="5"/>
  </r>
  <r>
    <x v="0"/>
    <x v="6"/>
    <x v="6"/>
    <x v="9"/>
    <x v="58"/>
    <x v="141"/>
    <x v="0"/>
    <x v="3"/>
    <x v="0"/>
    <n v="3"/>
  </r>
  <r>
    <x v="0"/>
    <x v="7"/>
    <x v="7"/>
    <x v="0"/>
    <x v="0"/>
    <x v="0"/>
    <x v="0"/>
    <x v="8"/>
    <x v="0"/>
    <n v="4"/>
  </r>
  <r>
    <x v="0"/>
    <x v="7"/>
    <x v="7"/>
    <x v="1"/>
    <x v="1"/>
    <x v="1"/>
    <x v="0"/>
    <x v="6"/>
    <x v="0"/>
    <n v="9"/>
  </r>
  <r>
    <x v="0"/>
    <x v="7"/>
    <x v="7"/>
    <x v="1"/>
    <x v="1"/>
    <x v="288"/>
    <x v="0"/>
    <x v="1"/>
    <x v="2"/>
    <n v="0"/>
  </r>
  <r>
    <x v="0"/>
    <x v="7"/>
    <x v="7"/>
    <x v="1"/>
    <x v="1"/>
    <x v="2"/>
    <x v="0"/>
    <x v="108"/>
    <x v="55"/>
    <n v="5"/>
  </r>
  <r>
    <x v="0"/>
    <x v="7"/>
    <x v="7"/>
    <x v="1"/>
    <x v="1"/>
    <x v="142"/>
    <x v="0"/>
    <x v="8"/>
    <x v="0"/>
    <n v="4"/>
  </r>
  <r>
    <x v="0"/>
    <x v="7"/>
    <x v="7"/>
    <x v="2"/>
    <x v="2"/>
    <x v="4"/>
    <x v="0"/>
    <x v="38"/>
    <x v="0"/>
    <n v="15"/>
  </r>
  <r>
    <x v="0"/>
    <x v="7"/>
    <x v="7"/>
    <x v="2"/>
    <x v="2"/>
    <x v="182"/>
    <x v="0"/>
    <x v="89"/>
    <x v="0"/>
    <n v="76"/>
  </r>
  <r>
    <x v="0"/>
    <x v="7"/>
    <x v="7"/>
    <x v="3"/>
    <x v="3"/>
    <x v="5"/>
    <x v="0"/>
    <x v="89"/>
    <x v="0"/>
    <n v="76"/>
  </r>
  <r>
    <x v="0"/>
    <x v="7"/>
    <x v="7"/>
    <x v="3"/>
    <x v="3"/>
    <x v="6"/>
    <x v="0"/>
    <x v="98"/>
    <x v="0"/>
    <n v="60"/>
  </r>
  <r>
    <x v="0"/>
    <x v="7"/>
    <x v="7"/>
    <x v="3"/>
    <x v="3"/>
    <x v="7"/>
    <x v="0"/>
    <x v="0"/>
    <x v="0"/>
    <n v="2"/>
  </r>
  <r>
    <x v="0"/>
    <x v="7"/>
    <x v="7"/>
    <x v="3"/>
    <x v="3"/>
    <x v="143"/>
    <x v="0"/>
    <x v="1"/>
    <x v="0"/>
    <n v="1"/>
  </r>
  <r>
    <x v="0"/>
    <x v="7"/>
    <x v="7"/>
    <x v="3"/>
    <x v="3"/>
    <x v="8"/>
    <x v="0"/>
    <x v="20"/>
    <x v="0"/>
    <n v="10"/>
  </r>
  <r>
    <x v="0"/>
    <x v="7"/>
    <x v="7"/>
    <x v="3"/>
    <x v="3"/>
    <x v="9"/>
    <x v="0"/>
    <x v="29"/>
    <x v="0"/>
    <n v="21"/>
  </r>
  <r>
    <x v="0"/>
    <x v="7"/>
    <x v="7"/>
    <x v="3"/>
    <x v="3"/>
    <x v="267"/>
    <x v="0"/>
    <x v="1"/>
    <x v="0"/>
    <n v="1"/>
  </r>
  <r>
    <x v="0"/>
    <x v="7"/>
    <x v="7"/>
    <x v="3"/>
    <x v="3"/>
    <x v="11"/>
    <x v="0"/>
    <x v="0"/>
    <x v="0"/>
    <n v="2"/>
  </r>
  <r>
    <x v="0"/>
    <x v="7"/>
    <x v="7"/>
    <x v="3"/>
    <x v="3"/>
    <x v="303"/>
    <x v="0"/>
    <x v="1"/>
    <x v="0"/>
    <n v="1"/>
  </r>
  <r>
    <x v="0"/>
    <x v="7"/>
    <x v="7"/>
    <x v="3"/>
    <x v="3"/>
    <x v="145"/>
    <x v="0"/>
    <x v="1"/>
    <x v="0"/>
    <n v="1"/>
  </r>
  <r>
    <x v="0"/>
    <x v="7"/>
    <x v="7"/>
    <x v="1"/>
    <x v="4"/>
    <x v="13"/>
    <x v="0"/>
    <x v="109"/>
    <x v="0"/>
    <n v="88"/>
  </r>
  <r>
    <x v="0"/>
    <x v="7"/>
    <x v="7"/>
    <x v="1"/>
    <x v="4"/>
    <x v="14"/>
    <x v="0"/>
    <x v="1"/>
    <x v="0"/>
    <n v="1"/>
  </r>
  <r>
    <x v="0"/>
    <x v="7"/>
    <x v="7"/>
    <x v="1"/>
    <x v="4"/>
    <x v="242"/>
    <x v="0"/>
    <x v="8"/>
    <x v="0"/>
    <n v="4"/>
  </r>
  <r>
    <x v="0"/>
    <x v="7"/>
    <x v="7"/>
    <x v="1"/>
    <x v="6"/>
    <x v="16"/>
    <x v="0"/>
    <x v="38"/>
    <x v="0"/>
    <n v="15"/>
  </r>
  <r>
    <x v="0"/>
    <x v="7"/>
    <x v="7"/>
    <x v="1"/>
    <x v="6"/>
    <x v="17"/>
    <x v="0"/>
    <x v="14"/>
    <x v="0"/>
    <n v="26"/>
  </r>
  <r>
    <x v="0"/>
    <x v="7"/>
    <x v="7"/>
    <x v="1"/>
    <x v="6"/>
    <x v="147"/>
    <x v="0"/>
    <x v="1"/>
    <x v="2"/>
    <n v="0"/>
  </r>
  <r>
    <x v="0"/>
    <x v="7"/>
    <x v="7"/>
    <x v="5"/>
    <x v="7"/>
    <x v="18"/>
    <x v="0"/>
    <x v="0"/>
    <x v="3"/>
    <n v="0"/>
  </r>
  <r>
    <x v="0"/>
    <x v="7"/>
    <x v="7"/>
    <x v="6"/>
    <x v="8"/>
    <x v="19"/>
    <x v="0"/>
    <x v="0"/>
    <x v="0"/>
    <n v="2"/>
  </r>
  <r>
    <x v="0"/>
    <x v="7"/>
    <x v="7"/>
    <x v="1"/>
    <x v="9"/>
    <x v="22"/>
    <x v="0"/>
    <x v="0"/>
    <x v="0"/>
    <n v="2"/>
  </r>
  <r>
    <x v="0"/>
    <x v="7"/>
    <x v="7"/>
    <x v="1"/>
    <x v="9"/>
    <x v="268"/>
    <x v="0"/>
    <x v="1"/>
    <x v="0"/>
    <n v="1"/>
  </r>
  <r>
    <x v="0"/>
    <x v="7"/>
    <x v="7"/>
    <x v="1"/>
    <x v="9"/>
    <x v="23"/>
    <x v="0"/>
    <x v="8"/>
    <x v="3"/>
    <n v="2"/>
  </r>
  <r>
    <x v="0"/>
    <x v="7"/>
    <x v="7"/>
    <x v="1"/>
    <x v="9"/>
    <x v="26"/>
    <x v="0"/>
    <x v="52"/>
    <x v="19"/>
    <n v="13"/>
  </r>
  <r>
    <x v="0"/>
    <x v="7"/>
    <x v="7"/>
    <x v="1"/>
    <x v="9"/>
    <x v="151"/>
    <x v="0"/>
    <x v="1"/>
    <x v="2"/>
    <n v="0"/>
  </r>
  <r>
    <x v="0"/>
    <x v="7"/>
    <x v="7"/>
    <x v="1"/>
    <x v="9"/>
    <x v="270"/>
    <x v="0"/>
    <x v="3"/>
    <x v="0"/>
    <n v="3"/>
  </r>
  <r>
    <x v="0"/>
    <x v="7"/>
    <x v="7"/>
    <x v="1"/>
    <x v="9"/>
    <x v="27"/>
    <x v="0"/>
    <x v="1"/>
    <x v="0"/>
    <n v="1"/>
  </r>
  <r>
    <x v="0"/>
    <x v="7"/>
    <x v="7"/>
    <x v="13"/>
    <x v="61"/>
    <x v="188"/>
    <x v="0"/>
    <x v="1"/>
    <x v="2"/>
    <n v="0"/>
  </r>
  <r>
    <x v="0"/>
    <x v="7"/>
    <x v="7"/>
    <x v="1"/>
    <x v="10"/>
    <x v="28"/>
    <x v="0"/>
    <x v="0"/>
    <x v="3"/>
    <n v="0"/>
  </r>
  <r>
    <x v="0"/>
    <x v="7"/>
    <x v="7"/>
    <x v="1"/>
    <x v="10"/>
    <x v="29"/>
    <x v="0"/>
    <x v="20"/>
    <x v="0"/>
    <n v="10"/>
  </r>
  <r>
    <x v="0"/>
    <x v="7"/>
    <x v="7"/>
    <x v="1"/>
    <x v="10"/>
    <x v="304"/>
    <x v="0"/>
    <x v="3"/>
    <x v="10"/>
    <n v="0"/>
  </r>
  <r>
    <x v="0"/>
    <x v="7"/>
    <x v="7"/>
    <x v="1"/>
    <x v="10"/>
    <x v="305"/>
    <x v="0"/>
    <x v="1"/>
    <x v="0"/>
    <n v="1"/>
  </r>
  <r>
    <x v="0"/>
    <x v="7"/>
    <x v="7"/>
    <x v="1"/>
    <x v="11"/>
    <x v="33"/>
    <x v="0"/>
    <x v="2"/>
    <x v="0"/>
    <n v="116"/>
  </r>
  <r>
    <x v="0"/>
    <x v="7"/>
    <x v="7"/>
    <x v="1"/>
    <x v="11"/>
    <x v="28"/>
    <x v="0"/>
    <x v="36"/>
    <x v="56"/>
    <n v="0"/>
  </r>
  <r>
    <x v="0"/>
    <x v="7"/>
    <x v="7"/>
    <x v="1"/>
    <x v="11"/>
    <x v="34"/>
    <x v="0"/>
    <x v="1"/>
    <x v="0"/>
    <n v="1"/>
  </r>
  <r>
    <x v="0"/>
    <x v="7"/>
    <x v="7"/>
    <x v="7"/>
    <x v="12"/>
    <x v="35"/>
    <x v="0"/>
    <x v="0"/>
    <x v="0"/>
    <n v="2"/>
  </r>
  <r>
    <x v="0"/>
    <x v="7"/>
    <x v="7"/>
    <x v="7"/>
    <x v="12"/>
    <x v="36"/>
    <x v="0"/>
    <x v="6"/>
    <x v="0"/>
    <n v="9"/>
  </r>
  <r>
    <x v="0"/>
    <x v="7"/>
    <x v="7"/>
    <x v="7"/>
    <x v="12"/>
    <x v="37"/>
    <x v="0"/>
    <x v="17"/>
    <x v="0"/>
    <n v="17"/>
  </r>
  <r>
    <x v="0"/>
    <x v="7"/>
    <x v="7"/>
    <x v="7"/>
    <x v="12"/>
    <x v="191"/>
    <x v="0"/>
    <x v="1"/>
    <x v="0"/>
    <n v="1"/>
  </r>
  <r>
    <x v="0"/>
    <x v="7"/>
    <x v="7"/>
    <x v="7"/>
    <x v="12"/>
    <x v="271"/>
    <x v="0"/>
    <x v="1"/>
    <x v="0"/>
    <n v="1"/>
  </r>
  <r>
    <x v="0"/>
    <x v="7"/>
    <x v="7"/>
    <x v="7"/>
    <x v="12"/>
    <x v="39"/>
    <x v="0"/>
    <x v="73"/>
    <x v="0"/>
    <n v="29"/>
  </r>
  <r>
    <x v="0"/>
    <x v="7"/>
    <x v="7"/>
    <x v="7"/>
    <x v="12"/>
    <x v="40"/>
    <x v="0"/>
    <x v="81"/>
    <x v="0"/>
    <n v="68"/>
  </r>
  <r>
    <x v="0"/>
    <x v="7"/>
    <x v="7"/>
    <x v="3"/>
    <x v="13"/>
    <x v="42"/>
    <x v="0"/>
    <x v="20"/>
    <x v="0"/>
    <n v="10"/>
  </r>
  <r>
    <x v="0"/>
    <x v="7"/>
    <x v="7"/>
    <x v="3"/>
    <x v="13"/>
    <x v="43"/>
    <x v="0"/>
    <x v="20"/>
    <x v="54"/>
    <n v="2"/>
  </r>
  <r>
    <x v="0"/>
    <x v="7"/>
    <x v="7"/>
    <x v="6"/>
    <x v="59"/>
    <x v="158"/>
    <x v="0"/>
    <x v="1"/>
    <x v="2"/>
    <n v="0"/>
  </r>
  <r>
    <x v="0"/>
    <x v="7"/>
    <x v="7"/>
    <x v="6"/>
    <x v="14"/>
    <x v="274"/>
    <x v="0"/>
    <x v="1"/>
    <x v="2"/>
    <n v="0"/>
  </r>
  <r>
    <x v="0"/>
    <x v="7"/>
    <x v="7"/>
    <x v="6"/>
    <x v="14"/>
    <x v="44"/>
    <x v="0"/>
    <x v="11"/>
    <x v="0"/>
    <n v="11"/>
  </r>
  <r>
    <x v="0"/>
    <x v="7"/>
    <x v="7"/>
    <x v="6"/>
    <x v="14"/>
    <x v="250"/>
    <x v="0"/>
    <x v="1"/>
    <x v="2"/>
    <n v="0"/>
  </r>
  <r>
    <x v="0"/>
    <x v="7"/>
    <x v="7"/>
    <x v="6"/>
    <x v="15"/>
    <x v="251"/>
    <x v="0"/>
    <x v="8"/>
    <x v="0"/>
    <n v="4"/>
  </r>
  <r>
    <x v="0"/>
    <x v="7"/>
    <x v="7"/>
    <x v="6"/>
    <x v="15"/>
    <x v="193"/>
    <x v="0"/>
    <x v="3"/>
    <x v="0"/>
    <n v="3"/>
  </r>
  <r>
    <x v="0"/>
    <x v="7"/>
    <x v="7"/>
    <x v="6"/>
    <x v="16"/>
    <x v="47"/>
    <x v="0"/>
    <x v="3"/>
    <x v="0"/>
    <n v="3"/>
  </r>
  <r>
    <x v="0"/>
    <x v="7"/>
    <x v="7"/>
    <x v="6"/>
    <x v="16"/>
    <x v="46"/>
    <x v="0"/>
    <x v="1"/>
    <x v="0"/>
    <n v="1"/>
  </r>
  <r>
    <x v="0"/>
    <x v="7"/>
    <x v="7"/>
    <x v="6"/>
    <x v="17"/>
    <x v="48"/>
    <x v="0"/>
    <x v="59"/>
    <x v="0"/>
    <n v="25"/>
  </r>
  <r>
    <x v="0"/>
    <x v="7"/>
    <x v="7"/>
    <x v="6"/>
    <x v="17"/>
    <x v="294"/>
    <x v="0"/>
    <x v="1"/>
    <x v="2"/>
    <n v="0"/>
  </r>
  <r>
    <x v="0"/>
    <x v="7"/>
    <x v="7"/>
    <x v="6"/>
    <x v="17"/>
    <x v="49"/>
    <x v="0"/>
    <x v="14"/>
    <x v="0"/>
    <n v="26"/>
  </r>
  <r>
    <x v="0"/>
    <x v="7"/>
    <x v="7"/>
    <x v="6"/>
    <x v="17"/>
    <x v="50"/>
    <x v="0"/>
    <x v="1"/>
    <x v="0"/>
    <n v="1"/>
  </r>
  <r>
    <x v="0"/>
    <x v="7"/>
    <x v="7"/>
    <x v="6"/>
    <x v="17"/>
    <x v="51"/>
    <x v="0"/>
    <x v="23"/>
    <x v="0"/>
    <n v="5"/>
  </r>
  <r>
    <x v="0"/>
    <x v="7"/>
    <x v="7"/>
    <x v="5"/>
    <x v="18"/>
    <x v="52"/>
    <x v="0"/>
    <x v="23"/>
    <x v="0"/>
    <n v="5"/>
  </r>
  <r>
    <x v="0"/>
    <x v="7"/>
    <x v="7"/>
    <x v="5"/>
    <x v="18"/>
    <x v="194"/>
    <x v="0"/>
    <x v="1"/>
    <x v="0"/>
    <n v="1"/>
  </r>
  <r>
    <x v="0"/>
    <x v="7"/>
    <x v="7"/>
    <x v="1"/>
    <x v="19"/>
    <x v="53"/>
    <x v="0"/>
    <x v="65"/>
    <x v="0"/>
    <n v="36"/>
  </r>
  <r>
    <x v="0"/>
    <x v="7"/>
    <x v="7"/>
    <x v="1"/>
    <x v="19"/>
    <x v="54"/>
    <x v="0"/>
    <x v="0"/>
    <x v="0"/>
    <n v="2"/>
  </r>
  <r>
    <x v="0"/>
    <x v="7"/>
    <x v="7"/>
    <x v="2"/>
    <x v="20"/>
    <x v="55"/>
    <x v="0"/>
    <x v="6"/>
    <x v="0"/>
    <n v="9"/>
  </r>
  <r>
    <x v="0"/>
    <x v="7"/>
    <x v="7"/>
    <x v="2"/>
    <x v="20"/>
    <x v="306"/>
    <x v="0"/>
    <x v="1"/>
    <x v="0"/>
    <n v="1"/>
  </r>
  <r>
    <x v="0"/>
    <x v="7"/>
    <x v="7"/>
    <x v="2"/>
    <x v="20"/>
    <x v="161"/>
    <x v="0"/>
    <x v="0"/>
    <x v="0"/>
    <n v="2"/>
  </r>
  <r>
    <x v="0"/>
    <x v="7"/>
    <x v="7"/>
    <x v="2"/>
    <x v="20"/>
    <x v="56"/>
    <x v="0"/>
    <x v="3"/>
    <x v="10"/>
    <n v="0"/>
  </r>
  <r>
    <x v="0"/>
    <x v="7"/>
    <x v="7"/>
    <x v="2"/>
    <x v="20"/>
    <x v="295"/>
    <x v="0"/>
    <x v="8"/>
    <x v="7"/>
    <n v="0"/>
  </r>
  <r>
    <x v="0"/>
    <x v="7"/>
    <x v="7"/>
    <x v="2"/>
    <x v="21"/>
    <x v="195"/>
    <x v="0"/>
    <x v="40"/>
    <x v="0"/>
    <n v="8"/>
  </r>
  <r>
    <x v="0"/>
    <x v="7"/>
    <x v="7"/>
    <x v="2"/>
    <x v="22"/>
    <x v="58"/>
    <x v="0"/>
    <x v="13"/>
    <x v="0"/>
    <n v="16"/>
  </r>
  <r>
    <x v="0"/>
    <x v="7"/>
    <x v="7"/>
    <x v="2"/>
    <x v="22"/>
    <x v="59"/>
    <x v="0"/>
    <x v="36"/>
    <x v="0"/>
    <n v="22"/>
  </r>
  <r>
    <x v="0"/>
    <x v="7"/>
    <x v="7"/>
    <x v="2"/>
    <x v="22"/>
    <x v="60"/>
    <x v="0"/>
    <x v="40"/>
    <x v="0"/>
    <n v="8"/>
  </r>
  <r>
    <x v="0"/>
    <x v="7"/>
    <x v="7"/>
    <x v="2"/>
    <x v="22"/>
    <x v="196"/>
    <x v="0"/>
    <x v="1"/>
    <x v="0"/>
    <n v="1"/>
  </r>
  <r>
    <x v="0"/>
    <x v="7"/>
    <x v="7"/>
    <x v="2"/>
    <x v="23"/>
    <x v="61"/>
    <x v="0"/>
    <x v="55"/>
    <x v="0"/>
    <n v="56"/>
  </r>
  <r>
    <x v="0"/>
    <x v="7"/>
    <x v="7"/>
    <x v="2"/>
    <x v="23"/>
    <x v="92"/>
    <x v="0"/>
    <x v="1"/>
    <x v="2"/>
    <n v="0"/>
  </r>
  <r>
    <x v="0"/>
    <x v="7"/>
    <x v="7"/>
    <x v="2"/>
    <x v="23"/>
    <x v="63"/>
    <x v="0"/>
    <x v="50"/>
    <x v="0"/>
    <n v="14"/>
  </r>
  <r>
    <x v="0"/>
    <x v="7"/>
    <x v="7"/>
    <x v="2"/>
    <x v="60"/>
    <x v="281"/>
    <x v="0"/>
    <x v="0"/>
    <x v="0"/>
    <n v="2"/>
  </r>
  <r>
    <x v="0"/>
    <x v="7"/>
    <x v="7"/>
    <x v="2"/>
    <x v="60"/>
    <x v="164"/>
    <x v="0"/>
    <x v="3"/>
    <x v="0"/>
    <n v="3"/>
  </r>
  <r>
    <x v="0"/>
    <x v="7"/>
    <x v="7"/>
    <x v="2"/>
    <x v="60"/>
    <x v="62"/>
    <x v="0"/>
    <x v="37"/>
    <x v="0"/>
    <n v="43"/>
  </r>
  <r>
    <x v="0"/>
    <x v="7"/>
    <x v="7"/>
    <x v="2"/>
    <x v="60"/>
    <x v="166"/>
    <x v="0"/>
    <x v="40"/>
    <x v="0"/>
    <n v="8"/>
  </r>
  <r>
    <x v="0"/>
    <x v="7"/>
    <x v="7"/>
    <x v="2"/>
    <x v="24"/>
    <x v="64"/>
    <x v="0"/>
    <x v="27"/>
    <x v="0"/>
    <n v="35"/>
  </r>
  <r>
    <x v="0"/>
    <x v="7"/>
    <x v="7"/>
    <x v="2"/>
    <x v="24"/>
    <x v="65"/>
    <x v="0"/>
    <x v="1"/>
    <x v="2"/>
    <n v="0"/>
  </r>
  <r>
    <x v="0"/>
    <x v="7"/>
    <x v="7"/>
    <x v="2"/>
    <x v="25"/>
    <x v="259"/>
    <x v="0"/>
    <x v="1"/>
    <x v="0"/>
    <n v="1"/>
  </r>
  <r>
    <x v="0"/>
    <x v="7"/>
    <x v="7"/>
    <x v="2"/>
    <x v="25"/>
    <x v="66"/>
    <x v="0"/>
    <x v="64"/>
    <x v="57"/>
    <n v="18"/>
  </r>
  <r>
    <x v="0"/>
    <x v="7"/>
    <x v="7"/>
    <x v="2"/>
    <x v="25"/>
    <x v="225"/>
    <x v="0"/>
    <x v="1"/>
    <x v="2"/>
    <n v="0"/>
  </r>
  <r>
    <x v="0"/>
    <x v="7"/>
    <x v="7"/>
    <x v="2"/>
    <x v="25"/>
    <x v="226"/>
    <x v="0"/>
    <x v="1"/>
    <x v="2"/>
    <n v="0"/>
  </r>
  <r>
    <x v="0"/>
    <x v="7"/>
    <x v="7"/>
    <x v="2"/>
    <x v="25"/>
    <x v="68"/>
    <x v="0"/>
    <x v="27"/>
    <x v="58"/>
    <n v="25"/>
  </r>
  <r>
    <x v="0"/>
    <x v="7"/>
    <x v="7"/>
    <x v="7"/>
    <x v="26"/>
    <x v="307"/>
    <x v="0"/>
    <x v="1"/>
    <x v="0"/>
    <n v="1"/>
  </r>
  <r>
    <x v="0"/>
    <x v="7"/>
    <x v="7"/>
    <x v="7"/>
    <x v="26"/>
    <x v="69"/>
    <x v="0"/>
    <x v="17"/>
    <x v="2"/>
    <n v="16"/>
  </r>
  <r>
    <x v="0"/>
    <x v="7"/>
    <x v="7"/>
    <x v="2"/>
    <x v="27"/>
    <x v="70"/>
    <x v="0"/>
    <x v="18"/>
    <x v="0"/>
    <n v="30"/>
  </r>
  <r>
    <x v="0"/>
    <x v="7"/>
    <x v="7"/>
    <x v="5"/>
    <x v="28"/>
    <x v="308"/>
    <x v="0"/>
    <x v="1"/>
    <x v="0"/>
    <n v="1"/>
  </r>
  <r>
    <x v="0"/>
    <x v="7"/>
    <x v="7"/>
    <x v="5"/>
    <x v="28"/>
    <x v="170"/>
    <x v="0"/>
    <x v="1"/>
    <x v="0"/>
    <n v="1"/>
  </r>
  <r>
    <x v="0"/>
    <x v="7"/>
    <x v="7"/>
    <x v="5"/>
    <x v="28"/>
    <x v="71"/>
    <x v="0"/>
    <x v="3"/>
    <x v="0"/>
    <n v="3"/>
  </r>
  <r>
    <x v="0"/>
    <x v="7"/>
    <x v="7"/>
    <x v="5"/>
    <x v="28"/>
    <x v="229"/>
    <x v="0"/>
    <x v="1"/>
    <x v="0"/>
    <n v="1"/>
  </r>
  <r>
    <x v="0"/>
    <x v="7"/>
    <x v="7"/>
    <x v="5"/>
    <x v="28"/>
    <x v="309"/>
    <x v="0"/>
    <x v="0"/>
    <x v="3"/>
    <n v="0"/>
  </r>
  <r>
    <x v="0"/>
    <x v="7"/>
    <x v="7"/>
    <x v="5"/>
    <x v="62"/>
    <x v="310"/>
    <x v="0"/>
    <x v="1"/>
    <x v="0"/>
    <n v="1"/>
  </r>
  <r>
    <x v="0"/>
    <x v="7"/>
    <x v="7"/>
    <x v="3"/>
    <x v="29"/>
    <x v="72"/>
    <x v="0"/>
    <x v="24"/>
    <x v="0"/>
    <n v="12"/>
  </r>
  <r>
    <x v="0"/>
    <x v="7"/>
    <x v="7"/>
    <x v="3"/>
    <x v="29"/>
    <x v="73"/>
    <x v="0"/>
    <x v="13"/>
    <x v="0"/>
    <n v="16"/>
  </r>
  <r>
    <x v="0"/>
    <x v="7"/>
    <x v="7"/>
    <x v="1"/>
    <x v="30"/>
    <x v="76"/>
    <x v="0"/>
    <x v="110"/>
    <x v="0"/>
    <n v="139"/>
  </r>
  <r>
    <x v="0"/>
    <x v="7"/>
    <x v="7"/>
    <x v="1"/>
    <x v="30"/>
    <x v="77"/>
    <x v="0"/>
    <x v="4"/>
    <x v="0"/>
    <n v="47"/>
  </r>
  <r>
    <x v="0"/>
    <x v="7"/>
    <x v="7"/>
    <x v="5"/>
    <x v="32"/>
    <x v="79"/>
    <x v="0"/>
    <x v="40"/>
    <x v="0"/>
    <n v="8"/>
  </r>
  <r>
    <x v="0"/>
    <x v="7"/>
    <x v="7"/>
    <x v="8"/>
    <x v="33"/>
    <x v="80"/>
    <x v="0"/>
    <x v="24"/>
    <x v="2"/>
    <n v="11"/>
  </r>
  <r>
    <x v="0"/>
    <x v="7"/>
    <x v="7"/>
    <x v="8"/>
    <x v="33"/>
    <x v="81"/>
    <x v="0"/>
    <x v="6"/>
    <x v="0"/>
    <n v="9"/>
  </r>
  <r>
    <x v="0"/>
    <x v="7"/>
    <x v="7"/>
    <x v="7"/>
    <x v="34"/>
    <x v="83"/>
    <x v="0"/>
    <x v="111"/>
    <x v="28"/>
    <n v="24"/>
  </r>
  <r>
    <x v="0"/>
    <x v="7"/>
    <x v="7"/>
    <x v="7"/>
    <x v="34"/>
    <x v="84"/>
    <x v="0"/>
    <x v="94"/>
    <x v="0"/>
    <n v="57"/>
  </r>
  <r>
    <x v="0"/>
    <x v="7"/>
    <x v="7"/>
    <x v="2"/>
    <x v="35"/>
    <x v="67"/>
    <x v="0"/>
    <x v="1"/>
    <x v="0"/>
    <n v="1"/>
  </r>
  <r>
    <x v="0"/>
    <x v="7"/>
    <x v="7"/>
    <x v="2"/>
    <x v="35"/>
    <x v="85"/>
    <x v="0"/>
    <x v="23"/>
    <x v="10"/>
    <n v="2"/>
  </r>
  <r>
    <x v="0"/>
    <x v="7"/>
    <x v="7"/>
    <x v="5"/>
    <x v="36"/>
    <x v="296"/>
    <x v="0"/>
    <x v="1"/>
    <x v="2"/>
    <n v="0"/>
  </r>
  <r>
    <x v="0"/>
    <x v="7"/>
    <x v="7"/>
    <x v="5"/>
    <x v="36"/>
    <x v="86"/>
    <x v="0"/>
    <x v="1"/>
    <x v="2"/>
    <n v="0"/>
  </r>
  <r>
    <x v="0"/>
    <x v="7"/>
    <x v="7"/>
    <x v="6"/>
    <x v="37"/>
    <x v="173"/>
    <x v="0"/>
    <x v="0"/>
    <x v="0"/>
    <n v="2"/>
  </r>
  <r>
    <x v="0"/>
    <x v="7"/>
    <x v="7"/>
    <x v="6"/>
    <x v="38"/>
    <x v="235"/>
    <x v="0"/>
    <x v="1"/>
    <x v="0"/>
    <n v="1"/>
  </r>
  <r>
    <x v="0"/>
    <x v="7"/>
    <x v="7"/>
    <x v="6"/>
    <x v="38"/>
    <x v="88"/>
    <x v="0"/>
    <x v="91"/>
    <x v="44"/>
    <n v="0"/>
  </r>
  <r>
    <x v="0"/>
    <x v="7"/>
    <x v="7"/>
    <x v="6"/>
    <x v="38"/>
    <x v="89"/>
    <x v="0"/>
    <x v="1"/>
    <x v="0"/>
    <n v="1"/>
  </r>
  <r>
    <x v="0"/>
    <x v="7"/>
    <x v="7"/>
    <x v="6"/>
    <x v="38"/>
    <x v="262"/>
    <x v="0"/>
    <x v="1"/>
    <x v="2"/>
    <n v="0"/>
  </r>
  <r>
    <x v="0"/>
    <x v="7"/>
    <x v="7"/>
    <x v="8"/>
    <x v="39"/>
    <x v="90"/>
    <x v="0"/>
    <x v="44"/>
    <x v="50"/>
    <n v="0"/>
  </r>
  <r>
    <x v="0"/>
    <x v="7"/>
    <x v="7"/>
    <x v="10"/>
    <x v="42"/>
    <x v="174"/>
    <x v="0"/>
    <x v="21"/>
    <x v="6"/>
    <n v="0"/>
  </r>
  <r>
    <x v="0"/>
    <x v="7"/>
    <x v="7"/>
    <x v="10"/>
    <x v="42"/>
    <x v="93"/>
    <x v="0"/>
    <x v="12"/>
    <x v="0"/>
    <n v="20"/>
  </r>
  <r>
    <x v="0"/>
    <x v="7"/>
    <x v="7"/>
    <x v="10"/>
    <x v="42"/>
    <x v="95"/>
    <x v="0"/>
    <x v="7"/>
    <x v="2"/>
    <n v="12"/>
  </r>
  <r>
    <x v="0"/>
    <x v="7"/>
    <x v="7"/>
    <x v="10"/>
    <x v="42"/>
    <x v="96"/>
    <x v="0"/>
    <x v="11"/>
    <x v="0"/>
    <n v="11"/>
  </r>
  <r>
    <x v="0"/>
    <x v="7"/>
    <x v="7"/>
    <x v="10"/>
    <x v="42"/>
    <x v="176"/>
    <x v="0"/>
    <x v="1"/>
    <x v="0"/>
    <n v="1"/>
  </r>
  <r>
    <x v="0"/>
    <x v="7"/>
    <x v="7"/>
    <x v="10"/>
    <x v="42"/>
    <x v="97"/>
    <x v="0"/>
    <x v="112"/>
    <x v="59"/>
    <n v="0"/>
  </r>
  <r>
    <x v="0"/>
    <x v="7"/>
    <x v="7"/>
    <x v="10"/>
    <x v="42"/>
    <x v="98"/>
    <x v="0"/>
    <x v="26"/>
    <x v="0"/>
    <n v="41"/>
  </r>
  <r>
    <x v="0"/>
    <x v="7"/>
    <x v="7"/>
    <x v="5"/>
    <x v="43"/>
    <x v="99"/>
    <x v="0"/>
    <x v="22"/>
    <x v="2"/>
    <n v="44"/>
  </r>
  <r>
    <x v="0"/>
    <x v="7"/>
    <x v="7"/>
    <x v="5"/>
    <x v="43"/>
    <x v="100"/>
    <x v="0"/>
    <x v="97"/>
    <x v="0"/>
    <n v="61"/>
  </r>
  <r>
    <x v="0"/>
    <x v="7"/>
    <x v="7"/>
    <x v="4"/>
    <x v="44"/>
    <x v="102"/>
    <x v="0"/>
    <x v="20"/>
    <x v="2"/>
    <n v="9"/>
  </r>
  <r>
    <x v="0"/>
    <x v="7"/>
    <x v="7"/>
    <x v="4"/>
    <x v="44"/>
    <x v="103"/>
    <x v="0"/>
    <x v="0"/>
    <x v="3"/>
    <n v="0"/>
  </r>
  <r>
    <x v="0"/>
    <x v="7"/>
    <x v="7"/>
    <x v="4"/>
    <x v="44"/>
    <x v="200"/>
    <x v="0"/>
    <x v="1"/>
    <x v="0"/>
    <n v="1"/>
  </r>
  <r>
    <x v="0"/>
    <x v="7"/>
    <x v="7"/>
    <x v="4"/>
    <x v="44"/>
    <x v="105"/>
    <x v="0"/>
    <x v="47"/>
    <x v="0"/>
    <n v="19"/>
  </r>
  <r>
    <x v="0"/>
    <x v="7"/>
    <x v="7"/>
    <x v="4"/>
    <x v="44"/>
    <x v="106"/>
    <x v="0"/>
    <x v="14"/>
    <x v="22"/>
    <n v="15"/>
  </r>
  <r>
    <x v="0"/>
    <x v="7"/>
    <x v="7"/>
    <x v="4"/>
    <x v="45"/>
    <x v="109"/>
    <x v="0"/>
    <x v="1"/>
    <x v="0"/>
    <n v="1"/>
  </r>
  <r>
    <x v="0"/>
    <x v="7"/>
    <x v="7"/>
    <x v="11"/>
    <x v="46"/>
    <x v="110"/>
    <x v="0"/>
    <x v="89"/>
    <x v="0"/>
    <n v="76"/>
  </r>
  <r>
    <x v="0"/>
    <x v="7"/>
    <x v="7"/>
    <x v="11"/>
    <x v="46"/>
    <x v="111"/>
    <x v="0"/>
    <x v="8"/>
    <x v="0"/>
    <n v="4"/>
  </r>
  <r>
    <x v="0"/>
    <x v="7"/>
    <x v="7"/>
    <x v="11"/>
    <x v="46"/>
    <x v="112"/>
    <x v="0"/>
    <x v="74"/>
    <x v="0"/>
    <n v="18"/>
  </r>
  <r>
    <x v="0"/>
    <x v="7"/>
    <x v="7"/>
    <x v="6"/>
    <x v="47"/>
    <x v="265"/>
    <x v="0"/>
    <x v="0"/>
    <x v="0"/>
    <n v="2"/>
  </r>
  <r>
    <x v="0"/>
    <x v="7"/>
    <x v="7"/>
    <x v="6"/>
    <x v="47"/>
    <x v="113"/>
    <x v="0"/>
    <x v="73"/>
    <x v="0"/>
    <n v="29"/>
  </r>
  <r>
    <x v="0"/>
    <x v="7"/>
    <x v="7"/>
    <x v="6"/>
    <x v="47"/>
    <x v="311"/>
    <x v="0"/>
    <x v="1"/>
    <x v="2"/>
    <n v="0"/>
  </r>
  <r>
    <x v="0"/>
    <x v="7"/>
    <x v="7"/>
    <x v="6"/>
    <x v="47"/>
    <x v="177"/>
    <x v="0"/>
    <x v="3"/>
    <x v="2"/>
    <n v="2"/>
  </r>
  <r>
    <x v="0"/>
    <x v="7"/>
    <x v="7"/>
    <x v="6"/>
    <x v="47"/>
    <x v="114"/>
    <x v="0"/>
    <x v="1"/>
    <x v="0"/>
    <n v="1"/>
  </r>
  <r>
    <x v="0"/>
    <x v="7"/>
    <x v="7"/>
    <x v="6"/>
    <x v="47"/>
    <x v="115"/>
    <x v="0"/>
    <x v="18"/>
    <x v="0"/>
    <n v="30"/>
  </r>
  <r>
    <x v="0"/>
    <x v="7"/>
    <x v="7"/>
    <x v="6"/>
    <x v="47"/>
    <x v="116"/>
    <x v="0"/>
    <x v="24"/>
    <x v="0"/>
    <n v="12"/>
  </r>
  <r>
    <x v="0"/>
    <x v="7"/>
    <x v="7"/>
    <x v="6"/>
    <x v="47"/>
    <x v="117"/>
    <x v="0"/>
    <x v="5"/>
    <x v="6"/>
    <n v="40"/>
  </r>
  <r>
    <x v="0"/>
    <x v="7"/>
    <x v="7"/>
    <x v="6"/>
    <x v="48"/>
    <x v="118"/>
    <x v="0"/>
    <x v="23"/>
    <x v="0"/>
    <n v="5"/>
  </r>
  <r>
    <x v="0"/>
    <x v="7"/>
    <x v="7"/>
    <x v="6"/>
    <x v="48"/>
    <x v="120"/>
    <x v="0"/>
    <x v="3"/>
    <x v="0"/>
    <n v="3"/>
  </r>
  <r>
    <x v="0"/>
    <x v="7"/>
    <x v="7"/>
    <x v="7"/>
    <x v="49"/>
    <x v="121"/>
    <x v="0"/>
    <x v="1"/>
    <x v="0"/>
    <n v="1"/>
  </r>
  <r>
    <x v="0"/>
    <x v="7"/>
    <x v="7"/>
    <x v="7"/>
    <x v="49"/>
    <x v="122"/>
    <x v="0"/>
    <x v="23"/>
    <x v="0"/>
    <n v="5"/>
  </r>
  <r>
    <x v="0"/>
    <x v="7"/>
    <x v="7"/>
    <x v="7"/>
    <x v="49"/>
    <x v="123"/>
    <x v="0"/>
    <x v="1"/>
    <x v="0"/>
    <n v="1"/>
  </r>
  <r>
    <x v="0"/>
    <x v="7"/>
    <x v="7"/>
    <x v="12"/>
    <x v="50"/>
    <x v="124"/>
    <x v="0"/>
    <x v="1"/>
    <x v="0"/>
    <n v="1"/>
  </r>
  <r>
    <x v="0"/>
    <x v="7"/>
    <x v="7"/>
    <x v="8"/>
    <x v="51"/>
    <x v="127"/>
    <x v="0"/>
    <x v="3"/>
    <x v="3"/>
    <n v="1"/>
  </r>
  <r>
    <x v="0"/>
    <x v="7"/>
    <x v="7"/>
    <x v="6"/>
    <x v="52"/>
    <x v="205"/>
    <x v="0"/>
    <x v="1"/>
    <x v="0"/>
    <n v="1"/>
  </r>
  <r>
    <x v="0"/>
    <x v="7"/>
    <x v="7"/>
    <x v="6"/>
    <x v="52"/>
    <x v="128"/>
    <x v="0"/>
    <x v="24"/>
    <x v="0"/>
    <n v="12"/>
  </r>
  <r>
    <x v="0"/>
    <x v="7"/>
    <x v="7"/>
    <x v="6"/>
    <x v="52"/>
    <x v="129"/>
    <x v="0"/>
    <x v="8"/>
    <x v="0"/>
    <n v="4"/>
  </r>
  <r>
    <x v="0"/>
    <x v="7"/>
    <x v="7"/>
    <x v="5"/>
    <x v="53"/>
    <x v="131"/>
    <x v="0"/>
    <x v="36"/>
    <x v="0"/>
    <n v="22"/>
  </r>
  <r>
    <x v="0"/>
    <x v="7"/>
    <x v="7"/>
    <x v="5"/>
    <x v="54"/>
    <x v="133"/>
    <x v="0"/>
    <x v="21"/>
    <x v="0"/>
    <n v="6"/>
  </r>
  <r>
    <x v="0"/>
    <x v="7"/>
    <x v="7"/>
    <x v="1"/>
    <x v="55"/>
    <x v="301"/>
    <x v="0"/>
    <x v="1"/>
    <x v="0"/>
    <n v="1"/>
  </r>
  <r>
    <x v="0"/>
    <x v="7"/>
    <x v="7"/>
    <x v="1"/>
    <x v="55"/>
    <x v="135"/>
    <x v="0"/>
    <x v="3"/>
    <x v="0"/>
    <n v="3"/>
  </r>
  <r>
    <x v="0"/>
    <x v="7"/>
    <x v="7"/>
    <x v="1"/>
    <x v="55"/>
    <x v="136"/>
    <x v="0"/>
    <x v="101"/>
    <x v="0"/>
    <n v="117"/>
  </r>
  <r>
    <x v="0"/>
    <x v="7"/>
    <x v="7"/>
    <x v="3"/>
    <x v="56"/>
    <x v="207"/>
    <x v="0"/>
    <x v="1"/>
    <x v="0"/>
    <n v="1"/>
  </r>
  <r>
    <x v="0"/>
    <x v="7"/>
    <x v="7"/>
    <x v="7"/>
    <x v="57"/>
    <x v="287"/>
    <x v="0"/>
    <x v="1"/>
    <x v="2"/>
    <n v="0"/>
  </r>
  <r>
    <x v="0"/>
    <x v="7"/>
    <x v="7"/>
    <x v="7"/>
    <x v="57"/>
    <x v="312"/>
    <x v="0"/>
    <x v="0"/>
    <x v="2"/>
    <n v="1"/>
  </r>
  <r>
    <x v="0"/>
    <x v="7"/>
    <x v="7"/>
    <x v="7"/>
    <x v="57"/>
    <x v="313"/>
    <x v="0"/>
    <x v="1"/>
    <x v="0"/>
    <n v="1"/>
  </r>
  <r>
    <x v="0"/>
    <x v="7"/>
    <x v="7"/>
    <x v="7"/>
    <x v="57"/>
    <x v="140"/>
    <x v="0"/>
    <x v="8"/>
    <x v="0"/>
    <n v="4"/>
  </r>
  <r>
    <x v="0"/>
    <x v="7"/>
    <x v="7"/>
    <x v="9"/>
    <x v="58"/>
    <x v="208"/>
    <x v="0"/>
    <x v="3"/>
    <x v="0"/>
    <n v="3"/>
  </r>
  <r>
    <x v="0"/>
    <x v="8"/>
    <x v="8"/>
    <x v="0"/>
    <x v="0"/>
    <x v="0"/>
    <x v="0"/>
    <x v="0"/>
    <x v="2"/>
    <n v="1"/>
  </r>
  <r>
    <x v="0"/>
    <x v="8"/>
    <x v="8"/>
    <x v="0"/>
    <x v="0"/>
    <x v="241"/>
    <x v="0"/>
    <x v="0"/>
    <x v="0"/>
    <n v="2"/>
  </r>
  <r>
    <x v="0"/>
    <x v="8"/>
    <x v="8"/>
    <x v="1"/>
    <x v="1"/>
    <x v="1"/>
    <x v="0"/>
    <x v="1"/>
    <x v="0"/>
    <n v="1"/>
  </r>
  <r>
    <x v="0"/>
    <x v="8"/>
    <x v="8"/>
    <x v="1"/>
    <x v="1"/>
    <x v="2"/>
    <x v="0"/>
    <x v="95"/>
    <x v="60"/>
    <n v="0"/>
  </r>
  <r>
    <x v="0"/>
    <x v="8"/>
    <x v="8"/>
    <x v="1"/>
    <x v="1"/>
    <x v="142"/>
    <x v="0"/>
    <x v="8"/>
    <x v="0"/>
    <n v="4"/>
  </r>
  <r>
    <x v="0"/>
    <x v="8"/>
    <x v="8"/>
    <x v="2"/>
    <x v="2"/>
    <x v="4"/>
    <x v="0"/>
    <x v="40"/>
    <x v="0"/>
    <n v="8"/>
  </r>
  <r>
    <x v="0"/>
    <x v="8"/>
    <x v="8"/>
    <x v="2"/>
    <x v="2"/>
    <x v="182"/>
    <x v="0"/>
    <x v="72"/>
    <x v="0"/>
    <n v="82"/>
  </r>
  <r>
    <x v="0"/>
    <x v="8"/>
    <x v="8"/>
    <x v="3"/>
    <x v="3"/>
    <x v="5"/>
    <x v="0"/>
    <x v="56"/>
    <x v="0"/>
    <n v="70"/>
  </r>
  <r>
    <x v="0"/>
    <x v="8"/>
    <x v="8"/>
    <x v="3"/>
    <x v="3"/>
    <x v="6"/>
    <x v="0"/>
    <x v="48"/>
    <x v="0"/>
    <n v="33"/>
  </r>
  <r>
    <x v="0"/>
    <x v="8"/>
    <x v="8"/>
    <x v="3"/>
    <x v="3"/>
    <x v="183"/>
    <x v="0"/>
    <x v="0"/>
    <x v="0"/>
    <n v="2"/>
  </r>
  <r>
    <x v="0"/>
    <x v="8"/>
    <x v="8"/>
    <x v="3"/>
    <x v="3"/>
    <x v="8"/>
    <x v="0"/>
    <x v="9"/>
    <x v="0"/>
    <n v="7"/>
  </r>
  <r>
    <x v="0"/>
    <x v="8"/>
    <x v="8"/>
    <x v="3"/>
    <x v="3"/>
    <x v="9"/>
    <x v="0"/>
    <x v="38"/>
    <x v="0"/>
    <n v="15"/>
  </r>
  <r>
    <x v="0"/>
    <x v="8"/>
    <x v="8"/>
    <x v="3"/>
    <x v="3"/>
    <x v="2"/>
    <x v="0"/>
    <x v="1"/>
    <x v="2"/>
    <n v="0"/>
  </r>
  <r>
    <x v="0"/>
    <x v="8"/>
    <x v="8"/>
    <x v="3"/>
    <x v="3"/>
    <x v="11"/>
    <x v="0"/>
    <x v="0"/>
    <x v="0"/>
    <n v="2"/>
  </r>
  <r>
    <x v="0"/>
    <x v="8"/>
    <x v="8"/>
    <x v="1"/>
    <x v="4"/>
    <x v="13"/>
    <x v="0"/>
    <x v="113"/>
    <x v="0"/>
    <n v="86"/>
  </r>
  <r>
    <x v="0"/>
    <x v="8"/>
    <x v="8"/>
    <x v="1"/>
    <x v="4"/>
    <x v="14"/>
    <x v="0"/>
    <x v="0"/>
    <x v="0"/>
    <n v="2"/>
  </r>
  <r>
    <x v="0"/>
    <x v="8"/>
    <x v="8"/>
    <x v="4"/>
    <x v="5"/>
    <x v="314"/>
    <x v="0"/>
    <x v="1"/>
    <x v="2"/>
    <n v="0"/>
  </r>
  <r>
    <x v="0"/>
    <x v="8"/>
    <x v="8"/>
    <x v="1"/>
    <x v="6"/>
    <x v="16"/>
    <x v="0"/>
    <x v="38"/>
    <x v="0"/>
    <n v="15"/>
  </r>
  <r>
    <x v="0"/>
    <x v="8"/>
    <x v="8"/>
    <x v="1"/>
    <x v="6"/>
    <x v="17"/>
    <x v="0"/>
    <x v="45"/>
    <x v="0"/>
    <n v="27"/>
  </r>
  <r>
    <x v="0"/>
    <x v="8"/>
    <x v="8"/>
    <x v="1"/>
    <x v="6"/>
    <x v="147"/>
    <x v="0"/>
    <x v="1"/>
    <x v="2"/>
    <n v="0"/>
  </r>
  <r>
    <x v="0"/>
    <x v="8"/>
    <x v="8"/>
    <x v="5"/>
    <x v="7"/>
    <x v="18"/>
    <x v="0"/>
    <x v="0"/>
    <x v="3"/>
    <n v="0"/>
  </r>
  <r>
    <x v="0"/>
    <x v="8"/>
    <x v="8"/>
    <x v="6"/>
    <x v="8"/>
    <x v="148"/>
    <x v="0"/>
    <x v="0"/>
    <x v="0"/>
    <n v="2"/>
  </r>
  <r>
    <x v="0"/>
    <x v="8"/>
    <x v="8"/>
    <x v="6"/>
    <x v="8"/>
    <x v="149"/>
    <x v="0"/>
    <x v="0"/>
    <x v="0"/>
    <n v="2"/>
  </r>
  <r>
    <x v="0"/>
    <x v="8"/>
    <x v="8"/>
    <x v="6"/>
    <x v="8"/>
    <x v="20"/>
    <x v="0"/>
    <x v="1"/>
    <x v="0"/>
    <n v="1"/>
  </r>
  <r>
    <x v="0"/>
    <x v="8"/>
    <x v="8"/>
    <x v="1"/>
    <x v="9"/>
    <x v="22"/>
    <x v="0"/>
    <x v="0"/>
    <x v="3"/>
    <n v="0"/>
  </r>
  <r>
    <x v="0"/>
    <x v="8"/>
    <x v="8"/>
    <x v="1"/>
    <x v="9"/>
    <x v="268"/>
    <x v="0"/>
    <x v="0"/>
    <x v="0"/>
    <n v="2"/>
  </r>
  <r>
    <x v="0"/>
    <x v="8"/>
    <x v="8"/>
    <x v="1"/>
    <x v="9"/>
    <x v="243"/>
    <x v="0"/>
    <x v="1"/>
    <x v="0"/>
    <n v="1"/>
  </r>
  <r>
    <x v="0"/>
    <x v="8"/>
    <x v="8"/>
    <x v="1"/>
    <x v="9"/>
    <x v="23"/>
    <x v="0"/>
    <x v="3"/>
    <x v="10"/>
    <n v="0"/>
  </r>
  <r>
    <x v="0"/>
    <x v="8"/>
    <x v="8"/>
    <x v="1"/>
    <x v="9"/>
    <x v="212"/>
    <x v="0"/>
    <x v="0"/>
    <x v="3"/>
    <n v="0"/>
  </r>
  <r>
    <x v="0"/>
    <x v="8"/>
    <x v="8"/>
    <x v="1"/>
    <x v="9"/>
    <x v="25"/>
    <x v="0"/>
    <x v="1"/>
    <x v="0"/>
    <n v="1"/>
  </r>
  <r>
    <x v="0"/>
    <x v="8"/>
    <x v="8"/>
    <x v="1"/>
    <x v="9"/>
    <x v="26"/>
    <x v="0"/>
    <x v="33"/>
    <x v="35"/>
    <n v="18"/>
  </r>
  <r>
    <x v="0"/>
    <x v="8"/>
    <x v="8"/>
    <x v="1"/>
    <x v="9"/>
    <x v="151"/>
    <x v="0"/>
    <x v="1"/>
    <x v="2"/>
    <n v="0"/>
  </r>
  <r>
    <x v="0"/>
    <x v="8"/>
    <x v="8"/>
    <x v="1"/>
    <x v="9"/>
    <x v="270"/>
    <x v="0"/>
    <x v="1"/>
    <x v="0"/>
    <n v="1"/>
  </r>
  <r>
    <x v="0"/>
    <x v="8"/>
    <x v="8"/>
    <x v="1"/>
    <x v="9"/>
    <x v="27"/>
    <x v="0"/>
    <x v="1"/>
    <x v="0"/>
    <n v="1"/>
  </r>
  <r>
    <x v="0"/>
    <x v="8"/>
    <x v="8"/>
    <x v="1"/>
    <x v="10"/>
    <x v="152"/>
    <x v="0"/>
    <x v="1"/>
    <x v="0"/>
    <n v="1"/>
  </r>
  <r>
    <x v="0"/>
    <x v="8"/>
    <x v="8"/>
    <x v="1"/>
    <x v="10"/>
    <x v="244"/>
    <x v="0"/>
    <x v="0"/>
    <x v="0"/>
    <n v="2"/>
  </r>
  <r>
    <x v="0"/>
    <x v="8"/>
    <x v="8"/>
    <x v="1"/>
    <x v="10"/>
    <x v="29"/>
    <x v="0"/>
    <x v="8"/>
    <x v="0"/>
    <n v="4"/>
  </r>
  <r>
    <x v="0"/>
    <x v="8"/>
    <x v="8"/>
    <x v="1"/>
    <x v="10"/>
    <x v="304"/>
    <x v="0"/>
    <x v="3"/>
    <x v="10"/>
    <n v="0"/>
  </r>
  <r>
    <x v="0"/>
    <x v="8"/>
    <x v="8"/>
    <x v="1"/>
    <x v="10"/>
    <x v="31"/>
    <x v="0"/>
    <x v="1"/>
    <x v="0"/>
    <n v="1"/>
  </r>
  <r>
    <x v="0"/>
    <x v="8"/>
    <x v="8"/>
    <x v="1"/>
    <x v="10"/>
    <x v="190"/>
    <x v="0"/>
    <x v="1"/>
    <x v="0"/>
    <n v="1"/>
  </r>
  <r>
    <x v="0"/>
    <x v="8"/>
    <x v="8"/>
    <x v="1"/>
    <x v="10"/>
    <x v="154"/>
    <x v="0"/>
    <x v="8"/>
    <x v="0"/>
    <n v="4"/>
  </r>
  <r>
    <x v="0"/>
    <x v="8"/>
    <x v="8"/>
    <x v="1"/>
    <x v="11"/>
    <x v="33"/>
    <x v="0"/>
    <x v="103"/>
    <x v="0"/>
    <n v="101"/>
  </r>
  <r>
    <x v="0"/>
    <x v="8"/>
    <x v="8"/>
    <x v="1"/>
    <x v="11"/>
    <x v="28"/>
    <x v="0"/>
    <x v="60"/>
    <x v="26"/>
    <n v="1"/>
  </r>
  <r>
    <x v="0"/>
    <x v="8"/>
    <x v="8"/>
    <x v="7"/>
    <x v="12"/>
    <x v="35"/>
    <x v="0"/>
    <x v="0"/>
    <x v="0"/>
    <n v="2"/>
  </r>
  <r>
    <x v="0"/>
    <x v="8"/>
    <x v="8"/>
    <x v="7"/>
    <x v="12"/>
    <x v="36"/>
    <x v="0"/>
    <x v="17"/>
    <x v="0"/>
    <n v="17"/>
  </r>
  <r>
    <x v="0"/>
    <x v="8"/>
    <x v="8"/>
    <x v="7"/>
    <x v="12"/>
    <x v="37"/>
    <x v="0"/>
    <x v="40"/>
    <x v="0"/>
    <n v="8"/>
  </r>
  <r>
    <x v="0"/>
    <x v="8"/>
    <x v="8"/>
    <x v="7"/>
    <x v="12"/>
    <x v="191"/>
    <x v="0"/>
    <x v="0"/>
    <x v="0"/>
    <n v="2"/>
  </r>
  <r>
    <x v="0"/>
    <x v="8"/>
    <x v="8"/>
    <x v="7"/>
    <x v="12"/>
    <x v="39"/>
    <x v="0"/>
    <x v="17"/>
    <x v="0"/>
    <n v="17"/>
  </r>
  <r>
    <x v="0"/>
    <x v="8"/>
    <x v="8"/>
    <x v="7"/>
    <x v="12"/>
    <x v="40"/>
    <x v="0"/>
    <x v="114"/>
    <x v="0"/>
    <n v="55"/>
  </r>
  <r>
    <x v="0"/>
    <x v="8"/>
    <x v="8"/>
    <x v="3"/>
    <x v="13"/>
    <x v="42"/>
    <x v="0"/>
    <x v="9"/>
    <x v="0"/>
    <n v="7"/>
  </r>
  <r>
    <x v="0"/>
    <x v="8"/>
    <x v="8"/>
    <x v="3"/>
    <x v="13"/>
    <x v="43"/>
    <x v="0"/>
    <x v="0"/>
    <x v="3"/>
    <n v="0"/>
  </r>
  <r>
    <x v="0"/>
    <x v="8"/>
    <x v="8"/>
    <x v="6"/>
    <x v="59"/>
    <x v="272"/>
    <x v="0"/>
    <x v="1"/>
    <x v="2"/>
    <n v="0"/>
  </r>
  <r>
    <x v="0"/>
    <x v="8"/>
    <x v="8"/>
    <x v="6"/>
    <x v="14"/>
    <x v="44"/>
    <x v="0"/>
    <x v="21"/>
    <x v="0"/>
    <n v="6"/>
  </r>
  <r>
    <x v="0"/>
    <x v="8"/>
    <x v="8"/>
    <x v="6"/>
    <x v="14"/>
    <x v="250"/>
    <x v="0"/>
    <x v="1"/>
    <x v="2"/>
    <n v="0"/>
  </r>
  <r>
    <x v="0"/>
    <x v="8"/>
    <x v="8"/>
    <x v="6"/>
    <x v="15"/>
    <x v="251"/>
    <x v="0"/>
    <x v="23"/>
    <x v="0"/>
    <n v="5"/>
  </r>
  <r>
    <x v="0"/>
    <x v="8"/>
    <x v="8"/>
    <x v="6"/>
    <x v="15"/>
    <x v="193"/>
    <x v="0"/>
    <x v="1"/>
    <x v="0"/>
    <n v="1"/>
  </r>
  <r>
    <x v="0"/>
    <x v="8"/>
    <x v="8"/>
    <x v="6"/>
    <x v="17"/>
    <x v="218"/>
    <x v="0"/>
    <x v="0"/>
    <x v="0"/>
    <n v="2"/>
  </r>
  <r>
    <x v="0"/>
    <x v="8"/>
    <x v="8"/>
    <x v="6"/>
    <x v="17"/>
    <x v="315"/>
    <x v="0"/>
    <x v="1"/>
    <x v="0"/>
    <n v="1"/>
  </r>
  <r>
    <x v="0"/>
    <x v="8"/>
    <x v="8"/>
    <x v="6"/>
    <x v="17"/>
    <x v="48"/>
    <x v="0"/>
    <x v="7"/>
    <x v="0"/>
    <n v="13"/>
  </r>
  <r>
    <x v="0"/>
    <x v="8"/>
    <x v="8"/>
    <x v="6"/>
    <x v="17"/>
    <x v="49"/>
    <x v="0"/>
    <x v="15"/>
    <x v="0"/>
    <n v="23"/>
  </r>
  <r>
    <x v="0"/>
    <x v="8"/>
    <x v="8"/>
    <x v="5"/>
    <x v="18"/>
    <x v="219"/>
    <x v="0"/>
    <x v="1"/>
    <x v="2"/>
    <n v="0"/>
  </r>
  <r>
    <x v="0"/>
    <x v="8"/>
    <x v="8"/>
    <x v="5"/>
    <x v="18"/>
    <x v="52"/>
    <x v="0"/>
    <x v="8"/>
    <x v="0"/>
    <n v="4"/>
  </r>
  <r>
    <x v="0"/>
    <x v="8"/>
    <x v="8"/>
    <x v="1"/>
    <x v="19"/>
    <x v="53"/>
    <x v="0"/>
    <x v="17"/>
    <x v="0"/>
    <n v="17"/>
  </r>
  <r>
    <x v="0"/>
    <x v="8"/>
    <x v="8"/>
    <x v="2"/>
    <x v="20"/>
    <x v="55"/>
    <x v="0"/>
    <x v="24"/>
    <x v="0"/>
    <n v="12"/>
  </r>
  <r>
    <x v="0"/>
    <x v="8"/>
    <x v="8"/>
    <x v="2"/>
    <x v="20"/>
    <x v="161"/>
    <x v="0"/>
    <x v="3"/>
    <x v="0"/>
    <n v="3"/>
  </r>
  <r>
    <x v="0"/>
    <x v="8"/>
    <x v="8"/>
    <x v="2"/>
    <x v="20"/>
    <x v="316"/>
    <x v="0"/>
    <x v="0"/>
    <x v="0"/>
    <n v="2"/>
  </r>
  <r>
    <x v="0"/>
    <x v="8"/>
    <x v="8"/>
    <x v="2"/>
    <x v="20"/>
    <x v="56"/>
    <x v="0"/>
    <x v="3"/>
    <x v="3"/>
    <n v="1"/>
  </r>
  <r>
    <x v="0"/>
    <x v="8"/>
    <x v="8"/>
    <x v="2"/>
    <x v="20"/>
    <x v="295"/>
    <x v="0"/>
    <x v="11"/>
    <x v="22"/>
    <n v="0"/>
  </r>
  <r>
    <x v="0"/>
    <x v="8"/>
    <x v="8"/>
    <x v="2"/>
    <x v="20"/>
    <x v="220"/>
    <x v="0"/>
    <x v="1"/>
    <x v="0"/>
    <n v="1"/>
  </r>
  <r>
    <x v="0"/>
    <x v="8"/>
    <x v="8"/>
    <x v="2"/>
    <x v="21"/>
    <x v="195"/>
    <x v="0"/>
    <x v="1"/>
    <x v="0"/>
    <n v="1"/>
  </r>
  <r>
    <x v="0"/>
    <x v="8"/>
    <x v="8"/>
    <x v="2"/>
    <x v="21"/>
    <x v="57"/>
    <x v="0"/>
    <x v="3"/>
    <x v="0"/>
    <n v="3"/>
  </r>
  <r>
    <x v="0"/>
    <x v="8"/>
    <x v="8"/>
    <x v="2"/>
    <x v="22"/>
    <x v="58"/>
    <x v="0"/>
    <x v="47"/>
    <x v="0"/>
    <n v="19"/>
  </r>
  <r>
    <x v="0"/>
    <x v="8"/>
    <x v="8"/>
    <x v="2"/>
    <x v="22"/>
    <x v="59"/>
    <x v="0"/>
    <x v="24"/>
    <x v="0"/>
    <n v="12"/>
  </r>
  <r>
    <x v="0"/>
    <x v="8"/>
    <x v="8"/>
    <x v="2"/>
    <x v="22"/>
    <x v="256"/>
    <x v="0"/>
    <x v="1"/>
    <x v="0"/>
    <n v="1"/>
  </r>
  <r>
    <x v="0"/>
    <x v="8"/>
    <x v="8"/>
    <x v="2"/>
    <x v="22"/>
    <x v="60"/>
    <x v="0"/>
    <x v="0"/>
    <x v="0"/>
    <n v="2"/>
  </r>
  <r>
    <x v="0"/>
    <x v="8"/>
    <x v="8"/>
    <x v="2"/>
    <x v="23"/>
    <x v="61"/>
    <x v="0"/>
    <x v="4"/>
    <x v="2"/>
    <n v="46"/>
  </r>
  <r>
    <x v="0"/>
    <x v="8"/>
    <x v="8"/>
    <x v="2"/>
    <x v="23"/>
    <x v="63"/>
    <x v="0"/>
    <x v="47"/>
    <x v="0"/>
    <n v="19"/>
  </r>
  <r>
    <x v="0"/>
    <x v="8"/>
    <x v="8"/>
    <x v="2"/>
    <x v="60"/>
    <x v="164"/>
    <x v="0"/>
    <x v="1"/>
    <x v="0"/>
    <n v="1"/>
  </r>
  <r>
    <x v="0"/>
    <x v="8"/>
    <x v="8"/>
    <x v="2"/>
    <x v="60"/>
    <x v="62"/>
    <x v="0"/>
    <x v="4"/>
    <x v="0"/>
    <n v="47"/>
  </r>
  <r>
    <x v="0"/>
    <x v="8"/>
    <x v="8"/>
    <x v="2"/>
    <x v="60"/>
    <x v="223"/>
    <x v="0"/>
    <x v="1"/>
    <x v="2"/>
    <n v="0"/>
  </r>
  <r>
    <x v="0"/>
    <x v="8"/>
    <x v="8"/>
    <x v="2"/>
    <x v="60"/>
    <x v="166"/>
    <x v="0"/>
    <x v="23"/>
    <x v="0"/>
    <n v="5"/>
  </r>
  <r>
    <x v="0"/>
    <x v="8"/>
    <x v="8"/>
    <x v="2"/>
    <x v="60"/>
    <x v="257"/>
    <x v="0"/>
    <x v="1"/>
    <x v="0"/>
    <n v="1"/>
  </r>
  <r>
    <x v="0"/>
    <x v="8"/>
    <x v="8"/>
    <x v="2"/>
    <x v="24"/>
    <x v="64"/>
    <x v="0"/>
    <x v="47"/>
    <x v="0"/>
    <n v="19"/>
  </r>
  <r>
    <x v="0"/>
    <x v="8"/>
    <x v="8"/>
    <x v="2"/>
    <x v="24"/>
    <x v="317"/>
    <x v="0"/>
    <x v="1"/>
    <x v="2"/>
    <n v="0"/>
  </r>
  <r>
    <x v="0"/>
    <x v="8"/>
    <x v="8"/>
    <x v="2"/>
    <x v="24"/>
    <x v="318"/>
    <x v="0"/>
    <x v="1"/>
    <x v="2"/>
    <n v="0"/>
  </r>
  <r>
    <x v="0"/>
    <x v="8"/>
    <x v="8"/>
    <x v="2"/>
    <x v="25"/>
    <x v="66"/>
    <x v="0"/>
    <x v="18"/>
    <x v="17"/>
    <n v="9"/>
  </r>
  <r>
    <x v="0"/>
    <x v="8"/>
    <x v="8"/>
    <x v="2"/>
    <x v="25"/>
    <x v="226"/>
    <x v="0"/>
    <x v="1"/>
    <x v="2"/>
    <n v="0"/>
  </r>
  <r>
    <x v="0"/>
    <x v="8"/>
    <x v="8"/>
    <x v="2"/>
    <x v="25"/>
    <x v="68"/>
    <x v="0"/>
    <x v="1"/>
    <x v="2"/>
    <n v="0"/>
  </r>
  <r>
    <x v="0"/>
    <x v="8"/>
    <x v="8"/>
    <x v="5"/>
    <x v="64"/>
    <x v="86"/>
    <x v="0"/>
    <x v="1"/>
    <x v="2"/>
    <n v="0"/>
  </r>
  <r>
    <x v="0"/>
    <x v="8"/>
    <x v="8"/>
    <x v="7"/>
    <x v="26"/>
    <x v="319"/>
    <x v="0"/>
    <x v="1"/>
    <x v="2"/>
    <n v="0"/>
  </r>
  <r>
    <x v="0"/>
    <x v="8"/>
    <x v="8"/>
    <x v="7"/>
    <x v="26"/>
    <x v="69"/>
    <x v="0"/>
    <x v="48"/>
    <x v="0"/>
    <n v="33"/>
  </r>
  <r>
    <x v="0"/>
    <x v="8"/>
    <x v="8"/>
    <x v="2"/>
    <x v="27"/>
    <x v="70"/>
    <x v="0"/>
    <x v="71"/>
    <x v="0"/>
    <n v="32"/>
  </r>
  <r>
    <x v="0"/>
    <x v="8"/>
    <x v="8"/>
    <x v="5"/>
    <x v="28"/>
    <x v="71"/>
    <x v="0"/>
    <x v="1"/>
    <x v="0"/>
    <n v="1"/>
  </r>
  <r>
    <x v="0"/>
    <x v="8"/>
    <x v="8"/>
    <x v="5"/>
    <x v="28"/>
    <x v="309"/>
    <x v="0"/>
    <x v="1"/>
    <x v="2"/>
    <n v="0"/>
  </r>
  <r>
    <x v="0"/>
    <x v="8"/>
    <x v="8"/>
    <x v="5"/>
    <x v="62"/>
    <x v="310"/>
    <x v="0"/>
    <x v="1"/>
    <x v="0"/>
    <n v="1"/>
  </r>
  <r>
    <x v="0"/>
    <x v="8"/>
    <x v="8"/>
    <x v="3"/>
    <x v="29"/>
    <x v="72"/>
    <x v="0"/>
    <x v="47"/>
    <x v="0"/>
    <n v="19"/>
  </r>
  <r>
    <x v="0"/>
    <x v="8"/>
    <x v="8"/>
    <x v="3"/>
    <x v="29"/>
    <x v="73"/>
    <x v="0"/>
    <x v="18"/>
    <x v="0"/>
    <n v="30"/>
  </r>
  <r>
    <x v="0"/>
    <x v="8"/>
    <x v="8"/>
    <x v="3"/>
    <x v="29"/>
    <x v="74"/>
    <x v="0"/>
    <x v="3"/>
    <x v="0"/>
    <n v="3"/>
  </r>
  <r>
    <x v="0"/>
    <x v="8"/>
    <x v="8"/>
    <x v="1"/>
    <x v="30"/>
    <x v="76"/>
    <x v="0"/>
    <x v="115"/>
    <x v="0"/>
    <n v="120"/>
  </r>
  <r>
    <x v="0"/>
    <x v="8"/>
    <x v="8"/>
    <x v="1"/>
    <x v="30"/>
    <x v="77"/>
    <x v="0"/>
    <x v="60"/>
    <x v="0"/>
    <n v="28"/>
  </r>
  <r>
    <x v="0"/>
    <x v="8"/>
    <x v="8"/>
    <x v="5"/>
    <x v="31"/>
    <x v="78"/>
    <x v="0"/>
    <x v="21"/>
    <x v="6"/>
    <n v="0"/>
  </r>
  <r>
    <x v="0"/>
    <x v="8"/>
    <x v="8"/>
    <x v="5"/>
    <x v="32"/>
    <x v="79"/>
    <x v="0"/>
    <x v="3"/>
    <x v="0"/>
    <n v="3"/>
  </r>
  <r>
    <x v="0"/>
    <x v="8"/>
    <x v="8"/>
    <x v="8"/>
    <x v="33"/>
    <x v="80"/>
    <x v="0"/>
    <x v="38"/>
    <x v="2"/>
    <n v="14"/>
  </r>
  <r>
    <x v="0"/>
    <x v="8"/>
    <x v="8"/>
    <x v="8"/>
    <x v="33"/>
    <x v="81"/>
    <x v="0"/>
    <x v="8"/>
    <x v="0"/>
    <n v="4"/>
  </r>
  <r>
    <x v="0"/>
    <x v="8"/>
    <x v="8"/>
    <x v="8"/>
    <x v="33"/>
    <x v="82"/>
    <x v="0"/>
    <x v="1"/>
    <x v="0"/>
    <n v="1"/>
  </r>
  <r>
    <x v="0"/>
    <x v="8"/>
    <x v="8"/>
    <x v="7"/>
    <x v="34"/>
    <x v="83"/>
    <x v="0"/>
    <x v="116"/>
    <x v="61"/>
    <n v="0"/>
  </r>
  <r>
    <x v="0"/>
    <x v="8"/>
    <x v="8"/>
    <x v="7"/>
    <x v="34"/>
    <x v="84"/>
    <x v="0"/>
    <x v="68"/>
    <x v="0"/>
    <n v="48"/>
  </r>
  <r>
    <x v="0"/>
    <x v="8"/>
    <x v="8"/>
    <x v="2"/>
    <x v="35"/>
    <x v="67"/>
    <x v="0"/>
    <x v="23"/>
    <x v="0"/>
    <n v="5"/>
  </r>
  <r>
    <x v="0"/>
    <x v="8"/>
    <x v="8"/>
    <x v="2"/>
    <x v="35"/>
    <x v="85"/>
    <x v="0"/>
    <x v="1"/>
    <x v="0"/>
    <n v="1"/>
  </r>
  <r>
    <x v="0"/>
    <x v="8"/>
    <x v="8"/>
    <x v="2"/>
    <x v="35"/>
    <x v="320"/>
    <x v="0"/>
    <x v="1"/>
    <x v="0"/>
    <n v="1"/>
  </r>
  <r>
    <x v="0"/>
    <x v="8"/>
    <x v="8"/>
    <x v="5"/>
    <x v="36"/>
    <x v="296"/>
    <x v="0"/>
    <x v="1"/>
    <x v="2"/>
    <n v="0"/>
  </r>
  <r>
    <x v="0"/>
    <x v="8"/>
    <x v="8"/>
    <x v="6"/>
    <x v="37"/>
    <x v="173"/>
    <x v="0"/>
    <x v="8"/>
    <x v="0"/>
    <n v="4"/>
  </r>
  <r>
    <x v="0"/>
    <x v="8"/>
    <x v="8"/>
    <x v="6"/>
    <x v="38"/>
    <x v="88"/>
    <x v="0"/>
    <x v="103"/>
    <x v="44"/>
    <n v="2"/>
  </r>
  <r>
    <x v="0"/>
    <x v="8"/>
    <x v="8"/>
    <x v="6"/>
    <x v="38"/>
    <x v="89"/>
    <x v="0"/>
    <x v="3"/>
    <x v="0"/>
    <n v="3"/>
  </r>
  <r>
    <x v="0"/>
    <x v="8"/>
    <x v="8"/>
    <x v="8"/>
    <x v="39"/>
    <x v="90"/>
    <x v="0"/>
    <x v="11"/>
    <x v="22"/>
    <n v="0"/>
  </r>
  <r>
    <x v="0"/>
    <x v="8"/>
    <x v="8"/>
    <x v="8"/>
    <x v="39"/>
    <x v="321"/>
    <x v="0"/>
    <x v="0"/>
    <x v="0"/>
    <n v="2"/>
  </r>
  <r>
    <x v="0"/>
    <x v="8"/>
    <x v="8"/>
    <x v="9"/>
    <x v="40"/>
    <x v="91"/>
    <x v="0"/>
    <x v="0"/>
    <x v="3"/>
    <n v="0"/>
  </r>
  <r>
    <x v="0"/>
    <x v="8"/>
    <x v="8"/>
    <x v="10"/>
    <x v="42"/>
    <x v="174"/>
    <x v="0"/>
    <x v="0"/>
    <x v="3"/>
    <n v="0"/>
  </r>
  <r>
    <x v="0"/>
    <x v="8"/>
    <x v="8"/>
    <x v="10"/>
    <x v="42"/>
    <x v="93"/>
    <x v="0"/>
    <x v="17"/>
    <x v="0"/>
    <n v="17"/>
  </r>
  <r>
    <x v="0"/>
    <x v="8"/>
    <x v="8"/>
    <x v="10"/>
    <x v="42"/>
    <x v="95"/>
    <x v="0"/>
    <x v="23"/>
    <x v="0"/>
    <n v="5"/>
  </r>
  <r>
    <x v="0"/>
    <x v="8"/>
    <x v="8"/>
    <x v="10"/>
    <x v="42"/>
    <x v="96"/>
    <x v="0"/>
    <x v="8"/>
    <x v="0"/>
    <n v="4"/>
  </r>
  <r>
    <x v="0"/>
    <x v="8"/>
    <x v="8"/>
    <x v="10"/>
    <x v="42"/>
    <x v="176"/>
    <x v="0"/>
    <x v="8"/>
    <x v="2"/>
    <n v="3"/>
  </r>
  <r>
    <x v="0"/>
    <x v="8"/>
    <x v="8"/>
    <x v="10"/>
    <x v="42"/>
    <x v="97"/>
    <x v="0"/>
    <x v="81"/>
    <x v="62"/>
    <n v="0"/>
  </r>
  <r>
    <x v="0"/>
    <x v="8"/>
    <x v="8"/>
    <x v="10"/>
    <x v="42"/>
    <x v="98"/>
    <x v="0"/>
    <x v="89"/>
    <x v="0"/>
    <n v="76"/>
  </r>
  <r>
    <x v="0"/>
    <x v="8"/>
    <x v="8"/>
    <x v="5"/>
    <x v="43"/>
    <x v="99"/>
    <x v="0"/>
    <x v="33"/>
    <x v="0"/>
    <n v="38"/>
  </r>
  <r>
    <x v="0"/>
    <x v="8"/>
    <x v="8"/>
    <x v="5"/>
    <x v="43"/>
    <x v="100"/>
    <x v="0"/>
    <x v="4"/>
    <x v="0"/>
    <n v="47"/>
  </r>
  <r>
    <x v="0"/>
    <x v="8"/>
    <x v="8"/>
    <x v="5"/>
    <x v="43"/>
    <x v="101"/>
    <x v="0"/>
    <x v="1"/>
    <x v="0"/>
    <n v="1"/>
  </r>
  <r>
    <x v="0"/>
    <x v="8"/>
    <x v="8"/>
    <x v="4"/>
    <x v="44"/>
    <x v="237"/>
    <x v="0"/>
    <x v="1"/>
    <x v="2"/>
    <n v="0"/>
  </r>
  <r>
    <x v="0"/>
    <x v="8"/>
    <x v="8"/>
    <x v="4"/>
    <x v="44"/>
    <x v="102"/>
    <x v="0"/>
    <x v="0"/>
    <x v="0"/>
    <n v="2"/>
  </r>
  <r>
    <x v="0"/>
    <x v="8"/>
    <x v="8"/>
    <x v="4"/>
    <x v="44"/>
    <x v="103"/>
    <x v="0"/>
    <x v="8"/>
    <x v="7"/>
    <n v="0"/>
  </r>
  <r>
    <x v="0"/>
    <x v="8"/>
    <x v="8"/>
    <x v="4"/>
    <x v="44"/>
    <x v="105"/>
    <x v="0"/>
    <x v="44"/>
    <x v="0"/>
    <n v="24"/>
  </r>
  <r>
    <x v="0"/>
    <x v="8"/>
    <x v="8"/>
    <x v="4"/>
    <x v="44"/>
    <x v="106"/>
    <x v="0"/>
    <x v="27"/>
    <x v="54"/>
    <n v="27"/>
  </r>
  <r>
    <x v="0"/>
    <x v="8"/>
    <x v="8"/>
    <x v="4"/>
    <x v="44"/>
    <x v="322"/>
    <x v="0"/>
    <x v="1"/>
    <x v="2"/>
    <n v="0"/>
  </r>
  <r>
    <x v="0"/>
    <x v="8"/>
    <x v="8"/>
    <x v="4"/>
    <x v="44"/>
    <x v="323"/>
    <x v="0"/>
    <x v="1"/>
    <x v="0"/>
    <n v="1"/>
  </r>
  <r>
    <x v="0"/>
    <x v="8"/>
    <x v="8"/>
    <x v="4"/>
    <x v="44"/>
    <x v="264"/>
    <x v="0"/>
    <x v="1"/>
    <x v="2"/>
    <n v="0"/>
  </r>
  <r>
    <x v="0"/>
    <x v="8"/>
    <x v="8"/>
    <x v="11"/>
    <x v="46"/>
    <x v="110"/>
    <x v="0"/>
    <x v="91"/>
    <x v="0"/>
    <n v="99"/>
  </r>
  <r>
    <x v="0"/>
    <x v="8"/>
    <x v="8"/>
    <x v="11"/>
    <x v="46"/>
    <x v="111"/>
    <x v="0"/>
    <x v="6"/>
    <x v="0"/>
    <n v="9"/>
  </r>
  <r>
    <x v="0"/>
    <x v="8"/>
    <x v="8"/>
    <x v="11"/>
    <x v="46"/>
    <x v="324"/>
    <x v="0"/>
    <x v="1"/>
    <x v="0"/>
    <n v="1"/>
  </r>
  <r>
    <x v="0"/>
    <x v="8"/>
    <x v="8"/>
    <x v="11"/>
    <x v="46"/>
    <x v="112"/>
    <x v="0"/>
    <x v="47"/>
    <x v="0"/>
    <n v="19"/>
  </r>
  <r>
    <x v="0"/>
    <x v="8"/>
    <x v="8"/>
    <x v="6"/>
    <x v="47"/>
    <x v="113"/>
    <x v="0"/>
    <x v="59"/>
    <x v="0"/>
    <n v="25"/>
  </r>
  <r>
    <x v="0"/>
    <x v="8"/>
    <x v="8"/>
    <x v="6"/>
    <x v="47"/>
    <x v="325"/>
    <x v="0"/>
    <x v="0"/>
    <x v="0"/>
    <n v="2"/>
  </r>
  <r>
    <x v="0"/>
    <x v="8"/>
    <x v="8"/>
    <x v="6"/>
    <x v="47"/>
    <x v="177"/>
    <x v="0"/>
    <x v="1"/>
    <x v="0"/>
    <n v="1"/>
  </r>
  <r>
    <x v="0"/>
    <x v="8"/>
    <x v="8"/>
    <x v="6"/>
    <x v="47"/>
    <x v="114"/>
    <x v="0"/>
    <x v="1"/>
    <x v="0"/>
    <n v="1"/>
  </r>
  <r>
    <x v="0"/>
    <x v="8"/>
    <x v="8"/>
    <x v="6"/>
    <x v="47"/>
    <x v="115"/>
    <x v="0"/>
    <x v="18"/>
    <x v="0"/>
    <n v="30"/>
  </r>
  <r>
    <x v="0"/>
    <x v="8"/>
    <x v="8"/>
    <x v="6"/>
    <x v="47"/>
    <x v="116"/>
    <x v="0"/>
    <x v="8"/>
    <x v="0"/>
    <n v="4"/>
  </r>
  <r>
    <x v="0"/>
    <x v="8"/>
    <x v="8"/>
    <x v="6"/>
    <x v="47"/>
    <x v="117"/>
    <x v="0"/>
    <x v="66"/>
    <x v="32"/>
    <n v="27"/>
  </r>
  <r>
    <x v="0"/>
    <x v="8"/>
    <x v="8"/>
    <x v="6"/>
    <x v="48"/>
    <x v="118"/>
    <x v="0"/>
    <x v="23"/>
    <x v="0"/>
    <n v="5"/>
  </r>
  <r>
    <x v="0"/>
    <x v="8"/>
    <x v="8"/>
    <x v="6"/>
    <x v="48"/>
    <x v="120"/>
    <x v="0"/>
    <x v="38"/>
    <x v="0"/>
    <n v="15"/>
  </r>
  <r>
    <x v="0"/>
    <x v="8"/>
    <x v="8"/>
    <x v="7"/>
    <x v="49"/>
    <x v="122"/>
    <x v="0"/>
    <x v="7"/>
    <x v="0"/>
    <n v="13"/>
  </r>
  <r>
    <x v="0"/>
    <x v="8"/>
    <x v="8"/>
    <x v="7"/>
    <x v="49"/>
    <x v="123"/>
    <x v="0"/>
    <x v="1"/>
    <x v="0"/>
    <n v="1"/>
  </r>
  <r>
    <x v="0"/>
    <x v="8"/>
    <x v="8"/>
    <x v="12"/>
    <x v="50"/>
    <x v="178"/>
    <x v="0"/>
    <x v="1"/>
    <x v="0"/>
    <n v="1"/>
  </r>
  <r>
    <x v="0"/>
    <x v="8"/>
    <x v="8"/>
    <x v="6"/>
    <x v="52"/>
    <x v="205"/>
    <x v="0"/>
    <x v="1"/>
    <x v="0"/>
    <n v="1"/>
  </r>
  <r>
    <x v="0"/>
    <x v="8"/>
    <x v="8"/>
    <x v="6"/>
    <x v="52"/>
    <x v="128"/>
    <x v="0"/>
    <x v="38"/>
    <x v="0"/>
    <n v="15"/>
  </r>
  <r>
    <x v="0"/>
    <x v="8"/>
    <x v="8"/>
    <x v="6"/>
    <x v="52"/>
    <x v="129"/>
    <x v="0"/>
    <x v="40"/>
    <x v="0"/>
    <n v="8"/>
  </r>
  <r>
    <x v="0"/>
    <x v="8"/>
    <x v="8"/>
    <x v="5"/>
    <x v="53"/>
    <x v="131"/>
    <x v="0"/>
    <x v="17"/>
    <x v="0"/>
    <n v="17"/>
  </r>
  <r>
    <x v="0"/>
    <x v="8"/>
    <x v="8"/>
    <x v="5"/>
    <x v="53"/>
    <x v="132"/>
    <x v="0"/>
    <x v="1"/>
    <x v="0"/>
    <n v="1"/>
  </r>
  <r>
    <x v="0"/>
    <x v="8"/>
    <x v="8"/>
    <x v="5"/>
    <x v="54"/>
    <x v="133"/>
    <x v="0"/>
    <x v="8"/>
    <x v="0"/>
    <n v="4"/>
  </r>
  <r>
    <x v="0"/>
    <x v="8"/>
    <x v="8"/>
    <x v="1"/>
    <x v="55"/>
    <x v="136"/>
    <x v="0"/>
    <x v="95"/>
    <x v="0"/>
    <n v="111"/>
  </r>
  <r>
    <x v="0"/>
    <x v="8"/>
    <x v="8"/>
    <x v="3"/>
    <x v="56"/>
    <x v="207"/>
    <x v="0"/>
    <x v="1"/>
    <x v="0"/>
    <n v="1"/>
  </r>
  <r>
    <x v="0"/>
    <x v="8"/>
    <x v="8"/>
    <x v="7"/>
    <x v="57"/>
    <x v="139"/>
    <x v="0"/>
    <x v="1"/>
    <x v="2"/>
    <n v="0"/>
  </r>
  <r>
    <x v="0"/>
    <x v="8"/>
    <x v="8"/>
    <x v="7"/>
    <x v="57"/>
    <x v="140"/>
    <x v="0"/>
    <x v="1"/>
    <x v="0"/>
    <n v="1"/>
  </r>
  <r>
    <x v="0"/>
    <x v="9"/>
    <x v="9"/>
    <x v="1"/>
    <x v="1"/>
    <x v="1"/>
    <x v="0"/>
    <x v="1"/>
    <x v="0"/>
    <n v="1"/>
  </r>
  <r>
    <x v="0"/>
    <x v="9"/>
    <x v="9"/>
    <x v="1"/>
    <x v="1"/>
    <x v="2"/>
    <x v="0"/>
    <x v="117"/>
    <x v="63"/>
    <n v="0"/>
  </r>
  <r>
    <x v="0"/>
    <x v="9"/>
    <x v="9"/>
    <x v="2"/>
    <x v="2"/>
    <x v="4"/>
    <x v="0"/>
    <x v="21"/>
    <x v="0"/>
    <n v="6"/>
  </r>
  <r>
    <x v="0"/>
    <x v="9"/>
    <x v="9"/>
    <x v="2"/>
    <x v="2"/>
    <x v="182"/>
    <x v="0"/>
    <x v="97"/>
    <x v="0"/>
    <n v="61"/>
  </r>
  <r>
    <x v="0"/>
    <x v="9"/>
    <x v="9"/>
    <x v="3"/>
    <x v="3"/>
    <x v="5"/>
    <x v="0"/>
    <x v="106"/>
    <x v="0"/>
    <n v="64"/>
  </r>
  <r>
    <x v="0"/>
    <x v="9"/>
    <x v="9"/>
    <x v="3"/>
    <x v="3"/>
    <x v="6"/>
    <x v="0"/>
    <x v="52"/>
    <x v="0"/>
    <n v="31"/>
  </r>
  <r>
    <x v="0"/>
    <x v="9"/>
    <x v="9"/>
    <x v="3"/>
    <x v="3"/>
    <x v="7"/>
    <x v="0"/>
    <x v="0"/>
    <x v="0"/>
    <n v="2"/>
  </r>
  <r>
    <x v="0"/>
    <x v="9"/>
    <x v="9"/>
    <x v="3"/>
    <x v="3"/>
    <x v="143"/>
    <x v="0"/>
    <x v="1"/>
    <x v="0"/>
    <n v="1"/>
  </r>
  <r>
    <x v="0"/>
    <x v="9"/>
    <x v="9"/>
    <x v="3"/>
    <x v="3"/>
    <x v="8"/>
    <x v="0"/>
    <x v="6"/>
    <x v="0"/>
    <n v="9"/>
  </r>
  <r>
    <x v="0"/>
    <x v="9"/>
    <x v="9"/>
    <x v="3"/>
    <x v="3"/>
    <x v="9"/>
    <x v="0"/>
    <x v="20"/>
    <x v="0"/>
    <n v="10"/>
  </r>
  <r>
    <x v="0"/>
    <x v="9"/>
    <x v="9"/>
    <x v="3"/>
    <x v="3"/>
    <x v="267"/>
    <x v="0"/>
    <x v="1"/>
    <x v="0"/>
    <n v="1"/>
  </r>
  <r>
    <x v="0"/>
    <x v="9"/>
    <x v="9"/>
    <x v="3"/>
    <x v="3"/>
    <x v="144"/>
    <x v="0"/>
    <x v="1"/>
    <x v="0"/>
    <n v="1"/>
  </r>
  <r>
    <x v="0"/>
    <x v="9"/>
    <x v="9"/>
    <x v="1"/>
    <x v="4"/>
    <x v="13"/>
    <x v="0"/>
    <x v="118"/>
    <x v="0"/>
    <n v="96"/>
  </r>
  <r>
    <x v="0"/>
    <x v="9"/>
    <x v="9"/>
    <x v="1"/>
    <x v="4"/>
    <x v="14"/>
    <x v="0"/>
    <x v="8"/>
    <x v="0"/>
    <n v="4"/>
  </r>
  <r>
    <x v="0"/>
    <x v="9"/>
    <x v="9"/>
    <x v="4"/>
    <x v="5"/>
    <x v="314"/>
    <x v="0"/>
    <x v="1"/>
    <x v="2"/>
    <n v="0"/>
  </r>
  <r>
    <x v="0"/>
    <x v="9"/>
    <x v="9"/>
    <x v="1"/>
    <x v="6"/>
    <x v="16"/>
    <x v="0"/>
    <x v="15"/>
    <x v="0"/>
    <n v="23"/>
  </r>
  <r>
    <x v="0"/>
    <x v="9"/>
    <x v="9"/>
    <x v="1"/>
    <x v="6"/>
    <x v="17"/>
    <x v="0"/>
    <x v="12"/>
    <x v="0"/>
    <n v="20"/>
  </r>
  <r>
    <x v="0"/>
    <x v="9"/>
    <x v="9"/>
    <x v="1"/>
    <x v="6"/>
    <x v="147"/>
    <x v="0"/>
    <x v="1"/>
    <x v="2"/>
    <n v="0"/>
  </r>
  <r>
    <x v="0"/>
    <x v="9"/>
    <x v="9"/>
    <x v="5"/>
    <x v="7"/>
    <x v="186"/>
    <x v="0"/>
    <x v="1"/>
    <x v="2"/>
    <n v="0"/>
  </r>
  <r>
    <x v="0"/>
    <x v="9"/>
    <x v="9"/>
    <x v="6"/>
    <x v="8"/>
    <x v="19"/>
    <x v="0"/>
    <x v="1"/>
    <x v="0"/>
    <n v="1"/>
  </r>
  <r>
    <x v="0"/>
    <x v="9"/>
    <x v="9"/>
    <x v="6"/>
    <x v="8"/>
    <x v="326"/>
    <x v="0"/>
    <x v="1"/>
    <x v="0"/>
    <n v="1"/>
  </r>
  <r>
    <x v="0"/>
    <x v="9"/>
    <x v="9"/>
    <x v="1"/>
    <x v="9"/>
    <x v="21"/>
    <x v="0"/>
    <x v="1"/>
    <x v="2"/>
    <n v="0"/>
  </r>
  <r>
    <x v="0"/>
    <x v="9"/>
    <x v="9"/>
    <x v="1"/>
    <x v="9"/>
    <x v="243"/>
    <x v="0"/>
    <x v="1"/>
    <x v="0"/>
    <n v="1"/>
  </r>
  <r>
    <x v="0"/>
    <x v="9"/>
    <x v="9"/>
    <x v="1"/>
    <x v="9"/>
    <x v="23"/>
    <x v="0"/>
    <x v="0"/>
    <x v="0"/>
    <n v="2"/>
  </r>
  <r>
    <x v="0"/>
    <x v="9"/>
    <x v="9"/>
    <x v="1"/>
    <x v="9"/>
    <x v="212"/>
    <x v="0"/>
    <x v="0"/>
    <x v="3"/>
    <n v="0"/>
  </r>
  <r>
    <x v="0"/>
    <x v="9"/>
    <x v="9"/>
    <x v="1"/>
    <x v="9"/>
    <x v="26"/>
    <x v="0"/>
    <x v="63"/>
    <x v="26"/>
    <n v="25"/>
  </r>
  <r>
    <x v="0"/>
    <x v="9"/>
    <x v="9"/>
    <x v="1"/>
    <x v="9"/>
    <x v="151"/>
    <x v="0"/>
    <x v="1"/>
    <x v="2"/>
    <n v="0"/>
  </r>
  <r>
    <x v="0"/>
    <x v="9"/>
    <x v="9"/>
    <x v="1"/>
    <x v="9"/>
    <x v="270"/>
    <x v="0"/>
    <x v="1"/>
    <x v="0"/>
    <n v="1"/>
  </r>
  <r>
    <x v="0"/>
    <x v="9"/>
    <x v="9"/>
    <x v="1"/>
    <x v="10"/>
    <x v="29"/>
    <x v="0"/>
    <x v="3"/>
    <x v="0"/>
    <n v="3"/>
  </r>
  <r>
    <x v="0"/>
    <x v="9"/>
    <x v="9"/>
    <x v="1"/>
    <x v="10"/>
    <x v="189"/>
    <x v="0"/>
    <x v="3"/>
    <x v="0"/>
    <n v="3"/>
  </r>
  <r>
    <x v="0"/>
    <x v="9"/>
    <x v="9"/>
    <x v="1"/>
    <x v="10"/>
    <x v="154"/>
    <x v="0"/>
    <x v="1"/>
    <x v="0"/>
    <n v="1"/>
  </r>
  <r>
    <x v="0"/>
    <x v="9"/>
    <x v="9"/>
    <x v="1"/>
    <x v="11"/>
    <x v="213"/>
    <x v="0"/>
    <x v="1"/>
    <x v="2"/>
    <n v="0"/>
  </r>
  <r>
    <x v="0"/>
    <x v="9"/>
    <x v="9"/>
    <x v="1"/>
    <x v="11"/>
    <x v="33"/>
    <x v="0"/>
    <x v="58"/>
    <x v="0"/>
    <n v="84"/>
  </r>
  <r>
    <x v="0"/>
    <x v="9"/>
    <x v="9"/>
    <x v="1"/>
    <x v="11"/>
    <x v="327"/>
    <x v="0"/>
    <x v="1"/>
    <x v="2"/>
    <n v="0"/>
  </r>
  <r>
    <x v="0"/>
    <x v="9"/>
    <x v="9"/>
    <x v="1"/>
    <x v="11"/>
    <x v="28"/>
    <x v="0"/>
    <x v="47"/>
    <x v="64"/>
    <n v="4"/>
  </r>
  <r>
    <x v="0"/>
    <x v="9"/>
    <x v="9"/>
    <x v="1"/>
    <x v="11"/>
    <x v="328"/>
    <x v="0"/>
    <x v="1"/>
    <x v="2"/>
    <n v="0"/>
  </r>
  <r>
    <x v="0"/>
    <x v="9"/>
    <x v="9"/>
    <x v="7"/>
    <x v="12"/>
    <x v="36"/>
    <x v="0"/>
    <x v="20"/>
    <x v="0"/>
    <n v="10"/>
  </r>
  <r>
    <x v="0"/>
    <x v="9"/>
    <x v="9"/>
    <x v="7"/>
    <x v="12"/>
    <x v="37"/>
    <x v="0"/>
    <x v="20"/>
    <x v="0"/>
    <n v="10"/>
  </r>
  <r>
    <x v="0"/>
    <x v="9"/>
    <x v="9"/>
    <x v="7"/>
    <x v="12"/>
    <x v="271"/>
    <x v="0"/>
    <x v="1"/>
    <x v="0"/>
    <n v="1"/>
  </r>
  <r>
    <x v="0"/>
    <x v="9"/>
    <x v="9"/>
    <x v="7"/>
    <x v="12"/>
    <x v="39"/>
    <x v="0"/>
    <x v="47"/>
    <x v="0"/>
    <n v="19"/>
  </r>
  <r>
    <x v="0"/>
    <x v="9"/>
    <x v="9"/>
    <x v="7"/>
    <x v="12"/>
    <x v="40"/>
    <x v="0"/>
    <x v="28"/>
    <x v="0"/>
    <n v="39"/>
  </r>
  <r>
    <x v="0"/>
    <x v="9"/>
    <x v="9"/>
    <x v="3"/>
    <x v="13"/>
    <x v="42"/>
    <x v="0"/>
    <x v="9"/>
    <x v="0"/>
    <n v="7"/>
  </r>
  <r>
    <x v="0"/>
    <x v="9"/>
    <x v="9"/>
    <x v="6"/>
    <x v="59"/>
    <x v="329"/>
    <x v="0"/>
    <x v="1"/>
    <x v="2"/>
    <n v="0"/>
  </r>
  <r>
    <x v="0"/>
    <x v="9"/>
    <x v="9"/>
    <x v="6"/>
    <x v="59"/>
    <x v="330"/>
    <x v="0"/>
    <x v="1"/>
    <x v="2"/>
    <n v="0"/>
  </r>
  <r>
    <x v="0"/>
    <x v="9"/>
    <x v="9"/>
    <x v="6"/>
    <x v="59"/>
    <x v="331"/>
    <x v="0"/>
    <x v="1"/>
    <x v="0"/>
    <n v="1"/>
  </r>
  <r>
    <x v="0"/>
    <x v="9"/>
    <x v="9"/>
    <x v="6"/>
    <x v="14"/>
    <x v="44"/>
    <x v="0"/>
    <x v="20"/>
    <x v="0"/>
    <n v="10"/>
  </r>
  <r>
    <x v="0"/>
    <x v="9"/>
    <x v="9"/>
    <x v="6"/>
    <x v="14"/>
    <x v="332"/>
    <x v="0"/>
    <x v="1"/>
    <x v="0"/>
    <n v="1"/>
  </r>
  <r>
    <x v="0"/>
    <x v="9"/>
    <x v="9"/>
    <x v="6"/>
    <x v="15"/>
    <x v="251"/>
    <x v="0"/>
    <x v="23"/>
    <x v="0"/>
    <n v="5"/>
  </r>
  <r>
    <x v="0"/>
    <x v="9"/>
    <x v="9"/>
    <x v="6"/>
    <x v="16"/>
    <x v="47"/>
    <x v="0"/>
    <x v="0"/>
    <x v="0"/>
    <n v="2"/>
  </r>
  <r>
    <x v="0"/>
    <x v="9"/>
    <x v="9"/>
    <x v="6"/>
    <x v="17"/>
    <x v="218"/>
    <x v="0"/>
    <x v="1"/>
    <x v="2"/>
    <n v="0"/>
  </r>
  <r>
    <x v="0"/>
    <x v="9"/>
    <x v="9"/>
    <x v="6"/>
    <x v="17"/>
    <x v="315"/>
    <x v="0"/>
    <x v="1"/>
    <x v="0"/>
    <n v="1"/>
  </r>
  <r>
    <x v="0"/>
    <x v="9"/>
    <x v="9"/>
    <x v="6"/>
    <x v="17"/>
    <x v="48"/>
    <x v="0"/>
    <x v="47"/>
    <x v="0"/>
    <n v="19"/>
  </r>
  <r>
    <x v="0"/>
    <x v="9"/>
    <x v="9"/>
    <x v="6"/>
    <x v="17"/>
    <x v="49"/>
    <x v="0"/>
    <x v="47"/>
    <x v="0"/>
    <n v="19"/>
  </r>
  <r>
    <x v="0"/>
    <x v="9"/>
    <x v="9"/>
    <x v="6"/>
    <x v="17"/>
    <x v="51"/>
    <x v="0"/>
    <x v="23"/>
    <x v="0"/>
    <n v="5"/>
  </r>
  <r>
    <x v="0"/>
    <x v="9"/>
    <x v="9"/>
    <x v="6"/>
    <x v="17"/>
    <x v="333"/>
    <x v="0"/>
    <x v="1"/>
    <x v="0"/>
    <n v="1"/>
  </r>
  <r>
    <x v="0"/>
    <x v="9"/>
    <x v="9"/>
    <x v="5"/>
    <x v="18"/>
    <x v="334"/>
    <x v="0"/>
    <x v="1"/>
    <x v="2"/>
    <n v="0"/>
  </r>
  <r>
    <x v="0"/>
    <x v="9"/>
    <x v="9"/>
    <x v="5"/>
    <x v="18"/>
    <x v="52"/>
    <x v="0"/>
    <x v="8"/>
    <x v="0"/>
    <n v="4"/>
  </r>
  <r>
    <x v="0"/>
    <x v="9"/>
    <x v="9"/>
    <x v="5"/>
    <x v="18"/>
    <x v="194"/>
    <x v="0"/>
    <x v="1"/>
    <x v="0"/>
    <n v="1"/>
  </r>
  <r>
    <x v="0"/>
    <x v="9"/>
    <x v="9"/>
    <x v="1"/>
    <x v="19"/>
    <x v="53"/>
    <x v="0"/>
    <x v="0"/>
    <x v="0"/>
    <n v="2"/>
  </r>
  <r>
    <x v="0"/>
    <x v="9"/>
    <x v="9"/>
    <x v="2"/>
    <x v="20"/>
    <x v="55"/>
    <x v="0"/>
    <x v="6"/>
    <x v="0"/>
    <n v="9"/>
  </r>
  <r>
    <x v="0"/>
    <x v="9"/>
    <x v="9"/>
    <x v="2"/>
    <x v="20"/>
    <x v="306"/>
    <x v="0"/>
    <x v="1"/>
    <x v="0"/>
    <n v="1"/>
  </r>
  <r>
    <x v="0"/>
    <x v="9"/>
    <x v="9"/>
    <x v="2"/>
    <x v="20"/>
    <x v="335"/>
    <x v="0"/>
    <x v="1"/>
    <x v="2"/>
    <n v="0"/>
  </r>
  <r>
    <x v="0"/>
    <x v="9"/>
    <x v="9"/>
    <x v="2"/>
    <x v="20"/>
    <x v="161"/>
    <x v="0"/>
    <x v="0"/>
    <x v="0"/>
    <n v="2"/>
  </r>
  <r>
    <x v="0"/>
    <x v="9"/>
    <x v="9"/>
    <x v="2"/>
    <x v="20"/>
    <x v="336"/>
    <x v="0"/>
    <x v="1"/>
    <x v="2"/>
    <n v="0"/>
  </r>
  <r>
    <x v="0"/>
    <x v="9"/>
    <x v="9"/>
    <x v="2"/>
    <x v="20"/>
    <x v="56"/>
    <x v="0"/>
    <x v="3"/>
    <x v="2"/>
    <n v="2"/>
  </r>
  <r>
    <x v="0"/>
    <x v="9"/>
    <x v="9"/>
    <x v="2"/>
    <x v="20"/>
    <x v="295"/>
    <x v="0"/>
    <x v="21"/>
    <x v="24"/>
    <n v="1"/>
  </r>
  <r>
    <x v="0"/>
    <x v="9"/>
    <x v="9"/>
    <x v="2"/>
    <x v="21"/>
    <x v="195"/>
    <x v="0"/>
    <x v="6"/>
    <x v="0"/>
    <n v="9"/>
  </r>
  <r>
    <x v="0"/>
    <x v="9"/>
    <x v="9"/>
    <x v="2"/>
    <x v="21"/>
    <x v="57"/>
    <x v="0"/>
    <x v="0"/>
    <x v="0"/>
    <n v="2"/>
  </r>
  <r>
    <x v="0"/>
    <x v="9"/>
    <x v="9"/>
    <x v="2"/>
    <x v="22"/>
    <x v="58"/>
    <x v="0"/>
    <x v="20"/>
    <x v="0"/>
    <n v="10"/>
  </r>
  <r>
    <x v="0"/>
    <x v="9"/>
    <x v="9"/>
    <x v="2"/>
    <x v="22"/>
    <x v="59"/>
    <x v="0"/>
    <x v="50"/>
    <x v="0"/>
    <n v="14"/>
  </r>
  <r>
    <x v="0"/>
    <x v="9"/>
    <x v="9"/>
    <x v="2"/>
    <x v="23"/>
    <x v="61"/>
    <x v="0"/>
    <x v="119"/>
    <x v="0"/>
    <n v="53"/>
  </r>
  <r>
    <x v="0"/>
    <x v="9"/>
    <x v="9"/>
    <x v="2"/>
    <x v="23"/>
    <x v="63"/>
    <x v="0"/>
    <x v="13"/>
    <x v="0"/>
    <n v="16"/>
  </r>
  <r>
    <x v="0"/>
    <x v="9"/>
    <x v="9"/>
    <x v="2"/>
    <x v="60"/>
    <x v="164"/>
    <x v="0"/>
    <x v="1"/>
    <x v="0"/>
    <n v="1"/>
  </r>
  <r>
    <x v="0"/>
    <x v="9"/>
    <x v="9"/>
    <x v="2"/>
    <x v="60"/>
    <x v="62"/>
    <x v="0"/>
    <x v="19"/>
    <x v="0"/>
    <n v="50"/>
  </r>
  <r>
    <x v="0"/>
    <x v="9"/>
    <x v="9"/>
    <x v="2"/>
    <x v="60"/>
    <x v="166"/>
    <x v="0"/>
    <x v="8"/>
    <x v="0"/>
    <n v="4"/>
  </r>
  <r>
    <x v="0"/>
    <x v="9"/>
    <x v="9"/>
    <x v="2"/>
    <x v="24"/>
    <x v="64"/>
    <x v="0"/>
    <x v="74"/>
    <x v="0"/>
    <n v="18"/>
  </r>
  <r>
    <x v="0"/>
    <x v="9"/>
    <x v="9"/>
    <x v="2"/>
    <x v="24"/>
    <x v="337"/>
    <x v="0"/>
    <x v="1"/>
    <x v="0"/>
    <n v="1"/>
  </r>
  <r>
    <x v="0"/>
    <x v="9"/>
    <x v="9"/>
    <x v="2"/>
    <x v="24"/>
    <x v="317"/>
    <x v="0"/>
    <x v="16"/>
    <x v="65"/>
    <n v="0"/>
  </r>
  <r>
    <x v="0"/>
    <x v="9"/>
    <x v="9"/>
    <x v="2"/>
    <x v="25"/>
    <x v="338"/>
    <x v="0"/>
    <x v="1"/>
    <x v="0"/>
    <n v="1"/>
  </r>
  <r>
    <x v="0"/>
    <x v="9"/>
    <x v="9"/>
    <x v="2"/>
    <x v="25"/>
    <x v="66"/>
    <x v="0"/>
    <x v="71"/>
    <x v="17"/>
    <n v="11"/>
  </r>
  <r>
    <x v="0"/>
    <x v="9"/>
    <x v="9"/>
    <x v="5"/>
    <x v="64"/>
    <x v="86"/>
    <x v="0"/>
    <x v="1"/>
    <x v="2"/>
    <n v="0"/>
  </r>
  <r>
    <x v="0"/>
    <x v="9"/>
    <x v="9"/>
    <x v="7"/>
    <x v="26"/>
    <x v="69"/>
    <x v="0"/>
    <x v="60"/>
    <x v="0"/>
    <n v="28"/>
  </r>
  <r>
    <x v="0"/>
    <x v="9"/>
    <x v="9"/>
    <x v="2"/>
    <x v="27"/>
    <x v="70"/>
    <x v="0"/>
    <x v="13"/>
    <x v="0"/>
    <n v="16"/>
  </r>
  <r>
    <x v="0"/>
    <x v="9"/>
    <x v="9"/>
    <x v="5"/>
    <x v="28"/>
    <x v="170"/>
    <x v="0"/>
    <x v="3"/>
    <x v="0"/>
    <n v="3"/>
  </r>
  <r>
    <x v="0"/>
    <x v="9"/>
    <x v="9"/>
    <x v="5"/>
    <x v="28"/>
    <x v="71"/>
    <x v="0"/>
    <x v="8"/>
    <x v="0"/>
    <n v="4"/>
  </r>
  <r>
    <x v="0"/>
    <x v="9"/>
    <x v="9"/>
    <x v="5"/>
    <x v="28"/>
    <x v="309"/>
    <x v="0"/>
    <x v="1"/>
    <x v="2"/>
    <n v="0"/>
  </r>
  <r>
    <x v="0"/>
    <x v="9"/>
    <x v="9"/>
    <x v="3"/>
    <x v="29"/>
    <x v="231"/>
    <x v="0"/>
    <x v="0"/>
    <x v="0"/>
    <n v="2"/>
  </r>
  <r>
    <x v="0"/>
    <x v="9"/>
    <x v="9"/>
    <x v="3"/>
    <x v="29"/>
    <x v="72"/>
    <x v="0"/>
    <x v="24"/>
    <x v="0"/>
    <n v="12"/>
  </r>
  <r>
    <x v="0"/>
    <x v="9"/>
    <x v="9"/>
    <x v="3"/>
    <x v="29"/>
    <x v="73"/>
    <x v="0"/>
    <x v="38"/>
    <x v="0"/>
    <n v="15"/>
  </r>
  <r>
    <x v="0"/>
    <x v="9"/>
    <x v="9"/>
    <x v="1"/>
    <x v="30"/>
    <x v="76"/>
    <x v="0"/>
    <x v="120"/>
    <x v="0"/>
    <n v="119"/>
  </r>
  <r>
    <x v="0"/>
    <x v="9"/>
    <x v="9"/>
    <x v="1"/>
    <x v="30"/>
    <x v="77"/>
    <x v="0"/>
    <x v="12"/>
    <x v="0"/>
    <n v="20"/>
  </r>
  <r>
    <x v="0"/>
    <x v="9"/>
    <x v="9"/>
    <x v="5"/>
    <x v="31"/>
    <x v="78"/>
    <x v="0"/>
    <x v="23"/>
    <x v="24"/>
    <n v="0"/>
  </r>
  <r>
    <x v="0"/>
    <x v="9"/>
    <x v="9"/>
    <x v="5"/>
    <x v="32"/>
    <x v="79"/>
    <x v="0"/>
    <x v="0"/>
    <x v="0"/>
    <n v="2"/>
  </r>
  <r>
    <x v="0"/>
    <x v="9"/>
    <x v="9"/>
    <x v="8"/>
    <x v="33"/>
    <x v="80"/>
    <x v="0"/>
    <x v="50"/>
    <x v="2"/>
    <n v="13"/>
  </r>
  <r>
    <x v="0"/>
    <x v="9"/>
    <x v="9"/>
    <x v="8"/>
    <x v="33"/>
    <x v="81"/>
    <x v="0"/>
    <x v="21"/>
    <x v="0"/>
    <n v="6"/>
  </r>
  <r>
    <x v="0"/>
    <x v="9"/>
    <x v="9"/>
    <x v="7"/>
    <x v="34"/>
    <x v="83"/>
    <x v="0"/>
    <x v="121"/>
    <x v="66"/>
    <n v="1"/>
  </r>
  <r>
    <x v="0"/>
    <x v="9"/>
    <x v="9"/>
    <x v="7"/>
    <x v="34"/>
    <x v="84"/>
    <x v="0"/>
    <x v="5"/>
    <x v="0"/>
    <n v="46"/>
  </r>
  <r>
    <x v="0"/>
    <x v="9"/>
    <x v="9"/>
    <x v="2"/>
    <x v="35"/>
    <x v="67"/>
    <x v="0"/>
    <x v="9"/>
    <x v="0"/>
    <n v="7"/>
  </r>
  <r>
    <x v="0"/>
    <x v="9"/>
    <x v="9"/>
    <x v="2"/>
    <x v="35"/>
    <x v="85"/>
    <x v="0"/>
    <x v="1"/>
    <x v="0"/>
    <n v="1"/>
  </r>
  <r>
    <x v="0"/>
    <x v="9"/>
    <x v="9"/>
    <x v="6"/>
    <x v="37"/>
    <x v="173"/>
    <x v="0"/>
    <x v="23"/>
    <x v="2"/>
    <n v="4"/>
  </r>
  <r>
    <x v="0"/>
    <x v="9"/>
    <x v="9"/>
    <x v="6"/>
    <x v="38"/>
    <x v="235"/>
    <x v="0"/>
    <x v="1"/>
    <x v="0"/>
    <n v="1"/>
  </r>
  <r>
    <x v="0"/>
    <x v="9"/>
    <x v="9"/>
    <x v="6"/>
    <x v="38"/>
    <x v="88"/>
    <x v="0"/>
    <x v="122"/>
    <x v="67"/>
    <n v="2"/>
  </r>
  <r>
    <x v="0"/>
    <x v="9"/>
    <x v="9"/>
    <x v="6"/>
    <x v="38"/>
    <x v="262"/>
    <x v="0"/>
    <x v="1"/>
    <x v="2"/>
    <n v="0"/>
  </r>
  <r>
    <x v="0"/>
    <x v="9"/>
    <x v="9"/>
    <x v="8"/>
    <x v="39"/>
    <x v="90"/>
    <x v="0"/>
    <x v="44"/>
    <x v="5"/>
    <n v="1"/>
  </r>
  <r>
    <x v="0"/>
    <x v="9"/>
    <x v="9"/>
    <x v="8"/>
    <x v="39"/>
    <x v="339"/>
    <x v="0"/>
    <x v="0"/>
    <x v="2"/>
    <n v="1"/>
  </r>
  <r>
    <x v="0"/>
    <x v="9"/>
    <x v="9"/>
    <x v="9"/>
    <x v="40"/>
    <x v="340"/>
    <x v="0"/>
    <x v="1"/>
    <x v="2"/>
    <n v="0"/>
  </r>
  <r>
    <x v="0"/>
    <x v="9"/>
    <x v="9"/>
    <x v="10"/>
    <x v="42"/>
    <x v="174"/>
    <x v="0"/>
    <x v="3"/>
    <x v="10"/>
    <n v="0"/>
  </r>
  <r>
    <x v="0"/>
    <x v="9"/>
    <x v="9"/>
    <x v="10"/>
    <x v="42"/>
    <x v="93"/>
    <x v="0"/>
    <x v="47"/>
    <x v="0"/>
    <n v="19"/>
  </r>
  <r>
    <x v="0"/>
    <x v="9"/>
    <x v="9"/>
    <x v="10"/>
    <x v="42"/>
    <x v="95"/>
    <x v="0"/>
    <x v="9"/>
    <x v="0"/>
    <n v="7"/>
  </r>
  <r>
    <x v="0"/>
    <x v="9"/>
    <x v="9"/>
    <x v="10"/>
    <x v="42"/>
    <x v="341"/>
    <x v="0"/>
    <x v="1"/>
    <x v="0"/>
    <n v="1"/>
  </r>
  <r>
    <x v="0"/>
    <x v="9"/>
    <x v="9"/>
    <x v="10"/>
    <x v="42"/>
    <x v="96"/>
    <x v="0"/>
    <x v="8"/>
    <x v="0"/>
    <n v="4"/>
  </r>
  <r>
    <x v="0"/>
    <x v="9"/>
    <x v="9"/>
    <x v="10"/>
    <x v="42"/>
    <x v="97"/>
    <x v="0"/>
    <x v="91"/>
    <x v="44"/>
    <n v="0"/>
  </r>
  <r>
    <x v="0"/>
    <x v="9"/>
    <x v="9"/>
    <x v="10"/>
    <x v="42"/>
    <x v="98"/>
    <x v="0"/>
    <x v="63"/>
    <x v="2"/>
    <n v="51"/>
  </r>
  <r>
    <x v="0"/>
    <x v="9"/>
    <x v="9"/>
    <x v="5"/>
    <x v="43"/>
    <x v="99"/>
    <x v="0"/>
    <x v="28"/>
    <x v="0"/>
    <n v="39"/>
  </r>
  <r>
    <x v="0"/>
    <x v="9"/>
    <x v="9"/>
    <x v="5"/>
    <x v="43"/>
    <x v="100"/>
    <x v="0"/>
    <x v="55"/>
    <x v="0"/>
    <n v="56"/>
  </r>
  <r>
    <x v="0"/>
    <x v="9"/>
    <x v="9"/>
    <x v="5"/>
    <x v="43"/>
    <x v="342"/>
    <x v="0"/>
    <x v="1"/>
    <x v="2"/>
    <n v="0"/>
  </r>
  <r>
    <x v="0"/>
    <x v="9"/>
    <x v="9"/>
    <x v="5"/>
    <x v="43"/>
    <x v="101"/>
    <x v="0"/>
    <x v="1"/>
    <x v="0"/>
    <n v="1"/>
  </r>
  <r>
    <x v="0"/>
    <x v="9"/>
    <x v="9"/>
    <x v="4"/>
    <x v="44"/>
    <x v="237"/>
    <x v="0"/>
    <x v="1"/>
    <x v="2"/>
    <n v="0"/>
  </r>
  <r>
    <x v="0"/>
    <x v="9"/>
    <x v="9"/>
    <x v="4"/>
    <x v="44"/>
    <x v="102"/>
    <x v="0"/>
    <x v="3"/>
    <x v="0"/>
    <n v="3"/>
  </r>
  <r>
    <x v="0"/>
    <x v="9"/>
    <x v="9"/>
    <x v="4"/>
    <x v="44"/>
    <x v="103"/>
    <x v="0"/>
    <x v="1"/>
    <x v="0"/>
    <n v="1"/>
  </r>
  <r>
    <x v="0"/>
    <x v="9"/>
    <x v="9"/>
    <x v="4"/>
    <x v="44"/>
    <x v="200"/>
    <x v="0"/>
    <x v="1"/>
    <x v="0"/>
    <n v="1"/>
  </r>
  <r>
    <x v="0"/>
    <x v="9"/>
    <x v="9"/>
    <x v="4"/>
    <x v="44"/>
    <x v="104"/>
    <x v="0"/>
    <x v="1"/>
    <x v="2"/>
    <n v="0"/>
  </r>
  <r>
    <x v="0"/>
    <x v="9"/>
    <x v="9"/>
    <x v="4"/>
    <x v="44"/>
    <x v="105"/>
    <x v="0"/>
    <x v="36"/>
    <x v="0"/>
    <n v="22"/>
  </r>
  <r>
    <x v="0"/>
    <x v="9"/>
    <x v="9"/>
    <x v="4"/>
    <x v="44"/>
    <x v="106"/>
    <x v="0"/>
    <x v="52"/>
    <x v="10"/>
    <n v="28"/>
  </r>
  <r>
    <x v="0"/>
    <x v="9"/>
    <x v="9"/>
    <x v="4"/>
    <x v="44"/>
    <x v="322"/>
    <x v="0"/>
    <x v="3"/>
    <x v="3"/>
    <n v="1"/>
  </r>
  <r>
    <x v="0"/>
    <x v="9"/>
    <x v="9"/>
    <x v="4"/>
    <x v="45"/>
    <x v="343"/>
    <x v="0"/>
    <x v="1"/>
    <x v="0"/>
    <n v="1"/>
  </r>
  <r>
    <x v="0"/>
    <x v="9"/>
    <x v="9"/>
    <x v="11"/>
    <x v="46"/>
    <x v="110"/>
    <x v="0"/>
    <x v="58"/>
    <x v="0"/>
    <n v="84"/>
  </r>
  <r>
    <x v="0"/>
    <x v="9"/>
    <x v="9"/>
    <x v="11"/>
    <x v="46"/>
    <x v="111"/>
    <x v="0"/>
    <x v="0"/>
    <x v="0"/>
    <n v="2"/>
  </r>
  <r>
    <x v="0"/>
    <x v="9"/>
    <x v="9"/>
    <x v="11"/>
    <x v="46"/>
    <x v="324"/>
    <x v="0"/>
    <x v="0"/>
    <x v="0"/>
    <n v="2"/>
  </r>
  <r>
    <x v="0"/>
    <x v="9"/>
    <x v="9"/>
    <x v="11"/>
    <x v="46"/>
    <x v="112"/>
    <x v="0"/>
    <x v="6"/>
    <x v="0"/>
    <n v="9"/>
  </r>
  <r>
    <x v="0"/>
    <x v="9"/>
    <x v="9"/>
    <x v="6"/>
    <x v="47"/>
    <x v="113"/>
    <x v="0"/>
    <x v="21"/>
    <x v="0"/>
    <n v="6"/>
  </r>
  <r>
    <x v="0"/>
    <x v="9"/>
    <x v="9"/>
    <x v="6"/>
    <x v="47"/>
    <x v="177"/>
    <x v="0"/>
    <x v="0"/>
    <x v="0"/>
    <n v="2"/>
  </r>
  <r>
    <x v="0"/>
    <x v="9"/>
    <x v="9"/>
    <x v="6"/>
    <x v="47"/>
    <x v="115"/>
    <x v="0"/>
    <x v="15"/>
    <x v="0"/>
    <n v="23"/>
  </r>
  <r>
    <x v="0"/>
    <x v="9"/>
    <x v="9"/>
    <x v="6"/>
    <x v="47"/>
    <x v="116"/>
    <x v="0"/>
    <x v="9"/>
    <x v="0"/>
    <n v="7"/>
  </r>
  <r>
    <x v="0"/>
    <x v="9"/>
    <x v="9"/>
    <x v="6"/>
    <x v="47"/>
    <x v="117"/>
    <x v="0"/>
    <x v="36"/>
    <x v="7"/>
    <n v="18"/>
  </r>
  <r>
    <x v="0"/>
    <x v="9"/>
    <x v="9"/>
    <x v="6"/>
    <x v="48"/>
    <x v="118"/>
    <x v="0"/>
    <x v="0"/>
    <x v="0"/>
    <n v="2"/>
  </r>
  <r>
    <x v="0"/>
    <x v="9"/>
    <x v="9"/>
    <x v="6"/>
    <x v="48"/>
    <x v="120"/>
    <x v="0"/>
    <x v="9"/>
    <x v="0"/>
    <n v="7"/>
  </r>
  <r>
    <x v="0"/>
    <x v="9"/>
    <x v="9"/>
    <x v="7"/>
    <x v="49"/>
    <x v="121"/>
    <x v="0"/>
    <x v="0"/>
    <x v="0"/>
    <n v="2"/>
  </r>
  <r>
    <x v="0"/>
    <x v="9"/>
    <x v="9"/>
    <x v="7"/>
    <x v="49"/>
    <x v="122"/>
    <x v="0"/>
    <x v="23"/>
    <x v="0"/>
    <n v="5"/>
  </r>
  <r>
    <x v="0"/>
    <x v="9"/>
    <x v="9"/>
    <x v="12"/>
    <x v="50"/>
    <x v="124"/>
    <x v="0"/>
    <x v="0"/>
    <x v="0"/>
    <n v="2"/>
  </r>
  <r>
    <x v="0"/>
    <x v="9"/>
    <x v="9"/>
    <x v="12"/>
    <x v="63"/>
    <x v="344"/>
    <x v="0"/>
    <x v="1"/>
    <x v="0"/>
    <n v="1"/>
  </r>
  <r>
    <x v="0"/>
    <x v="9"/>
    <x v="9"/>
    <x v="6"/>
    <x v="52"/>
    <x v="205"/>
    <x v="0"/>
    <x v="1"/>
    <x v="0"/>
    <n v="1"/>
  </r>
  <r>
    <x v="0"/>
    <x v="9"/>
    <x v="9"/>
    <x v="6"/>
    <x v="52"/>
    <x v="128"/>
    <x v="0"/>
    <x v="3"/>
    <x v="0"/>
    <n v="3"/>
  </r>
  <r>
    <x v="0"/>
    <x v="9"/>
    <x v="9"/>
    <x v="6"/>
    <x v="52"/>
    <x v="129"/>
    <x v="0"/>
    <x v="40"/>
    <x v="0"/>
    <n v="8"/>
  </r>
  <r>
    <x v="0"/>
    <x v="9"/>
    <x v="9"/>
    <x v="5"/>
    <x v="53"/>
    <x v="131"/>
    <x v="0"/>
    <x v="11"/>
    <x v="0"/>
    <n v="11"/>
  </r>
  <r>
    <x v="0"/>
    <x v="9"/>
    <x v="9"/>
    <x v="5"/>
    <x v="53"/>
    <x v="132"/>
    <x v="0"/>
    <x v="0"/>
    <x v="0"/>
    <n v="2"/>
  </r>
  <r>
    <x v="0"/>
    <x v="9"/>
    <x v="9"/>
    <x v="5"/>
    <x v="54"/>
    <x v="133"/>
    <x v="0"/>
    <x v="3"/>
    <x v="0"/>
    <n v="3"/>
  </r>
  <r>
    <x v="0"/>
    <x v="9"/>
    <x v="9"/>
    <x v="1"/>
    <x v="55"/>
    <x v="301"/>
    <x v="0"/>
    <x v="1"/>
    <x v="0"/>
    <n v="1"/>
  </r>
  <r>
    <x v="0"/>
    <x v="9"/>
    <x v="9"/>
    <x v="1"/>
    <x v="55"/>
    <x v="179"/>
    <x v="0"/>
    <x v="1"/>
    <x v="0"/>
    <n v="1"/>
  </r>
  <r>
    <x v="0"/>
    <x v="9"/>
    <x v="9"/>
    <x v="1"/>
    <x v="55"/>
    <x v="136"/>
    <x v="0"/>
    <x v="123"/>
    <x v="0"/>
    <n v="89"/>
  </r>
  <r>
    <x v="0"/>
    <x v="9"/>
    <x v="9"/>
    <x v="3"/>
    <x v="56"/>
    <x v="138"/>
    <x v="0"/>
    <x v="1"/>
    <x v="0"/>
    <n v="1"/>
  </r>
  <r>
    <x v="0"/>
    <x v="9"/>
    <x v="9"/>
    <x v="3"/>
    <x v="56"/>
    <x v="345"/>
    <x v="0"/>
    <x v="1"/>
    <x v="0"/>
    <n v="1"/>
  </r>
  <r>
    <x v="0"/>
    <x v="9"/>
    <x v="9"/>
    <x v="3"/>
    <x v="56"/>
    <x v="207"/>
    <x v="0"/>
    <x v="0"/>
    <x v="0"/>
    <n v="2"/>
  </r>
  <r>
    <x v="0"/>
    <x v="9"/>
    <x v="9"/>
    <x v="7"/>
    <x v="57"/>
    <x v="140"/>
    <x v="0"/>
    <x v="0"/>
    <x v="0"/>
    <n v="2"/>
  </r>
  <r>
    <x v="0"/>
    <x v="10"/>
    <x v="10"/>
    <x v="0"/>
    <x v="0"/>
    <x v="0"/>
    <x v="0"/>
    <x v="21"/>
    <x v="0"/>
    <n v="6"/>
  </r>
  <r>
    <x v="0"/>
    <x v="10"/>
    <x v="10"/>
    <x v="1"/>
    <x v="1"/>
    <x v="1"/>
    <x v="0"/>
    <x v="23"/>
    <x v="0"/>
    <n v="5"/>
  </r>
  <r>
    <x v="0"/>
    <x v="10"/>
    <x v="10"/>
    <x v="1"/>
    <x v="1"/>
    <x v="2"/>
    <x v="0"/>
    <x v="82"/>
    <x v="68"/>
    <n v="0"/>
  </r>
  <r>
    <x v="0"/>
    <x v="10"/>
    <x v="10"/>
    <x v="1"/>
    <x v="1"/>
    <x v="142"/>
    <x v="0"/>
    <x v="1"/>
    <x v="0"/>
    <n v="1"/>
  </r>
  <r>
    <x v="0"/>
    <x v="10"/>
    <x v="10"/>
    <x v="2"/>
    <x v="2"/>
    <x v="4"/>
    <x v="0"/>
    <x v="6"/>
    <x v="0"/>
    <n v="9"/>
  </r>
  <r>
    <x v="0"/>
    <x v="10"/>
    <x v="10"/>
    <x v="2"/>
    <x v="2"/>
    <x v="182"/>
    <x v="0"/>
    <x v="124"/>
    <x v="0"/>
    <n v="102"/>
  </r>
  <r>
    <x v="0"/>
    <x v="10"/>
    <x v="10"/>
    <x v="3"/>
    <x v="3"/>
    <x v="5"/>
    <x v="0"/>
    <x v="4"/>
    <x v="0"/>
    <n v="47"/>
  </r>
  <r>
    <x v="0"/>
    <x v="10"/>
    <x v="10"/>
    <x v="3"/>
    <x v="3"/>
    <x v="6"/>
    <x v="0"/>
    <x v="48"/>
    <x v="0"/>
    <n v="33"/>
  </r>
  <r>
    <x v="0"/>
    <x v="10"/>
    <x v="10"/>
    <x v="3"/>
    <x v="3"/>
    <x v="7"/>
    <x v="0"/>
    <x v="1"/>
    <x v="0"/>
    <n v="1"/>
  </r>
  <r>
    <x v="0"/>
    <x v="10"/>
    <x v="10"/>
    <x v="3"/>
    <x v="3"/>
    <x v="143"/>
    <x v="0"/>
    <x v="1"/>
    <x v="0"/>
    <n v="1"/>
  </r>
  <r>
    <x v="0"/>
    <x v="10"/>
    <x v="10"/>
    <x v="3"/>
    <x v="3"/>
    <x v="8"/>
    <x v="0"/>
    <x v="23"/>
    <x v="0"/>
    <n v="5"/>
  </r>
  <r>
    <x v="0"/>
    <x v="10"/>
    <x v="10"/>
    <x v="3"/>
    <x v="3"/>
    <x v="9"/>
    <x v="0"/>
    <x v="20"/>
    <x v="0"/>
    <n v="10"/>
  </r>
  <r>
    <x v="0"/>
    <x v="10"/>
    <x v="10"/>
    <x v="3"/>
    <x v="3"/>
    <x v="266"/>
    <x v="0"/>
    <x v="1"/>
    <x v="2"/>
    <n v="0"/>
  </r>
  <r>
    <x v="0"/>
    <x v="10"/>
    <x v="10"/>
    <x v="3"/>
    <x v="3"/>
    <x v="144"/>
    <x v="0"/>
    <x v="1"/>
    <x v="0"/>
    <n v="1"/>
  </r>
  <r>
    <x v="0"/>
    <x v="10"/>
    <x v="10"/>
    <x v="1"/>
    <x v="4"/>
    <x v="13"/>
    <x v="0"/>
    <x v="125"/>
    <x v="0"/>
    <n v="81"/>
  </r>
  <r>
    <x v="0"/>
    <x v="10"/>
    <x v="10"/>
    <x v="1"/>
    <x v="6"/>
    <x v="16"/>
    <x v="0"/>
    <x v="12"/>
    <x v="0"/>
    <n v="20"/>
  </r>
  <r>
    <x v="0"/>
    <x v="10"/>
    <x v="10"/>
    <x v="1"/>
    <x v="6"/>
    <x v="17"/>
    <x v="0"/>
    <x v="50"/>
    <x v="0"/>
    <n v="14"/>
  </r>
  <r>
    <x v="0"/>
    <x v="10"/>
    <x v="10"/>
    <x v="5"/>
    <x v="7"/>
    <x v="18"/>
    <x v="0"/>
    <x v="3"/>
    <x v="3"/>
    <n v="1"/>
  </r>
  <r>
    <x v="0"/>
    <x v="10"/>
    <x v="10"/>
    <x v="6"/>
    <x v="8"/>
    <x v="19"/>
    <x v="0"/>
    <x v="1"/>
    <x v="0"/>
    <n v="1"/>
  </r>
  <r>
    <x v="0"/>
    <x v="10"/>
    <x v="10"/>
    <x v="1"/>
    <x v="9"/>
    <x v="22"/>
    <x v="0"/>
    <x v="0"/>
    <x v="3"/>
    <n v="0"/>
  </r>
  <r>
    <x v="0"/>
    <x v="10"/>
    <x v="10"/>
    <x v="1"/>
    <x v="9"/>
    <x v="268"/>
    <x v="0"/>
    <x v="3"/>
    <x v="0"/>
    <n v="3"/>
  </r>
  <r>
    <x v="0"/>
    <x v="10"/>
    <x v="10"/>
    <x v="1"/>
    <x v="9"/>
    <x v="243"/>
    <x v="0"/>
    <x v="3"/>
    <x v="0"/>
    <n v="3"/>
  </r>
  <r>
    <x v="0"/>
    <x v="10"/>
    <x v="10"/>
    <x v="1"/>
    <x v="9"/>
    <x v="23"/>
    <x v="0"/>
    <x v="0"/>
    <x v="0"/>
    <n v="2"/>
  </r>
  <r>
    <x v="0"/>
    <x v="10"/>
    <x v="10"/>
    <x v="1"/>
    <x v="9"/>
    <x v="25"/>
    <x v="0"/>
    <x v="0"/>
    <x v="0"/>
    <n v="2"/>
  </r>
  <r>
    <x v="0"/>
    <x v="10"/>
    <x v="10"/>
    <x v="1"/>
    <x v="9"/>
    <x v="26"/>
    <x v="0"/>
    <x v="4"/>
    <x v="35"/>
    <n v="27"/>
  </r>
  <r>
    <x v="0"/>
    <x v="10"/>
    <x v="10"/>
    <x v="1"/>
    <x v="9"/>
    <x v="151"/>
    <x v="0"/>
    <x v="1"/>
    <x v="2"/>
    <n v="0"/>
  </r>
  <r>
    <x v="0"/>
    <x v="10"/>
    <x v="10"/>
    <x v="1"/>
    <x v="9"/>
    <x v="270"/>
    <x v="0"/>
    <x v="1"/>
    <x v="0"/>
    <n v="1"/>
  </r>
  <r>
    <x v="0"/>
    <x v="10"/>
    <x v="10"/>
    <x v="1"/>
    <x v="10"/>
    <x v="244"/>
    <x v="0"/>
    <x v="1"/>
    <x v="0"/>
    <n v="1"/>
  </r>
  <r>
    <x v="0"/>
    <x v="10"/>
    <x v="10"/>
    <x v="1"/>
    <x v="10"/>
    <x v="29"/>
    <x v="0"/>
    <x v="0"/>
    <x v="0"/>
    <n v="2"/>
  </r>
  <r>
    <x v="0"/>
    <x v="10"/>
    <x v="10"/>
    <x v="1"/>
    <x v="11"/>
    <x v="33"/>
    <x v="0"/>
    <x v="83"/>
    <x v="0"/>
    <n v="87"/>
  </r>
  <r>
    <x v="0"/>
    <x v="10"/>
    <x v="10"/>
    <x v="1"/>
    <x v="11"/>
    <x v="28"/>
    <x v="0"/>
    <x v="66"/>
    <x v="7"/>
    <n v="30"/>
  </r>
  <r>
    <x v="0"/>
    <x v="10"/>
    <x v="10"/>
    <x v="7"/>
    <x v="12"/>
    <x v="36"/>
    <x v="0"/>
    <x v="40"/>
    <x v="0"/>
    <n v="8"/>
  </r>
  <r>
    <x v="0"/>
    <x v="10"/>
    <x v="10"/>
    <x v="7"/>
    <x v="12"/>
    <x v="37"/>
    <x v="0"/>
    <x v="11"/>
    <x v="0"/>
    <n v="11"/>
  </r>
  <r>
    <x v="0"/>
    <x v="10"/>
    <x v="10"/>
    <x v="7"/>
    <x v="12"/>
    <x v="39"/>
    <x v="0"/>
    <x v="45"/>
    <x v="0"/>
    <n v="27"/>
  </r>
  <r>
    <x v="0"/>
    <x v="10"/>
    <x v="10"/>
    <x v="7"/>
    <x v="12"/>
    <x v="40"/>
    <x v="0"/>
    <x v="68"/>
    <x v="0"/>
    <n v="48"/>
  </r>
  <r>
    <x v="0"/>
    <x v="10"/>
    <x v="10"/>
    <x v="3"/>
    <x v="13"/>
    <x v="41"/>
    <x v="0"/>
    <x v="1"/>
    <x v="2"/>
    <n v="0"/>
  </r>
  <r>
    <x v="0"/>
    <x v="10"/>
    <x v="10"/>
    <x v="3"/>
    <x v="13"/>
    <x v="346"/>
    <x v="0"/>
    <x v="1"/>
    <x v="0"/>
    <n v="1"/>
  </r>
  <r>
    <x v="0"/>
    <x v="10"/>
    <x v="10"/>
    <x v="3"/>
    <x v="13"/>
    <x v="42"/>
    <x v="0"/>
    <x v="9"/>
    <x v="0"/>
    <n v="7"/>
  </r>
  <r>
    <x v="0"/>
    <x v="10"/>
    <x v="10"/>
    <x v="3"/>
    <x v="13"/>
    <x v="43"/>
    <x v="0"/>
    <x v="1"/>
    <x v="0"/>
    <n v="1"/>
  </r>
  <r>
    <x v="0"/>
    <x v="10"/>
    <x v="10"/>
    <x v="6"/>
    <x v="59"/>
    <x v="192"/>
    <x v="0"/>
    <x v="1"/>
    <x v="2"/>
    <n v="0"/>
  </r>
  <r>
    <x v="0"/>
    <x v="10"/>
    <x v="10"/>
    <x v="6"/>
    <x v="59"/>
    <x v="347"/>
    <x v="0"/>
    <x v="1"/>
    <x v="2"/>
    <n v="0"/>
  </r>
  <r>
    <x v="0"/>
    <x v="10"/>
    <x v="10"/>
    <x v="6"/>
    <x v="59"/>
    <x v="331"/>
    <x v="0"/>
    <x v="1"/>
    <x v="0"/>
    <n v="1"/>
  </r>
  <r>
    <x v="0"/>
    <x v="10"/>
    <x v="10"/>
    <x v="6"/>
    <x v="14"/>
    <x v="274"/>
    <x v="0"/>
    <x v="1"/>
    <x v="0"/>
    <n v="1"/>
  </r>
  <r>
    <x v="0"/>
    <x v="10"/>
    <x v="10"/>
    <x v="6"/>
    <x v="14"/>
    <x v="44"/>
    <x v="0"/>
    <x v="20"/>
    <x v="0"/>
    <n v="10"/>
  </r>
  <r>
    <x v="0"/>
    <x v="10"/>
    <x v="10"/>
    <x v="6"/>
    <x v="15"/>
    <x v="251"/>
    <x v="0"/>
    <x v="0"/>
    <x v="0"/>
    <n v="2"/>
  </r>
  <r>
    <x v="0"/>
    <x v="10"/>
    <x v="10"/>
    <x v="6"/>
    <x v="15"/>
    <x v="348"/>
    <x v="0"/>
    <x v="1"/>
    <x v="0"/>
    <n v="1"/>
  </r>
  <r>
    <x v="0"/>
    <x v="10"/>
    <x v="10"/>
    <x v="6"/>
    <x v="15"/>
    <x v="193"/>
    <x v="0"/>
    <x v="1"/>
    <x v="0"/>
    <n v="1"/>
  </r>
  <r>
    <x v="0"/>
    <x v="10"/>
    <x v="10"/>
    <x v="6"/>
    <x v="15"/>
    <x v="349"/>
    <x v="0"/>
    <x v="1"/>
    <x v="0"/>
    <n v="1"/>
  </r>
  <r>
    <x v="0"/>
    <x v="10"/>
    <x v="10"/>
    <x v="6"/>
    <x v="16"/>
    <x v="350"/>
    <x v="0"/>
    <x v="1"/>
    <x v="2"/>
    <n v="0"/>
  </r>
  <r>
    <x v="0"/>
    <x v="10"/>
    <x v="10"/>
    <x v="6"/>
    <x v="17"/>
    <x v="315"/>
    <x v="0"/>
    <x v="1"/>
    <x v="0"/>
    <n v="1"/>
  </r>
  <r>
    <x v="0"/>
    <x v="10"/>
    <x v="10"/>
    <x v="6"/>
    <x v="17"/>
    <x v="48"/>
    <x v="0"/>
    <x v="74"/>
    <x v="0"/>
    <n v="18"/>
  </r>
  <r>
    <x v="0"/>
    <x v="10"/>
    <x v="10"/>
    <x v="6"/>
    <x v="17"/>
    <x v="49"/>
    <x v="0"/>
    <x v="59"/>
    <x v="0"/>
    <n v="25"/>
  </r>
  <r>
    <x v="0"/>
    <x v="10"/>
    <x v="10"/>
    <x v="6"/>
    <x v="17"/>
    <x v="51"/>
    <x v="0"/>
    <x v="40"/>
    <x v="0"/>
    <n v="8"/>
  </r>
  <r>
    <x v="0"/>
    <x v="10"/>
    <x v="10"/>
    <x v="5"/>
    <x v="18"/>
    <x v="219"/>
    <x v="0"/>
    <x v="1"/>
    <x v="2"/>
    <n v="0"/>
  </r>
  <r>
    <x v="0"/>
    <x v="10"/>
    <x v="10"/>
    <x v="5"/>
    <x v="18"/>
    <x v="351"/>
    <x v="0"/>
    <x v="1"/>
    <x v="0"/>
    <n v="1"/>
  </r>
  <r>
    <x v="0"/>
    <x v="10"/>
    <x v="10"/>
    <x v="5"/>
    <x v="18"/>
    <x v="52"/>
    <x v="0"/>
    <x v="6"/>
    <x v="0"/>
    <n v="9"/>
  </r>
  <r>
    <x v="0"/>
    <x v="10"/>
    <x v="10"/>
    <x v="1"/>
    <x v="19"/>
    <x v="53"/>
    <x v="0"/>
    <x v="0"/>
    <x v="0"/>
    <n v="2"/>
  </r>
  <r>
    <x v="0"/>
    <x v="10"/>
    <x v="10"/>
    <x v="1"/>
    <x v="19"/>
    <x v="54"/>
    <x v="0"/>
    <x v="0"/>
    <x v="0"/>
    <n v="2"/>
  </r>
  <r>
    <x v="0"/>
    <x v="10"/>
    <x v="10"/>
    <x v="2"/>
    <x v="20"/>
    <x v="55"/>
    <x v="0"/>
    <x v="40"/>
    <x v="0"/>
    <n v="8"/>
  </r>
  <r>
    <x v="0"/>
    <x v="10"/>
    <x v="10"/>
    <x v="2"/>
    <x v="20"/>
    <x v="306"/>
    <x v="0"/>
    <x v="1"/>
    <x v="0"/>
    <n v="1"/>
  </r>
  <r>
    <x v="0"/>
    <x v="10"/>
    <x v="10"/>
    <x v="2"/>
    <x v="20"/>
    <x v="161"/>
    <x v="0"/>
    <x v="1"/>
    <x v="0"/>
    <n v="1"/>
  </r>
  <r>
    <x v="0"/>
    <x v="10"/>
    <x v="10"/>
    <x v="2"/>
    <x v="20"/>
    <x v="56"/>
    <x v="0"/>
    <x v="3"/>
    <x v="2"/>
    <n v="2"/>
  </r>
  <r>
    <x v="0"/>
    <x v="10"/>
    <x v="10"/>
    <x v="2"/>
    <x v="20"/>
    <x v="295"/>
    <x v="0"/>
    <x v="40"/>
    <x v="54"/>
    <n v="0"/>
  </r>
  <r>
    <x v="0"/>
    <x v="10"/>
    <x v="10"/>
    <x v="2"/>
    <x v="20"/>
    <x v="220"/>
    <x v="0"/>
    <x v="1"/>
    <x v="0"/>
    <n v="1"/>
  </r>
  <r>
    <x v="0"/>
    <x v="10"/>
    <x v="10"/>
    <x v="2"/>
    <x v="21"/>
    <x v="195"/>
    <x v="0"/>
    <x v="1"/>
    <x v="0"/>
    <n v="1"/>
  </r>
  <r>
    <x v="0"/>
    <x v="10"/>
    <x v="10"/>
    <x v="2"/>
    <x v="21"/>
    <x v="57"/>
    <x v="0"/>
    <x v="1"/>
    <x v="0"/>
    <n v="1"/>
  </r>
  <r>
    <x v="0"/>
    <x v="10"/>
    <x v="10"/>
    <x v="2"/>
    <x v="22"/>
    <x v="58"/>
    <x v="0"/>
    <x v="74"/>
    <x v="0"/>
    <n v="18"/>
  </r>
  <r>
    <x v="0"/>
    <x v="10"/>
    <x v="10"/>
    <x v="2"/>
    <x v="22"/>
    <x v="59"/>
    <x v="0"/>
    <x v="6"/>
    <x v="0"/>
    <n v="9"/>
  </r>
  <r>
    <x v="0"/>
    <x v="10"/>
    <x v="10"/>
    <x v="2"/>
    <x v="22"/>
    <x v="60"/>
    <x v="0"/>
    <x v="0"/>
    <x v="0"/>
    <n v="2"/>
  </r>
  <r>
    <x v="0"/>
    <x v="10"/>
    <x v="10"/>
    <x v="2"/>
    <x v="22"/>
    <x v="196"/>
    <x v="0"/>
    <x v="1"/>
    <x v="2"/>
    <n v="0"/>
  </r>
  <r>
    <x v="0"/>
    <x v="10"/>
    <x v="10"/>
    <x v="2"/>
    <x v="23"/>
    <x v="61"/>
    <x v="0"/>
    <x v="55"/>
    <x v="0"/>
    <n v="56"/>
  </r>
  <r>
    <x v="0"/>
    <x v="10"/>
    <x v="10"/>
    <x v="2"/>
    <x v="23"/>
    <x v="92"/>
    <x v="0"/>
    <x v="3"/>
    <x v="10"/>
    <n v="0"/>
  </r>
  <r>
    <x v="0"/>
    <x v="10"/>
    <x v="10"/>
    <x v="2"/>
    <x v="23"/>
    <x v="63"/>
    <x v="0"/>
    <x v="23"/>
    <x v="0"/>
    <n v="5"/>
  </r>
  <r>
    <x v="0"/>
    <x v="10"/>
    <x v="10"/>
    <x v="2"/>
    <x v="60"/>
    <x v="164"/>
    <x v="0"/>
    <x v="8"/>
    <x v="0"/>
    <n v="4"/>
  </r>
  <r>
    <x v="0"/>
    <x v="10"/>
    <x v="10"/>
    <x v="2"/>
    <x v="60"/>
    <x v="62"/>
    <x v="0"/>
    <x v="34"/>
    <x v="0"/>
    <n v="49"/>
  </r>
  <r>
    <x v="0"/>
    <x v="10"/>
    <x v="10"/>
    <x v="2"/>
    <x v="60"/>
    <x v="223"/>
    <x v="0"/>
    <x v="0"/>
    <x v="3"/>
    <n v="0"/>
  </r>
  <r>
    <x v="0"/>
    <x v="10"/>
    <x v="10"/>
    <x v="2"/>
    <x v="60"/>
    <x v="166"/>
    <x v="0"/>
    <x v="8"/>
    <x v="0"/>
    <n v="4"/>
  </r>
  <r>
    <x v="0"/>
    <x v="10"/>
    <x v="10"/>
    <x v="2"/>
    <x v="60"/>
    <x v="257"/>
    <x v="0"/>
    <x v="0"/>
    <x v="0"/>
    <n v="2"/>
  </r>
  <r>
    <x v="0"/>
    <x v="10"/>
    <x v="10"/>
    <x v="2"/>
    <x v="24"/>
    <x v="64"/>
    <x v="0"/>
    <x v="36"/>
    <x v="0"/>
    <n v="22"/>
  </r>
  <r>
    <x v="0"/>
    <x v="10"/>
    <x v="10"/>
    <x v="2"/>
    <x v="24"/>
    <x v="317"/>
    <x v="0"/>
    <x v="92"/>
    <x v="69"/>
    <n v="0"/>
  </r>
  <r>
    <x v="0"/>
    <x v="10"/>
    <x v="10"/>
    <x v="2"/>
    <x v="24"/>
    <x v="224"/>
    <x v="0"/>
    <x v="1"/>
    <x v="0"/>
    <n v="1"/>
  </r>
  <r>
    <x v="0"/>
    <x v="10"/>
    <x v="10"/>
    <x v="2"/>
    <x v="24"/>
    <x v="318"/>
    <x v="0"/>
    <x v="1"/>
    <x v="2"/>
    <n v="0"/>
  </r>
  <r>
    <x v="0"/>
    <x v="10"/>
    <x v="10"/>
    <x v="2"/>
    <x v="25"/>
    <x v="66"/>
    <x v="0"/>
    <x v="25"/>
    <x v="70"/>
    <n v="4"/>
  </r>
  <r>
    <x v="0"/>
    <x v="10"/>
    <x v="10"/>
    <x v="2"/>
    <x v="25"/>
    <x v="68"/>
    <x v="0"/>
    <x v="0"/>
    <x v="0"/>
    <n v="2"/>
  </r>
  <r>
    <x v="0"/>
    <x v="10"/>
    <x v="10"/>
    <x v="5"/>
    <x v="64"/>
    <x v="86"/>
    <x v="0"/>
    <x v="0"/>
    <x v="3"/>
    <n v="0"/>
  </r>
  <r>
    <x v="0"/>
    <x v="10"/>
    <x v="10"/>
    <x v="7"/>
    <x v="26"/>
    <x v="69"/>
    <x v="0"/>
    <x v="48"/>
    <x v="0"/>
    <n v="33"/>
  </r>
  <r>
    <x v="0"/>
    <x v="10"/>
    <x v="10"/>
    <x v="2"/>
    <x v="27"/>
    <x v="70"/>
    <x v="0"/>
    <x v="59"/>
    <x v="0"/>
    <n v="25"/>
  </r>
  <r>
    <x v="0"/>
    <x v="10"/>
    <x v="10"/>
    <x v="5"/>
    <x v="28"/>
    <x v="170"/>
    <x v="0"/>
    <x v="21"/>
    <x v="3"/>
    <n v="4"/>
  </r>
  <r>
    <x v="0"/>
    <x v="10"/>
    <x v="10"/>
    <x v="5"/>
    <x v="28"/>
    <x v="71"/>
    <x v="0"/>
    <x v="23"/>
    <x v="0"/>
    <n v="5"/>
  </r>
  <r>
    <x v="0"/>
    <x v="10"/>
    <x v="10"/>
    <x v="3"/>
    <x v="29"/>
    <x v="72"/>
    <x v="0"/>
    <x v="45"/>
    <x v="0"/>
    <n v="27"/>
  </r>
  <r>
    <x v="0"/>
    <x v="10"/>
    <x v="10"/>
    <x v="3"/>
    <x v="29"/>
    <x v="73"/>
    <x v="0"/>
    <x v="20"/>
    <x v="0"/>
    <n v="10"/>
  </r>
  <r>
    <x v="0"/>
    <x v="10"/>
    <x v="10"/>
    <x v="1"/>
    <x v="30"/>
    <x v="76"/>
    <x v="0"/>
    <x v="126"/>
    <x v="0"/>
    <n v="176"/>
  </r>
  <r>
    <x v="0"/>
    <x v="10"/>
    <x v="10"/>
    <x v="1"/>
    <x v="30"/>
    <x v="77"/>
    <x v="0"/>
    <x v="73"/>
    <x v="0"/>
    <n v="29"/>
  </r>
  <r>
    <x v="0"/>
    <x v="10"/>
    <x v="10"/>
    <x v="5"/>
    <x v="32"/>
    <x v="79"/>
    <x v="0"/>
    <x v="3"/>
    <x v="0"/>
    <n v="3"/>
  </r>
  <r>
    <x v="0"/>
    <x v="10"/>
    <x v="10"/>
    <x v="8"/>
    <x v="33"/>
    <x v="80"/>
    <x v="0"/>
    <x v="12"/>
    <x v="0"/>
    <n v="20"/>
  </r>
  <r>
    <x v="0"/>
    <x v="10"/>
    <x v="10"/>
    <x v="8"/>
    <x v="33"/>
    <x v="81"/>
    <x v="0"/>
    <x v="0"/>
    <x v="0"/>
    <n v="2"/>
  </r>
  <r>
    <x v="0"/>
    <x v="10"/>
    <x v="10"/>
    <x v="7"/>
    <x v="34"/>
    <x v="83"/>
    <x v="0"/>
    <x v="127"/>
    <x v="71"/>
    <n v="1"/>
  </r>
  <r>
    <x v="0"/>
    <x v="10"/>
    <x v="10"/>
    <x v="7"/>
    <x v="34"/>
    <x v="84"/>
    <x v="0"/>
    <x v="28"/>
    <x v="0"/>
    <n v="39"/>
  </r>
  <r>
    <x v="0"/>
    <x v="10"/>
    <x v="10"/>
    <x v="2"/>
    <x v="35"/>
    <x v="67"/>
    <x v="0"/>
    <x v="24"/>
    <x v="0"/>
    <n v="12"/>
  </r>
  <r>
    <x v="0"/>
    <x v="10"/>
    <x v="10"/>
    <x v="2"/>
    <x v="35"/>
    <x v="85"/>
    <x v="0"/>
    <x v="0"/>
    <x v="3"/>
    <n v="0"/>
  </r>
  <r>
    <x v="0"/>
    <x v="10"/>
    <x v="10"/>
    <x v="6"/>
    <x v="37"/>
    <x v="173"/>
    <x v="0"/>
    <x v="11"/>
    <x v="2"/>
    <n v="10"/>
  </r>
  <r>
    <x v="0"/>
    <x v="10"/>
    <x v="10"/>
    <x v="6"/>
    <x v="38"/>
    <x v="88"/>
    <x v="0"/>
    <x v="56"/>
    <x v="42"/>
    <n v="0"/>
  </r>
  <r>
    <x v="0"/>
    <x v="10"/>
    <x v="10"/>
    <x v="6"/>
    <x v="38"/>
    <x v="89"/>
    <x v="0"/>
    <x v="0"/>
    <x v="0"/>
    <n v="2"/>
  </r>
  <r>
    <x v="0"/>
    <x v="10"/>
    <x v="10"/>
    <x v="8"/>
    <x v="39"/>
    <x v="90"/>
    <x v="0"/>
    <x v="29"/>
    <x v="35"/>
    <n v="1"/>
  </r>
  <r>
    <x v="0"/>
    <x v="10"/>
    <x v="10"/>
    <x v="9"/>
    <x v="40"/>
    <x v="340"/>
    <x v="0"/>
    <x v="1"/>
    <x v="2"/>
    <n v="0"/>
  </r>
  <r>
    <x v="0"/>
    <x v="10"/>
    <x v="10"/>
    <x v="10"/>
    <x v="42"/>
    <x v="174"/>
    <x v="0"/>
    <x v="3"/>
    <x v="10"/>
    <n v="0"/>
  </r>
  <r>
    <x v="0"/>
    <x v="10"/>
    <x v="10"/>
    <x v="10"/>
    <x v="42"/>
    <x v="175"/>
    <x v="0"/>
    <x v="1"/>
    <x v="0"/>
    <n v="1"/>
  </r>
  <r>
    <x v="0"/>
    <x v="10"/>
    <x v="10"/>
    <x v="10"/>
    <x v="42"/>
    <x v="93"/>
    <x v="0"/>
    <x v="40"/>
    <x v="2"/>
    <n v="7"/>
  </r>
  <r>
    <x v="0"/>
    <x v="10"/>
    <x v="10"/>
    <x v="10"/>
    <x v="42"/>
    <x v="352"/>
    <x v="0"/>
    <x v="1"/>
    <x v="2"/>
    <n v="0"/>
  </r>
  <r>
    <x v="0"/>
    <x v="10"/>
    <x v="10"/>
    <x v="10"/>
    <x v="42"/>
    <x v="95"/>
    <x v="0"/>
    <x v="6"/>
    <x v="0"/>
    <n v="9"/>
  </r>
  <r>
    <x v="0"/>
    <x v="10"/>
    <x v="10"/>
    <x v="10"/>
    <x v="42"/>
    <x v="176"/>
    <x v="0"/>
    <x v="3"/>
    <x v="0"/>
    <n v="3"/>
  </r>
  <r>
    <x v="0"/>
    <x v="10"/>
    <x v="10"/>
    <x v="10"/>
    <x v="42"/>
    <x v="97"/>
    <x v="0"/>
    <x v="128"/>
    <x v="72"/>
    <n v="0"/>
  </r>
  <r>
    <x v="0"/>
    <x v="10"/>
    <x v="10"/>
    <x v="10"/>
    <x v="42"/>
    <x v="353"/>
    <x v="0"/>
    <x v="1"/>
    <x v="0"/>
    <n v="1"/>
  </r>
  <r>
    <x v="0"/>
    <x v="10"/>
    <x v="10"/>
    <x v="10"/>
    <x v="42"/>
    <x v="98"/>
    <x v="0"/>
    <x v="64"/>
    <x v="2"/>
    <n v="50"/>
  </r>
  <r>
    <x v="0"/>
    <x v="10"/>
    <x v="10"/>
    <x v="5"/>
    <x v="43"/>
    <x v="99"/>
    <x v="0"/>
    <x v="27"/>
    <x v="0"/>
    <n v="35"/>
  </r>
  <r>
    <x v="0"/>
    <x v="10"/>
    <x v="10"/>
    <x v="5"/>
    <x v="43"/>
    <x v="100"/>
    <x v="0"/>
    <x v="94"/>
    <x v="0"/>
    <n v="57"/>
  </r>
  <r>
    <x v="0"/>
    <x v="10"/>
    <x v="10"/>
    <x v="5"/>
    <x v="43"/>
    <x v="101"/>
    <x v="0"/>
    <x v="1"/>
    <x v="0"/>
    <n v="1"/>
  </r>
  <r>
    <x v="0"/>
    <x v="10"/>
    <x v="10"/>
    <x v="4"/>
    <x v="44"/>
    <x v="102"/>
    <x v="0"/>
    <x v="9"/>
    <x v="0"/>
    <n v="7"/>
  </r>
  <r>
    <x v="0"/>
    <x v="10"/>
    <x v="10"/>
    <x v="4"/>
    <x v="44"/>
    <x v="103"/>
    <x v="0"/>
    <x v="21"/>
    <x v="24"/>
    <n v="1"/>
  </r>
  <r>
    <x v="0"/>
    <x v="10"/>
    <x v="10"/>
    <x v="4"/>
    <x v="44"/>
    <x v="104"/>
    <x v="0"/>
    <x v="0"/>
    <x v="3"/>
    <n v="0"/>
  </r>
  <r>
    <x v="0"/>
    <x v="10"/>
    <x v="10"/>
    <x v="4"/>
    <x v="44"/>
    <x v="105"/>
    <x v="0"/>
    <x v="14"/>
    <x v="0"/>
    <n v="26"/>
  </r>
  <r>
    <x v="0"/>
    <x v="10"/>
    <x v="10"/>
    <x v="4"/>
    <x v="44"/>
    <x v="106"/>
    <x v="0"/>
    <x v="60"/>
    <x v="3"/>
    <n v="26"/>
  </r>
  <r>
    <x v="0"/>
    <x v="10"/>
    <x v="10"/>
    <x v="4"/>
    <x v="44"/>
    <x v="322"/>
    <x v="0"/>
    <x v="1"/>
    <x v="2"/>
    <n v="0"/>
  </r>
  <r>
    <x v="0"/>
    <x v="10"/>
    <x v="10"/>
    <x v="4"/>
    <x v="45"/>
    <x v="343"/>
    <x v="0"/>
    <x v="1"/>
    <x v="0"/>
    <n v="1"/>
  </r>
  <r>
    <x v="0"/>
    <x v="10"/>
    <x v="10"/>
    <x v="11"/>
    <x v="46"/>
    <x v="110"/>
    <x v="0"/>
    <x v="129"/>
    <x v="0"/>
    <n v="92"/>
  </r>
  <r>
    <x v="0"/>
    <x v="10"/>
    <x v="10"/>
    <x v="11"/>
    <x v="46"/>
    <x v="111"/>
    <x v="0"/>
    <x v="40"/>
    <x v="0"/>
    <n v="8"/>
  </r>
  <r>
    <x v="0"/>
    <x v="10"/>
    <x v="10"/>
    <x v="11"/>
    <x v="46"/>
    <x v="324"/>
    <x v="0"/>
    <x v="1"/>
    <x v="0"/>
    <n v="1"/>
  </r>
  <r>
    <x v="0"/>
    <x v="10"/>
    <x v="10"/>
    <x v="11"/>
    <x v="46"/>
    <x v="112"/>
    <x v="0"/>
    <x v="7"/>
    <x v="0"/>
    <n v="13"/>
  </r>
  <r>
    <x v="0"/>
    <x v="10"/>
    <x v="10"/>
    <x v="6"/>
    <x v="47"/>
    <x v="265"/>
    <x v="0"/>
    <x v="1"/>
    <x v="0"/>
    <n v="1"/>
  </r>
  <r>
    <x v="0"/>
    <x v="10"/>
    <x v="10"/>
    <x v="6"/>
    <x v="47"/>
    <x v="113"/>
    <x v="0"/>
    <x v="0"/>
    <x v="0"/>
    <n v="2"/>
  </r>
  <r>
    <x v="0"/>
    <x v="10"/>
    <x v="10"/>
    <x v="6"/>
    <x v="47"/>
    <x v="177"/>
    <x v="0"/>
    <x v="0"/>
    <x v="0"/>
    <n v="2"/>
  </r>
  <r>
    <x v="0"/>
    <x v="10"/>
    <x v="10"/>
    <x v="6"/>
    <x v="47"/>
    <x v="114"/>
    <x v="0"/>
    <x v="1"/>
    <x v="0"/>
    <n v="1"/>
  </r>
  <r>
    <x v="0"/>
    <x v="10"/>
    <x v="10"/>
    <x v="6"/>
    <x v="47"/>
    <x v="115"/>
    <x v="0"/>
    <x v="36"/>
    <x v="0"/>
    <n v="22"/>
  </r>
  <r>
    <x v="0"/>
    <x v="10"/>
    <x v="10"/>
    <x v="6"/>
    <x v="47"/>
    <x v="116"/>
    <x v="0"/>
    <x v="40"/>
    <x v="0"/>
    <n v="8"/>
  </r>
  <r>
    <x v="0"/>
    <x v="10"/>
    <x v="10"/>
    <x v="6"/>
    <x v="47"/>
    <x v="117"/>
    <x v="0"/>
    <x v="71"/>
    <x v="3"/>
    <n v="30"/>
  </r>
  <r>
    <x v="0"/>
    <x v="10"/>
    <x v="10"/>
    <x v="6"/>
    <x v="48"/>
    <x v="118"/>
    <x v="0"/>
    <x v="21"/>
    <x v="0"/>
    <n v="6"/>
  </r>
  <r>
    <x v="0"/>
    <x v="10"/>
    <x v="10"/>
    <x v="6"/>
    <x v="48"/>
    <x v="120"/>
    <x v="0"/>
    <x v="6"/>
    <x v="0"/>
    <n v="9"/>
  </r>
  <r>
    <x v="0"/>
    <x v="10"/>
    <x v="10"/>
    <x v="7"/>
    <x v="49"/>
    <x v="122"/>
    <x v="0"/>
    <x v="40"/>
    <x v="0"/>
    <n v="8"/>
  </r>
  <r>
    <x v="0"/>
    <x v="10"/>
    <x v="10"/>
    <x v="12"/>
    <x v="50"/>
    <x v="124"/>
    <x v="0"/>
    <x v="23"/>
    <x v="0"/>
    <n v="5"/>
  </r>
  <r>
    <x v="0"/>
    <x v="10"/>
    <x v="10"/>
    <x v="8"/>
    <x v="51"/>
    <x v="354"/>
    <x v="0"/>
    <x v="1"/>
    <x v="0"/>
    <n v="1"/>
  </r>
  <r>
    <x v="0"/>
    <x v="10"/>
    <x v="10"/>
    <x v="6"/>
    <x v="52"/>
    <x v="205"/>
    <x v="0"/>
    <x v="3"/>
    <x v="0"/>
    <n v="3"/>
  </r>
  <r>
    <x v="0"/>
    <x v="10"/>
    <x v="10"/>
    <x v="6"/>
    <x v="52"/>
    <x v="128"/>
    <x v="0"/>
    <x v="11"/>
    <x v="0"/>
    <n v="11"/>
  </r>
  <r>
    <x v="0"/>
    <x v="10"/>
    <x v="10"/>
    <x v="6"/>
    <x v="52"/>
    <x v="129"/>
    <x v="0"/>
    <x v="13"/>
    <x v="0"/>
    <n v="16"/>
  </r>
  <r>
    <x v="0"/>
    <x v="10"/>
    <x v="10"/>
    <x v="5"/>
    <x v="53"/>
    <x v="131"/>
    <x v="0"/>
    <x v="36"/>
    <x v="0"/>
    <n v="22"/>
  </r>
  <r>
    <x v="0"/>
    <x v="10"/>
    <x v="10"/>
    <x v="5"/>
    <x v="53"/>
    <x v="132"/>
    <x v="0"/>
    <x v="8"/>
    <x v="0"/>
    <n v="4"/>
  </r>
  <r>
    <x v="0"/>
    <x v="10"/>
    <x v="10"/>
    <x v="1"/>
    <x v="55"/>
    <x v="135"/>
    <x v="0"/>
    <x v="1"/>
    <x v="0"/>
    <n v="1"/>
  </r>
  <r>
    <x v="0"/>
    <x v="10"/>
    <x v="10"/>
    <x v="1"/>
    <x v="55"/>
    <x v="136"/>
    <x v="0"/>
    <x v="83"/>
    <x v="0"/>
    <n v="87"/>
  </r>
  <r>
    <x v="0"/>
    <x v="10"/>
    <x v="10"/>
    <x v="3"/>
    <x v="56"/>
    <x v="138"/>
    <x v="0"/>
    <x v="0"/>
    <x v="0"/>
    <n v="2"/>
  </r>
  <r>
    <x v="0"/>
    <x v="10"/>
    <x v="10"/>
    <x v="3"/>
    <x v="56"/>
    <x v="207"/>
    <x v="0"/>
    <x v="0"/>
    <x v="0"/>
    <n v="2"/>
  </r>
  <r>
    <x v="0"/>
    <x v="10"/>
    <x v="10"/>
    <x v="7"/>
    <x v="57"/>
    <x v="140"/>
    <x v="0"/>
    <x v="1"/>
    <x v="0"/>
    <n v="1"/>
  </r>
  <r>
    <x v="0"/>
    <x v="11"/>
    <x v="11"/>
    <x v="0"/>
    <x v="0"/>
    <x v="0"/>
    <x v="0"/>
    <x v="1"/>
    <x v="0"/>
    <n v="1"/>
  </r>
  <r>
    <x v="0"/>
    <x v="11"/>
    <x v="11"/>
    <x v="9"/>
    <x v="65"/>
    <x v="355"/>
    <x v="0"/>
    <x v="8"/>
    <x v="0"/>
    <n v="4"/>
  </r>
  <r>
    <x v="0"/>
    <x v="11"/>
    <x v="11"/>
    <x v="1"/>
    <x v="1"/>
    <x v="1"/>
    <x v="0"/>
    <x v="1"/>
    <x v="0"/>
    <n v="1"/>
  </r>
  <r>
    <x v="0"/>
    <x v="11"/>
    <x v="11"/>
    <x v="1"/>
    <x v="1"/>
    <x v="2"/>
    <x v="0"/>
    <x v="86"/>
    <x v="73"/>
    <n v="0"/>
  </r>
  <r>
    <x v="0"/>
    <x v="11"/>
    <x v="11"/>
    <x v="1"/>
    <x v="1"/>
    <x v="142"/>
    <x v="0"/>
    <x v="1"/>
    <x v="0"/>
    <n v="1"/>
  </r>
  <r>
    <x v="0"/>
    <x v="11"/>
    <x v="11"/>
    <x v="1"/>
    <x v="1"/>
    <x v="356"/>
    <x v="0"/>
    <x v="1"/>
    <x v="2"/>
    <n v="0"/>
  </r>
  <r>
    <x v="0"/>
    <x v="11"/>
    <x v="11"/>
    <x v="2"/>
    <x v="2"/>
    <x v="357"/>
    <x v="0"/>
    <x v="1"/>
    <x v="0"/>
    <n v="1"/>
  </r>
  <r>
    <x v="0"/>
    <x v="11"/>
    <x v="11"/>
    <x v="2"/>
    <x v="2"/>
    <x v="4"/>
    <x v="0"/>
    <x v="24"/>
    <x v="0"/>
    <n v="12"/>
  </r>
  <r>
    <x v="0"/>
    <x v="11"/>
    <x v="11"/>
    <x v="2"/>
    <x v="2"/>
    <x v="182"/>
    <x v="0"/>
    <x v="130"/>
    <x v="0"/>
    <n v="69"/>
  </r>
  <r>
    <x v="0"/>
    <x v="11"/>
    <x v="11"/>
    <x v="3"/>
    <x v="3"/>
    <x v="5"/>
    <x v="0"/>
    <x v="94"/>
    <x v="0"/>
    <n v="57"/>
  </r>
  <r>
    <x v="0"/>
    <x v="11"/>
    <x v="11"/>
    <x v="3"/>
    <x v="3"/>
    <x v="6"/>
    <x v="0"/>
    <x v="33"/>
    <x v="0"/>
    <n v="38"/>
  </r>
  <r>
    <x v="0"/>
    <x v="11"/>
    <x v="11"/>
    <x v="3"/>
    <x v="3"/>
    <x v="7"/>
    <x v="0"/>
    <x v="0"/>
    <x v="0"/>
    <n v="2"/>
  </r>
  <r>
    <x v="0"/>
    <x v="11"/>
    <x v="11"/>
    <x v="3"/>
    <x v="3"/>
    <x v="8"/>
    <x v="0"/>
    <x v="74"/>
    <x v="0"/>
    <n v="18"/>
  </r>
  <r>
    <x v="0"/>
    <x v="11"/>
    <x v="11"/>
    <x v="3"/>
    <x v="3"/>
    <x v="9"/>
    <x v="0"/>
    <x v="24"/>
    <x v="0"/>
    <n v="12"/>
  </r>
  <r>
    <x v="0"/>
    <x v="11"/>
    <x v="11"/>
    <x v="3"/>
    <x v="3"/>
    <x v="2"/>
    <x v="0"/>
    <x v="1"/>
    <x v="2"/>
    <n v="0"/>
  </r>
  <r>
    <x v="0"/>
    <x v="11"/>
    <x v="11"/>
    <x v="3"/>
    <x v="3"/>
    <x v="266"/>
    <x v="0"/>
    <x v="1"/>
    <x v="2"/>
    <n v="0"/>
  </r>
  <r>
    <x v="0"/>
    <x v="11"/>
    <x v="11"/>
    <x v="1"/>
    <x v="4"/>
    <x v="13"/>
    <x v="0"/>
    <x v="131"/>
    <x v="0"/>
    <n v="115"/>
  </r>
  <r>
    <x v="0"/>
    <x v="11"/>
    <x v="11"/>
    <x v="1"/>
    <x v="4"/>
    <x v="14"/>
    <x v="0"/>
    <x v="1"/>
    <x v="0"/>
    <n v="1"/>
  </r>
  <r>
    <x v="0"/>
    <x v="11"/>
    <x v="11"/>
    <x v="1"/>
    <x v="6"/>
    <x v="16"/>
    <x v="0"/>
    <x v="12"/>
    <x v="0"/>
    <n v="20"/>
  </r>
  <r>
    <x v="0"/>
    <x v="11"/>
    <x v="11"/>
    <x v="1"/>
    <x v="6"/>
    <x v="17"/>
    <x v="0"/>
    <x v="15"/>
    <x v="0"/>
    <n v="23"/>
  </r>
  <r>
    <x v="0"/>
    <x v="11"/>
    <x v="11"/>
    <x v="1"/>
    <x v="6"/>
    <x v="147"/>
    <x v="0"/>
    <x v="1"/>
    <x v="0"/>
    <n v="1"/>
  </r>
  <r>
    <x v="0"/>
    <x v="11"/>
    <x v="11"/>
    <x v="5"/>
    <x v="7"/>
    <x v="18"/>
    <x v="0"/>
    <x v="1"/>
    <x v="0"/>
    <n v="1"/>
  </r>
  <r>
    <x v="0"/>
    <x v="11"/>
    <x v="11"/>
    <x v="6"/>
    <x v="8"/>
    <x v="19"/>
    <x v="0"/>
    <x v="23"/>
    <x v="0"/>
    <n v="5"/>
  </r>
  <r>
    <x v="0"/>
    <x v="11"/>
    <x v="11"/>
    <x v="6"/>
    <x v="8"/>
    <x v="148"/>
    <x v="0"/>
    <x v="1"/>
    <x v="0"/>
    <n v="1"/>
  </r>
  <r>
    <x v="0"/>
    <x v="11"/>
    <x v="11"/>
    <x v="6"/>
    <x v="8"/>
    <x v="149"/>
    <x v="0"/>
    <x v="23"/>
    <x v="0"/>
    <n v="5"/>
  </r>
  <r>
    <x v="0"/>
    <x v="11"/>
    <x v="11"/>
    <x v="1"/>
    <x v="9"/>
    <x v="21"/>
    <x v="0"/>
    <x v="1"/>
    <x v="2"/>
    <n v="0"/>
  </r>
  <r>
    <x v="0"/>
    <x v="11"/>
    <x v="11"/>
    <x v="1"/>
    <x v="9"/>
    <x v="22"/>
    <x v="0"/>
    <x v="0"/>
    <x v="3"/>
    <n v="0"/>
  </r>
  <r>
    <x v="0"/>
    <x v="11"/>
    <x v="11"/>
    <x v="1"/>
    <x v="9"/>
    <x v="268"/>
    <x v="0"/>
    <x v="1"/>
    <x v="0"/>
    <n v="1"/>
  </r>
  <r>
    <x v="0"/>
    <x v="11"/>
    <x v="11"/>
    <x v="1"/>
    <x v="9"/>
    <x v="243"/>
    <x v="0"/>
    <x v="8"/>
    <x v="0"/>
    <n v="4"/>
  </r>
  <r>
    <x v="0"/>
    <x v="11"/>
    <x v="11"/>
    <x v="1"/>
    <x v="9"/>
    <x v="23"/>
    <x v="0"/>
    <x v="8"/>
    <x v="0"/>
    <n v="4"/>
  </r>
  <r>
    <x v="0"/>
    <x v="11"/>
    <x v="11"/>
    <x v="1"/>
    <x v="9"/>
    <x v="358"/>
    <x v="0"/>
    <x v="1"/>
    <x v="0"/>
    <n v="1"/>
  </r>
  <r>
    <x v="0"/>
    <x v="11"/>
    <x v="11"/>
    <x v="1"/>
    <x v="9"/>
    <x v="212"/>
    <x v="0"/>
    <x v="1"/>
    <x v="2"/>
    <n v="0"/>
  </r>
  <r>
    <x v="0"/>
    <x v="11"/>
    <x v="11"/>
    <x v="1"/>
    <x v="9"/>
    <x v="26"/>
    <x v="0"/>
    <x v="33"/>
    <x v="8"/>
    <n v="12"/>
  </r>
  <r>
    <x v="0"/>
    <x v="11"/>
    <x v="11"/>
    <x v="1"/>
    <x v="9"/>
    <x v="270"/>
    <x v="0"/>
    <x v="1"/>
    <x v="0"/>
    <n v="1"/>
  </r>
  <r>
    <x v="0"/>
    <x v="11"/>
    <x v="11"/>
    <x v="1"/>
    <x v="10"/>
    <x v="152"/>
    <x v="0"/>
    <x v="1"/>
    <x v="2"/>
    <n v="0"/>
  </r>
  <r>
    <x v="0"/>
    <x v="11"/>
    <x v="11"/>
    <x v="1"/>
    <x v="10"/>
    <x v="244"/>
    <x v="0"/>
    <x v="0"/>
    <x v="0"/>
    <n v="2"/>
  </r>
  <r>
    <x v="0"/>
    <x v="11"/>
    <x v="11"/>
    <x v="1"/>
    <x v="10"/>
    <x v="29"/>
    <x v="0"/>
    <x v="11"/>
    <x v="0"/>
    <n v="11"/>
  </r>
  <r>
    <x v="0"/>
    <x v="11"/>
    <x v="11"/>
    <x v="1"/>
    <x v="10"/>
    <x v="304"/>
    <x v="0"/>
    <x v="1"/>
    <x v="2"/>
    <n v="0"/>
  </r>
  <r>
    <x v="0"/>
    <x v="11"/>
    <x v="11"/>
    <x v="1"/>
    <x v="11"/>
    <x v="290"/>
    <x v="0"/>
    <x v="1"/>
    <x v="2"/>
    <n v="0"/>
  </r>
  <r>
    <x v="0"/>
    <x v="11"/>
    <x v="11"/>
    <x v="1"/>
    <x v="11"/>
    <x v="33"/>
    <x v="0"/>
    <x v="91"/>
    <x v="2"/>
    <n v="98"/>
  </r>
  <r>
    <x v="0"/>
    <x v="11"/>
    <x v="11"/>
    <x v="1"/>
    <x v="11"/>
    <x v="28"/>
    <x v="0"/>
    <x v="45"/>
    <x v="0"/>
    <n v="27"/>
  </r>
  <r>
    <x v="0"/>
    <x v="11"/>
    <x v="11"/>
    <x v="1"/>
    <x v="11"/>
    <x v="34"/>
    <x v="0"/>
    <x v="1"/>
    <x v="0"/>
    <n v="1"/>
  </r>
  <r>
    <x v="0"/>
    <x v="11"/>
    <x v="11"/>
    <x v="7"/>
    <x v="12"/>
    <x v="36"/>
    <x v="0"/>
    <x v="9"/>
    <x v="0"/>
    <n v="7"/>
  </r>
  <r>
    <x v="0"/>
    <x v="11"/>
    <x v="11"/>
    <x v="7"/>
    <x v="12"/>
    <x v="37"/>
    <x v="0"/>
    <x v="40"/>
    <x v="0"/>
    <n v="8"/>
  </r>
  <r>
    <x v="0"/>
    <x v="11"/>
    <x v="11"/>
    <x v="7"/>
    <x v="12"/>
    <x v="359"/>
    <x v="0"/>
    <x v="1"/>
    <x v="0"/>
    <n v="1"/>
  </r>
  <r>
    <x v="0"/>
    <x v="11"/>
    <x v="11"/>
    <x v="7"/>
    <x v="12"/>
    <x v="214"/>
    <x v="0"/>
    <x v="1"/>
    <x v="0"/>
    <n v="1"/>
  </r>
  <r>
    <x v="0"/>
    <x v="11"/>
    <x v="11"/>
    <x v="7"/>
    <x v="12"/>
    <x v="39"/>
    <x v="0"/>
    <x v="66"/>
    <x v="0"/>
    <n v="34"/>
  </r>
  <r>
    <x v="0"/>
    <x v="11"/>
    <x v="11"/>
    <x v="7"/>
    <x v="12"/>
    <x v="40"/>
    <x v="0"/>
    <x v="19"/>
    <x v="0"/>
    <n v="50"/>
  </r>
  <r>
    <x v="0"/>
    <x v="11"/>
    <x v="11"/>
    <x v="3"/>
    <x v="13"/>
    <x v="346"/>
    <x v="0"/>
    <x v="1"/>
    <x v="0"/>
    <n v="1"/>
  </r>
  <r>
    <x v="0"/>
    <x v="11"/>
    <x v="11"/>
    <x v="3"/>
    <x v="13"/>
    <x v="42"/>
    <x v="0"/>
    <x v="3"/>
    <x v="0"/>
    <n v="3"/>
  </r>
  <r>
    <x v="0"/>
    <x v="11"/>
    <x v="11"/>
    <x v="3"/>
    <x v="13"/>
    <x v="43"/>
    <x v="0"/>
    <x v="1"/>
    <x v="0"/>
    <n v="1"/>
  </r>
  <r>
    <x v="0"/>
    <x v="11"/>
    <x v="11"/>
    <x v="3"/>
    <x v="13"/>
    <x v="360"/>
    <x v="0"/>
    <x v="1"/>
    <x v="2"/>
    <n v="0"/>
  </r>
  <r>
    <x v="0"/>
    <x v="11"/>
    <x v="11"/>
    <x v="6"/>
    <x v="59"/>
    <x v="216"/>
    <x v="0"/>
    <x v="1"/>
    <x v="2"/>
    <n v="0"/>
  </r>
  <r>
    <x v="0"/>
    <x v="11"/>
    <x v="11"/>
    <x v="6"/>
    <x v="59"/>
    <x v="361"/>
    <x v="0"/>
    <x v="1"/>
    <x v="2"/>
    <n v="0"/>
  </r>
  <r>
    <x v="0"/>
    <x v="11"/>
    <x v="11"/>
    <x v="6"/>
    <x v="14"/>
    <x v="44"/>
    <x v="0"/>
    <x v="0"/>
    <x v="0"/>
    <n v="2"/>
  </r>
  <r>
    <x v="0"/>
    <x v="11"/>
    <x v="11"/>
    <x v="6"/>
    <x v="14"/>
    <x v="332"/>
    <x v="0"/>
    <x v="1"/>
    <x v="0"/>
    <n v="1"/>
  </r>
  <r>
    <x v="0"/>
    <x v="11"/>
    <x v="11"/>
    <x v="6"/>
    <x v="15"/>
    <x v="251"/>
    <x v="0"/>
    <x v="8"/>
    <x v="0"/>
    <n v="4"/>
  </r>
  <r>
    <x v="0"/>
    <x v="11"/>
    <x v="11"/>
    <x v="6"/>
    <x v="15"/>
    <x v="193"/>
    <x v="0"/>
    <x v="0"/>
    <x v="0"/>
    <n v="2"/>
  </r>
  <r>
    <x v="0"/>
    <x v="11"/>
    <x v="11"/>
    <x v="6"/>
    <x v="16"/>
    <x v="47"/>
    <x v="0"/>
    <x v="0"/>
    <x v="0"/>
    <n v="2"/>
  </r>
  <r>
    <x v="0"/>
    <x v="11"/>
    <x v="11"/>
    <x v="6"/>
    <x v="16"/>
    <x v="362"/>
    <x v="0"/>
    <x v="1"/>
    <x v="0"/>
    <n v="1"/>
  </r>
  <r>
    <x v="0"/>
    <x v="11"/>
    <x v="11"/>
    <x v="6"/>
    <x v="17"/>
    <x v="315"/>
    <x v="0"/>
    <x v="1"/>
    <x v="0"/>
    <n v="1"/>
  </r>
  <r>
    <x v="0"/>
    <x v="11"/>
    <x v="11"/>
    <x v="6"/>
    <x v="17"/>
    <x v="48"/>
    <x v="0"/>
    <x v="36"/>
    <x v="0"/>
    <n v="22"/>
  </r>
  <r>
    <x v="0"/>
    <x v="11"/>
    <x v="11"/>
    <x v="6"/>
    <x v="17"/>
    <x v="49"/>
    <x v="0"/>
    <x v="7"/>
    <x v="0"/>
    <n v="13"/>
  </r>
  <r>
    <x v="0"/>
    <x v="11"/>
    <x v="11"/>
    <x v="6"/>
    <x v="17"/>
    <x v="51"/>
    <x v="0"/>
    <x v="8"/>
    <x v="0"/>
    <n v="4"/>
  </r>
  <r>
    <x v="0"/>
    <x v="11"/>
    <x v="11"/>
    <x v="5"/>
    <x v="18"/>
    <x v="52"/>
    <x v="0"/>
    <x v="21"/>
    <x v="0"/>
    <n v="6"/>
  </r>
  <r>
    <x v="0"/>
    <x v="11"/>
    <x v="11"/>
    <x v="1"/>
    <x v="19"/>
    <x v="53"/>
    <x v="0"/>
    <x v="0"/>
    <x v="0"/>
    <n v="2"/>
  </r>
  <r>
    <x v="0"/>
    <x v="11"/>
    <x v="11"/>
    <x v="1"/>
    <x v="19"/>
    <x v="54"/>
    <x v="0"/>
    <x v="3"/>
    <x v="0"/>
    <n v="3"/>
  </r>
  <r>
    <x v="0"/>
    <x v="11"/>
    <x v="11"/>
    <x v="2"/>
    <x v="20"/>
    <x v="55"/>
    <x v="0"/>
    <x v="36"/>
    <x v="0"/>
    <n v="22"/>
  </r>
  <r>
    <x v="0"/>
    <x v="11"/>
    <x v="11"/>
    <x v="2"/>
    <x v="20"/>
    <x v="306"/>
    <x v="0"/>
    <x v="0"/>
    <x v="0"/>
    <n v="2"/>
  </r>
  <r>
    <x v="0"/>
    <x v="11"/>
    <x v="11"/>
    <x v="2"/>
    <x v="20"/>
    <x v="295"/>
    <x v="0"/>
    <x v="23"/>
    <x v="24"/>
    <n v="0"/>
  </r>
  <r>
    <x v="0"/>
    <x v="11"/>
    <x v="11"/>
    <x v="2"/>
    <x v="21"/>
    <x v="195"/>
    <x v="0"/>
    <x v="1"/>
    <x v="0"/>
    <n v="1"/>
  </r>
  <r>
    <x v="0"/>
    <x v="11"/>
    <x v="11"/>
    <x v="2"/>
    <x v="21"/>
    <x v="57"/>
    <x v="0"/>
    <x v="0"/>
    <x v="0"/>
    <n v="2"/>
  </r>
  <r>
    <x v="0"/>
    <x v="11"/>
    <x v="11"/>
    <x v="2"/>
    <x v="22"/>
    <x v="58"/>
    <x v="0"/>
    <x v="12"/>
    <x v="0"/>
    <n v="20"/>
  </r>
  <r>
    <x v="0"/>
    <x v="11"/>
    <x v="11"/>
    <x v="2"/>
    <x v="22"/>
    <x v="59"/>
    <x v="0"/>
    <x v="24"/>
    <x v="0"/>
    <n v="12"/>
  </r>
  <r>
    <x v="0"/>
    <x v="11"/>
    <x v="11"/>
    <x v="2"/>
    <x v="22"/>
    <x v="60"/>
    <x v="0"/>
    <x v="8"/>
    <x v="0"/>
    <n v="4"/>
  </r>
  <r>
    <x v="0"/>
    <x v="11"/>
    <x v="11"/>
    <x v="2"/>
    <x v="23"/>
    <x v="61"/>
    <x v="0"/>
    <x v="89"/>
    <x v="0"/>
    <n v="76"/>
  </r>
  <r>
    <x v="0"/>
    <x v="11"/>
    <x v="11"/>
    <x v="2"/>
    <x v="23"/>
    <x v="63"/>
    <x v="0"/>
    <x v="6"/>
    <x v="0"/>
    <n v="9"/>
  </r>
  <r>
    <x v="0"/>
    <x v="11"/>
    <x v="11"/>
    <x v="2"/>
    <x v="60"/>
    <x v="281"/>
    <x v="0"/>
    <x v="1"/>
    <x v="2"/>
    <n v="0"/>
  </r>
  <r>
    <x v="0"/>
    <x v="11"/>
    <x v="11"/>
    <x v="2"/>
    <x v="60"/>
    <x v="164"/>
    <x v="0"/>
    <x v="8"/>
    <x v="0"/>
    <n v="4"/>
  </r>
  <r>
    <x v="0"/>
    <x v="11"/>
    <x v="11"/>
    <x v="2"/>
    <x v="60"/>
    <x v="62"/>
    <x v="0"/>
    <x v="98"/>
    <x v="0"/>
    <n v="60"/>
  </r>
  <r>
    <x v="0"/>
    <x v="11"/>
    <x v="11"/>
    <x v="2"/>
    <x v="60"/>
    <x v="223"/>
    <x v="0"/>
    <x v="1"/>
    <x v="2"/>
    <n v="0"/>
  </r>
  <r>
    <x v="0"/>
    <x v="11"/>
    <x v="11"/>
    <x v="2"/>
    <x v="60"/>
    <x v="166"/>
    <x v="0"/>
    <x v="0"/>
    <x v="0"/>
    <n v="2"/>
  </r>
  <r>
    <x v="0"/>
    <x v="11"/>
    <x v="11"/>
    <x v="2"/>
    <x v="60"/>
    <x v="257"/>
    <x v="0"/>
    <x v="1"/>
    <x v="0"/>
    <n v="1"/>
  </r>
  <r>
    <x v="0"/>
    <x v="11"/>
    <x v="11"/>
    <x v="2"/>
    <x v="24"/>
    <x v="64"/>
    <x v="0"/>
    <x v="74"/>
    <x v="0"/>
    <n v="18"/>
  </r>
  <r>
    <x v="0"/>
    <x v="11"/>
    <x v="11"/>
    <x v="2"/>
    <x v="24"/>
    <x v="317"/>
    <x v="0"/>
    <x v="72"/>
    <x v="74"/>
    <n v="0"/>
  </r>
  <r>
    <x v="0"/>
    <x v="11"/>
    <x v="11"/>
    <x v="2"/>
    <x v="25"/>
    <x v="66"/>
    <x v="0"/>
    <x v="14"/>
    <x v="56"/>
    <n v="4"/>
  </r>
  <r>
    <x v="0"/>
    <x v="11"/>
    <x v="11"/>
    <x v="2"/>
    <x v="25"/>
    <x v="68"/>
    <x v="0"/>
    <x v="1"/>
    <x v="2"/>
    <n v="0"/>
  </r>
  <r>
    <x v="0"/>
    <x v="11"/>
    <x v="11"/>
    <x v="5"/>
    <x v="64"/>
    <x v="86"/>
    <x v="0"/>
    <x v="1"/>
    <x v="2"/>
    <n v="0"/>
  </r>
  <r>
    <x v="0"/>
    <x v="11"/>
    <x v="11"/>
    <x v="7"/>
    <x v="26"/>
    <x v="69"/>
    <x v="0"/>
    <x v="12"/>
    <x v="0"/>
    <n v="20"/>
  </r>
  <r>
    <x v="0"/>
    <x v="11"/>
    <x v="11"/>
    <x v="7"/>
    <x v="26"/>
    <x v="363"/>
    <x v="0"/>
    <x v="0"/>
    <x v="3"/>
    <n v="0"/>
  </r>
  <r>
    <x v="0"/>
    <x v="11"/>
    <x v="11"/>
    <x v="2"/>
    <x v="27"/>
    <x v="70"/>
    <x v="0"/>
    <x v="45"/>
    <x v="0"/>
    <n v="27"/>
  </r>
  <r>
    <x v="0"/>
    <x v="11"/>
    <x v="11"/>
    <x v="5"/>
    <x v="28"/>
    <x v="170"/>
    <x v="0"/>
    <x v="11"/>
    <x v="3"/>
    <n v="9"/>
  </r>
  <r>
    <x v="0"/>
    <x v="11"/>
    <x v="11"/>
    <x v="5"/>
    <x v="28"/>
    <x v="71"/>
    <x v="0"/>
    <x v="3"/>
    <x v="0"/>
    <n v="3"/>
  </r>
  <r>
    <x v="0"/>
    <x v="11"/>
    <x v="11"/>
    <x v="5"/>
    <x v="28"/>
    <x v="229"/>
    <x v="0"/>
    <x v="1"/>
    <x v="0"/>
    <n v="1"/>
  </r>
  <r>
    <x v="0"/>
    <x v="11"/>
    <x v="11"/>
    <x v="5"/>
    <x v="28"/>
    <x v="309"/>
    <x v="0"/>
    <x v="1"/>
    <x v="0"/>
    <n v="1"/>
  </r>
  <r>
    <x v="0"/>
    <x v="11"/>
    <x v="11"/>
    <x v="5"/>
    <x v="62"/>
    <x v="364"/>
    <x v="0"/>
    <x v="1"/>
    <x v="0"/>
    <n v="1"/>
  </r>
  <r>
    <x v="0"/>
    <x v="11"/>
    <x v="11"/>
    <x v="3"/>
    <x v="29"/>
    <x v="72"/>
    <x v="0"/>
    <x v="73"/>
    <x v="0"/>
    <n v="29"/>
  </r>
  <r>
    <x v="0"/>
    <x v="11"/>
    <x v="11"/>
    <x v="3"/>
    <x v="29"/>
    <x v="73"/>
    <x v="0"/>
    <x v="20"/>
    <x v="0"/>
    <n v="10"/>
  </r>
  <r>
    <x v="0"/>
    <x v="11"/>
    <x v="11"/>
    <x v="3"/>
    <x v="29"/>
    <x v="74"/>
    <x v="0"/>
    <x v="0"/>
    <x v="0"/>
    <n v="2"/>
  </r>
  <r>
    <x v="0"/>
    <x v="11"/>
    <x v="11"/>
    <x v="1"/>
    <x v="30"/>
    <x v="76"/>
    <x v="0"/>
    <x v="75"/>
    <x v="0"/>
    <n v="122"/>
  </r>
  <r>
    <x v="0"/>
    <x v="11"/>
    <x v="11"/>
    <x v="1"/>
    <x v="30"/>
    <x v="77"/>
    <x v="0"/>
    <x v="13"/>
    <x v="10"/>
    <n v="13"/>
  </r>
  <r>
    <x v="0"/>
    <x v="11"/>
    <x v="11"/>
    <x v="5"/>
    <x v="31"/>
    <x v="78"/>
    <x v="0"/>
    <x v="3"/>
    <x v="10"/>
    <n v="0"/>
  </r>
  <r>
    <x v="0"/>
    <x v="11"/>
    <x v="11"/>
    <x v="5"/>
    <x v="32"/>
    <x v="79"/>
    <x v="0"/>
    <x v="21"/>
    <x v="0"/>
    <n v="6"/>
  </r>
  <r>
    <x v="0"/>
    <x v="11"/>
    <x v="11"/>
    <x v="8"/>
    <x v="33"/>
    <x v="80"/>
    <x v="0"/>
    <x v="11"/>
    <x v="0"/>
    <n v="11"/>
  </r>
  <r>
    <x v="0"/>
    <x v="11"/>
    <x v="11"/>
    <x v="8"/>
    <x v="33"/>
    <x v="81"/>
    <x v="0"/>
    <x v="0"/>
    <x v="0"/>
    <n v="2"/>
  </r>
  <r>
    <x v="0"/>
    <x v="11"/>
    <x v="11"/>
    <x v="7"/>
    <x v="34"/>
    <x v="83"/>
    <x v="0"/>
    <x v="132"/>
    <x v="75"/>
    <n v="0"/>
  </r>
  <r>
    <x v="0"/>
    <x v="11"/>
    <x v="11"/>
    <x v="7"/>
    <x v="34"/>
    <x v="84"/>
    <x v="0"/>
    <x v="18"/>
    <x v="0"/>
    <n v="30"/>
  </r>
  <r>
    <x v="0"/>
    <x v="11"/>
    <x v="11"/>
    <x v="2"/>
    <x v="35"/>
    <x v="67"/>
    <x v="0"/>
    <x v="24"/>
    <x v="0"/>
    <n v="12"/>
  </r>
  <r>
    <x v="0"/>
    <x v="11"/>
    <x v="11"/>
    <x v="2"/>
    <x v="35"/>
    <x v="85"/>
    <x v="0"/>
    <x v="3"/>
    <x v="2"/>
    <n v="2"/>
  </r>
  <r>
    <x v="0"/>
    <x v="11"/>
    <x v="11"/>
    <x v="6"/>
    <x v="37"/>
    <x v="234"/>
    <x v="0"/>
    <x v="1"/>
    <x v="0"/>
    <n v="1"/>
  </r>
  <r>
    <x v="0"/>
    <x v="11"/>
    <x v="11"/>
    <x v="6"/>
    <x v="37"/>
    <x v="173"/>
    <x v="0"/>
    <x v="9"/>
    <x v="2"/>
    <n v="6"/>
  </r>
  <r>
    <x v="0"/>
    <x v="11"/>
    <x v="11"/>
    <x v="6"/>
    <x v="38"/>
    <x v="88"/>
    <x v="0"/>
    <x v="89"/>
    <x v="76"/>
    <n v="1"/>
  </r>
  <r>
    <x v="0"/>
    <x v="11"/>
    <x v="11"/>
    <x v="6"/>
    <x v="38"/>
    <x v="89"/>
    <x v="0"/>
    <x v="1"/>
    <x v="0"/>
    <n v="1"/>
  </r>
  <r>
    <x v="0"/>
    <x v="11"/>
    <x v="11"/>
    <x v="8"/>
    <x v="39"/>
    <x v="90"/>
    <x v="0"/>
    <x v="74"/>
    <x v="77"/>
    <n v="1"/>
  </r>
  <r>
    <x v="0"/>
    <x v="11"/>
    <x v="11"/>
    <x v="10"/>
    <x v="42"/>
    <x v="174"/>
    <x v="0"/>
    <x v="0"/>
    <x v="3"/>
    <n v="0"/>
  </r>
  <r>
    <x v="0"/>
    <x v="11"/>
    <x v="11"/>
    <x v="10"/>
    <x v="42"/>
    <x v="93"/>
    <x v="0"/>
    <x v="40"/>
    <x v="3"/>
    <n v="6"/>
  </r>
  <r>
    <x v="0"/>
    <x v="11"/>
    <x v="11"/>
    <x v="10"/>
    <x v="42"/>
    <x v="352"/>
    <x v="0"/>
    <x v="1"/>
    <x v="2"/>
    <n v="0"/>
  </r>
  <r>
    <x v="0"/>
    <x v="11"/>
    <x v="11"/>
    <x v="10"/>
    <x v="42"/>
    <x v="95"/>
    <x v="0"/>
    <x v="6"/>
    <x v="2"/>
    <n v="8"/>
  </r>
  <r>
    <x v="0"/>
    <x v="11"/>
    <x v="11"/>
    <x v="10"/>
    <x v="42"/>
    <x v="97"/>
    <x v="0"/>
    <x v="80"/>
    <x v="78"/>
    <n v="0"/>
  </r>
  <r>
    <x v="0"/>
    <x v="11"/>
    <x v="11"/>
    <x v="10"/>
    <x v="42"/>
    <x v="98"/>
    <x v="0"/>
    <x v="84"/>
    <x v="2"/>
    <n v="65"/>
  </r>
  <r>
    <x v="0"/>
    <x v="11"/>
    <x v="11"/>
    <x v="5"/>
    <x v="43"/>
    <x v="99"/>
    <x v="0"/>
    <x v="18"/>
    <x v="0"/>
    <n v="30"/>
  </r>
  <r>
    <x v="0"/>
    <x v="11"/>
    <x v="11"/>
    <x v="5"/>
    <x v="43"/>
    <x v="100"/>
    <x v="0"/>
    <x v="66"/>
    <x v="0"/>
    <n v="34"/>
  </r>
  <r>
    <x v="0"/>
    <x v="11"/>
    <x v="11"/>
    <x v="5"/>
    <x v="43"/>
    <x v="199"/>
    <x v="0"/>
    <x v="0"/>
    <x v="3"/>
    <n v="0"/>
  </r>
  <r>
    <x v="0"/>
    <x v="11"/>
    <x v="11"/>
    <x v="4"/>
    <x v="44"/>
    <x v="102"/>
    <x v="0"/>
    <x v="21"/>
    <x v="0"/>
    <n v="6"/>
  </r>
  <r>
    <x v="0"/>
    <x v="11"/>
    <x v="11"/>
    <x v="4"/>
    <x v="44"/>
    <x v="105"/>
    <x v="0"/>
    <x v="29"/>
    <x v="0"/>
    <n v="21"/>
  </r>
  <r>
    <x v="0"/>
    <x v="11"/>
    <x v="11"/>
    <x v="4"/>
    <x v="44"/>
    <x v="106"/>
    <x v="0"/>
    <x v="29"/>
    <x v="24"/>
    <n v="16"/>
  </r>
  <r>
    <x v="0"/>
    <x v="11"/>
    <x v="11"/>
    <x v="4"/>
    <x v="44"/>
    <x v="322"/>
    <x v="0"/>
    <x v="0"/>
    <x v="3"/>
    <n v="0"/>
  </r>
  <r>
    <x v="0"/>
    <x v="11"/>
    <x v="11"/>
    <x v="4"/>
    <x v="44"/>
    <x v="323"/>
    <x v="0"/>
    <x v="1"/>
    <x v="0"/>
    <n v="1"/>
  </r>
  <r>
    <x v="0"/>
    <x v="11"/>
    <x v="11"/>
    <x v="4"/>
    <x v="45"/>
    <x v="343"/>
    <x v="0"/>
    <x v="21"/>
    <x v="7"/>
    <n v="2"/>
  </r>
  <r>
    <x v="0"/>
    <x v="11"/>
    <x v="11"/>
    <x v="4"/>
    <x v="45"/>
    <x v="109"/>
    <x v="0"/>
    <x v="1"/>
    <x v="0"/>
    <n v="1"/>
  </r>
  <r>
    <x v="0"/>
    <x v="11"/>
    <x v="11"/>
    <x v="11"/>
    <x v="46"/>
    <x v="110"/>
    <x v="0"/>
    <x v="133"/>
    <x v="0"/>
    <n v="95"/>
  </r>
  <r>
    <x v="0"/>
    <x v="11"/>
    <x v="11"/>
    <x v="11"/>
    <x v="46"/>
    <x v="111"/>
    <x v="0"/>
    <x v="0"/>
    <x v="0"/>
    <n v="2"/>
  </r>
  <r>
    <x v="0"/>
    <x v="11"/>
    <x v="11"/>
    <x v="11"/>
    <x v="46"/>
    <x v="324"/>
    <x v="0"/>
    <x v="8"/>
    <x v="0"/>
    <n v="4"/>
  </r>
  <r>
    <x v="0"/>
    <x v="11"/>
    <x v="11"/>
    <x v="11"/>
    <x v="46"/>
    <x v="112"/>
    <x v="0"/>
    <x v="50"/>
    <x v="0"/>
    <n v="14"/>
  </r>
  <r>
    <x v="0"/>
    <x v="11"/>
    <x v="11"/>
    <x v="6"/>
    <x v="47"/>
    <x v="177"/>
    <x v="0"/>
    <x v="0"/>
    <x v="2"/>
    <n v="1"/>
  </r>
  <r>
    <x v="0"/>
    <x v="11"/>
    <x v="11"/>
    <x v="6"/>
    <x v="47"/>
    <x v="114"/>
    <x v="0"/>
    <x v="1"/>
    <x v="0"/>
    <n v="1"/>
  </r>
  <r>
    <x v="0"/>
    <x v="11"/>
    <x v="11"/>
    <x v="6"/>
    <x v="47"/>
    <x v="115"/>
    <x v="0"/>
    <x v="36"/>
    <x v="0"/>
    <n v="22"/>
  </r>
  <r>
    <x v="0"/>
    <x v="11"/>
    <x v="11"/>
    <x v="6"/>
    <x v="47"/>
    <x v="116"/>
    <x v="0"/>
    <x v="9"/>
    <x v="0"/>
    <n v="7"/>
  </r>
  <r>
    <x v="0"/>
    <x v="11"/>
    <x v="11"/>
    <x v="6"/>
    <x v="47"/>
    <x v="117"/>
    <x v="0"/>
    <x v="14"/>
    <x v="3"/>
    <n v="24"/>
  </r>
  <r>
    <x v="0"/>
    <x v="11"/>
    <x v="11"/>
    <x v="6"/>
    <x v="48"/>
    <x v="118"/>
    <x v="0"/>
    <x v="21"/>
    <x v="0"/>
    <n v="6"/>
  </r>
  <r>
    <x v="0"/>
    <x v="11"/>
    <x v="11"/>
    <x v="6"/>
    <x v="48"/>
    <x v="120"/>
    <x v="0"/>
    <x v="8"/>
    <x v="0"/>
    <n v="4"/>
  </r>
  <r>
    <x v="0"/>
    <x v="11"/>
    <x v="11"/>
    <x v="7"/>
    <x v="49"/>
    <x v="122"/>
    <x v="0"/>
    <x v="23"/>
    <x v="0"/>
    <n v="5"/>
  </r>
  <r>
    <x v="0"/>
    <x v="11"/>
    <x v="11"/>
    <x v="7"/>
    <x v="49"/>
    <x v="123"/>
    <x v="0"/>
    <x v="0"/>
    <x v="0"/>
    <n v="2"/>
  </r>
  <r>
    <x v="0"/>
    <x v="11"/>
    <x v="11"/>
    <x v="12"/>
    <x v="50"/>
    <x v="124"/>
    <x v="0"/>
    <x v="21"/>
    <x v="0"/>
    <n v="6"/>
  </r>
  <r>
    <x v="0"/>
    <x v="11"/>
    <x v="11"/>
    <x v="6"/>
    <x v="52"/>
    <x v="205"/>
    <x v="0"/>
    <x v="8"/>
    <x v="0"/>
    <n v="4"/>
  </r>
  <r>
    <x v="0"/>
    <x v="11"/>
    <x v="11"/>
    <x v="6"/>
    <x v="52"/>
    <x v="128"/>
    <x v="0"/>
    <x v="7"/>
    <x v="0"/>
    <n v="13"/>
  </r>
  <r>
    <x v="0"/>
    <x v="11"/>
    <x v="11"/>
    <x v="6"/>
    <x v="52"/>
    <x v="129"/>
    <x v="0"/>
    <x v="6"/>
    <x v="0"/>
    <n v="9"/>
  </r>
  <r>
    <x v="0"/>
    <x v="11"/>
    <x v="11"/>
    <x v="5"/>
    <x v="53"/>
    <x v="131"/>
    <x v="0"/>
    <x v="44"/>
    <x v="0"/>
    <n v="24"/>
  </r>
  <r>
    <x v="0"/>
    <x v="11"/>
    <x v="11"/>
    <x v="5"/>
    <x v="53"/>
    <x v="132"/>
    <x v="0"/>
    <x v="1"/>
    <x v="0"/>
    <n v="1"/>
  </r>
  <r>
    <x v="0"/>
    <x v="11"/>
    <x v="11"/>
    <x v="1"/>
    <x v="55"/>
    <x v="365"/>
    <x v="0"/>
    <x v="0"/>
    <x v="3"/>
    <n v="0"/>
  </r>
  <r>
    <x v="0"/>
    <x v="11"/>
    <x v="11"/>
    <x v="1"/>
    <x v="55"/>
    <x v="135"/>
    <x v="0"/>
    <x v="1"/>
    <x v="0"/>
    <n v="1"/>
  </r>
  <r>
    <x v="0"/>
    <x v="11"/>
    <x v="11"/>
    <x v="1"/>
    <x v="55"/>
    <x v="136"/>
    <x v="0"/>
    <x v="72"/>
    <x v="0"/>
    <n v="82"/>
  </r>
  <r>
    <x v="0"/>
    <x v="11"/>
    <x v="11"/>
    <x v="3"/>
    <x v="56"/>
    <x v="207"/>
    <x v="0"/>
    <x v="3"/>
    <x v="0"/>
    <n v="3"/>
  </r>
  <r>
    <x v="0"/>
    <x v="11"/>
    <x v="11"/>
    <x v="7"/>
    <x v="57"/>
    <x v="140"/>
    <x v="0"/>
    <x v="1"/>
    <x v="0"/>
    <n v="1"/>
  </r>
  <r>
    <x v="1"/>
    <x v="0"/>
    <x v="12"/>
    <x v="1"/>
    <x v="1"/>
    <x v="1"/>
    <x v="0"/>
    <x v="9"/>
    <x v="0"/>
    <n v="7"/>
  </r>
  <r>
    <x v="1"/>
    <x v="0"/>
    <x v="12"/>
    <x v="1"/>
    <x v="1"/>
    <x v="288"/>
    <x v="0"/>
    <x v="1"/>
    <x v="2"/>
    <n v="0"/>
  </r>
  <r>
    <x v="1"/>
    <x v="0"/>
    <x v="12"/>
    <x v="1"/>
    <x v="1"/>
    <x v="2"/>
    <x v="0"/>
    <x v="134"/>
    <x v="79"/>
    <n v="2"/>
  </r>
  <r>
    <x v="1"/>
    <x v="0"/>
    <x v="12"/>
    <x v="1"/>
    <x v="1"/>
    <x v="142"/>
    <x v="0"/>
    <x v="8"/>
    <x v="0"/>
    <n v="4"/>
  </r>
  <r>
    <x v="1"/>
    <x v="0"/>
    <x v="12"/>
    <x v="2"/>
    <x v="2"/>
    <x v="4"/>
    <x v="0"/>
    <x v="21"/>
    <x v="0"/>
    <n v="6"/>
  </r>
  <r>
    <x v="1"/>
    <x v="0"/>
    <x v="12"/>
    <x v="2"/>
    <x v="2"/>
    <x v="182"/>
    <x v="0"/>
    <x v="84"/>
    <x v="0"/>
    <n v="66"/>
  </r>
  <r>
    <x v="1"/>
    <x v="0"/>
    <x v="12"/>
    <x v="3"/>
    <x v="3"/>
    <x v="5"/>
    <x v="0"/>
    <x v="37"/>
    <x v="0"/>
    <n v="43"/>
  </r>
  <r>
    <x v="1"/>
    <x v="0"/>
    <x v="12"/>
    <x v="3"/>
    <x v="3"/>
    <x v="6"/>
    <x v="0"/>
    <x v="4"/>
    <x v="0"/>
    <n v="47"/>
  </r>
  <r>
    <x v="1"/>
    <x v="0"/>
    <x v="12"/>
    <x v="3"/>
    <x v="3"/>
    <x v="183"/>
    <x v="0"/>
    <x v="1"/>
    <x v="0"/>
    <n v="1"/>
  </r>
  <r>
    <x v="1"/>
    <x v="0"/>
    <x v="12"/>
    <x v="3"/>
    <x v="3"/>
    <x v="7"/>
    <x v="0"/>
    <x v="3"/>
    <x v="0"/>
    <n v="3"/>
  </r>
  <r>
    <x v="1"/>
    <x v="0"/>
    <x v="12"/>
    <x v="3"/>
    <x v="3"/>
    <x v="8"/>
    <x v="0"/>
    <x v="40"/>
    <x v="0"/>
    <n v="8"/>
  </r>
  <r>
    <x v="1"/>
    <x v="0"/>
    <x v="12"/>
    <x v="3"/>
    <x v="3"/>
    <x v="9"/>
    <x v="0"/>
    <x v="50"/>
    <x v="0"/>
    <n v="14"/>
  </r>
  <r>
    <x v="1"/>
    <x v="0"/>
    <x v="12"/>
    <x v="3"/>
    <x v="3"/>
    <x v="266"/>
    <x v="0"/>
    <x v="1"/>
    <x v="0"/>
    <n v="1"/>
  </r>
  <r>
    <x v="1"/>
    <x v="0"/>
    <x v="12"/>
    <x v="3"/>
    <x v="3"/>
    <x v="267"/>
    <x v="0"/>
    <x v="1"/>
    <x v="0"/>
    <n v="1"/>
  </r>
  <r>
    <x v="1"/>
    <x v="0"/>
    <x v="12"/>
    <x v="1"/>
    <x v="4"/>
    <x v="13"/>
    <x v="0"/>
    <x v="107"/>
    <x v="0"/>
    <n v="106"/>
  </r>
  <r>
    <x v="1"/>
    <x v="0"/>
    <x v="12"/>
    <x v="1"/>
    <x v="4"/>
    <x v="14"/>
    <x v="0"/>
    <x v="0"/>
    <x v="0"/>
    <n v="2"/>
  </r>
  <r>
    <x v="1"/>
    <x v="0"/>
    <x v="12"/>
    <x v="1"/>
    <x v="6"/>
    <x v="16"/>
    <x v="0"/>
    <x v="59"/>
    <x v="0"/>
    <n v="25"/>
  </r>
  <r>
    <x v="1"/>
    <x v="0"/>
    <x v="12"/>
    <x v="1"/>
    <x v="6"/>
    <x v="17"/>
    <x v="0"/>
    <x v="15"/>
    <x v="0"/>
    <n v="23"/>
  </r>
  <r>
    <x v="1"/>
    <x v="0"/>
    <x v="12"/>
    <x v="1"/>
    <x v="6"/>
    <x v="147"/>
    <x v="0"/>
    <x v="1"/>
    <x v="0"/>
    <n v="1"/>
  </r>
  <r>
    <x v="1"/>
    <x v="0"/>
    <x v="12"/>
    <x v="5"/>
    <x v="7"/>
    <x v="18"/>
    <x v="0"/>
    <x v="8"/>
    <x v="3"/>
    <n v="2"/>
  </r>
  <r>
    <x v="1"/>
    <x v="0"/>
    <x v="12"/>
    <x v="6"/>
    <x v="8"/>
    <x v="149"/>
    <x v="0"/>
    <x v="8"/>
    <x v="0"/>
    <n v="4"/>
  </r>
  <r>
    <x v="1"/>
    <x v="0"/>
    <x v="12"/>
    <x v="1"/>
    <x v="9"/>
    <x v="366"/>
    <x v="0"/>
    <x v="1"/>
    <x v="0"/>
    <n v="1"/>
  </r>
  <r>
    <x v="1"/>
    <x v="0"/>
    <x v="12"/>
    <x v="1"/>
    <x v="9"/>
    <x v="21"/>
    <x v="0"/>
    <x v="1"/>
    <x v="2"/>
    <n v="0"/>
  </r>
  <r>
    <x v="1"/>
    <x v="0"/>
    <x v="12"/>
    <x v="1"/>
    <x v="9"/>
    <x v="268"/>
    <x v="0"/>
    <x v="1"/>
    <x v="0"/>
    <n v="1"/>
  </r>
  <r>
    <x v="1"/>
    <x v="0"/>
    <x v="12"/>
    <x v="1"/>
    <x v="9"/>
    <x v="243"/>
    <x v="0"/>
    <x v="0"/>
    <x v="0"/>
    <n v="2"/>
  </r>
  <r>
    <x v="1"/>
    <x v="0"/>
    <x v="12"/>
    <x v="1"/>
    <x v="9"/>
    <x v="23"/>
    <x v="0"/>
    <x v="3"/>
    <x v="0"/>
    <n v="3"/>
  </r>
  <r>
    <x v="1"/>
    <x v="0"/>
    <x v="12"/>
    <x v="1"/>
    <x v="9"/>
    <x v="212"/>
    <x v="0"/>
    <x v="8"/>
    <x v="7"/>
    <n v="0"/>
  </r>
  <r>
    <x v="1"/>
    <x v="0"/>
    <x v="12"/>
    <x v="1"/>
    <x v="9"/>
    <x v="26"/>
    <x v="0"/>
    <x v="35"/>
    <x v="30"/>
    <n v="23"/>
  </r>
  <r>
    <x v="1"/>
    <x v="0"/>
    <x v="12"/>
    <x v="1"/>
    <x v="9"/>
    <x v="270"/>
    <x v="0"/>
    <x v="0"/>
    <x v="0"/>
    <n v="2"/>
  </r>
  <r>
    <x v="1"/>
    <x v="0"/>
    <x v="12"/>
    <x v="1"/>
    <x v="10"/>
    <x v="152"/>
    <x v="0"/>
    <x v="1"/>
    <x v="0"/>
    <n v="1"/>
  </r>
  <r>
    <x v="1"/>
    <x v="0"/>
    <x v="12"/>
    <x v="1"/>
    <x v="10"/>
    <x v="29"/>
    <x v="0"/>
    <x v="3"/>
    <x v="0"/>
    <n v="3"/>
  </r>
  <r>
    <x v="1"/>
    <x v="0"/>
    <x v="12"/>
    <x v="1"/>
    <x v="10"/>
    <x v="367"/>
    <x v="0"/>
    <x v="1"/>
    <x v="2"/>
    <n v="0"/>
  </r>
  <r>
    <x v="1"/>
    <x v="0"/>
    <x v="12"/>
    <x v="1"/>
    <x v="10"/>
    <x v="190"/>
    <x v="0"/>
    <x v="1"/>
    <x v="0"/>
    <n v="1"/>
  </r>
  <r>
    <x v="1"/>
    <x v="0"/>
    <x v="12"/>
    <x v="1"/>
    <x v="11"/>
    <x v="33"/>
    <x v="0"/>
    <x v="135"/>
    <x v="0"/>
    <n v="131"/>
  </r>
  <r>
    <x v="1"/>
    <x v="0"/>
    <x v="12"/>
    <x v="1"/>
    <x v="11"/>
    <x v="28"/>
    <x v="0"/>
    <x v="45"/>
    <x v="0"/>
    <n v="27"/>
  </r>
  <r>
    <x v="1"/>
    <x v="0"/>
    <x v="12"/>
    <x v="1"/>
    <x v="11"/>
    <x v="34"/>
    <x v="0"/>
    <x v="1"/>
    <x v="0"/>
    <n v="1"/>
  </r>
  <r>
    <x v="1"/>
    <x v="0"/>
    <x v="12"/>
    <x v="1"/>
    <x v="11"/>
    <x v="368"/>
    <x v="0"/>
    <x v="1"/>
    <x v="0"/>
    <n v="1"/>
  </r>
  <r>
    <x v="1"/>
    <x v="0"/>
    <x v="12"/>
    <x v="7"/>
    <x v="12"/>
    <x v="36"/>
    <x v="0"/>
    <x v="20"/>
    <x v="2"/>
    <n v="9"/>
  </r>
  <r>
    <x v="1"/>
    <x v="0"/>
    <x v="12"/>
    <x v="7"/>
    <x v="12"/>
    <x v="37"/>
    <x v="0"/>
    <x v="40"/>
    <x v="0"/>
    <n v="8"/>
  </r>
  <r>
    <x v="1"/>
    <x v="0"/>
    <x v="12"/>
    <x v="7"/>
    <x v="12"/>
    <x v="359"/>
    <x v="0"/>
    <x v="23"/>
    <x v="0"/>
    <n v="5"/>
  </r>
  <r>
    <x v="1"/>
    <x v="0"/>
    <x v="12"/>
    <x v="7"/>
    <x v="12"/>
    <x v="39"/>
    <x v="0"/>
    <x v="59"/>
    <x v="0"/>
    <n v="25"/>
  </r>
  <r>
    <x v="1"/>
    <x v="0"/>
    <x v="12"/>
    <x v="7"/>
    <x v="12"/>
    <x v="40"/>
    <x v="0"/>
    <x v="32"/>
    <x v="0"/>
    <n v="58"/>
  </r>
  <r>
    <x v="1"/>
    <x v="0"/>
    <x v="12"/>
    <x v="3"/>
    <x v="13"/>
    <x v="346"/>
    <x v="0"/>
    <x v="1"/>
    <x v="0"/>
    <n v="1"/>
  </r>
  <r>
    <x v="1"/>
    <x v="0"/>
    <x v="12"/>
    <x v="3"/>
    <x v="13"/>
    <x v="42"/>
    <x v="0"/>
    <x v="23"/>
    <x v="0"/>
    <n v="5"/>
  </r>
  <r>
    <x v="1"/>
    <x v="0"/>
    <x v="12"/>
    <x v="3"/>
    <x v="13"/>
    <x v="43"/>
    <x v="0"/>
    <x v="0"/>
    <x v="0"/>
    <n v="2"/>
  </r>
  <r>
    <x v="1"/>
    <x v="0"/>
    <x v="12"/>
    <x v="6"/>
    <x v="59"/>
    <x v="369"/>
    <x v="0"/>
    <x v="1"/>
    <x v="0"/>
    <n v="1"/>
  </r>
  <r>
    <x v="1"/>
    <x v="0"/>
    <x v="12"/>
    <x v="6"/>
    <x v="14"/>
    <x v="44"/>
    <x v="0"/>
    <x v="8"/>
    <x v="0"/>
    <n v="4"/>
  </r>
  <r>
    <x v="1"/>
    <x v="0"/>
    <x v="12"/>
    <x v="6"/>
    <x v="15"/>
    <x v="293"/>
    <x v="0"/>
    <x v="0"/>
    <x v="0"/>
    <n v="2"/>
  </r>
  <r>
    <x v="1"/>
    <x v="0"/>
    <x v="12"/>
    <x v="6"/>
    <x v="15"/>
    <x v="370"/>
    <x v="0"/>
    <x v="1"/>
    <x v="0"/>
    <n v="1"/>
  </r>
  <r>
    <x v="1"/>
    <x v="0"/>
    <x v="12"/>
    <x v="6"/>
    <x v="17"/>
    <x v="371"/>
    <x v="0"/>
    <x v="1"/>
    <x v="2"/>
    <n v="0"/>
  </r>
  <r>
    <x v="1"/>
    <x v="0"/>
    <x v="12"/>
    <x v="6"/>
    <x v="17"/>
    <x v="315"/>
    <x v="0"/>
    <x v="1"/>
    <x v="0"/>
    <n v="1"/>
  </r>
  <r>
    <x v="1"/>
    <x v="0"/>
    <x v="12"/>
    <x v="6"/>
    <x v="17"/>
    <x v="48"/>
    <x v="0"/>
    <x v="7"/>
    <x v="0"/>
    <n v="13"/>
  </r>
  <r>
    <x v="1"/>
    <x v="0"/>
    <x v="12"/>
    <x v="6"/>
    <x v="17"/>
    <x v="49"/>
    <x v="0"/>
    <x v="15"/>
    <x v="0"/>
    <n v="23"/>
  </r>
  <r>
    <x v="1"/>
    <x v="0"/>
    <x v="12"/>
    <x v="6"/>
    <x v="17"/>
    <x v="51"/>
    <x v="0"/>
    <x v="3"/>
    <x v="0"/>
    <n v="3"/>
  </r>
  <r>
    <x v="1"/>
    <x v="0"/>
    <x v="12"/>
    <x v="5"/>
    <x v="18"/>
    <x v="52"/>
    <x v="0"/>
    <x v="8"/>
    <x v="0"/>
    <n v="4"/>
  </r>
  <r>
    <x v="1"/>
    <x v="0"/>
    <x v="12"/>
    <x v="1"/>
    <x v="19"/>
    <x v="53"/>
    <x v="0"/>
    <x v="8"/>
    <x v="0"/>
    <n v="4"/>
  </r>
  <r>
    <x v="1"/>
    <x v="0"/>
    <x v="12"/>
    <x v="2"/>
    <x v="20"/>
    <x v="55"/>
    <x v="0"/>
    <x v="74"/>
    <x v="0"/>
    <n v="18"/>
  </r>
  <r>
    <x v="1"/>
    <x v="0"/>
    <x v="12"/>
    <x v="2"/>
    <x v="20"/>
    <x v="160"/>
    <x v="0"/>
    <x v="1"/>
    <x v="0"/>
    <n v="1"/>
  </r>
  <r>
    <x v="1"/>
    <x v="0"/>
    <x v="12"/>
    <x v="2"/>
    <x v="20"/>
    <x v="306"/>
    <x v="0"/>
    <x v="1"/>
    <x v="0"/>
    <n v="1"/>
  </r>
  <r>
    <x v="1"/>
    <x v="0"/>
    <x v="12"/>
    <x v="2"/>
    <x v="20"/>
    <x v="161"/>
    <x v="0"/>
    <x v="0"/>
    <x v="0"/>
    <n v="2"/>
  </r>
  <r>
    <x v="1"/>
    <x v="0"/>
    <x v="12"/>
    <x v="2"/>
    <x v="20"/>
    <x v="372"/>
    <x v="0"/>
    <x v="0"/>
    <x v="3"/>
    <n v="0"/>
  </r>
  <r>
    <x v="1"/>
    <x v="0"/>
    <x v="12"/>
    <x v="2"/>
    <x v="20"/>
    <x v="295"/>
    <x v="0"/>
    <x v="21"/>
    <x v="6"/>
    <n v="0"/>
  </r>
  <r>
    <x v="1"/>
    <x v="0"/>
    <x v="12"/>
    <x v="2"/>
    <x v="20"/>
    <x v="276"/>
    <x v="0"/>
    <x v="1"/>
    <x v="0"/>
    <n v="1"/>
  </r>
  <r>
    <x v="1"/>
    <x v="0"/>
    <x v="12"/>
    <x v="2"/>
    <x v="20"/>
    <x v="220"/>
    <x v="0"/>
    <x v="1"/>
    <x v="0"/>
    <n v="1"/>
  </r>
  <r>
    <x v="1"/>
    <x v="0"/>
    <x v="12"/>
    <x v="2"/>
    <x v="21"/>
    <x v="373"/>
    <x v="0"/>
    <x v="1"/>
    <x v="0"/>
    <n v="1"/>
  </r>
  <r>
    <x v="1"/>
    <x v="0"/>
    <x v="12"/>
    <x v="2"/>
    <x v="21"/>
    <x v="195"/>
    <x v="0"/>
    <x v="1"/>
    <x v="0"/>
    <n v="1"/>
  </r>
  <r>
    <x v="1"/>
    <x v="0"/>
    <x v="12"/>
    <x v="2"/>
    <x v="21"/>
    <x v="57"/>
    <x v="0"/>
    <x v="0"/>
    <x v="0"/>
    <n v="2"/>
  </r>
  <r>
    <x v="1"/>
    <x v="0"/>
    <x v="12"/>
    <x v="2"/>
    <x v="22"/>
    <x v="58"/>
    <x v="0"/>
    <x v="38"/>
    <x v="0"/>
    <n v="15"/>
  </r>
  <r>
    <x v="1"/>
    <x v="0"/>
    <x v="12"/>
    <x v="2"/>
    <x v="22"/>
    <x v="59"/>
    <x v="0"/>
    <x v="7"/>
    <x v="0"/>
    <n v="13"/>
  </r>
  <r>
    <x v="1"/>
    <x v="0"/>
    <x v="12"/>
    <x v="2"/>
    <x v="22"/>
    <x v="60"/>
    <x v="0"/>
    <x v="21"/>
    <x v="0"/>
    <n v="6"/>
  </r>
  <r>
    <x v="1"/>
    <x v="0"/>
    <x v="12"/>
    <x v="2"/>
    <x v="23"/>
    <x v="61"/>
    <x v="0"/>
    <x v="9"/>
    <x v="0"/>
    <n v="7"/>
  </r>
  <r>
    <x v="1"/>
    <x v="0"/>
    <x v="12"/>
    <x v="2"/>
    <x v="23"/>
    <x v="63"/>
    <x v="0"/>
    <x v="8"/>
    <x v="0"/>
    <n v="4"/>
  </r>
  <r>
    <x v="1"/>
    <x v="0"/>
    <x v="12"/>
    <x v="2"/>
    <x v="60"/>
    <x v="62"/>
    <x v="0"/>
    <x v="55"/>
    <x v="0"/>
    <n v="56"/>
  </r>
  <r>
    <x v="1"/>
    <x v="0"/>
    <x v="12"/>
    <x v="2"/>
    <x v="60"/>
    <x v="166"/>
    <x v="0"/>
    <x v="0"/>
    <x v="0"/>
    <n v="2"/>
  </r>
  <r>
    <x v="1"/>
    <x v="0"/>
    <x v="12"/>
    <x v="2"/>
    <x v="60"/>
    <x v="257"/>
    <x v="0"/>
    <x v="1"/>
    <x v="0"/>
    <n v="1"/>
  </r>
  <r>
    <x v="1"/>
    <x v="0"/>
    <x v="12"/>
    <x v="2"/>
    <x v="24"/>
    <x v="64"/>
    <x v="0"/>
    <x v="13"/>
    <x v="0"/>
    <n v="16"/>
  </r>
  <r>
    <x v="1"/>
    <x v="0"/>
    <x v="12"/>
    <x v="2"/>
    <x v="24"/>
    <x v="374"/>
    <x v="0"/>
    <x v="1"/>
    <x v="2"/>
    <n v="0"/>
  </r>
  <r>
    <x v="1"/>
    <x v="0"/>
    <x v="12"/>
    <x v="2"/>
    <x v="24"/>
    <x v="317"/>
    <x v="0"/>
    <x v="133"/>
    <x v="68"/>
    <n v="4"/>
  </r>
  <r>
    <x v="1"/>
    <x v="0"/>
    <x v="12"/>
    <x v="2"/>
    <x v="24"/>
    <x v="168"/>
    <x v="0"/>
    <x v="1"/>
    <x v="2"/>
    <n v="0"/>
  </r>
  <r>
    <x v="1"/>
    <x v="0"/>
    <x v="12"/>
    <x v="2"/>
    <x v="25"/>
    <x v="259"/>
    <x v="0"/>
    <x v="1"/>
    <x v="0"/>
    <n v="1"/>
  </r>
  <r>
    <x v="1"/>
    <x v="0"/>
    <x v="12"/>
    <x v="2"/>
    <x v="25"/>
    <x v="66"/>
    <x v="0"/>
    <x v="71"/>
    <x v="4"/>
    <n v="7"/>
  </r>
  <r>
    <x v="1"/>
    <x v="0"/>
    <x v="12"/>
    <x v="5"/>
    <x v="64"/>
    <x v="86"/>
    <x v="0"/>
    <x v="1"/>
    <x v="2"/>
    <n v="0"/>
  </r>
  <r>
    <x v="1"/>
    <x v="0"/>
    <x v="12"/>
    <x v="7"/>
    <x v="26"/>
    <x v="69"/>
    <x v="0"/>
    <x v="59"/>
    <x v="0"/>
    <n v="25"/>
  </r>
  <r>
    <x v="1"/>
    <x v="0"/>
    <x v="12"/>
    <x v="2"/>
    <x v="27"/>
    <x v="70"/>
    <x v="0"/>
    <x v="74"/>
    <x v="0"/>
    <n v="18"/>
  </r>
  <r>
    <x v="1"/>
    <x v="0"/>
    <x v="12"/>
    <x v="5"/>
    <x v="28"/>
    <x v="170"/>
    <x v="0"/>
    <x v="7"/>
    <x v="2"/>
    <n v="12"/>
  </r>
  <r>
    <x v="1"/>
    <x v="0"/>
    <x v="12"/>
    <x v="5"/>
    <x v="28"/>
    <x v="71"/>
    <x v="0"/>
    <x v="0"/>
    <x v="0"/>
    <n v="2"/>
  </r>
  <r>
    <x v="1"/>
    <x v="0"/>
    <x v="12"/>
    <x v="3"/>
    <x v="29"/>
    <x v="72"/>
    <x v="0"/>
    <x v="24"/>
    <x v="0"/>
    <n v="12"/>
  </r>
  <r>
    <x v="1"/>
    <x v="0"/>
    <x v="12"/>
    <x v="3"/>
    <x v="29"/>
    <x v="73"/>
    <x v="0"/>
    <x v="15"/>
    <x v="0"/>
    <n v="23"/>
  </r>
  <r>
    <x v="1"/>
    <x v="0"/>
    <x v="12"/>
    <x v="1"/>
    <x v="30"/>
    <x v="375"/>
    <x v="0"/>
    <x v="1"/>
    <x v="2"/>
    <n v="0"/>
  </r>
  <r>
    <x v="1"/>
    <x v="0"/>
    <x v="12"/>
    <x v="1"/>
    <x v="30"/>
    <x v="76"/>
    <x v="0"/>
    <x v="136"/>
    <x v="0"/>
    <n v="130"/>
  </r>
  <r>
    <x v="1"/>
    <x v="0"/>
    <x v="12"/>
    <x v="1"/>
    <x v="30"/>
    <x v="77"/>
    <x v="0"/>
    <x v="33"/>
    <x v="3"/>
    <n v="36"/>
  </r>
  <r>
    <x v="1"/>
    <x v="0"/>
    <x v="12"/>
    <x v="5"/>
    <x v="31"/>
    <x v="78"/>
    <x v="0"/>
    <x v="3"/>
    <x v="10"/>
    <n v="0"/>
  </r>
  <r>
    <x v="1"/>
    <x v="0"/>
    <x v="12"/>
    <x v="5"/>
    <x v="32"/>
    <x v="79"/>
    <x v="0"/>
    <x v="3"/>
    <x v="0"/>
    <n v="3"/>
  </r>
  <r>
    <x v="1"/>
    <x v="0"/>
    <x v="12"/>
    <x v="8"/>
    <x v="33"/>
    <x v="80"/>
    <x v="0"/>
    <x v="20"/>
    <x v="0"/>
    <n v="10"/>
  </r>
  <r>
    <x v="1"/>
    <x v="0"/>
    <x v="12"/>
    <x v="8"/>
    <x v="33"/>
    <x v="81"/>
    <x v="0"/>
    <x v="0"/>
    <x v="0"/>
    <n v="2"/>
  </r>
  <r>
    <x v="1"/>
    <x v="0"/>
    <x v="12"/>
    <x v="7"/>
    <x v="34"/>
    <x v="83"/>
    <x v="0"/>
    <x v="137"/>
    <x v="80"/>
    <n v="2"/>
  </r>
  <r>
    <x v="1"/>
    <x v="0"/>
    <x v="12"/>
    <x v="7"/>
    <x v="34"/>
    <x v="84"/>
    <x v="0"/>
    <x v="48"/>
    <x v="0"/>
    <n v="33"/>
  </r>
  <r>
    <x v="1"/>
    <x v="0"/>
    <x v="12"/>
    <x v="2"/>
    <x v="35"/>
    <x v="67"/>
    <x v="0"/>
    <x v="23"/>
    <x v="0"/>
    <n v="5"/>
  </r>
  <r>
    <x v="1"/>
    <x v="0"/>
    <x v="12"/>
    <x v="2"/>
    <x v="35"/>
    <x v="85"/>
    <x v="0"/>
    <x v="0"/>
    <x v="3"/>
    <n v="0"/>
  </r>
  <r>
    <x v="1"/>
    <x v="0"/>
    <x v="12"/>
    <x v="6"/>
    <x v="37"/>
    <x v="376"/>
    <x v="0"/>
    <x v="1"/>
    <x v="0"/>
    <n v="1"/>
  </r>
  <r>
    <x v="1"/>
    <x v="0"/>
    <x v="12"/>
    <x v="6"/>
    <x v="37"/>
    <x v="173"/>
    <x v="0"/>
    <x v="21"/>
    <x v="0"/>
    <n v="6"/>
  </r>
  <r>
    <x v="1"/>
    <x v="0"/>
    <x v="12"/>
    <x v="6"/>
    <x v="38"/>
    <x v="88"/>
    <x v="0"/>
    <x v="16"/>
    <x v="46"/>
    <n v="2"/>
  </r>
  <r>
    <x v="1"/>
    <x v="0"/>
    <x v="12"/>
    <x v="6"/>
    <x v="38"/>
    <x v="89"/>
    <x v="0"/>
    <x v="0"/>
    <x v="0"/>
    <n v="2"/>
  </r>
  <r>
    <x v="1"/>
    <x v="0"/>
    <x v="12"/>
    <x v="8"/>
    <x v="39"/>
    <x v="90"/>
    <x v="0"/>
    <x v="29"/>
    <x v="19"/>
    <n v="3"/>
  </r>
  <r>
    <x v="1"/>
    <x v="0"/>
    <x v="12"/>
    <x v="9"/>
    <x v="40"/>
    <x v="91"/>
    <x v="0"/>
    <x v="1"/>
    <x v="2"/>
    <n v="0"/>
  </r>
  <r>
    <x v="1"/>
    <x v="0"/>
    <x v="12"/>
    <x v="9"/>
    <x v="40"/>
    <x v="198"/>
    <x v="0"/>
    <x v="1"/>
    <x v="0"/>
    <n v="1"/>
  </r>
  <r>
    <x v="1"/>
    <x v="0"/>
    <x v="12"/>
    <x v="10"/>
    <x v="42"/>
    <x v="174"/>
    <x v="0"/>
    <x v="0"/>
    <x v="3"/>
    <n v="0"/>
  </r>
  <r>
    <x v="1"/>
    <x v="0"/>
    <x v="12"/>
    <x v="10"/>
    <x v="42"/>
    <x v="93"/>
    <x v="0"/>
    <x v="7"/>
    <x v="2"/>
    <n v="12"/>
  </r>
  <r>
    <x v="1"/>
    <x v="0"/>
    <x v="12"/>
    <x v="10"/>
    <x v="42"/>
    <x v="352"/>
    <x v="0"/>
    <x v="0"/>
    <x v="3"/>
    <n v="0"/>
  </r>
  <r>
    <x v="1"/>
    <x v="0"/>
    <x v="12"/>
    <x v="10"/>
    <x v="42"/>
    <x v="95"/>
    <x v="0"/>
    <x v="9"/>
    <x v="0"/>
    <n v="7"/>
  </r>
  <r>
    <x v="1"/>
    <x v="0"/>
    <x v="12"/>
    <x v="10"/>
    <x v="42"/>
    <x v="341"/>
    <x v="0"/>
    <x v="1"/>
    <x v="0"/>
    <n v="1"/>
  </r>
  <r>
    <x v="1"/>
    <x v="0"/>
    <x v="12"/>
    <x v="10"/>
    <x v="42"/>
    <x v="176"/>
    <x v="0"/>
    <x v="0"/>
    <x v="2"/>
    <n v="1"/>
  </r>
  <r>
    <x v="1"/>
    <x v="0"/>
    <x v="12"/>
    <x v="10"/>
    <x v="42"/>
    <x v="97"/>
    <x v="0"/>
    <x v="138"/>
    <x v="60"/>
    <n v="2"/>
  </r>
  <r>
    <x v="1"/>
    <x v="0"/>
    <x v="12"/>
    <x v="10"/>
    <x v="42"/>
    <x v="98"/>
    <x v="0"/>
    <x v="26"/>
    <x v="0"/>
    <n v="41"/>
  </r>
  <r>
    <x v="1"/>
    <x v="0"/>
    <x v="12"/>
    <x v="5"/>
    <x v="43"/>
    <x v="99"/>
    <x v="0"/>
    <x v="34"/>
    <x v="0"/>
    <n v="49"/>
  </r>
  <r>
    <x v="1"/>
    <x v="0"/>
    <x v="12"/>
    <x v="5"/>
    <x v="43"/>
    <x v="100"/>
    <x v="0"/>
    <x v="15"/>
    <x v="0"/>
    <n v="23"/>
  </r>
  <r>
    <x v="1"/>
    <x v="0"/>
    <x v="12"/>
    <x v="5"/>
    <x v="43"/>
    <x v="101"/>
    <x v="0"/>
    <x v="1"/>
    <x v="0"/>
    <n v="1"/>
  </r>
  <r>
    <x v="1"/>
    <x v="0"/>
    <x v="12"/>
    <x v="4"/>
    <x v="44"/>
    <x v="237"/>
    <x v="0"/>
    <x v="1"/>
    <x v="2"/>
    <n v="0"/>
  </r>
  <r>
    <x v="1"/>
    <x v="0"/>
    <x v="12"/>
    <x v="4"/>
    <x v="44"/>
    <x v="102"/>
    <x v="0"/>
    <x v="11"/>
    <x v="0"/>
    <n v="11"/>
  </r>
  <r>
    <x v="1"/>
    <x v="0"/>
    <x v="12"/>
    <x v="4"/>
    <x v="44"/>
    <x v="103"/>
    <x v="0"/>
    <x v="0"/>
    <x v="2"/>
    <n v="1"/>
  </r>
  <r>
    <x v="1"/>
    <x v="0"/>
    <x v="12"/>
    <x v="4"/>
    <x v="44"/>
    <x v="104"/>
    <x v="0"/>
    <x v="1"/>
    <x v="2"/>
    <n v="0"/>
  </r>
  <r>
    <x v="1"/>
    <x v="0"/>
    <x v="12"/>
    <x v="4"/>
    <x v="44"/>
    <x v="105"/>
    <x v="0"/>
    <x v="38"/>
    <x v="0"/>
    <n v="15"/>
  </r>
  <r>
    <x v="1"/>
    <x v="0"/>
    <x v="12"/>
    <x v="4"/>
    <x v="44"/>
    <x v="106"/>
    <x v="0"/>
    <x v="29"/>
    <x v="10"/>
    <n v="18"/>
  </r>
  <r>
    <x v="1"/>
    <x v="0"/>
    <x v="12"/>
    <x v="4"/>
    <x v="44"/>
    <x v="377"/>
    <x v="0"/>
    <x v="0"/>
    <x v="0"/>
    <n v="2"/>
  </r>
  <r>
    <x v="1"/>
    <x v="0"/>
    <x v="12"/>
    <x v="4"/>
    <x v="44"/>
    <x v="264"/>
    <x v="0"/>
    <x v="1"/>
    <x v="0"/>
    <n v="1"/>
  </r>
  <r>
    <x v="1"/>
    <x v="0"/>
    <x v="12"/>
    <x v="4"/>
    <x v="45"/>
    <x v="343"/>
    <x v="0"/>
    <x v="9"/>
    <x v="10"/>
    <n v="4"/>
  </r>
  <r>
    <x v="1"/>
    <x v="0"/>
    <x v="12"/>
    <x v="11"/>
    <x v="46"/>
    <x v="110"/>
    <x v="0"/>
    <x v="10"/>
    <x v="0"/>
    <n v="104"/>
  </r>
  <r>
    <x v="1"/>
    <x v="0"/>
    <x v="12"/>
    <x v="11"/>
    <x v="46"/>
    <x v="111"/>
    <x v="0"/>
    <x v="3"/>
    <x v="0"/>
    <n v="3"/>
  </r>
  <r>
    <x v="1"/>
    <x v="0"/>
    <x v="12"/>
    <x v="11"/>
    <x v="46"/>
    <x v="112"/>
    <x v="0"/>
    <x v="11"/>
    <x v="0"/>
    <n v="11"/>
  </r>
  <r>
    <x v="1"/>
    <x v="0"/>
    <x v="12"/>
    <x v="6"/>
    <x v="47"/>
    <x v="177"/>
    <x v="0"/>
    <x v="23"/>
    <x v="0"/>
    <n v="5"/>
  </r>
  <r>
    <x v="1"/>
    <x v="0"/>
    <x v="12"/>
    <x v="6"/>
    <x v="47"/>
    <x v="115"/>
    <x v="0"/>
    <x v="12"/>
    <x v="0"/>
    <n v="20"/>
  </r>
  <r>
    <x v="1"/>
    <x v="0"/>
    <x v="12"/>
    <x v="6"/>
    <x v="47"/>
    <x v="116"/>
    <x v="0"/>
    <x v="6"/>
    <x v="0"/>
    <n v="9"/>
  </r>
  <r>
    <x v="1"/>
    <x v="0"/>
    <x v="12"/>
    <x v="6"/>
    <x v="47"/>
    <x v="117"/>
    <x v="0"/>
    <x v="66"/>
    <x v="24"/>
    <n v="29"/>
  </r>
  <r>
    <x v="1"/>
    <x v="0"/>
    <x v="12"/>
    <x v="6"/>
    <x v="48"/>
    <x v="118"/>
    <x v="0"/>
    <x v="0"/>
    <x v="0"/>
    <n v="2"/>
  </r>
  <r>
    <x v="1"/>
    <x v="0"/>
    <x v="12"/>
    <x v="6"/>
    <x v="48"/>
    <x v="378"/>
    <x v="0"/>
    <x v="1"/>
    <x v="0"/>
    <n v="1"/>
  </r>
  <r>
    <x v="1"/>
    <x v="0"/>
    <x v="12"/>
    <x v="6"/>
    <x v="48"/>
    <x v="120"/>
    <x v="0"/>
    <x v="0"/>
    <x v="0"/>
    <n v="2"/>
  </r>
  <r>
    <x v="1"/>
    <x v="0"/>
    <x v="12"/>
    <x v="7"/>
    <x v="49"/>
    <x v="122"/>
    <x v="0"/>
    <x v="50"/>
    <x v="0"/>
    <n v="14"/>
  </r>
  <r>
    <x v="1"/>
    <x v="0"/>
    <x v="12"/>
    <x v="12"/>
    <x v="50"/>
    <x v="124"/>
    <x v="0"/>
    <x v="23"/>
    <x v="0"/>
    <n v="5"/>
  </r>
  <r>
    <x v="1"/>
    <x v="0"/>
    <x v="12"/>
    <x v="8"/>
    <x v="51"/>
    <x v="127"/>
    <x v="0"/>
    <x v="1"/>
    <x v="2"/>
    <n v="0"/>
  </r>
  <r>
    <x v="1"/>
    <x v="0"/>
    <x v="12"/>
    <x v="6"/>
    <x v="52"/>
    <x v="205"/>
    <x v="0"/>
    <x v="1"/>
    <x v="0"/>
    <n v="1"/>
  </r>
  <r>
    <x v="1"/>
    <x v="0"/>
    <x v="12"/>
    <x v="6"/>
    <x v="52"/>
    <x v="128"/>
    <x v="0"/>
    <x v="7"/>
    <x v="0"/>
    <n v="13"/>
  </r>
  <r>
    <x v="1"/>
    <x v="0"/>
    <x v="12"/>
    <x v="6"/>
    <x v="52"/>
    <x v="129"/>
    <x v="0"/>
    <x v="0"/>
    <x v="0"/>
    <n v="2"/>
  </r>
  <r>
    <x v="1"/>
    <x v="0"/>
    <x v="12"/>
    <x v="5"/>
    <x v="53"/>
    <x v="131"/>
    <x v="0"/>
    <x v="74"/>
    <x v="0"/>
    <n v="18"/>
  </r>
  <r>
    <x v="1"/>
    <x v="0"/>
    <x v="12"/>
    <x v="1"/>
    <x v="55"/>
    <x v="136"/>
    <x v="0"/>
    <x v="84"/>
    <x v="0"/>
    <n v="66"/>
  </r>
  <r>
    <x v="1"/>
    <x v="0"/>
    <x v="12"/>
    <x v="3"/>
    <x v="56"/>
    <x v="345"/>
    <x v="0"/>
    <x v="1"/>
    <x v="0"/>
    <n v="1"/>
  </r>
  <r>
    <x v="1"/>
    <x v="0"/>
    <x v="12"/>
    <x v="3"/>
    <x v="56"/>
    <x v="207"/>
    <x v="0"/>
    <x v="8"/>
    <x v="0"/>
    <n v="4"/>
  </r>
  <r>
    <x v="1"/>
    <x v="0"/>
    <x v="12"/>
    <x v="7"/>
    <x v="57"/>
    <x v="140"/>
    <x v="0"/>
    <x v="3"/>
    <x v="0"/>
    <n v="3"/>
  </r>
  <r>
    <x v="1"/>
    <x v="0"/>
    <x v="12"/>
    <x v="9"/>
    <x v="58"/>
    <x v="141"/>
    <x v="0"/>
    <x v="3"/>
    <x v="0"/>
    <n v="3"/>
  </r>
  <r>
    <x v="1"/>
    <x v="1"/>
    <x v="13"/>
    <x v="0"/>
    <x v="0"/>
    <x v="241"/>
    <x v="0"/>
    <x v="1"/>
    <x v="0"/>
    <n v="1"/>
  </r>
  <r>
    <x v="1"/>
    <x v="1"/>
    <x v="13"/>
    <x v="1"/>
    <x v="1"/>
    <x v="1"/>
    <x v="0"/>
    <x v="8"/>
    <x v="0"/>
    <n v="4"/>
  </r>
  <r>
    <x v="1"/>
    <x v="1"/>
    <x v="13"/>
    <x v="1"/>
    <x v="1"/>
    <x v="2"/>
    <x v="0"/>
    <x v="139"/>
    <x v="81"/>
    <n v="0"/>
  </r>
  <r>
    <x v="1"/>
    <x v="1"/>
    <x v="13"/>
    <x v="1"/>
    <x v="1"/>
    <x v="142"/>
    <x v="0"/>
    <x v="21"/>
    <x v="0"/>
    <n v="6"/>
  </r>
  <r>
    <x v="1"/>
    <x v="1"/>
    <x v="13"/>
    <x v="1"/>
    <x v="1"/>
    <x v="181"/>
    <x v="0"/>
    <x v="1"/>
    <x v="2"/>
    <n v="0"/>
  </r>
  <r>
    <x v="1"/>
    <x v="1"/>
    <x v="13"/>
    <x v="2"/>
    <x v="2"/>
    <x v="4"/>
    <x v="0"/>
    <x v="13"/>
    <x v="0"/>
    <n v="16"/>
  </r>
  <r>
    <x v="1"/>
    <x v="1"/>
    <x v="13"/>
    <x v="2"/>
    <x v="2"/>
    <x v="182"/>
    <x v="0"/>
    <x v="130"/>
    <x v="0"/>
    <n v="69"/>
  </r>
  <r>
    <x v="1"/>
    <x v="1"/>
    <x v="13"/>
    <x v="3"/>
    <x v="3"/>
    <x v="5"/>
    <x v="0"/>
    <x v="68"/>
    <x v="0"/>
    <n v="48"/>
  </r>
  <r>
    <x v="1"/>
    <x v="1"/>
    <x v="13"/>
    <x v="3"/>
    <x v="3"/>
    <x v="6"/>
    <x v="0"/>
    <x v="55"/>
    <x v="0"/>
    <n v="56"/>
  </r>
  <r>
    <x v="1"/>
    <x v="1"/>
    <x v="13"/>
    <x v="3"/>
    <x v="3"/>
    <x v="183"/>
    <x v="0"/>
    <x v="1"/>
    <x v="0"/>
    <n v="1"/>
  </r>
  <r>
    <x v="1"/>
    <x v="1"/>
    <x v="13"/>
    <x v="3"/>
    <x v="3"/>
    <x v="7"/>
    <x v="0"/>
    <x v="0"/>
    <x v="0"/>
    <n v="2"/>
  </r>
  <r>
    <x v="1"/>
    <x v="1"/>
    <x v="13"/>
    <x v="3"/>
    <x v="3"/>
    <x v="8"/>
    <x v="0"/>
    <x v="6"/>
    <x v="0"/>
    <n v="9"/>
  </r>
  <r>
    <x v="1"/>
    <x v="1"/>
    <x v="13"/>
    <x v="3"/>
    <x v="3"/>
    <x v="9"/>
    <x v="0"/>
    <x v="13"/>
    <x v="0"/>
    <n v="16"/>
  </r>
  <r>
    <x v="1"/>
    <x v="1"/>
    <x v="13"/>
    <x v="3"/>
    <x v="3"/>
    <x v="11"/>
    <x v="0"/>
    <x v="1"/>
    <x v="0"/>
    <n v="1"/>
  </r>
  <r>
    <x v="1"/>
    <x v="1"/>
    <x v="13"/>
    <x v="1"/>
    <x v="4"/>
    <x v="13"/>
    <x v="0"/>
    <x v="106"/>
    <x v="0"/>
    <n v="64"/>
  </r>
  <r>
    <x v="1"/>
    <x v="1"/>
    <x v="13"/>
    <x v="1"/>
    <x v="4"/>
    <x v="14"/>
    <x v="0"/>
    <x v="0"/>
    <x v="0"/>
    <n v="2"/>
  </r>
  <r>
    <x v="1"/>
    <x v="1"/>
    <x v="13"/>
    <x v="1"/>
    <x v="6"/>
    <x v="16"/>
    <x v="0"/>
    <x v="6"/>
    <x v="0"/>
    <n v="9"/>
  </r>
  <r>
    <x v="1"/>
    <x v="1"/>
    <x v="13"/>
    <x v="1"/>
    <x v="6"/>
    <x v="17"/>
    <x v="0"/>
    <x v="45"/>
    <x v="0"/>
    <n v="27"/>
  </r>
  <r>
    <x v="1"/>
    <x v="1"/>
    <x v="13"/>
    <x v="5"/>
    <x v="7"/>
    <x v="18"/>
    <x v="0"/>
    <x v="1"/>
    <x v="0"/>
    <n v="1"/>
  </r>
  <r>
    <x v="1"/>
    <x v="1"/>
    <x v="13"/>
    <x v="5"/>
    <x v="7"/>
    <x v="186"/>
    <x v="0"/>
    <x v="1"/>
    <x v="2"/>
    <n v="0"/>
  </r>
  <r>
    <x v="1"/>
    <x v="1"/>
    <x v="13"/>
    <x v="6"/>
    <x v="8"/>
    <x v="19"/>
    <x v="0"/>
    <x v="0"/>
    <x v="0"/>
    <n v="2"/>
  </r>
  <r>
    <x v="1"/>
    <x v="1"/>
    <x v="13"/>
    <x v="6"/>
    <x v="8"/>
    <x v="149"/>
    <x v="0"/>
    <x v="8"/>
    <x v="0"/>
    <n v="4"/>
  </r>
  <r>
    <x v="1"/>
    <x v="1"/>
    <x v="13"/>
    <x v="1"/>
    <x v="9"/>
    <x v="268"/>
    <x v="0"/>
    <x v="1"/>
    <x v="0"/>
    <n v="1"/>
  </r>
  <r>
    <x v="1"/>
    <x v="1"/>
    <x v="13"/>
    <x v="1"/>
    <x v="9"/>
    <x v="243"/>
    <x v="0"/>
    <x v="3"/>
    <x v="0"/>
    <n v="3"/>
  </r>
  <r>
    <x v="1"/>
    <x v="1"/>
    <x v="13"/>
    <x v="1"/>
    <x v="9"/>
    <x v="23"/>
    <x v="0"/>
    <x v="24"/>
    <x v="0"/>
    <n v="12"/>
  </r>
  <r>
    <x v="1"/>
    <x v="1"/>
    <x v="13"/>
    <x v="1"/>
    <x v="9"/>
    <x v="379"/>
    <x v="0"/>
    <x v="1"/>
    <x v="0"/>
    <n v="1"/>
  </r>
  <r>
    <x v="1"/>
    <x v="1"/>
    <x v="13"/>
    <x v="1"/>
    <x v="9"/>
    <x v="106"/>
    <x v="0"/>
    <x v="1"/>
    <x v="2"/>
    <n v="0"/>
  </r>
  <r>
    <x v="1"/>
    <x v="1"/>
    <x v="13"/>
    <x v="1"/>
    <x v="9"/>
    <x v="212"/>
    <x v="0"/>
    <x v="8"/>
    <x v="7"/>
    <n v="0"/>
  </r>
  <r>
    <x v="1"/>
    <x v="1"/>
    <x v="13"/>
    <x v="1"/>
    <x v="9"/>
    <x v="269"/>
    <x v="0"/>
    <x v="1"/>
    <x v="2"/>
    <n v="0"/>
  </r>
  <r>
    <x v="1"/>
    <x v="1"/>
    <x v="13"/>
    <x v="1"/>
    <x v="9"/>
    <x v="25"/>
    <x v="0"/>
    <x v="1"/>
    <x v="0"/>
    <n v="1"/>
  </r>
  <r>
    <x v="1"/>
    <x v="1"/>
    <x v="13"/>
    <x v="1"/>
    <x v="9"/>
    <x v="26"/>
    <x v="0"/>
    <x v="45"/>
    <x v="77"/>
    <n v="10"/>
  </r>
  <r>
    <x v="1"/>
    <x v="1"/>
    <x v="13"/>
    <x v="1"/>
    <x v="9"/>
    <x v="270"/>
    <x v="0"/>
    <x v="1"/>
    <x v="0"/>
    <n v="1"/>
  </r>
  <r>
    <x v="1"/>
    <x v="1"/>
    <x v="13"/>
    <x v="1"/>
    <x v="10"/>
    <x v="29"/>
    <x v="0"/>
    <x v="1"/>
    <x v="0"/>
    <n v="1"/>
  </r>
  <r>
    <x v="1"/>
    <x v="1"/>
    <x v="13"/>
    <x v="1"/>
    <x v="10"/>
    <x v="304"/>
    <x v="0"/>
    <x v="0"/>
    <x v="2"/>
    <n v="1"/>
  </r>
  <r>
    <x v="1"/>
    <x v="1"/>
    <x v="13"/>
    <x v="1"/>
    <x v="11"/>
    <x v="33"/>
    <x v="0"/>
    <x v="124"/>
    <x v="0"/>
    <n v="102"/>
  </r>
  <r>
    <x v="1"/>
    <x v="1"/>
    <x v="13"/>
    <x v="1"/>
    <x v="11"/>
    <x v="28"/>
    <x v="0"/>
    <x v="47"/>
    <x v="0"/>
    <n v="19"/>
  </r>
  <r>
    <x v="1"/>
    <x v="1"/>
    <x v="13"/>
    <x v="1"/>
    <x v="11"/>
    <x v="380"/>
    <x v="0"/>
    <x v="1"/>
    <x v="0"/>
    <n v="1"/>
  </r>
  <r>
    <x v="1"/>
    <x v="1"/>
    <x v="13"/>
    <x v="1"/>
    <x v="11"/>
    <x v="32"/>
    <x v="0"/>
    <x v="8"/>
    <x v="0"/>
    <n v="4"/>
  </r>
  <r>
    <x v="1"/>
    <x v="1"/>
    <x v="13"/>
    <x v="7"/>
    <x v="12"/>
    <x v="36"/>
    <x v="0"/>
    <x v="40"/>
    <x v="0"/>
    <n v="8"/>
  </r>
  <r>
    <x v="1"/>
    <x v="1"/>
    <x v="13"/>
    <x v="7"/>
    <x v="12"/>
    <x v="37"/>
    <x v="0"/>
    <x v="8"/>
    <x v="0"/>
    <n v="4"/>
  </r>
  <r>
    <x v="1"/>
    <x v="1"/>
    <x v="13"/>
    <x v="7"/>
    <x v="12"/>
    <x v="359"/>
    <x v="0"/>
    <x v="8"/>
    <x v="0"/>
    <n v="4"/>
  </r>
  <r>
    <x v="1"/>
    <x v="1"/>
    <x v="13"/>
    <x v="7"/>
    <x v="12"/>
    <x v="39"/>
    <x v="0"/>
    <x v="18"/>
    <x v="0"/>
    <n v="30"/>
  </r>
  <r>
    <x v="1"/>
    <x v="1"/>
    <x v="13"/>
    <x v="7"/>
    <x v="12"/>
    <x v="40"/>
    <x v="0"/>
    <x v="64"/>
    <x v="0"/>
    <n v="51"/>
  </r>
  <r>
    <x v="1"/>
    <x v="1"/>
    <x v="13"/>
    <x v="3"/>
    <x v="13"/>
    <x v="42"/>
    <x v="0"/>
    <x v="9"/>
    <x v="0"/>
    <n v="7"/>
  </r>
  <r>
    <x v="1"/>
    <x v="1"/>
    <x v="13"/>
    <x v="3"/>
    <x v="13"/>
    <x v="43"/>
    <x v="0"/>
    <x v="1"/>
    <x v="0"/>
    <n v="1"/>
  </r>
  <r>
    <x v="1"/>
    <x v="1"/>
    <x v="13"/>
    <x v="6"/>
    <x v="59"/>
    <x v="158"/>
    <x v="0"/>
    <x v="1"/>
    <x v="2"/>
    <n v="0"/>
  </r>
  <r>
    <x v="1"/>
    <x v="1"/>
    <x v="13"/>
    <x v="6"/>
    <x v="14"/>
    <x v="44"/>
    <x v="0"/>
    <x v="40"/>
    <x v="0"/>
    <n v="8"/>
  </r>
  <r>
    <x v="1"/>
    <x v="1"/>
    <x v="13"/>
    <x v="6"/>
    <x v="14"/>
    <x v="332"/>
    <x v="0"/>
    <x v="1"/>
    <x v="0"/>
    <n v="1"/>
  </r>
  <r>
    <x v="1"/>
    <x v="1"/>
    <x v="13"/>
    <x v="6"/>
    <x v="15"/>
    <x v="251"/>
    <x v="0"/>
    <x v="1"/>
    <x v="0"/>
    <n v="1"/>
  </r>
  <r>
    <x v="1"/>
    <x v="1"/>
    <x v="13"/>
    <x v="6"/>
    <x v="15"/>
    <x v="348"/>
    <x v="0"/>
    <x v="1"/>
    <x v="0"/>
    <n v="1"/>
  </r>
  <r>
    <x v="1"/>
    <x v="1"/>
    <x v="13"/>
    <x v="6"/>
    <x v="15"/>
    <x v="193"/>
    <x v="0"/>
    <x v="0"/>
    <x v="0"/>
    <n v="2"/>
  </r>
  <r>
    <x v="1"/>
    <x v="1"/>
    <x v="13"/>
    <x v="6"/>
    <x v="17"/>
    <x v="218"/>
    <x v="0"/>
    <x v="1"/>
    <x v="2"/>
    <n v="0"/>
  </r>
  <r>
    <x v="1"/>
    <x v="1"/>
    <x v="13"/>
    <x v="6"/>
    <x v="17"/>
    <x v="315"/>
    <x v="0"/>
    <x v="1"/>
    <x v="0"/>
    <n v="1"/>
  </r>
  <r>
    <x v="1"/>
    <x v="1"/>
    <x v="13"/>
    <x v="6"/>
    <x v="17"/>
    <x v="48"/>
    <x v="0"/>
    <x v="12"/>
    <x v="0"/>
    <n v="20"/>
  </r>
  <r>
    <x v="1"/>
    <x v="1"/>
    <x v="13"/>
    <x v="6"/>
    <x v="17"/>
    <x v="49"/>
    <x v="0"/>
    <x v="65"/>
    <x v="0"/>
    <n v="36"/>
  </r>
  <r>
    <x v="1"/>
    <x v="1"/>
    <x v="13"/>
    <x v="6"/>
    <x v="17"/>
    <x v="51"/>
    <x v="0"/>
    <x v="23"/>
    <x v="0"/>
    <n v="5"/>
  </r>
  <r>
    <x v="1"/>
    <x v="1"/>
    <x v="13"/>
    <x v="5"/>
    <x v="18"/>
    <x v="351"/>
    <x v="0"/>
    <x v="1"/>
    <x v="2"/>
    <n v="0"/>
  </r>
  <r>
    <x v="1"/>
    <x v="1"/>
    <x v="13"/>
    <x v="5"/>
    <x v="18"/>
    <x v="52"/>
    <x v="0"/>
    <x v="9"/>
    <x v="0"/>
    <n v="7"/>
  </r>
  <r>
    <x v="1"/>
    <x v="1"/>
    <x v="13"/>
    <x v="1"/>
    <x v="19"/>
    <x v="53"/>
    <x v="0"/>
    <x v="3"/>
    <x v="0"/>
    <n v="3"/>
  </r>
  <r>
    <x v="1"/>
    <x v="1"/>
    <x v="13"/>
    <x v="1"/>
    <x v="19"/>
    <x v="54"/>
    <x v="0"/>
    <x v="1"/>
    <x v="0"/>
    <n v="1"/>
  </r>
  <r>
    <x v="1"/>
    <x v="1"/>
    <x v="13"/>
    <x v="2"/>
    <x v="20"/>
    <x v="55"/>
    <x v="0"/>
    <x v="20"/>
    <x v="0"/>
    <n v="10"/>
  </r>
  <r>
    <x v="1"/>
    <x v="1"/>
    <x v="13"/>
    <x v="2"/>
    <x v="20"/>
    <x v="160"/>
    <x v="0"/>
    <x v="23"/>
    <x v="2"/>
    <n v="4"/>
  </r>
  <r>
    <x v="1"/>
    <x v="1"/>
    <x v="13"/>
    <x v="2"/>
    <x v="20"/>
    <x v="306"/>
    <x v="0"/>
    <x v="0"/>
    <x v="0"/>
    <n v="2"/>
  </r>
  <r>
    <x v="1"/>
    <x v="1"/>
    <x v="13"/>
    <x v="2"/>
    <x v="20"/>
    <x v="381"/>
    <x v="0"/>
    <x v="23"/>
    <x v="24"/>
    <n v="0"/>
  </r>
  <r>
    <x v="1"/>
    <x v="1"/>
    <x v="13"/>
    <x v="2"/>
    <x v="20"/>
    <x v="382"/>
    <x v="0"/>
    <x v="1"/>
    <x v="0"/>
    <n v="1"/>
  </r>
  <r>
    <x v="1"/>
    <x v="1"/>
    <x v="13"/>
    <x v="2"/>
    <x v="20"/>
    <x v="372"/>
    <x v="0"/>
    <x v="0"/>
    <x v="3"/>
    <n v="0"/>
  </r>
  <r>
    <x v="1"/>
    <x v="1"/>
    <x v="13"/>
    <x v="2"/>
    <x v="20"/>
    <x v="295"/>
    <x v="0"/>
    <x v="23"/>
    <x v="24"/>
    <n v="0"/>
  </r>
  <r>
    <x v="1"/>
    <x v="1"/>
    <x v="13"/>
    <x v="2"/>
    <x v="20"/>
    <x v="220"/>
    <x v="0"/>
    <x v="3"/>
    <x v="0"/>
    <n v="3"/>
  </r>
  <r>
    <x v="1"/>
    <x v="1"/>
    <x v="13"/>
    <x v="2"/>
    <x v="21"/>
    <x v="373"/>
    <x v="0"/>
    <x v="1"/>
    <x v="2"/>
    <n v="0"/>
  </r>
  <r>
    <x v="1"/>
    <x v="1"/>
    <x v="13"/>
    <x v="2"/>
    <x v="21"/>
    <x v="383"/>
    <x v="0"/>
    <x v="1"/>
    <x v="0"/>
    <n v="1"/>
  </r>
  <r>
    <x v="1"/>
    <x v="1"/>
    <x v="13"/>
    <x v="2"/>
    <x v="21"/>
    <x v="195"/>
    <x v="0"/>
    <x v="1"/>
    <x v="0"/>
    <n v="1"/>
  </r>
  <r>
    <x v="1"/>
    <x v="1"/>
    <x v="13"/>
    <x v="2"/>
    <x v="21"/>
    <x v="57"/>
    <x v="0"/>
    <x v="1"/>
    <x v="0"/>
    <n v="1"/>
  </r>
  <r>
    <x v="1"/>
    <x v="1"/>
    <x v="13"/>
    <x v="2"/>
    <x v="22"/>
    <x v="58"/>
    <x v="0"/>
    <x v="7"/>
    <x v="0"/>
    <n v="13"/>
  </r>
  <r>
    <x v="1"/>
    <x v="1"/>
    <x v="13"/>
    <x v="2"/>
    <x v="22"/>
    <x v="59"/>
    <x v="0"/>
    <x v="38"/>
    <x v="0"/>
    <n v="15"/>
  </r>
  <r>
    <x v="1"/>
    <x v="1"/>
    <x v="13"/>
    <x v="2"/>
    <x v="22"/>
    <x v="384"/>
    <x v="0"/>
    <x v="1"/>
    <x v="2"/>
    <n v="0"/>
  </r>
  <r>
    <x v="1"/>
    <x v="1"/>
    <x v="13"/>
    <x v="2"/>
    <x v="23"/>
    <x v="61"/>
    <x v="0"/>
    <x v="97"/>
    <x v="0"/>
    <n v="61"/>
  </r>
  <r>
    <x v="1"/>
    <x v="1"/>
    <x v="13"/>
    <x v="2"/>
    <x v="23"/>
    <x v="63"/>
    <x v="0"/>
    <x v="24"/>
    <x v="0"/>
    <n v="12"/>
  </r>
  <r>
    <x v="1"/>
    <x v="1"/>
    <x v="13"/>
    <x v="2"/>
    <x v="60"/>
    <x v="62"/>
    <x v="0"/>
    <x v="85"/>
    <x v="0"/>
    <n v="67"/>
  </r>
  <r>
    <x v="1"/>
    <x v="1"/>
    <x v="13"/>
    <x v="2"/>
    <x v="60"/>
    <x v="166"/>
    <x v="0"/>
    <x v="3"/>
    <x v="0"/>
    <n v="3"/>
  </r>
  <r>
    <x v="1"/>
    <x v="1"/>
    <x v="13"/>
    <x v="2"/>
    <x v="60"/>
    <x v="257"/>
    <x v="0"/>
    <x v="1"/>
    <x v="0"/>
    <n v="1"/>
  </r>
  <r>
    <x v="1"/>
    <x v="1"/>
    <x v="13"/>
    <x v="2"/>
    <x v="24"/>
    <x v="64"/>
    <x v="0"/>
    <x v="14"/>
    <x v="0"/>
    <n v="26"/>
  </r>
  <r>
    <x v="1"/>
    <x v="1"/>
    <x v="13"/>
    <x v="2"/>
    <x v="24"/>
    <x v="317"/>
    <x v="0"/>
    <x v="93"/>
    <x v="82"/>
    <n v="0"/>
  </r>
  <r>
    <x v="1"/>
    <x v="1"/>
    <x v="13"/>
    <x v="2"/>
    <x v="24"/>
    <x v="385"/>
    <x v="0"/>
    <x v="81"/>
    <x v="0"/>
    <n v="68"/>
  </r>
  <r>
    <x v="1"/>
    <x v="1"/>
    <x v="13"/>
    <x v="2"/>
    <x v="25"/>
    <x v="259"/>
    <x v="0"/>
    <x v="1"/>
    <x v="0"/>
    <n v="1"/>
  </r>
  <r>
    <x v="1"/>
    <x v="1"/>
    <x v="13"/>
    <x v="2"/>
    <x v="25"/>
    <x v="66"/>
    <x v="0"/>
    <x v="45"/>
    <x v="4"/>
    <n v="2"/>
  </r>
  <r>
    <x v="1"/>
    <x v="1"/>
    <x v="13"/>
    <x v="2"/>
    <x v="25"/>
    <x v="226"/>
    <x v="0"/>
    <x v="1"/>
    <x v="2"/>
    <n v="0"/>
  </r>
  <r>
    <x v="1"/>
    <x v="1"/>
    <x v="13"/>
    <x v="2"/>
    <x v="25"/>
    <x v="68"/>
    <x v="0"/>
    <x v="1"/>
    <x v="0"/>
    <n v="1"/>
  </r>
  <r>
    <x v="1"/>
    <x v="1"/>
    <x v="13"/>
    <x v="5"/>
    <x v="64"/>
    <x v="86"/>
    <x v="0"/>
    <x v="1"/>
    <x v="2"/>
    <n v="0"/>
  </r>
  <r>
    <x v="1"/>
    <x v="1"/>
    <x v="13"/>
    <x v="7"/>
    <x v="26"/>
    <x v="69"/>
    <x v="0"/>
    <x v="13"/>
    <x v="0"/>
    <n v="16"/>
  </r>
  <r>
    <x v="1"/>
    <x v="1"/>
    <x v="13"/>
    <x v="7"/>
    <x v="26"/>
    <x v="363"/>
    <x v="0"/>
    <x v="1"/>
    <x v="0"/>
    <n v="1"/>
  </r>
  <r>
    <x v="1"/>
    <x v="1"/>
    <x v="13"/>
    <x v="2"/>
    <x v="27"/>
    <x v="70"/>
    <x v="0"/>
    <x v="14"/>
    <x v="0"/>
    <n v="26"/>
  </r>
  <r>
    <x v="1"/>
    <x v="1"/>
    <x v="13"/>
    <x v="5"/>
    <x v="28"/>
    <x v="170"/>
    <x v="0"/>
    <x v="20"/>
    <x v="0"/>
    <n v="10"/>
  </r>
  <r>
    <x v="1"/>
    <x v="1"/>
    <x v="13"/>
    <x v="5"/>
    <x v="28"/>
    <x v="71"/>
    <x v="0"/>
    <x v="1"/>
    <x v="0"/>
    <n v="1"/>
  </r>
  <r>
    <x v="1"/>
    <x v="1"/>
    <x v="13"/>
    <x v="5"/>
    <x v="28"/>
    <x v="171"/>
    <x v="0"/>
    <x v="1"/>
    <x v="2"/>
    <n v="0"/>
  </r>
  <r>
    <x v="1"/>
    <x v="1"/>
    <x v="13"/>
    <x v="5"/>
    <x v="28"/>
    <x v="229"/>
    <x v="0"/>
    <x v="1"/>
    <x v="0"/>
    <n v="1"/>
  </r>
  <r>
    <x v="1"/>
    <x v="1"/>
    <x v="13"/>
    <x v="5"/>
    <x v="62"/>
    <x v="364"/>
    <x v="0"/>
    <x v="1"/>
    <x v="0"/>
    <n v="1"/>
  </r>
  <r>
    <x v="1"/>
    <x v="1"/>
    <x v="13"/>
    <x v="3"/>
    <x v="29"/>
    <x v="72"/>
    <x v="0"/>
    <x v="47"/>
    <x v="0"/>
    <n v="19"/>
  </r>
  <r>
    <x v="1"/>
    <x v="1"/>
    <x v="13"/>
    <x v="3"/>
    <x v="29"/>
    <x v="73"/>
    <x v="0"/>
    <x v="50"/>
    <x v="0"/>
    <n v="14"/>
  </r>
  <r>
    <x v="1"/>
    <x v="1"/>
    <x v="13"/>
    <x v="3"/>
    <x v="29"/>
    <x v="74"/>
    <x v="0"/>
    <x v="1"/>
    <x v="0"/>
    <n v="1"/>
  </r>
  <r>
    <x v="1"/>
    <x v="1"/>
    <x v="13"/>
    <x v="1"/>
    <x v="30"/>
    <x v="76"/>
    <x v="0"/>
    <x v="78"/>
    <x v="0"/>
    <n v="124"/>
  </r>
  <r>
    <x v="1"/>
    <x v="1"/>
    <x v="13"/>
    <x v="1"/>
    <x v="30"/>
    <x v="77"/>
    <x v="0"/>
    <x v="25"/>
    <x v="0"/>
    <n v="44"/>
  </r>
  <r>
    <x v="1"/>
    <x v="1"/>
    <x v="13"/>
    <x v="5"/>
    <x v="31"/>
    <x v="78"/>
    <x v="0"/>
    <x v="0"/>
    <x v="3"/>
    <n v="0"/>
  </r>
  <r>
    <x v="1"/>
    <x v="1"/>
    <x v="13"/>
    <x v="5"/>
    <x v="32"/>
    <x v="79"/>
    <x v="0"/>
    <x v="0"/>
    <x v="0"/>
    <n v="2"/>
  </r>
  <r>
    <x v="1"/>
    <x v="1"/>
    <x v="13"/>
    <x v="8"/>
    <x v="33"/>
    <x v="80"/>
    <x v="0"/>
    <x v="6"/>
    <x v="2"/>
    <n v="8"/>
  </r>
  <r>
    <x v="1"/>
    <x v="1"/>
    <x v="13"/>
    <x v="8"/>
    <x v="33"/>
    <x v="81"/>
    <x v="0"/>
    <x v="0"/>
    <x v="0"/>
    <n v="2"/>
  </r>
  <r>
    <x v="1"/>
    <x v="1"/>
    <x v="13"/>
    <x v="7"/>
    <x v="34"/>
    <x v="386"/>
    <x v="0"/>
    <x v="1"/>
    <x v="0"/>
    <n v="1"/>
  </r>
  <r>
    <x v="1"/>
    <x v="1"/>
    <x v="13"/>
    <x v="7"/>
    <x v="34"/>
    <x v="83"/>
    <x v="0"/>
    <x v="140"/>
    <x v="83"/>
    <n v="1"/>
  </r>
  <r>
    <x v="1"/>
    <x v="1"/>
    <x v="13"/>
    <x v="7"/>
    <x v="34"/>
    <x v="84"/>
    <x v="0"/>
    <x v="17"/>
    <x v="0"/>
    <n v="17"/>
  </r>
  <r>
    <x v="1"/>
    <x v="1"/>
    <x v="13"/>
    <x v="2"/>
    <x v="35"/>
    <x v="67"/>
    <x v="0"/>
    <x v="1"/>
    <x v="0"/>
    <n v="1"/>
  </r>
  <r>
    <x v="1"/>
    <x v="1"/>
    <x v="13"/>
    <x v="2"/>
    <x v="35"/>
    <x v="85"/>
    <x v="0"/>
    <x v="0"/>
    <x v="2"/>
    <n v="1"/>
  </r>
  <r>
    <x v="1"/>
    <x v="1"/>
    <x v="13"/>
    <x v="6"/>
    <x v="37"/>
    <x v="234"/>
    <x v="0"/>
    <x v="1"/>
    <x v="0"/>
    <n v="1"/>
  </r>
  <r>
    <x v="1"/>
    <x v="1"/>
    <x v="13"/>
    <x v="6"/>
    <x v="37"/>
    <x v="173"/>
    <x v="0"/>
    <x v="6"/>
    <x v="0"/>
    <n v="9"/>
  </r>
  <r>
    <x v="1"/>
    <x v="1"/>
    <x v="13"/>
    <x v="6"/>
    <x v="38"/>
    <x v="235"/>
    <x v="0"/>
    <x v="1"/>
    <x v="0"/>
    <n v="1"/>
  </r>
  <r>
    <x v="1"/>
    <x v="1"/>
    <x v="13"/>
    <x v="6"/>
    <x v="38"/>
    <x v="88"/>
    <x v="0"/>
    <x v="122"/>
    <x v="84"/>
    <n v="0"/>
  </r>
  <r>
    <x v="1"/>
    <x v="1"/>
    <x v="13"/>
    <x v="8"/>
    <x v="39"/>
    <x v="90"/>
    <x v="0"/>
    <x v="7"/>
    <x v="58"/>
    <n v="3"/>
  </r>
  <r>
    <x v="1"/>
    <x v="1"/>
    <x v="13"/>
    <x v="8"/>
    <x v="39"/>
    <x v="387"/>
    <x v="0"/>
    <x v="1"/>
    <x v="2"/>
    <n v="0"/>
  </r>
  <r>
    <x v="1"/>
    <x v="1"/>
    <x v="13"/>
    <x v="9"/>
    <x v="40"/>
    <x v="340"/>
    <x v="0"/>
    <x v="1"/>
    <x v="2"/>
    <n v="0"/>
  </r>
  <r>
    <x v="1"/>
    <x v="1"/>
    <x v="13"/>
    <x v="10"/>
    <x v="42"/>
    <x v="174"/>
    <x v="0"/>
    <x v="8"/>
    <x v="7"/>
    <n v="0"/>
  </r>
  <r>
    <x v="1"/>
    <x v="1"/>
    <x v="13"/>
    <x v="10"/>
    <x v="42"/>
    <x v="93"/>
    <x v="0"/>
    <x v="11"/>
    <x v="0"/>
    <n v="11"/>
  </r>
  <r>
    <x v="1"/>
    <x v="1"/>
    <x v="13"/>
    <x v="10"/>
    <x v="42"/>
    <x v="94"/>
    <x v="0"/>
    <x v="1"/>
    <x v="2"/>
    <n v="0"/>
  </r>
  <r>
    <x v="1"/>
    <x v="1"/>
    <x v="13"/>
    <x v="10"/>
    <x v="42"/>
    <x v="352"/>
    <x v="0"/>
    <x v="1"/>
    <x v="2"/>
    <n v="0"/>
  </r>
  <r>
    <x v="1"/>
    <x v="1"/>
    <x v="13"/>
    <x v="10"/>
    <x v="42"/>
    <x v="95"/>
    <x v="0"/>
    <x v="7"/>
    <x v="0"/>
    <n v="13"/>
  </r>
  <r>
    <x v="1"/>
    <x v="1"/>
    <x v="13"/>
    <x v="10"/>
    <x v="42"/>
    <x v="176"/>
    <x v="0"/>
    <x v="3"/>
    <x v="2"/>
    <n v="2"/>
  </r>
  <r>
    <x v="1"/>
    <x v="1"/>
    <x v="13"/>
    <x v="10"/>
    <x v="42"/>
    <x v="97"/>
    <x v="0"/>
    <x v="91"/>
    <x v="72"/>
    <n v="1"/>
  </r>
  <r>
    <x v="1"/>
    <x v="1"/>
    <x v="13"/>
    <x v="10"/>
    <x v="42"/>
    <x v="98"/>
    <x v="0"/>
    <x v="32"/>
    <x v="7"/>
    <n v="54"/>
  </r>
  <r>
    <x v="1"/>
    <x v="1"/>
    <x v="13"/>
    <x v="5"/>
    <x v="43"/>
    <x v="99"/>
    <x v="0"/>
    <x v="55"/>
    <x v="0"/>
    <n v="56"/>
  </r>
  <r>
    <x v="1"/>
    <x v="1"/>
    <x v="13"/>
    <x v="5"/>
    <x v="43"/>
    <x v="100"/>
    <x v="0"/>
    <x v="52"/>
    <x v="0"/>
    <n v="31"/>
  </r>
  <r>
    <x v="1"/>
    <x v="1"/>
    <x v="13"/>
    <x v="4"/>
    <x v="44"/>
    <x v="102"/>
    <x v="0"/>
    <x v="9"/>
    <x v="0"/>
    <n v="7"/>
  </r>
  <r>
    <x v="1"/>
    <x v="1"/>
    <x v="13"/>
    <x v="4"/>
    <x v="44"/>
    <x v="103"/>
    <x v="0"/>
    <x v="23"/>
    <x v="24"/>
    <n v="0"/>
  </r>
  <r>
    <x v="1"/>
    <x v="1"/>
    <x v="13"/>
    <x v="4"/>
    <x v="44"/>
    <x v="105"/>
    <x v="0"/>
    <x v="60"/>
    <x v="0"/>
    <n v="28"/>
  </r>
  <r>
    <x v="1"/>
    <x v="1"/>
    <x v="13"/>
    <x v="4"/>
    <x v="44"/>
    <x v="106"/>
    <x v="0"/>
    <x v="14"/>
    <x v="7"/>
    <n v="22"/>
  </r>
  <r>
    <x v="1"/>
    <x v="1"/>
    <x v="13"/>
    <x v="4"/>
    <x v="44"/>
    <x v="322"/>
    <x v="0"/>
    <x v="1"/>
    <x v="2"/>
    <n v="0"/>
  </r>
  <r>
    <x v="1"/>
    <x v="1"/>
    <x v="13"/>
    <x v="4"/>
    <x v="44"/>
    <x v="264"/>
    <x v="0"/>
    <x v="1"/>
    <x v="2"/>
    <n v="0"/>
  </r>
  <r>
    <x v="1"/>
    <x v="1"/>
    <x v="13"/>
    <x v="4"/>
    <x v="45"/>
    <x v="108"/>
    <x v="0"/>
    <x v="1"/>
    <x v="0"/>
    <n v="1"/>
  </r>
  <r>
    <x v="1"/>
    <x v="1"/>
    <x v="13"/>
    <x v="4"/>
    <x v="45"/>
    <x v="343"/>
    <x v="0"/>
    <x v="23"/>
    <x v="0"/>
    <n v="5"/>
  </r>
  <r>
    <x v="1"/>
    <x v="1"/>
    <x v="13"/>
    <x v="11"/>
    <x v="46"/>
    <x v="110"/>
    <x v="0"/>
    <x v="141"/>
    <x v="0"/>
    <n v="110"/>
  </r>
  <r>
    <x v="1"/>
    <x v="1"/>
    <x v="13"/>
    <x v="11"/>
    <x v="46"/>
    <x v="111"/>
    <x v="0"/>
    <x v="8"/>
    <x v="0"/>
    <n v="4"/>
  </r>
  <r>
    <x v="1"/>
    <x v="1"/>
    <x v="13"/>
    <x v="11"/>
    <x v="46"/>
    <x v="388"/>
    <x v="0"/>
    <x v="1"/>
    <x v="0"/>
    <n v="1"/>
  </r>
  <r>
    <x v="1"/>
    <x v="1"/>
    <x v="13"/>
    <x v="11"/>
    <x v="46"/>
    <x v="112"/>
    <x v="0"/>
    <x v="50"/>
    <x v="0"/>
    <n v="14"/>
  </r>
  <r>
    <x v="1"/>
    <x v="1"/>
    <x v="13"/>
    <x v="6"/>
    <x v="47"/>
    <x v="389"/>
    <x v="0"/>
    <x v="1"/>
    <x v="2"/>
    <n v="0"/>
  </r>
  <r>
    <x v="1"/>
    <x v="1"/>
    <x v="13"/>
    <x v="6"/>
    <x v="47"/>
    <x v="265"/>
    <x v="0"/>
    <x v="0"/>
    <x v="0"/>
    <n v="2"/>
  </r>
  <r>
    <x v="1"/>
    <x v="1"/>
    <x v="13"/>
    <x v="6"/>
    <x v="47"/>
    <x v="177"/>
    <x v="0"/>
    <x v="3"/>
    <x v="0"/>
    <n v="3"/>
  </r>
  <r>
    <x v="1"/>
    <x v="1"/>
    <x v="13"/>
    <x v="6"/>
    <x v="47"/>
    <x v="115"/>
    <x v="0"/>
    <x v="50"/>
    <x v="0"/>
    <n v="14"/>
  </r>
  <r>
    <x v="1"/>
    <x v="1"/>
    <x v="13"/>
    <x v="6"/>
    <x v="47"/>
    <x v="116"/>
    <x v="0"/>
    <x v="21"/>
    <x v="0"/>
    <n v="6"/>
  </r>
  <r>
    <x v="1"/>
    <x v="1"/>
    <x v="13"/>
    <x v="6"/>
    <x v="47"/>
    <x v="117"/>
    <x v="0"/>
    <x v="50"/>
    <x v="6"/>
    <n v="8"/>
  </r>
  <r>
    <x v="1"/>
    <x v="1"/>
    <x v="13"/>
    <x v="6"/>
    <x v="48"/>
    <x v="118"/>
    <x v="0"/>
    <x v="0"/>
    <x v="0"/>
    <n v="2"/>
  </r>
  <r>
    <x v="1"/>
    <x v="1"/>
    <x v="13"/>
    <x v="6"/>
    <x v="48"/>
    <x v="378"/>
    <x v="0"/>
    <x v="0"/>
    <x v="0"/>
    <n v="2"/>
  </r>
  <r>
    <x v="1"/>
    <x v="1"/>
    <x v="13"/>
    <x v="6"/>
    <x v="48"/>
    <x v="120"/>
    <x v="0"/>
    <x v="0"/>
    <x v="0"/>
    <n v="2"/>
  </r>
  <r>
    <x v="1"/>
    <x v="1"/>
    <x v="13"/>
    <x v="7"/>
    <x v="49"/>
    <x v="122"/>
    <x v="0"/>
    <x v="7"/>
    <x v="0"/>
    <n v="13"/>
  </r>
  <r>
    <x v="1"/>
    <x v="1"/>
    <x v="13"/>
    <x v="12"/>
    <x v="50"/>
    <x v="124"/>
    <x v="0"/>
    <x v="1"/>
    <x v="0"/>
    <n v="1"/>
  </r>
  <r>
    <x v="1"/>
    <x v="1"/>
    <x v="13"/>
    <x v="8"/>
    <x v="51"/>
    <x v="127"/>
    <x v="0"/>
    <x v="1"/>
    <x v="2"/>
    <n v="0"/>
  </r>
  <r>
    <x v="1"/>
    <x v="1"/>
    <x v="13"/>
    <x v="6"/>
    <x v="52"/>
    <x v="128"/>
    <x v="0"/>
    <x v="7"/>
    <x v="0"/>
    <n v="13"/>
  </r>
  <r>
    <x v="1"/>
    <x v="1"/>
    <x v="13"/>
    <x v="6"/>
    <x v="52"/>
    <x v="129"/>
    <x v="0"/>
    <x v="9"/>
    <x v="0"/>
    <n v="7"/>
  </r>
  <r>
    <x v="1"/>
    <x v="1"/>
    <x v="13"/>
    <x v="5"/>
    <x v="53"/>
    <x v="131"/>
    <x v="0"/>
    <x v="13"/>
    <x v="0"/>
    <n v="16"/>
  </r>
  <r>
    <x v="1"/>
    <x v="1"/>
    <x v="13"/>
    <x v="5"/>
    <x v="53"/>
    <x v="132"/>
    <x v="0"/>
    <x v="1"/>
    <x v="0"/>
    <n v="1"/>
  </r>
  <r>
    <x v="1"/>
    <x v="1"/>
    <x v="13"/>
    <x v="1"/>
    <x v="55"/>
    <x v="135"/>
    <x v="0"/>
    <x v="0"/>
    <x v="0"/>
    <n v="2"/>
  </r>
  <r>
    <x v="1"/>
    <x v="1"/>
    <x v="13"/>
    <x v="1"/>
    <x v="55"/>
    <x v="136"/>
    <x v="0"/>
    <x v="77"/>
    <x v="0"/>
    <n v="63"/>
  </r>
  <r>
    <x v="1"/>
    <x v="1"/>
    <x v="13"/>
    <x v="3"/>
    <x v="56"/>
    <x v="207"/>
    <x v="0"/>
    <x v="1"/>
    <x v="0"/>
    <n v="1"/>
  </r>
  <r>
    <x v="1"/>
    <x v="1"/>
    <x v="13"/>
    <x v="7"/>
    <x v="57"/>
    <x v="287"/>
    <x v="0"/>
    <x v="1"/>
    <x v="2"/>
    <n v="0"/>
  </r>
  <r>
    <x v="1"/>
    <x v="1"/>
    <x v="13"/>
    <x v="7"/>
    <x v="57"/>
    <x v="313"/>
    <x v="0"/>
    <x v="0"/>
    <x v="0"/>
    <n v="2"/>
  </r>
  <r>
    <x v="1"/>
    <x v="1"/>
    <x v="13"/>
    <x v="7"/>
    <x v="57"/>
    <x v="140"/>
    <x v="0"/>
    <x v="1"/>
    <x v="0"/>
    <n v="1"/>
  </r>
  <r>
    <x v="1"/>
    <x v="2"/>
    <x v="14"/>
    <x v="7"/>
    <x v="34"/>
    <x v="83"/>
    <x v="0"/>
    <x v="142"/>
    <x v="85"/>
    <n v="1"/>
  </r>
  <r>
    <x v="1"/>
    <x v="2"/>
    <x v="14"/>
    <x v="2"/>
    <x v="24"/>
    <x v="317"/>
    <x v="0"/>
    <x v="143"/>
    <x v="33"/>
    <n v="0"/>
  </r>
  <r>
    <x v="1"/>
    <x v="2"/>
    <x v="14"/>
    <x v="1"/>
    <x v="1"/>
    <x v="2"/>
    <x v="0"/>
    <x v="80"/>
    <x v="78"/>
    <n v="0"/>
  </r>
  <r>
    <x v="1"/>
    <x v="2"/>
    <x v="14"/>
    <x v="10"/>
    <x v="42"/>
    <x v="97"/>
    <x v="0"/>
    <x v="79"/>
    <x v="86"/>
    <n v="0"/>
  </r>
  <r>
    <x v="1"/>
    <x v="2"/>
    <x v="14"/>
    <x v="6"/>
    <x v="38"/>
    <x v="88"/>
    <x v="0"/>
    <x v="123"/>
    <x v="87"/>
    <n v="1"/>
  </r>
  <r>
    <x v="1"/>
    <x v="2"/>
    <x v="14"/>
    <x v="8"/>
    <x v="39"/>
    <x v="90"/>
    <x v="0"/>
    <x v="26"/>
    <x v="88"/>
    <n v="2"/>
  </r>
  <r>
    <x v="1"/>
    <x v="2"/>
    <x v="14"/>
    <x v="2"/>
    <x v="20"/>
    <x v="381"/>
    <x v="0"/>
    <x v="27"/>
    <x v="29"/>
    <n v="0"/>
  </r>
  <r>
    <x v="1"/>
    <x v="2"/>
    <x v="14"/>
    <x v="2"/>
    <x v="25"/>
    <x v="66"/>
    <x v="0"/>
    <x v="71"/>
    <x v="26"/>
    <n v="5"/>
  </r>
  <r>
    <x v="1"/>
    <x v="2"/>
    <x v="14"/>
    <x v="1"/>
    <x v="9"/>
    <x v="26"/>
    <x v="0"/>
    <x v="5"/>
    <x v="19"/>
    <n v="28"/>
  </r>
  <r>
    <x v="1"/>
    <x v="2"/>
    <x v="14"/>
    <x v="4"/>
    <x v="44"/>
    <x v="103"/>
    <x v="0"/>
    <x v="21"/>
    <x v="6"/>
    <n v="0"/>
  </r>
  <r>
    <x v="1"/>
    <x v="2"/>
    <x v="14"/>
    <x v="5"/>
    <x v="7"/>
    <x v="186"/>
    <x v="0"/>
    <x v="9"/>
    <x v="24"/>
    <n v="2"/>
  </r>
  <r>
    <x v="1"/>
    <x v="2"/>
    <x v="14"/>
    <x v="2"/>
    <x v="20"/>
    <x v="295"/>
    <x v="0"/>
    <x v="11"/>
    <x v="10"/>
    <n v="8"/>
  </r>
  <r>
    <x v="1"/>
    <x v="2"/>
    <x v="14"/>
    <x v="4"/>
    <x v="44"/>
    <x v="106"/>
    <x v="0"/>
    <x v="45"/>
    <x v="10"/>
    <n v="24"/>
  </r>
  <r>
    <x v="1"/>
    <x v="2"/>
    <x v="14"/>
    <x v="4"/>
    <x v="45"/>
    <x v="343"/>
    <x v="0"/>
    <x v="9"/>
    <x v="10"/>
    <n v="4"/>
  </r>
  <r>
    <x v="1"/>
    <x v="2"/>
    <x v="14"/>
    <x v="5"/>
    <x v="7"/>
    <x v="18"/>
    <x v="0"/>
    <x v="0"/>
    <x v="3"/>
    <n v="0"/>
  </r>
  <r>
    <x v="1"/>
    <x v="2"/>
    <x v="14"/>
    <x v="1"/>
    <x v="9"/>
    <x v="22"/>
    <x v="0"/>
    <x v="0"/>
    <x v="3"/>
    <n v="0"/>
  </r>
  <r>
    <x v="1"/>
    <x v="2"/>
    <x v="14"/>
    <x v="1"/>
    <x v="9"/>
    <x v="212"/>
    <x v="0"/>
    <x v="0"/>
    <x v="3"/>
    <n v="0"/>
  </r>
  <r>
    <x v="1"/>
    <x v="2"/>
    <x v="14"/>
    <x v="1"/>
    <x v="10"/>
    <x v="367"/>
    <x v="0"/>
    <x v="0"/>
    <x v="3"/>
    <n v="0"/>
  </r>
  <r>
    <x v="1"/>
    <x v="2"/>
    <x v="14"/>
    <x v="1"/>
    <x v="10"/>
    <x v="304"/>
    <x v="0"/>
    <x v="3"/>
    <x v="3"/>
    <n v="1"/>
  </r>
  <r>
    <x v="1"/>
    <x v="2"/>
    <x v="14"/>
    <x v="5"/>
    <x v="64"/>
    <x v="86"/>
    <x v="0"/>
    <x v="0"/>
    <x v="3"/>
    <n v="0"/>
  </r>
  <r>
    <x v="1"/>
    <x v="2"/>
    <x v="14"/>
    <x v="5"/>
    <x v="31"/>
    <x v="78"/>
    <x v="0"/>
    <x v="0"/>
    <x v="3"/>
    <n v="0"/>
  </r>
  <r>
    <x v="1"/>
    <x v="2"/>
    <x v="14"/>
    <x v="10"/>
    <x v="42"/>
    <x v="174"/>
    <x v="0"/>
    <x v="0"/>
    <x v="3"/>
    <n v="0"/>
  </r>
  <r>
    <x v="1"/>
    <x v="2"/>
    <x v="14"/>
    <x v="6"/>
    <x v="47"/>
    <x v="117"/>
    <x v="0"/>
    <x v="13"/>
    <x v="3"/>
    <n v="14"/>
  </r>
  <r>
    <x v="1"/>
    <x v="2"/>
    <x v="14"/>
    <x v="1"/>
    <x v="1"/>
    <x v="288"/>
    <x v="0"/>
    <x v="1"/>
    <x v="2"/>
    <n v="0"/>
  </r>
  <r>
    <x v="1"/>
    <x v="2"/>
    <x v="14"/>
    <x v="3"/>
    <x v="3"/>
    <x v="5"/>
    <x v="0"/>
    <x v="94"/>
    <x v="2"/>
    <n v="56"/>
  </r>
  <r>
    <x v="1"/>
    <x v="2"/>
    <x v="14"/>
    <x v="1"/>
    <x v="6"/>
    <x v="390"/>
    <x v="0"/>
    <x v="1"/>
    <x v="2"/>
    <n v="0"/>
  </r>
  <r>
    <x v="1"/>
    <x v="2"/>
    <x v="14"/>
    <x v="1"/>
    <x v="9"/>
    <x v="106"/>
    <x v="0"/>
    <x v="1"/>
    <x v="2"/>
    <n v="0"/>
  </r>
  <r>
    <x v="1"/>
    <x v="2"/>
    <x v="14"/>
    <x v="1"/>
    <x v="9"/>
    <x v="151"/>
    <x v="0"/>
    <x v="1"/>
    <x v="2"/>
    <n v="0"/>
  </r>
  <r>
    <x v="1"/>
    <x v="2"/>
    <x v="14"/>
    <x v="1"/>
    <x v="10"/>
    <x v="391"/>
    <x v="0"/>
    <x v="1"/>
    <x v="2"/>
    <n v="0"/>
  </r>
  <r>
    <x v="1"/>
    <x v="2"/>
    <x v="14"/>
    <x v="6"/>
    <x v="15"/>
    <x v="251"/>
    <x v="0"/>
    <x v="1"/>
    <x v="2"/>
    <n v="0"/>
  </r>
  <r>
    <x v="1"/>
    <x v="2"/>
    <x v="14"/>
    <x v="6"/>
    <x v="16"/>
    <x v="392"/>
    <x v="0"/>
    <x v="1"/>
    <x v="2"/>
    <n v="0"/>
  </r>
  <r>
    <x v="1"/>
    <x v="2"/>
    <x v="14"/>
    <x v="6"/>
    <x v="16"/>
    <x v="157"/>
    <x v="0"/>
    <x v="1"/>
    <x v="2"/>
    <n v="0"/>
  </r>
  <r>
    <x v="1"/>
    <x v="2"/>
    <x v="14"/>
    <x v="5"/>
    <x v="18"/>
    <x v="219"/>
    <x v="0"/>
    <x v="1"/>
    <x v="2"/>
    <n v="0"/>
  </r>
  <r>
    <x v="1"/>
    <x v="2"/>
    <x v="14"/>
    <x v="2"/>
    <x v="20"/>
    <x v="56"/>
    <x v="0"/>
    <x v="1"/>
    <x v="2"/>
    <n v="0"/>
  </r>
  <r>
    <x v="1"/>
    <x v="2"/>
    <x v="14"/>
    <x v="2"/>
    <x v="20"/>
    <x v="276"/>
    <x v="0"/>
    <x v="1"/>
    <x v="2"/>
    <n v="0"/>
  </r>
  <r>
    <x v="1"/>
    <x v="2"/>
    <x v="14"/>
    <x v="2"/>
    <x v="22"/>
    <x v="196"/>
    <x v="0"/>
    <x v="1"/>
    <x v="2"/>
    <n v="0"/>
  </r>
  <r>
    <x v="1"/>
    <x v="2"/>
    <x v="14"/>
    <x v="5"/>
    <x v="28"/>
    <x v="170"/>
    <x v="0"/>
    <x v="23"/>
    <x v="2"/>
    <n v="4"/>
  </r>
  <r>
    <x v="1"/>
    <x v="2"/>
    <x v="14"/>
    <x v="7"/>
    <x v="34"/>
    <x v="84"/>
    <x v="0"/>
    <x v="48"/>
    <x v="2"/>
    <n v="32"/>
  </r>
  <r>
    <x v="1"/>
    <x v="2"/>
    <x v="14"/>
    <x v="2"/>
    <x v="35"/>
    <x v="85"/>
    <x v="0"/>
    <x v="0"/>
    <x v="2"/>
    <n v="1"/>
  </r>
  <r>
    <x v="1"/>
    <x v="2"/>
    <x v="14"/>
    <x v="10"/>
    <x v="42"/>
    <x v="176"/>
    <x v="0"/>
    <x v="0"/>
    <x v="2"/>
    <n v="1"/>
  </r>
  <r>
    <x v="1"/>
    <x v="2"/>
    <x v="14"/>
    <x v="10"/>
    <x v="42"/>
    <x v="98"/>
    <x v="0"/>
    <x v="41"/>
    <x v="2"/>
    <n v="70"/>
  </r>
  <r>
    <x v="1"/>
    <x v="2"/>
    <x v="14"/>
    <x v="4"/>
    <x v="44"/>
    <x v="104"/>
    <x v="0"/>
    <x v="1"/>
    <x v="2"/>
    <n v="0"/>
  </r>
  <r>
    <x v="1"/>
    <x v="2"/>
    <x v="14"/>
    <x v="4"/>
    <x v="44"/>
    <x v="393"/>
    <x v="0"/>
    <x v="1"/>
    <x v="2"/>
    <n v="0"/>
  </r>
  <r>
    <x v="1"/>
    <x v="2"/>
    <x v="14"/>
    <x v="1"/>
    <x v="1"/>
    <x v="1"/>
    <x v="0"/>
    <x v="0"/>
    <x v="0"/>
    <n v="2"/>
  </r>
  <r>
    <x v="1"/>
    <x v="2"/>
    <x v="14"/>
    <x v="1"/>
    <x v="1"/>
    <x v="142"/>
    <x v="0"/>
    <x v="1"/>
    <x v="0"/>
    <n v="1"/>
  </r>
  <r>
    <x v="1"/>
    <x v="2"/>
    <x v="14"/>
    <x v="2"/>
    <x v="2"/>
    <x v="4"/>
    <x v="0"/>
    <x v="29"/>
    <x v="0"/>
    <n v="21"/>
  </r>
  <r>
    <x v="1"/>
    <x v="2"/>
    <x v="14"/>
    <x v="2"/>
    <x v="2"/>
    <x v="182"/>
    <x v="0"/>
    <x v="125"/>
    <x v="0"/>
    <n v="81"/>
  </r>
  <r>
    <x v="1"/>
    <x v="2"/>
    <x v="14"/>
    <x v="3"/>
    <x v="3"/>
    <x v="394"/>
    <x v="0"/>
    <x v="1"/>
    <x v="0"/>
    <n v="1"/>
  </r>
  <r>
    <x v="1"/>
    <x v="2"/>
    <x v="14"/>
    <x v="3"/>
    <x v="3"/>
    <x v="6"/>
    <x v="0"/>
    <x v="32"/>
    <x v="0"/>
    <n v="58"/>
  </r>
  <r>
    <x v="1"/>
    <x v="2"/>
    <x v="14"/>
    <x v="3"/>
    <x v="3"/>
    <x v="395"/>
    <x v="0"/>
    <x v="0"/>
    <x v="0"/>
    <n v="2"/>
  </r>
  <r>
    <x v="1"/>
    <x v="2"/>
    <x v="14"/>
    <x v="3"/>
    <x v="3"/>
    <x v="7"/>
    <x v="0"/>
    <x v="1"/>
    <x v="0"/>
    <n v="1"/>
  </r>
  <r>
    <x v="1"/>
    <x v="2"/>
    <x v="14"/>
    <x v="3"/>
    <x v="3"/>
    <x v="143"/>
    <x v="0"/>
    <x v="0"/>
    <x v="0"/>
    <n v="2"/>
  </r>
  <r>
    <x v="1"/>
    <x v="2"/>
    <x v="14"/>
    <x v="3"/>
    <x v="3"/>
    <x v="8"/>
    <x v="0"/>
    <x v="6"/>
    <x v="0"/>
    <n v="9"/>
  </r>
  <r>
    <x v="1"/>
    <x v="2"/>
    <x v="14"/>
    <x v="3"/>
    <x v="3"/>
    <x v="9"/>
    <x v="0"/>
    <x v="50"/>
    <x v="0"/>
    <n v="14"/>
  </r>
  <r>
    <x v="1"/>
    <x v="2"/>
    <x v="14"/>
    <x v="3"/>
    <x v="3"/>
    <x v="11"/>
    <x v="0"/>
    <x v="0"/>
    <x v="0"/>
    <n v="2"/>
  </r>
  <r>
    <x v="1"/>
    <x v="2"/>
    <x v="14"/>
    <x v="1"/>
    <x v="4"/>
    <x v="13"/>
    <x v="0"/>
    <x v="51"/>
    <x v="0"/>
    <n v="90"/>
  </r>
  <r>
    <x v="1"/>
    <x v="2"/>
    <x v="14"/>
    <x v="1"/>
    <x v="4"/>
    <x v="14"/>
    <x v="0"/>
    <x v="1"/>
    <x v="0"/>
    <n v="1"/>
  </r>
  <r>
    <x v="1"/>
    <x v="2"/>
    <x v="14"/>
    <x v="1"/>
    <x v="6"/>
    <x v="16"/>
    <x v="0"/>
    <x v="50"/>
    <x v="0"/>
    <n v="14"/>
  </r>
  <r>
    <x v="1"/>
    <x v="2"/>
    <x v="14"/>
    <x v="1"/>
    <x v="6"/>
    <x v="17"/>
    <x v="0"/>
    <x v="9"/>
    <x v="0"/>
    <n v="7"/>
  </r>
  <r>
    <x v="1"/>
    <x v="2"/>
    <x v="14"/>
    <x v="6"/>
    <x v="8"/>
    <x v="19"/>
    <x v="0"/>
    <x v="8"/>
    <x v="0"/>
    <n v="4"/>
  </r>
  <r>
    <x v="1"/>
    <x v="2"/>
    <x v="14"/>
    <x v="6"/>
    <x v="8"/>
    <x v="149"/>
    <x v="0"/>
    <x v="40"/>
    <x v="0"/>
    <n v="8"/>
  </r>
  <r>
    <x v="1"/>
    <x v="2"/>
    <x v="14"/>
    <x v="1"/>
    <x v="9"/>
    <x v="268"/>
    <x v="0"/>
    <x v="1"/>
    <x v="0"/>
    <n v="1"/>
  </r>
  <r>
    <x v="1"/>
    <x v="2"/>
    <x v="14"/>
    <x v="1"/>
    <x v="9"/>
    <x v="243"/>
    <x v="0"/>
    <x v="1"/>
    <x v="0"/>
    <n v="1"/>
  </r>
  <r>
    <x v="1"/>
    <x v="2"/>
    <x v="14"/>
    <x v="1"/>
    <x v="9"/>
    <x v="23"/>
    <x v="0"/>
    <x v="8"/>
    <x v="0"/>
    <n v="4"/>
  </r>
  <r>
    <x v="1"/>
    <x v="2"/>
    <x v="14"/>
    <x v="1"/>
    <x v="9"/>
    <x v="270"/>
    <x v="0"/>
    <x v="1"/>
    <x v="0"/>
    <n v="1"/>
  </r>
  <r>
    <x v="1"/>
    <x v="2"/>
    <x v="14"/>
    <x v="1"/>
    <x v="10"/>
    <x v="244"/>
    <x v="0"/>
    <x v="1"/>
    <x v="0"/>
    <n v="1"/>
  </r>
  <r>
    <x v="1"/>
    <x v="2"/>
    <x v="14"/>
    <x v="1"/>
    <x v="10"/>
    <x v="29"/>
    <x v="0"/>
    <x v="0"/>
    <x v="0"/>
    <n v="2"/>
  </r>
  <r>
    <x v="1"/>
    <x v="2"/>
    <x v="14"/>
    <x v="1"/>
    <x v="10"/>
    <x v="396"/>
    <x v="0"/>
    <x v="0"/>
    <x v="0"/>
    <n v="2"/>
  </r>
  <r>
    <x v="1"/>
    <x v="2"/>
    <x v="14"/>
    <x v="1"/>
    <x v="11"/>
    <x v="231"/>
    <x v="0"/>
    <x v="0"/>
    <x v="0"/>
    <n v="2"/>
  </r>
  <r>
    <x v="1"/>
    <x v="2"/>
    <x v="14"/>
    <x v="1"/>
    <x v="11"/>
    <x v="33"/>
    <x v="0"/>
    <x v="138"/>
    <x v="0"/>
    <n v="113"/>
  </r>
  <r>
    <x v="1"/>
    <x v="2"/>
    <x v="14"/>
    <x v="1"/>
    <x v="11"/>
    <x v="28"/>
    <x v="0"/>
    <x v="52"/>
    <x v="0"/>
    <n v="31"/>
  </r>
  <r>
    <x v="1"/>
    <x v="2"/>
    <x v="14"/>
    <x v="1"/>
    <x v="11"/>
    <x v="34"/>
    <x v="0"/>
    <x v="1"/>
    <x v="0"/>
    <n v="1"/>
  </r>
  <r>
    <x v="1"/>
    <x v="2"/>
    <x v="14"/>
    <x v="1"/>
    <x v="11"/>
    <x v="32"/>
    <x v="0"/>
    <x v="8"/>
    <x v="0"/>
    <n v="4"/>
  </r>
  <r>
    <x v="1"/>
    <x v="2"/>
    <x v="14"/>
    <x v="7"/>
    <x v="12"/>
    <x v="36"/>
    <x v="0"/>
    <x v="11"/>
    <x v="0"/>
    <n v="11"/>
  </r>
  <r>
    <x v="1"/>
    <x v="2"/>
    <x v="14"/>
    <x v="7"/>
    <x v="12"/>
    <x v="37"/>
    <x v="0"/>
    <x v="40"/>
    <x v="0"/>
    <n v="8"/>
  </r>
  <r>
    <x v="1"/>
    <x v="2"/>
    <x v="14"/>
    <x v="7"/>
    <x v="12"/>
    <x v="214"/>
    <x v="0"/>
    <x v="1"/>
    <x v="0"/>
    <n v="1"/>
  </r>
  <r>
    <x v="1"/>
    <x v="2"/>
    <x v="14"/>
    <x v="7"/>
    <x v="12"/>
    <x v="191"/>
    <x v="0"/>
    <x v="0"/>
    <x v="0"/>
    <n v="2"/>
  </r>
  <r>
    <x v="1"/>
    <x v="2"/>
    <x v="14"/>
    <x v="7"/>
    <x v="12"/>
    <x v="39"/>
    <x v="0"/>
    <x v="73"/>
    <x v="0"/>
    <n v="29"/>
  </r>
  <r>
    <x v="1"/>
    <x v="2"/>
    <x v="14"/>
    <x v="7"/>
    <x v="12"/>
    <x v="40"/>
    <x v="0"/>
    <x v="85"/>
    <x v="0"/>
    <n v="67"/>
  </r>
  <r>
    <x v="1"/>
    <x v="2"/>
    <x v="14"/>
    <x v="3"/>
    <x v="13"/>
    <x v="42"/>
    <x v="0"/>
    <x v="21"/>
    <x v="0"/>
    <n v="6"/>
  </r>
  <r>
    <x v="1"/>
    <x v="2"/>
    <x v="14"/>
    <x v="3"/>
    <x v="13"/>
    <x v="43"/>
    <x v="0"/>
    <x v="1"/>
    <x v="0"/>
    <n v="1"/>
  </r>
  <r>
    <x v="1"/>
    <x v="2"/>
    <x v="14"/>
    <x v="6"/>
    <x v="59"/>
    <x v="369"/>
    <x v="0"/>
    <x v="1"/>
    <x v="0"/>
    <n v="1"/>
  </r>
  <r>
    <x v="1"/>
    <x v="2"/>
    <x v="14"/>
    <x v="6"/>
    <x v="59"/>
    <x v="331"/>
    <x v="0"/>
    <x v="1"/>
    <x v="0"/>
    <n v="1"/>
  </r>
  <r>
    <x v="1"/>
    <x v="2"/>
    <x v="14"/>
    <x v="6"/>
    <x v="14"/>
    <x v="44"/>
    <x v="0"/>
    <x v="21"/>
    <x v="0"/>
    <n v="6"/>
  </r>
  <r>
    <x v="1"/>
    <x v="2"/>
    <x v="14"/>
    <x v="6"/>
    <x v="15"/>
    <x v="348"/>
    <x v="0"/>
    <x v="0"/>
    <x v="0"/>
    <n v="2"/>
  </r>
  <r>
    <x v="1"/>
    <x v="2"/>
    <x v="14"/>
    <x v="6"/>
    <x v="15"/>
    <x v="293"/>
    <x v="0"/>
    <x v="0"/>
    <x v="0"/>
    <n v="2"/>
  </r>
  <r>
    <x v="1"/>
    <x v="2"/>
    <x v="14"/>
    <x v="6"/>
    <x v="16"/>
    <x v="47"/>
    <x v="0"/>
    <x v="1"/>
    <x v="0"/>
    <n v="1"/>
  </r>
  <r>
    <x v="1"/>
    <x v="2"/>
    <x v="14"/>
    <x v="6"/>
    <x v="16"/>
    <x v="46"/>
    <x v="0"/>
    <x v="1"/>
    <x v="0"/>
    <n v="1"/>
  </r>
  <r>
    <x v="1"/>
    <x v="2"/>
    <x v="14"/>
    <x v="6"/>
    <x v="17"/>
    <x v="48"/>
    <x v="0"/>
    <x v="59"/>
    <x v="0"/>
    <n v="25"/>
  </r>
  <r>
    <x v="1"/>
    <x v="2"/>
    <x v="14"/>
    <x v="6"/>
    <x v="17"/>
    <x v="49"/>
    <x v="0"/>
    <x v="36"/>
    <x v="0"/>
    <n v="22"/>
  </r>
  <r>
    <x v="1"/>
    <x v="2"/>
    <x v="14"/>
    <x v="6"/>
    <x v="17"/>
    <x v="51"/>
    <x v="0"/>
    <x v="85"/>
    <x v="0"/>
    <n v="67"/>
  </r>
  <r>
    <x v="1"/>
    <x v="2"/>
    <x v="14"/>
    <x v="5"/>
    <x v="18"/>
    <x v="52"/>
    <x v="0"/>
    <x v="3"/>
    <x v="0"/>
    <n v="3"/>
  </r>
  <r>
    <x v="1"/>
    <x v="2"/>
    <x v="14"/>
    <x v="2"/>
    <x v="20"/>
    <x v="55"/>
    <x v="0"/>
    <x v="24"/>
    <x v="0"/>
    <n v="12"/>
  </r>
  <r>
    <x v="1"/>
    <x v="2"/>
    <x v="14"/>
    <x v="2"/>
    <x v="20"/>
    <x v="160"/>
    <x v="0"/>
    <x v="3"/>
    <x v="0"/>
    <n v="3"/>
  </r>
  <r>
    <x v="1"/>
    <x v="2"/>
    <x v="14"/>
    <x v="2"/>
    <x v="20"/>
    <x v="306"/>
    <x v="0"/>
    <x v="8"/>
    <x v="0"/>
    <n v="4"/>
  </r>
  <r>
    <x v="1"/>
    <x v="2"/>
    <x v="14"/>
    <x v="2"/>
    <x v="20"/>
    <x v="220"/>
    <x v="0"/>
    <x v="1"/>
    <x v="0"/>
    <n v="1"/>
  </r>
  <r>
    <x v="1"/>
    <x v="2"/>
    <x v="14"/>
    <x v="2"/>
    <x v="21"/>
    <x v="383"/>
    <x v="0"/>
    <x v="0"/>
    <x v="0"/>
    <n v="2"/>
  </r>
  <r>
    <x v="1"/>
    <x v="2"/>
    <x v="14"/>
    <x v="2"/>
    <x v="21"/>
    <x v="195"/>
    <x v="0"/>
    <x v="8"/>
    <x v="0"/>
    <n v="4"/>
  </r>
  <r>
    <x v="1"/>
    <x v="2"/>
    <x v="14"/>
    <x v="2"/>
    <x v="22"/>
    <x v="58"/>
    <x v="0"/>
    <x v="38"/>
    <x v="0"/>
    <n v="15"/>
  </r>
  <r>
    <x v="1"/>
    <x v="2"/>
    <x v="14"/>
    <x v="2"/>
    <x v="22"/>
    <x v="59"/>
    <x v="0"/>
    <x v="17"/>
    <x v="0"/>
    <n v="17"/>
  </r>
  <r>
    <x v="1"/>
    <x v="2"/>
    <x v="14"/>
    <x v="2"/>
    <x v="22"/>
    <x v="60"/>
    <x v="0"/>
    <x v="8"/>
    <x v="0"/>
    <n v="4"/>
  </r>
  <r>
    <x v="1"/>
    <x v="2"/>
    <x v="14"/>
    <x v="2"/>
    <x v="23"/>
    <x v="61"/>
    <x v="0"/>
    <x v="55"/>
    <x v="0"/>
    <n v="56"/>
  </r>
  <r>
    <x v="1"/>
    <x v="2"/>
    <x v="14"/>
    <x v="2"/>
    <x v="23"/>
    <x v="62"/>
    <x v="0"/>
    <x v="92"/>
    <x v="0"/>
    <n v="65"/>
  </r>
  <r>
    <x v="1"/>
    <x v="2"/>
    <x v="14"/>
    <x v="2"/>
    <x v="60"/>
    <x v="164"/>
    <x v="0"/>
    <x v="1"/>
    <x v="0"/>
    <n v="1"/>
  </r>
  <r>
    <x v="1"/>
    <x v="2"/>
    <x v="14"/>
    <x v="2"/>
    <x v="60"/>
    <x v="166"/>
    <x v="0"/>
    <x v="0"/>
    <x v="0"/>
    <n v="2"/>
  </r>
  <r>
    <x v="1"/>
    <x v="2"/>
    <x v="14"/>
    <x v="2"/>
    <x v="60"/>
    <x v="257"/>
    <x v="0"/>
    <x v="1"/>
    <x v="0"/>
    <n v="1"/>
  </r>
  <r>
    <x v="1"/>
    <x v="2"/>
    <x v="14"/>
    <x v="2"/>
    <x v="60"/>
    <x v="63"/>
    <x v="0"/>
    <x v="29"/>
    <x v="0"/>
    <n v="21"/>
  </r>
  <r>
    <x v="1"/>
    <x v="2"/>
    <x v="14"/>
    <x v="2"/>
    <x v="24"/>
    <x v="64"/>
    <x v="0"/>
    <x v="25"/>
    <x v="0"/>
    <n v="44"/>
  </r>
  <r>
    <x v="1"/>
    <x v="2"/>
    <x v="14"/>
    <x v="2"/>
    <x v="24"/>
    <x v="397"/>
    <x v="0"/>
    <x v="1"/>
    <x v="0"/>
    <n v="1"/>
  </r>
  <r>
    <x v="1"/>
    <x v="2"/>
    <x v="14"/>
    <x v="2"/>
    <x v="24"/>
    <x v="385"/>
    <x v="0"/>
    <x v="144"/>
    <x v="0"/>
    <n v="152"/>
  </r>
  <r>
    <x v="1"/>
    <x v="2"/>
    <x v="14"/>
    <x v="2"/>
    <x v="25"/>
    <x v="259"/>
    <x v="0"/>
    <x v="3"/>
    <x v="0"/>
    <n v="3"/>
  </r>
  <r>
    <x v="1"/>
    <x v="2"/>
    <x v="14"/>
    <x v="7"/>
    <x v="26"/>
    <x v="69"/>
    <x v="0"/>
    <x v="44"/>
    <x v="0"/>
    <n v="24"/>
  </r>
  <r>
    <x v="1"/>
    <x v="2"/>
    <x v="14"/>
    <x v="2"/>
    <x v="27"/>
    <x v="70"/>
    <x v="0"/>
    <x v="52"/>
    <x v="0"/>
    <n v="31"/>
  </r>
  <r>
    <x v="1"/>
    <x v="2"/>
    <x v="14"/>
    <x v="5"/>
    <x v="28"/>
    <x v="308"/>
    <x v="0"/>
    <x v="1"/>
    <x v="0"/>
    <n v="1"/>
  </r>
  <r>
    <x v="1"/>
    <x v="2"/>
    <x v="14"/>
    <x v="5"/>
    <x v="28"/>
    <x v="71"/>
    <x v="0"/>
    <x v="23"/>
    <x v="0"/>
    <n v="5"/>
  </r>
  <r>
    <x v="1"/>
    <x v="2"/>
    <x v="14"/>
    <x v="5"/>
    <x v="28"/>
    <x v="229"/>
    <x v="0"/>
    <x v="1"/>
    <x v="0"/>
    <n v="1"/>
  </r>
  <r>
    <x v="1"/>
    <x v="2"/>
    <x v="14"/>
    <x v="3"/>
    <x v="29"/>
    <x v="72"/>
    <x v="0"/>
    <x v="7"/>
    <x v="0"/>
    <n v="13"/>
  </r>
  <r>
    <x v="1"/>
    <x v="2"/>
    <x v="14"/>
    <x v="3"/>
    <x v="29"/>
    <x v="73"/>
    <x v="0"/>
    <x v="45"/>
    <x v="0"/>
    <n v="27"/>
  </r>
  <r>
    <x v="1"/>
    <x v="2"/>
    <x v="14"/>
    <x v="1"/>
    <x v="30"/>
    <x v="76"/>
    <x v="0"/>
    <x v="145"/>
    <x v="0"/>
    <n v="146"/>
  </r>
  <r>
    <x v="1"/>
    <x v="2"/>
    <x v="14"/>
    <x v="1"/>
    <x v="30"/>
    <x v="77"/>
    <x v="0"/>
    <x v="47"/>
    <x v="0"/>
    <n v="19"/>
  </r>
  <r>
    <x v="1"/>
    <x v="2"/>
    <x v="14"/>
    <x v="5"/>
    <x v="32"/>
    <x v="79"/>
    <x v="0"/>
    <x v="23"/>
    <x v="0"/>
    <n v="5"/>
  </r>
  <r>
    <x v="1"/>
    <x v="2"/>
    <x v="14"/>
    <x v="8"/>
    <x v="33"/>
    <x v="80"/>
    <x v="0"/>
    <x v="24"/>
    <x v="0"/>
    <n v="12"/>
  </r>
  <r>
    <x v="1"/>
    <x v="2"/>
    <x v="14"/>
    <x v="2"/>
    <x v="35"/>
    <x v="67"/>
    <x v="0"/>
    <x v="20"/>
    <x v="0"/>
    <n v="10"/>
  </r>
  <r>
    <x v="1"/>
    <x v="2"/>
    <x v="14"/>
    <x v="6"/>
    <x v="37"/>
    <x v="173"/>
    <x v="0"/>
    <x v="11"/>
    <x v="0"/>
    <n v="11"/>
  </r>
  <r>
    <x v="1"/>
    <x v="2"/>
    <x v="14"/>
    <x v="6"/>
    <x v="38"/>
    <x v="89"/>
    <x v="0"/>
    <x v="21"/>
    <x v="0"/>
    <n v="6"/>
  </r>
  <r>
    <x v="1"/>
    <x v="2"/>
    <x v="14"/>
    <x v="9"/>
    <x v="40"/>
    <x v="340"/>
    <x v="0"/>
    <x v="1"/>
    <x v="0"/>
    <n v="1"/>
  </r>
  <r>
    <x v="1"/>
    <x v="2"/>
    <x v="14"/>
    <x v="10"/>
    <x v="42"/>
    <x v="175"/>
    <x v="0"/>
    <x v="1"/>
    <x v="0"/>
    <n v="1"/>
  </r>
  <r>
    <x v="1"/>
    <x v="2"/>
    <x v="14"/>
    <x v="10"/>
    <x v="42"/>
    <x v="93"/>
    <x v="0"/>
    <x v="17"/>
    <x v="0"/>
    <n v="17"/>
  </r>
  <r>
    <x v="1"/>
    <x v="2"/>
    <x v="14"/>
    <x v="10"/>
    <x v="42"/>
    <x v="95"/>
    <x v="0"/>
    <x v="9"/>
    <x v="0"/>
    <n v="7"/>
  </r>
  <r>
    <x v="1"/>
    <x v="2"/>
    <x v="14"/>
    <x v="5"/>
    <x v="43"/>
    <x v="99"/>
    <x v="0"/>
    <x v="71"/>
    <x v="0"/>
    <n v="32"/>
  </r>
  <r>
    <x v="1"/>
    <x v="2"/>
    <x v="14"/>
    <x v="5"/>
    <x v="43"/>
    <x v="100"/>
    <x v="0"/>
    <x v="77"/>
    <x v="0"/>
    <n v="63"/>
  </r>
  <r>
    <x v="1"/>
    <x v="2"/>
    <x v="14"/>
    <x v="4"/>
    <x v="44"/>
    <x v="102"/>
    <x v="0"/>
    <x v="24"/>
    <x v="0"/>
    <n v="12"/>
  </r>
  <r>
    <x v="1"/>
    <x v="2"/>
    <x v="14"/>
    <x v="4"/>
    <x v="44"/>
    <x v="200"/>
    <x v="0"/>
    <x v="1"/>
    <x v="0"/>
    <n v="1"/>
  </r>
  <r>
    <x v="1"/>
    <x v="2"/>
    <x v="14"/>
    <x v="4"/>
    <x v="44"/>
    <x v="105"/>
    <x v="0"/>
    <x v="73"/>
    <x v="0"/>
    <n v="29"/>
  </r>
  <r>
    <x v="1"/>
    <x v="2"/>
    <x v="14"/>
    <x v="4"/>
    <x v="44"/>
    <x v="323"/>
    <x v="0"/>
    <x v="1"/>
    <x v="0"/>
    <n v="1"/>
  </r>
  <r>
    <x v="1"/>
    <x v="2"/>
    <x v="14"/>
    <x v="4"/>
    <x v="44"/>
    <x v="239"/>
    <x v="0"/>
    <x v="0"/>
    <x v="0"/>
    <n v="2"/>
  </r>
  <r>
    <x v="1"/>
    <x v="2"/>
    <x v="14"/>
    <x v="4"/>
    <x v="45"/>
    <x v="398"/>
    <x v="0"/>
    <x v="1"/>
    <x v="0"/>
    <n v="1"/>
  </r>
  <r>
    <x v="1"/>
    <x v="2"/>
    <x v="14"/>
    <x v="4"/>
    <x v="45"/>
    <x v="108"/>
    <x v="0"/>
    <x v="1"/>
    <x v="0"/>
    <n v="1"/>
  </r>
  <r>
    <x v="1"/>
    <x v="2"/>
    <x v="14"/>
    <x v="11"/>
    <x v="46"/>
    <x v="110"/>
    <x v="0"/>
    <x v="146"/>
    <x v="0"/>
    <n v="134"/>
  </r>
  <r>
    <x v="1"/>
    <x v="2"/>
    <x v="14"/>
    <x v="11"/>
    <x v="46"/>
    <x v="111"/>
    <x v="0"/>
    <x v="40"/>
    <x v="0"/>
    <n v="8"/>
  </r>
  <r>
    <x v="1"/>
    <x v="2"/>
    <x v="14"/>
    <x v="11"/>
    <x v="46"/>
    <x v="112"/>
    <x v="0"/>
    <x v="14"/>
    <x v="0"/>
    <n v="26"/>
  </r>
  <r>
    <x v="1"/>
    <x v="2"/>
    <x v="14"/>
    <x v="6"/>
    <x v="47"/>
    <x v="113"/>
    <x v="0"/>
    <x v="0"/>
    <x v="0"/>
    <n v="2"/>
  </r>
  <r>
    <x v="1"/>
    <x v="2"/>
    <x v="14"/>
    <x v="6"/>
    <x v="47"/>
    <x v="325"/>
    <x v="0"/>
    <x v="1"/>
    <x v="0"/>
    <n v="1"/>
  </r>
  <r>
    <x v="1"/>
    <x v="2"/>
    <x v="14"/>
    <x v="6"/>
    <x v="47"/>
    <x v="177"/>
    <x v="0"/>
    <x v="8"/>
    <x v="0"/>
    <n v="4"/>
  </r>
  <r>
    <x v="1"/>
    <x v="2"/>
    <x v="14"/>
    <x v="6"/>
    <x v="47"/>
    <x v="114"/>
    <x v="0"/>
    <x v="1"/>
    <x v="0"/>
    <n v="1"/>
  </r>
  <r>
    <x v="1"/>
    <x v="2"/>
    <x v="14"/>
    <x v="6"/>
    <x v="47"/>
    <x v="115"/>
    <x v="0"/>
    <x v="60"/>
    <x v="0"/>
    <n v="28"/>
  </r>
  <r>
    <x v="1"/>
    <x v="2"/>
    <x v="14"/>
    <x v="6"/>
    <x v="47"/>
    <x v="116"/>
    <x v="0"/>
    <x v="9"/>
    <x v="0"/>
    <n v="7"/>
  </r>
  <r>
    <x v="1"/>
    <x v="2"/>
    <x v="14"/>
    <x v="6"/>
    <x v="48"/>
    <x v="118"/>
    <x v="0"/>
    <x v="1"/>
    <x v="0"/>
    <n v="1"/>
  </r>
  <r>
    <x v="1"/>
    <x v="2"/>
    <x v="14"/>
    <x v="6"/>
    <x v="48"/>
    <x v="120"/>
    <x v="0"/>
    <x v="3"/>
    <x v="0"/>
    <n v="3"/>
  </r>
  <r>
    <x v="1"/>
    <x v="2"/>
    <x v="14"/>
    <x v="7"/>
    <x v="49"/>
    <x v="122"/>
    <x v="0"/>
    <x v="9"/>
    <x v="0"/>
    <n v="7"/>
  </r>
  <r>
    <x v="1"/>
    <x v="2"/>
    <x v="14"/>
    <x v="12"/>
    <x v="50"/>
    <x v="178"/>
    <x v="0"/>
    <x v="1"/>
    <x v="0"/>
    <n v="1"/>
  </r>
  <r>
    <x v="1"/>
    <x v="2"/>
    <x v="14"/>
    <x v="6"/>
    <x v="52"/>
    <x v="205"/>
    <x v="0"/>
    <x v="1"/>
    <x v="0"/>
    <n v="1"/>
  </r>
  <r>
    <x v="1"/>
    <x v="2"/>
    <x v="14"/>
    <x v="6"/>
    <x v="52"/>
    <x v="128"/>
    <x v="0"/>
    <x v="11"/>
    <x v="0"/>
    <n v="11"/>
  </r>
  <r>
    <x v="1"/>
    <x v="2"/>
    <x v="14"/>
    <x v="6"/>
    <x v="52"/>
    <x v="129"/>
    <x v="0"/>
    <x v="24"/>
    <x v="0"/>
    <n v="12"/>
  </r>
  <r>
    <x v="1"/>
    <x v="2"/>
    <x v="14"/>
    <x v="5"/>
    <x v="53"/>
    <x v="131"/>
    <x v="0"/>
    <x v="18"/>
    <x v="0"/>
    <n v="30"/>
  </r>
  <r>
    <x v="1"/>
    <x v="2"/>
    <x v="14"/>
    <x v="5"/>
    <x v="53"/>
    <x v="132"/>
    <x v="0"/>
    <x v="1"/>
    <x v="0"/>
    <n v="1"/>
  </r>
  <r>
    <x v="1"/>
    <x v="2"/>
    <x v="14"/>
    <x v="1"/>
    <x v="55"/>
    <x v="301"/>
    <x v="0"/>
    <x v="0"/>
    <x v="0"/>
    <n v="2"/>
  </r>
  <r>
    <x v="1"/>
    <x v="2"/>
    <x v="14"/>
    <x v="1"/>
    <x v="55"/>
    <x v="135"/>
    <x v="0"/>
    <x v="1"/>
    <x v="0"/>
    <n v="1"/>
  </r>
  <r>
    <x v="1"/>
    <x v="2"/>
    <x v="14"/>
    <x v="1"/>
    <x v="55"/>
    <x v="286"/>
    <x v="0"/>
    <x v="1"/>
    <x v="0"/>
    <n v="1"/>
  </r>
  <r>
    <x v="1"/>
    <x v="2"/>
    <x v="14"/>
    <x v="1"/>
    <x v="55"/>
    <x v="136"/>
    <x v="0"/>
    <x v="147"/>
    <x v="0"/>
    <n v="79"/>
  </r>
  <r>
    <x v="1"/>
    <x v="2"/>
    <x v="14"/>
    <x v="3"/>
    <x v="56"/>
    <x v="207"/>
    <x v="0"/>
    <x v="1"/>
    <x v="0"/>
    <n v="1"/>
  </r>
  <r>
    <x v="1"/>
    <x v="2"/>
    <x v="14"/>
    <x v="3"/>
    <x v="56"/>
    <x v="180"/>
    <x v="0"/>
    <x v="1"/>
    <x v="0"/>
    <n v="1"/>
  </r>
  <r>
    <x v="1"/>
    <x v="2"/>
    <x v="14"/>
    <x v="7"/>
    <x v="57"/>
    <x v="140"/>
    <x v="0"/>
    <x v="8"/>
    <x v="0"/>
    <n v="4"/>
  </r>
  <r>
    <x v="1"/>
    <x v="2"/>
    <x v="14"/>
    <x v="1"/>
    <x v="6"/>
    <x v="399"/>
    <x v="1"/>
    <x v="1"/>
    <x v="0"/>
    <n v="1"/>
  </r>
  <r>
    <x v="1"/>
    <x v="2"/>
    <x v="14"/>
    <x v="6"/>
    <x v="8"/>
    <x v="19"/>
    <x v="1"/>
    <x v="1"/>
    <x v="0"/>
    <n v="1"/>
  </r>
  <r>
    <x v="1"/>
    <x v="2"/>
    <x v="14"/>
    <x v="1"/>
    <x v="9"/>
    <x v="400"/>
    <x v="1"/>
    <x v="1"/>
    <x v="0"/>
    <n v="1"/>
  </r>
  <r>
    <x v="1"/>
    <x v="2"/>
    <x v="14"/>
    <x v="1"/>
    <x v="9"/>
    <x v="24"/>
    <x v="1"/>
    <x v="6"/>
    <x v="0"/>
    <n v="9"/>
  </r>
  <r>
    <x v="1"/>
    <x v="2"/>
    <x v="14"/>
    <x v="1"/>
    <x v="9"/>
    <x v="401"/>
    <x v="1"/>
    <x v="1"/>
    <x v="0"/>
    <n v="1"/>
  </r>
  <r>
    <x v="1"/>
    <x v="2"/>
    <x v="14"/>
    <x v="1"/>
    <x v="9"/>
    <x v="402"/>
    <x v="1"/>
    <x v="9"/>
    <x v="0"/>
    <n v="7"/>
  </r>
  <r>
    <x v="1"/>
    <x v="2"/>
    <x v="14"/>
    <x v="1"/>
    <x v="10"/>
    <x v="403"/>
    <x v="1"/>
    <x v="1"/>
    <x v="0"/>
    <n v="1"/>
  </r>
  <r>
    <x v="1"/>
    <x v="2"/>
    <x v="14"/>
    <x v="6"/>
    <x v="15"/>
    <x v="251"/>
    <x v="1"/>
    <x v="1"/>
    <x v="0"/>
    <n v="1"/>
  </r>
  <r>
    <x v="1"/>
    <x v="2"/>
    <x v="14"/>
    <x v="6"/>
    <x v="16"/>
    <x v="46"/>
    <x v="1"/>
    <x v="1"/>
    <x v="0"/>
    <n v="1"/>
  </r>
  <r>
    <x v="1"/>
    <x v="2"/>
    <x v="14"/>
    <x v="6"/>
    <x v="17"/>
    <x v="404"/>
    <x v="1"/>
    <x v="8"/>
    <x v="0"/>
    <n v="4"/>
  </r>
  <r>
    <x v="1"/>
    <x v="2"/>
    <x v="14"/>
    <x v="6"/>
    <x v="17"/>
    <x v="333"/>
    <x v="1"/>
    <x v="1"/>
    <x v="0"/>
    <n v="1"/>
  </r>
  <r>
    <x v="1"/>
    <x v="2"/>
    <x v="14"/>
    <x v="2"/>
    <x v="21"/>
    <x v="405"/>
    <x v="1"/>
    <x v="9"/>
    <x v="0"/>
    <n v="7"/>
  </r>
  <r>
    <x v="1"/>
    <x v="2"/>
    <x v="14"/>
    <x v="2"/>
    <x v="23"/>
    <x v="406"/>
    <x v="1"/>
    <x v="1"/>
    <x v="0"/>
    <n v="1"/>
  </r>
  <r>
    <x v="1"/>
    <x v="2"/>
    <x v="14"/>
    <x v="2"/>
    <x v="23"/>
    <x v="61"/>
    <x v="1"/>
    <x v="0"/>
    <x v="0"/>
    <n v="2"/>
  </r>
  <r>
    <x v="1"/>
    <x v="2"/>
    <x v="14"/>
    <x v="2"/>
    <x v="60"/>
    <x v="281"/>
    <x v="1"/>
    <x v="8"/>
    <x v="0"/>
    <n v="4"/>
  </r>
  <r>
    <x v="1"/>
    <x v="2"/>
    <x v="14"/>
    <x v="2"/>
    <x v="60"/>
    <x v="221"/>
    <x v="1"/>
    <x v="6"/>
    <x v="0"/>
    <n v="9"/>
  </r>
  <r>
    <x v="1"/>
    <x v="2"/>
    <x v="14"/>
    <x v="2"/>
    <x v="24"/>
    <x v="337"/>
    <x v="1"/>
    <x v="1"/>
    <x v="0"/>
    <n v="1"/>
  </r>
  <r>
    <x v="1"/>
    <x v="2"/>
    <x v="14"/>
    <x v="2"/>
    <x v="24"/>
    <x v="407"/>
    <x v="1"/>
    <x v="1"/>
    <x v="0"/>
    <n v="1"/>
  </r>
  <r>
    <x v="1"/>
    <x v="2"/>
    <x v="14"/>
    <x v="2"/>
    <x v="24"/>
    <x v="397"/>
    <x v="1"/>
    <x v="1"/>
    <x v="0"/>
    <n v="1"/>
  </r>
  <r>
    <x v="1"/>
    <x v="2"/>
    <x v="14"/>
    <x v="5"/>
    <x v="62"/>
    <x v="408"/>
    <x v="1"/>
    <x v="1"/>
    <x v="0"/>
    <n v="1"/>
  </r>
  <r>
    <x v="1"/>
    <x v="2"/>
    <x v="14"/>
    <x v="8"/>
    <x v="33"/>
    <x v="409"/>
    <x v="1"/>
    <x v="8"/>
    <x v="0"/>
    <n v="4"/>
  </r>
  <r>
    <x v="1"/>
    <x v="2"/>
    <x v="14"/>
    <x v="2"/>
    <x v="35"/>
    <x v="67"/>
    <x v="1"/>
    <x v="1"/>
    <x v="0"/>
    <n v="1"/>
  </r>
  <r>
    <x v="1"/>
    <x v="2"/>
    <x v="14"/>
    <x v="8"/>
    <x v="39"/>
    <x v="410"/>
    <x v="1"/>
    <x v="1"/>
    <x v="0"/>
    <n v="1"/>
  </r>
  <r>
    <x v="1"/>
    <x v="2"/>
    <x v="14"/>
    <x v="9"/>
    <x v="40"/>
    <x v="340"/>
    <x v="1"/>
    <x v="1"/>
    <x v="0"/>
    <n v="1"/>
  </r>
  <r>
    <x v="1"/>
    <x v="2"/>
    <x v="14"/>
    <x v="11"/>
    <x v="46"/>
    <x v="411"/>
    <x v="1"/>
    <x v="1"/>
    <x v="0"/>
    <n v="1"/>
  </r>
  <r>
    <x v="1"/>
    <x v="2"/>
    <x v="14"/>
    <x v="11"/>
    <x v="46"/>
    <x v="388"/>
    <x v="1"/>
    <x v="3"/>
    <x v="0"/>
    <n v="3"/>
  </r>
  <r>
    <x v="1"/>
    <x v="2"/>
    <x v="14"/>
    <x v="12"/>
    <x v="50"/>
    <x v="204"/>
    <x v="1"/>
    <x v="3"/>
    <x v="0"/>
    <n v="3"/>
  </r>
  <r>
    <x v="1"/>
    <x v="2"/>
    <x v="14"/>
    <x v="12"/>
    <x v="50"/>
    <x v="125"/>
    <x v="1"/>
    <x v="0"/>
    <x v="0"/>
    <n v="2"/>
  </r>
  <r>
    <x v="1"/>
    <x v="2"/>
    <x v="14"/>
    <x v="12"/>
    <x v="50"/>
    <x v="412"/>
    <x v="1"/>
    <x v="8"/>
    <x v="0"/>
    <n v="4"/>
  </r>
  <r>
    <x v="1"/>
    <x v="2"/>
    <x v="14"/>
    <x v="1"/>
    <x v="55"/>
    <x v="301"/>
    <x v="1"/>
    <x v="1"/>
    <x v="0"/>
    <n v="1"/>
  </r>
  <r>
    <x v="1"/>
    <x v="2"/>
    <x v="14"/>
    <x v="3"/>
    <x v="3"/>
    <x v="395"/>
    <x v="1"/>
    <x v="1"/>
    <x v="2"/>
    <n v="0"/>
  </r>
  <r>
    <x v="1"/>
    <x v="2"/>
    <x v="14"/>
    <x v="1"/>
    <x v="9"/>
    <x v="187"/>
    <x v="1"/>
    <x v="7"/>
    <x v="2"/>
    <n v="12"/>
  </r>
  <r>
    <x v="1"/>
    <x v="2"/>
    <x v="14"/>
    <x v="1"/>
    <x v="9"/>
    <x v="270"/>
    <x v="1"/>
    <x v="3"/>
    <x v="2"/>
    <n v="2"/>
  </r>
  <r>
    <x v="1"/>
    <x v="2"/>
    <x v="14"/>
    <x v="1"/>
    <x v="10"/>
    <x v="413"/>
    <x v="1"/>
    <x v="1"/>
    <x v="2"/>
    <n v="0"/>
  </r>
  <r>
    <x v="1"/>
    <x v="2"/>
    <x v="14"/>
    <x v="3"/>
    <x v="13"/>
    <x v="43"/>
    <x v="1"/>
    <x v="1"/>
    <x v="2"/>
    <n v="0"/>
  </r>
  <r>
    <x v="1"/>
    <x v="2"/>
    <x v="14"/>
    <x v="6"/>
    <x v="15"/>
    <x v="193"/>
    <x v="1"/>
    <x v="3"/>
    <x v="2"/>
    <n v="2"/>
  </r>
  <r>
    <x v="1"/>
    <x v="2"/>
    <x v="14"/>
    <x v="5"/>
    <x v="28"/>
    <x v="414"/>
    <x v="1"/>
    <x v="1"/>
    <x v="2"/>
    <n v="0"/>
  </r>
  <r>
    <x v="1"/>
    <x v="2"/>
    <x v="14"/>
    <x v="10"/>
    <x v="42"/>
    <x v="175"/>
    <x v="1"/>
    <x v="8"/>
    <x v="2"/>
    <n v="3"/>
  </r>
  <r>
    <x v="1"/>
    <x v="2"/>
    <x v="14"/>
    <x v="5"/>
    <x v="43"/>
    <x v="415"/>
    <x v="1"/>
    <x v="1"/>
    <x v="2"/>
    <n v="0"/>
  </r>
  <r>
    <x v="1"/>
    <x v="2"/>
    <x v="14"/>
    <x v="4"/>
    <x v="44"/>
    <x v="416"/>
    <x v="1"/>
    <x v="1"/>
    <x v="2"/>
    <n v="0"/>
  </r>
  <r>
    <x v="1"/>
    <x v="2"/>
    <x v="14"/>
    <x v="4"/>
    <x v="45"/>
    <x v="417"/>
    <x v="1"/>
    <x v="1"/>
    <x v="2"/>
    <n v="0"/>
  </r>
  <r>
    <x v="1"/>
    <x v="2"/>
    <x v="14"/>
    <x v="6"/>
    <x v="47"/>
    <x v="418"/>
    <x v="1"/>
    <x v="1"/>
    <x v="2"/>
    <n v="0"/>
  </r>
  <r>
    <x v="1"/>
    <x v="2"/>
    <x v="14"/>
    <x v="6"/>
    <x v="48"/>
    <x v="378"/>
    <x v="1"/>
    <x v="21"/>
    <x v="2"/>
    <n v="5"/>
  </r>
  <r>
    <x v="1"/>
    <x v="2"/>
    <x v="14"/>
    <x v="3"/>
    <x v="3"/>
    <x v="183"/>
    <x v="1"/>
    <x v="0"/>
    <x v="3"/>
    <n v="0"/>
  </r>
  <r>
    <x v="1"/>
    <x v="2"/>
    <x v="14"/>
    <x v="1"/>
    <x v="9"/>
    <x v="268"/>
    <x v="1"/>
    <x v="9"/>
    <x v="3"/>
    <n v="5"/>
  </r>
  <r>
    <x v="1"/>
    <x v="2"/>
    <x v="14"/>
    <x v="1"/>
    <x v="9"/>
    <x v="358"/>
    <x v="1"/>
    <x v="36"/>
    <x v="3"/>
    <n v="20"/>
  </r>
  <r>
    <x v="1"/>
    <x v="2"/>
    <x v="14"/>
    <x v="1"/>
    <x v="10"/>
    <x v="396"/>
    <x v="1"/>
    <x v="0"/>
    <x v="3"/>
    <n v="0"/>
  </r>
  <r>
    <x v="1"/>
    <x v="2"/>
    <x v="14"/>
    <x v="1"/>
    <x v="10"/>
    <x v="419"/>
    <x v="1"/>
    <x v="0"/>
    <x v="3"/>
    <n v="0"/>
  </r>
  <r>
    <x v="1"/>
    <x v="2"/>
    <x v="14"/>
    <x v="1"/>
    <x v="10"/>
    <x v="305"/>
    <x v="1"/>
    <x v="0"/>
    <x v="3"/>
    <n v="0"/>
  </r>
  <r>
    <x v="1"/>
    <x v="2"/>
    <x v="14"/>
    <x v="5"/>
    <x v="18"/>
    <x v="52"/>
    <x v="1"/>
    <x v="0"/>
    <x v="3"/>
    <n v="0"/>
  </r>
  <r>
    <x v="1"/>
    <x v="2"/>
    <x v="14"/>
    <x v="5"/>
    <x v="18"/>
    <x v="420"/>
    <x v="1"/>
    <x v="3"/>
    <x v="3"/>
    <n v="1"/>
  </r>
  <r>
    <x v="1"/>
    <x v="2"/>
    <x v="14"/>
    <x v="7"/>
    <x v="26"/>
    <x v="69"/>
    <x v="1"/>
    <x v="23"/>
    <x v="3"/>
    <n v="3"/>
  </r>
  <r>
    <x v="1"/>
    <x v="2"/>
    <x v="14"/>
    <x v="3"/>
    <x v="56"/>
    <x v="345"/>
    <x v="1"/>
    <x v="0"/>
    <x v="3"/>
    <n v="0"/>
  </r>
  <r>
    <x v="1"/>
    <x v="2"/>
    <x v="14"/>
    <x v="4"/>
    <x v="44"/>
    <x v="239"/>
    <x v="1"/>
    <x v="3"/>
    <x v="10"/>
    <n v="0"/>
  </r>
  <r>
    <x v="1"/>
    <x v="2"/>
    <x v="14"/>
    <x v="6"/>
    <x v="47"/>
    <x v="203"/>
    <x v="1"/>
    <x v="3"/>
    <x v="10"/>
    <n v="0"/>
  </r>
  <r>
    <x v="1"/>
    <x v="2"/>
    <x v="14"/>
    <x v="6"/>
    <x v="16"/>
    <x v="157"/>
    <x v="1"/>
    <x v="8"/>
    <x v="7"/>
    <n v="0"/>
  </r>
  <r>
    <x v="1"/>
    <x v="2"/>
    <x v="14"/>
    <x v="4"/>
    <x v="44"/>
    <x v="107"/>
    <x v="1"/>
    <x v="8"/>
    <x v="7"/>
    <n v="0"/>
  </r>
  <r>
    <x v="1"/>
    <x v="2"/>
    <x v="14"/>
    <x v="3"/>
    <x v="3"/>
    <x v="421"/>
    <x v="1"/>
    <x v="23"/>
    <x v="24"/>
    <n v="0"/>
  </r>
  <r>
    <x v="1"/>
    <x v="2"/>
    <x v="14"/>
    <x v="9"/>
    <x v="58"/>
    <x v="141"/>
    <x v="1"/>
    <x v="23"/>
    <x v="24"/>
    <n v="0"/>
  </r>
  <r>
    <x v="1"/>
    <x v="2"/>
    <x v="14"/>
    <x v="6"/>
    <x v="59"/>
    <x v="158"/>
    <x v="1"/>
    <x v="45"/>
    <x v="26"/>
    <n v="0"/>
  </r>
  <r>
    <x v="1"/>
    <x v="2"/>
    <x v="14"/>
    <x v="1"/>
    <x v="1"/>
    <x v="1"/>
    <x v="1"/>
    <x v="77"/>
    <x v="8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O2:Q5" firstHeaderRow="0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코멘트 입력 건수" fld="4" baseField="0" baseItem="0"/>
    <dataField name="합계 : 접수건수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4" cacheId="2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O8:Q21" firstHeaderRow="0" firstDataRow="1" firstDataCol="1"/>
  <pivotFields count="6">
    <pivotField axis="axisRow" showAll="0">
      <items count="14">
        <item x="6"/>
        <item x="3"/>
        <item x="1"/>
        <item x="4"/>
        <item x="11"/>
        <item x="5"/>
        <item x="2"/>
        <item x="8"/>
        <item x="7"/>
        <item x="9"/>
        <item x="0"/>
        <item x="10"/>
        <item m="1" x="12"/>
        <item t="default"/>
      </items>
    </pivotField>
    <pivotField showAll="0"/>
    <pivotField showAll="0"/>
    <pivotField dataField="1" showAll="0"/>
    <pivotField dataField="1" showAll="0"/>
    <pivotField numFmtId="176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부적합건수" fld="4" baseField="0" baseItem="0"/>
    <dataField name="합계 : 전체건수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3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outline="1" outlineData="1" multipleFieldFilters="0">
  <location ref="A3:G270" firstHeaderRow="1" firstDataRow="3" firstDataCol="1"/>
  <pivotFields count="11">
    <pivotField showAll="0"/>
    <pivotField showAll="0">
      <items count="43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t="default"/>
      </items>
    </pivotField>
    <pivotField axis="axisCol" showAll="0" sortType="descending">
      <items count="16">
        <item x="14"/>
        <item x="13"/>
        <item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  <pivotField showAll="0"/>
    <pivotField axis="axisRow" showAll="0">
      <items count="526">
        <item x="385"/>
        <item x="109"/>
        <item x="417"/>
        <item x="206"/>
        <item x="328"/>
        <item x="270"/>
        <item m="1" x="503"/>
        <item x="134"/>
        <item x="32"/>
        <item x="53"/>
        <item x="54"/>
        <item x="186"/>
        <item m="1" x="472"/>
        <item m="1" x="437"/>
        <item x="76"/>
        <item m="1" x="467"/>
        <item x="39"/>
        <item x="40"/>
        <item m="1" x="451"/>
        <item x="75"/>
        <item m="1" x="479"/>
        <item m="1" x="505"/>
        <item x="136"/>
        <item x="402"/>
        <item x="198"/>
        <item x="77"/>
        <item x="126"/>
        <item m="1" x="462"/>
        <item x="387"/>
        <item m="1" x="442"/>
        <item x="141"/>
        <item x="115"/>
        <item x="208"/>
        <item x="116"/>
        <item x="117"/>
        <item x="240"/>
        <item x="27"/>
        <item x="57"/>
        <item x="420"/>
        <item x="120"/>
        <item m="1" x="481"/>
        <item x="188"/>
        <item x="55"/>
        <item x="231"/>
        <item x="174"/>
        <item x="366"/>
        <item x="281"/>
        <item m="1" x="519"/>
        <item x="41"/>
        <item m="1" x="510"/>
        <item x="249"/>
        <item x="213"/>
        <item x="234"/>
        <item x="15"/>
        <item x="290"/>
        <item x="80"/>
        <item m="1" x="511"/>
        <item m="1" x="506"/>
        <item m="1" x="468"/>
        <item x="19"/>
        <item m="1" x="480"/>
        <item x="16"/>
        <item x="283"/>
        <item x="375"/>
        <item m="1" x="500"/>
        <item x="70"/>
        <item x="406"/>
        <item m="1" x="436"/>
        <item x="192"/>
        <item x="169"/>
        <item x="3"/>
        <item x="357"/>
        <item x="289"/>
        <item x="394"/>
        <item x="5"/>
        <item x="6"/>
        <item x="395"/>
        <item x="183"/>
        <item x="7"/>
        <item x="143"/>
        <item x="8"/>
        <item x="237"/>
        <item x="58"/>
        <item x="12"/>
        <item x="21"/>
        <item x="79"/>
        <item x="307"/>
        <item x="222"/>
        <item m="1" x="475"/>
        <item x="137"/>
        <item x="1"/>
        <item x="308"/>
        <item x="230"/>
        <item x="99"/>
        <item x="160"/>
        <item x="0"/>
        <item x="159"/>
        <item x="35"/>
        <item x="306"/>
        <item x="272"/>
        <item x="347"/>
        <item x="227"/>
        <item x="389"/>
        <item x="248"/>
        <item x="197"/>
        <item x="273"/>
        <item x="400"/>
        <item x="17"/>
        <item x="148"/>
        <item x="365"/>
        <item x="175"/>
        <item m="1" x="508"/>
        <item x="310"/>
        <item x="22"/>
        <item x="152"/>
        <item x="93"/>
        <item x="33"/>
        <item x="327"/>
        <item x="211"/>
        <item x="346"/>
        <item x="164"/>
        <item x="329"/>
        <item m="1" x="471"/>
        <item x="209"/>
        <item x="391"/>
        <item x="216"/>
        <item x="155"/>
        <item m="1" x="490"/>
        <item m="1" x="460"/>
        <item x="94"/>
        <item x="335"/>
        <item x="121"/>
        <item x="268"/>
        <item x="28"/>
        <item x="244"/>
        <item x="59"/>
        <item x="36"/>
        <item x="37"/>
        <item m="1" x="483"/>
        <item x="245"/>
        <item x="29"/>
        <item x="259"/>
        <item x="243"/>
        <item x="265"/>
        <item m="1" x="524"/>
        <item x="256"/>
        <item x="352"/>
        <item x="118"/>
        <item x="280"/>
        <item x="64"/>
        <item x="170"/>
        <item x="376"/>
        <item m="1" x="445"/>
        <item x="288"/>
        <item m="1" x="521"/>
        <item x="13"/>
        <item x="334"/>
        <item x="254"/>
        <item x="124"/>
        <item m="1" x="512"/>
        <item x="291"/>
        <item x="161"/>
        <item x="246"/>
        <item m="1" x="424"/>
        <item m="1" x="455"/>
        <item x="275"/>
        <item x="338"/>
        <item x="374"/>
        <item x="100"/>
        <item x="90"/>
        <item x="337"/>
        <item x="65"/>
        <item x="42"/>
        <item x="130"/>
        <item x="373"/>
        <item x="413"/>
        <item m="1" x="425"/>
        <item x="9"/>
        <item m="1" x="457"/>
        <item x="292"/>
        <item x="392"/>
        <item x="371"/>
        <item x="251"/>
        <item m="1" x="431"/>
        <item x="2"/>
        <item x="47"/>
        <item x="14"/>
        <item x="367"/>
        <item x="317"/>
        <item x="102"/>
        <item x="218"/>
        <item x="266"/>
        <item x="103"/>
        <item x="369"/>
        <item x="205"/>
        <item x="296"/>
        <item x="261"/>
        <item x="113"/>
        <item x="359"/>
        <item m="1" x="461"/>
        <item x="380"/>
        <item x="315"/>
        <item x="23"/>
        <item x="71"/>
        <item x="219"/>
        <item x="202"/>
        <item x="274"/>
        <item x="362"/>
        <item x="48"/>
        <item x="330"/>
        <item x="252"/>
        <item x="45"/>
        <item x="253"/>
        <item x="232"/>
        <item x="86"/>
        <item m="1" x="426"/>
        <item x="131"/>
        <item x="95"/>
        <item m="1" x="441"/>
        <item m="1" x="495"/>
        <item x="411"/>
        <item x="255"/>
        <item x="348"/>
        <item x="287"/>
        <item m="1" x="458"/>
        <item x="156"/>
        <item x="119"/>
        <item m="1" x="476"/>
        <item x="311"/>
        <item x="142"/>
        <item x="128"/>
        <item m="1" x="491"/>
        <item x="297"/>
        <item x="24"/>
        <item x="18"/>
        <item x="408"/>
        <item m="1" x="497"/>
        <item x="61"/>
        <item x="62"/>
        <item x="66"/>
        <item x="224"/>
        <item x="405"/>
        <item x="204"/>
        <item x="356"/>
        <item x="30"/>
        <item m="1" x="465"/>
        <item x="398"/>
        <item x="390"/>
        <item m="1" x="448"/>
        <item x="153"/>
        <item x="171"/>
        <item x="396"/>
        <item m="1" x="473"/>
        <item m="1" x="430"/>
        <item x="325"/>
        <item x="203"/>
        <item x="285"/>
        <item x="399"/>
        <item x="386"/>
        <item x="34"/>
        <item x="67"/>
        <item x="341"/>
        <item x="200"/>
        <item x="267"/>
        <item m="1" x="450"/>
        <item x="184"/>
        <item m="1" x="439"/>
        <item x="72"/>
        <item x="319"/>
        <item x="228"/>
        <item x="214"/>
        <item m="1" x="504"/>
        <item m="1" x="489"/>
        <item x="368"/>
        <item x="10"/>
        <item m="1" x="498"/>
        <item x="381"/>
        <item x="301"/>
        <item x="38"/>
        <item x="60"/>
        <item x="378"/>
        <item m="1" x="501"/>
        <item x="165"/>
        <item x="223"/>
        <item x="196"/>
        <item x="316"/>
        <item x="125"/>
        <item m="1" x="469"/>
        <item m="1" x="516"/>
        <item x="104"/>
        <item x="181"/>
        <item x="150"/>
        <item x="217"/>
        <item m="1" x="494"/>
        <item m="1" x="496"/>
        <item m="1" x="513"/>
        <item x="221"/>
        <item x="300"/>
        <item m="1" x="447"/>
        <item x="135"/>
        <item x="73"/>
        <item x="318"/>
        <item x="312"/>
        <item x="314"/>
        <item x="336"/>
        <item x="225"/>
        <item x="414"/>
        <item m="1" x="514"/>
        <item x="383"/>
        <item x="162"/>
        <item x="351"/>
        <item x="339"/>
        <item x="226"/>
        <item x="410"/>
        <item x="85"/>
        <item x="407"/>
        <item x="258"/>
        <item x="139"/>
        <item x="138"/>
        <item m="1" x="522"/>
        <item x="298"/>
        <item m="1" x="429"/>
        <item x="320"/>
        <item x="193"/>
        <item x="294"/>
        <item x="313"/>
        <item x="105"/>
        <item x="404"/>
        <item x="49"/>
        <item m="1" x="523"/>
        <item m="1" x="518"/>
        <item x="358"/>
        <item x="379"/>
        <item x="106"/>
        <item m="1" x="493"/>
        <item x="132"/>
        <item x="235"/>
        <item x="302"/>
        <item x="88"/>
        <item x="87"/>
        <item x="89"/>
        <item x="229"/>
        <item x="293"/>
        <item x="304"/>
        <item x="81"/>
        <item m="1" x="488"/>
        <item m="1" x="492"/>
        <item x="342"/>
        <item x="322"/>
        <item x="172"/>
        <item x="331"/>
        <item x="163"/>
        <item x="69"/>
        <item x="241"/>
        <item x="384"/>
        <item x="52"/>
        <item m="1" x="432"/>
        <item m="1" x="423"/>
        <item m="1" x="456"/>
        <item m="1" x="428"/>
        <item x="50"/>
        <item x="96"/>
        <item x="157"/>
        <item x="129"/>
        <item m="1" x="453"/>
        <item m="1" x="486"/>
        <item x="68"/>
        <item x="110"/>
        <item x="108"/>
        <item x="326"/>
        <item m="1" x="434"/>
        <item m="1" x="509"/>
        <item m="1" x="433"/>
        <item m="1" x="440"/>
        <item x="44"/>
        <item m="1" x="477"/>
        <item x="111"/>
        <item x="149"/>
        <item x="4"/>
        <item x="332"/>
        <item m="1" x="466"/>
        <item x="199"/>
        <item x="363"/>
        <item x="286"/>
        <item x="127"/>
        <item x="212"/>
        <item x="122"/>
        <item x="262"/>
        <item x="189"/>
        <item x="236"/>
        <item x="421"/>
        <item x="56"/>
        <item m="1" x="446"/>
        <item x="176"/>
        <item x="97"/>
        <item x="31"/>
        <item x="415"/>
        <item x="51"/>
        <item x="46"/>
        <item x="350"/>
        <item x="401"/>
        <item x="344"/>
        <item x="353"/>
        <item x="43"/>
        <item x="393"/>
        <item x="299"/>
        <item x="185"/>
        <item x="360"/>
        <item x="201"/>
        <item x="343"/>
        <item x="361"/>
        <item x="345"/>
        <item x="177"/>
        <item x="282"/>
        <item x="123"/>
        <item x="419"/>
        <item m="1" x="422"/>
        <item x="324"/>
        <item x="388"/>
        <item x="269"/>
        <item x="133"/>
        <item x="278"/>
        <item x="78"/>
        <item x="284"/>
        <item x="92"/>
        <item x="182"/>
        <item x="173"/>
        <item x="279"/>
        <item m="1" x="454"/>
        <item m="1" x="515"/>
        <item x="146"/>
        <item x="377"/>
        <item x="166"/>
        <item x="114"/>
        <item m="1" x="444"/>
        <item m="1" x="478"/>
        <item x="397"/>
        <item x="144"/>
        <item m="1" x="520"/>
        <item x="382"/>
        <item x="25"/>
        <item x="233"/>
        <item m="1" x="482"/>
        <item x="190"/>
        <item x="372"/>
        <item x="178"/>
        <item x="26"/>
        <item x="247"/>
        <item x="11"/>
        <item x="260"/>
        <item m="1" x="487"/>
        <item m="1" x="484"/>
        <item x="83"/>
        <item x="355"/>
        <item x="154"/>
        <item x="295"/>
        <item x="74"/>
        <item x="276"/>
        <item x="167"/>
        <item x="82"/>
        <item x="416"/>
        <item x="257"/>
        <item x="179"/>
        <item m="1" x="449"/>
        <item x="220"/>
        <item x="238"/>
        <item x="412"/>
        <item x="91"/>
        <item x="340"/>
        <item x="191"/>
        <item x="271"/>
        <item m="1" x="438"/>
        <item x="195"/>
        <item x="210"/>
        <item x="403"/>
        <item x="333"/>
        <item x="168"/>
        <item x="323"/>
        <item x="84"/>
        <item x="263"/>
        <item m="1" x="502"/>
        <item m="1" x="507"/>
        <item x="112"/>
        <item x="158"/>
        <item x="151"/>
        <item x="364"/>
        <item x="20"/>
        <item m="1" x="427"/>
        <item x="187"/>
        <item x="242"/>
        <item x="305"/>
        <item m="1" x="452"/>
        <item x="309"/>
        <item x="303"/>
        <item x="215"/>
        <item m="1" x="463"/>
        <item m="1" x="470"/>
        <item m="1" x="443"/>
        <item x="140"/>
        <item x="418"/>
        <item x="370"/>
        <item m="1" x="499"/>
        <item x="101"/>
        <item x="250"/>
        <item m="1" x="474"/>
        <item x="264"/>
        <item x="147"/>
        <item x="409"/>
        <item x="98"/>
        <item x="63"/>
        <item m="1" x="517"/>
        <item x="277"/>
        <item x="207"/>
        <item m="1" x="464"/>
        <item x="180"/>
        <item m="1" x="435"/>
        <item x="354"/>
        <item m="1" x="459"/>
        <item x="239"/>
        <item m="1" x="485"/>
        <item x="107"/>
        <item x="321"/>
        <item x="145"/>
        <item x="194"/>
        <item x="349"/>
        <item t="default"/>
      </items>
    </pivotField>
    <pivotField showAll="0"/>
    <pivotField dataField="1" showAll="0">
      <items count="149">
        <item x="1"/>
        <item x="0"/>
        <item x="3"/>
        <item x="8"/>
        <item x="23"/>
        <item x="21"/>
        <item x="9"/>
        <item x="40"/>
        <item x="6"/>
        <item x="20"/>
        <item x="11"/>
        <item x="24"/>
        <item x="7"/>
        <item x="50"/>
        <item x="38"/>
        <item x="13"/>
        <item x="17"/>
        <item x="74"/>
        <item x="47"/>
        <item x="12"/>
        <item x="29"/>
        <item x="36"/>
        <item x="15"/>
        <item x="44"/>
        <item x="59"/>
        <item x="14"/>
        <item x="45"/>
        <item x="60"/>
        <item x="73"/>
        <item x="18"/>
        <item x="52"/>
        <item x="71"/>
        <item x="48"/>
        <item x="66"/>
        <item x="27"/>
        <item x="65"/>
        <item x="54"/>
        <item x="33"/>
        <item x="28"/>
        <item x="49"/>
        <item x="26"/>
        <item x="35"/>
        <item x="37"/>
        <item x="25"/>
        <item x="22"/>
        <item x="5"/>
        <item x="4"/>
        <item x="68"/>
        <item x="34"/>
        <item x="19"/>
        <item x="64"/>
        <item x="63"/>
        <item x="119"/>
        <item x="100"/>
        <item x="114"/>
        <item x="55"/>
        <item x="94"/>
        <item x="32"/>
        <item x="16"/>
        <item x="98"/>
        <item x="97"/>
        <item x="39"/>
        <item x="77"/>
        <item x="106"/>
        <item x="92"/>
        <item x="84"/>
        <item x="85"/>
        <item x="81"/>
        <item x="130"/>
        <item x="56"/>
        <item x="41"/>
        <item x="99"/>
        <item x="122"/>
        <item x="43"/>
        <item x="88"/>
        <item x="89"/>
        <item x="46"/>
        <item x="30"/>
        <item x="147"/>
        <item x="69"/>
        <item x="125"/>
        <item x="72"/>
        <item x="112"/>
        <item x="58"/>
        <item x="113"/>
        <item x="83"/>
        <item x="109"/>
        <item x="123"/>
        <item x="51"/>
        <item x="82"/>
        <item x="129"/>
        <item x="90"/>
        <item x="133"/>
        <item x="118"/>
        <item x="79"/>
        <item x="128"/>
        <item x="91"/>
        <item x="103"/>
        <item x="124"/>
        <item x="102"/>
        <item x="10"/>
        <item x="93"/>
        <item x="107"/>
        <item x="86"/>
        <item x="141"/>
        <item x="95"/>
        <item x="61"/>
        <item x="138"/>
        <item x="80"/>
        <item x="131"/>
        <item x="2"/>
        <item x="101"/>
        <item x="57"/>
        <item x="120"/>
        <item x="115"/>
        <item x="75"/>
        <item x="78"/>
        <item x="42"/>
        <item x="108"/>
        <item x="136"/>
        <item x="135"/>
        <item x="104"/>
        <item x="146"/>
        <item x="134"/>
        <item x="143"/>
        <item x="70"/>
        <item x="110"/>
        <item x="67"/>
        <item x="117"/>
        <item x="145"/>
        <item x="144"/>
        <item x="31"/>
        <item x="139"/>
        <item x="126"/>
        <item x="53"/>
        <item x="87"/>
        <item x="76"/>
        <item x="127"/>
        <item x="62"/>
        <item x="121"/>
        <item x="116"/>
        <item x="111"/>
        <item x="96"/>
        <item x="132"/>
        <item x="105"/>
        <item x="142"/>
        <item x="140"/>
        <item x="137"/>
        <item t="default"/>
      </items>
    </pivotField>
    <pivotField dataField="1" showAll="0"/>
    <pivotField showAll="0"/>
    <pivotField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5"/>
  </rowFields>
  <rowItems count="265">
    <i>
      <x/>
    </i>
    <i>
      <x v="2"/>
    </i>
    <i>
      <x v="5"/>
    </i>
    <i>
      <x v="8"/>
    </i>
    <i>
      <x v="9"/>
    </i>
    <i>
      <x v="10"/>
    </i>
    <i>
      <x v="11"/>
    </i>
    <i>
      <x v="14"/>
    </i>
    <i>
      <x v="16"/>
    </i>
    <i>
      <x v="17"/>
    </i>
    <i>
      <x v="22"/>
    </i>
    <i>
      <x v="23"/>
    </i>
    <i>
      <x v="24"/>
    </i>
    <i>
      <x v="25"/>
    </i>
    <i>
      <x v="28"/>
    </i>
    <i>
      <x v="30"/>
    </i>
    <i>
      <x v="31"/>
    </i>
    <i>
      <x v="33"/>
    </i>
    <i>
      <x v="34"/>
    </i>
    <i>
      <x v="37"/>
    </i>
    <i>
      <x v="38"/>
    </i>
    <i>
      <x v="39"/>
    </i>
    <i>
      <x v="42"/>
    </i>
    <i>
      <x v="43"/>
    </i>
    <i>
      <x v="44"/>
    </i>
    <i>
      <x v="45"/>
    </i>
    <i>
      <x v="46"/>
    </i>
    <i>
      <x v="52"/>
    </i>
    <i>
      <x v="55"/>
    </i>
    <i>
      <x v="59"/>
    </i>
    <i>
      <x v="61"/>
    </i>
    <i>
      <x v="63"/>
    </i>
    <i>
      <x v="65"/>
    </i>
    <i>
      <x v="66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90"/>
    </i>
    <i>
      <x v="91"/>
    </i>
    <i>
      <x v="93"/>
    </i>
    <i>
      <x v="94"/>
    </i>
    <i>
      <x v="98"/>
    </i>
    <i>
      <x v="102"/>
    </i>
    <i>
      <x v="106"/>
    </i>
    <i>
      <x v="107"/>
    </i>
    <i>
      <x v="110"/>
    </i>
    <i>
      <x v="113"/>
    </i>
    <i>
      <x v="114"/>
    </i>
    <i>
      <x v="115"/>
    </i>
    <i>
      <x v="116"/>
    </i>
    <i>
      <x v="119"/>
    </i>
    <i>
      <x v="120"/>
    </i>
    <i>
      <x v="124"/>
    </i>
    <i>
      <x v="129"/>
    </i>
    <i>
      <x v="132"/>
    </i>
    <i>
      <x v="133"/>
    </i>
    <i>
      <x v="134"/>
    </i>
    <i>
      <x v="135"/>
    </i>
    <i>
      <x v="136"/>
    </i>
    <i>
      <x v="137"/>
    </i>
    <i>
      <x v="140"/>
    </i>
    <i>
      <x v="141"/>
    </i>
    <i>
      <x v="142"/>
    </i>
    <i>
      <x v="143"/>
    </i>
    <i>
      <x v="146"/>
    </i>
    <i>
      <x v="147"/>
    </i>
    <i>
      <x v="149"/>
    </i>
    <i>
      <x v="150"/>
    </i>
    <i>
      <x v="151"/>
    </i>
    <i>
      <x v="153"/>
    </i>
    <i>
      <x v="155"/>
    </i>
    <i>
      <x v="158"/>
    </i>
    <i>
      <x v="161"/>
    </i>
    <i>
      <x v="167"/>
    </i>
    <i>
      <x v="168"/>
    </i>
    <i>
      <x v="169"/>
    </i>
    <i>
      <x v="170"/>
    </i>
    <i>
      <x v="172"/>
    </i>
    <i>
      <x v="174"/>
    </i>
    <i>
      <x v="175"/>
    </i>
    <i>
      <x v="177"/>
    </i>
    <i>
      <x v="180"/>
    </i>
    <i>
      <x v="181"/>
    </i>
    <i>
      <x v="182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200"/>
    </i>
    <i>
      <x v="201"/>
    </i>
    <i>
      <x v="202"/>
    </i>
    <i>
      <x v="203"/>
    </i>
    <i>
      <x v="204"/>
    </i>
    <i>
      <x v="208"/>
    </i>
    <i>
      <x v="214"/>
    </i>
    <i>
      <x v="216"/>
    </i>
    <i>
      <x v="217"/>
    </i>
    <i>
      <x v="220"/>
    </i>
    <i>
      <x v="222"/>
    </i>
    <i>
      <x v="223"/>
    </i>
    <i>
      <x v="229"/>
    </i>
    <i>
      <x v="230"/>
    </i>
    <i>
      <x v="233"/>
    </i>
    <i>
      <x v="234"/>
    </i>
    <i>
      <x v="235"/>
    </i>
    <i>
      <x v="237"/>
    </i>
    <i>
      <x v="238"/>
    </i>
    <i>
      <x v="239"/>
    </i>
    <i>
      <x v="241"/>
    </i>
    <i>
      <x v="242"/>
    </i>
    <i>
      <x v="246"/>
    </i>
    <i>
      <x v="247"/>
    </i>
    <i>
      <x v="250"/>
    </i>
    <i>
      <x v="251"/>
    </i>
    <i>
      <x v="254"/>
    </i>
    <i>
      <x v="255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7"/>
    </i>
    <i>
      <x v="270"/>
    </i>
    <i>
      <x v="273"/>
    </i>
    <i>
      <x v="276"/>
    </i>
    <i>
      <x v="277"/>
    </i>
    <i>
      <x v="279"/>
    </i>
    <i>
      <x v="280"/>
    </i>
    <i>
      <x v="284"/>
    </i>
    <i>
      <x v="286"/>
    </i>
    <i>
      <x v="289"/>
    </i>
    <i>
      <x v="290"/>
    </i>
    <i>
      <x v="296"/>
    </i>
    <i>
      <x v="299"/>
    </i>
    <i>
      <x v="300"/>
    </i>
    <i>
      <x v="306"/>
    </i>
    <i>
      <x v="308"/>
    </i>
    <i>
      <x v="310"/>
    </i>
    <i>
      <x v="312"/>
    </i>
    <i>
      <x v="313"/>
    </i>
    <i>
      <x v="314"/>
    </i>
    <i>
      <x v="315"/>
    </i>
    <i>
      <x v="323"/>
    </i>
    <i>
      <x v="325"/>
    </i>
    <i>
      <x v="326"/>
    </i>
    <i>
      <x v="327"/>
    </i>
    <i>
      <x v="328"/>
    </i>
    <i>
      <x v="331"/>
    </i>
    <i>
      <x v="332"/>
    </i>
    <i>
      <x v="333"/>
    </i>
    <i>
      <x v="335"/>
    </i>
    <i>
      <x v="336"/>
    </i>
    <i>
      <x v="338"/>
    </i>
    <i>
      <x v="340"/>
    </i>
    <i>
      <x v="341"/>
    </i>
    <i>
      <x v="342"/>
    </i>
    <i>
      <x v="343"/>
    </i>
    <i>
      <x v="344"/>
    </i>
    <i>
      <x v="348"/>
    </i>
    <i>
      <x v="350"/>
    </i>
    <i>
      <x v="352"/>
    </i>
    <i>
      <x v="353"/>
    </i>
    <i>
      <x v="354"/>
    </i>
    <i>
      <x v="355"/>
    </i>
    <i>
      <x v="362"/>
    </i>
    <i>
      <x v="363"/>
    </i>
    <i>
      <x v="366"/>
    </i>
    <i>
      <x v="367"/>
    </i>
    <i>
      <x v="368"/>
    </i>
    <i>
      <x v="374"/>
    </i>
    <i>
      <x v="376"/>
    </i>
    <i>
      <x v="377"/>
    </i>
    <i>
      <x v="378"/>
    </i>
    <i>
      <x v="379"/>
    </i>
    <i>
      <x v="382"/>
    </i>
    <i>
      <x v="383"/>
    </i>
    <i>
      <x v="384"/>
    </i>
    <i>
      <x v="385"/>
    </i>
    <i>
      <x v="386"/>
    </i>
    <i>
      <x v="390"/>
    </i>
    <i>
      <x v="391"/>
    </i>
    <i>
      <x v="393"/>
    </i>
    <i>
      <x v="394"/>
    </i>
    <i>
      <x v="396"/>
    </i>
    <i>
      <x v="397"/>
    </i>
    <i>
      <x v="398"/>
    </i>
    <i>
      <x v="400"/>
    </i>
    <i>
      <x v="403"/>
    </i>
    <i>
      <x v="404"/>
    </i>
    <i>
      <x v="409"/>
    </i>
    <i>
      <x v="411"/>
    </i>
    <i>
      <x v="412"/>
    </i>
    <i>
      <x v="415"/>
    </i>
    <i>
      <x v="418"/>
    </i>
    <i>
      <x v="419"/>
    </i>
    <i>
      <x v="422"/>
    </i>
    <i>
      <x v="425"/>
    </i>
    <i>
      <x v="426"/>
    </i>
    <i>
      <x v="431"/>
    </i>
    <i>
      <x v="432"/>
    </i>
    <i>
      <x v="433"/>
    </i>
    <i>
      <x v="436"/>
    </i>
    <i>
      <x v="439"/>
    </i>
    <i>
      <x v="440"/>
    </i>
    <i>
      <x v="443"/>
    </i>
    <i>
      <x v="444"/>
    </i>
    <i>
      <x v="445"/>
    </i>
    <i>
      <x v="446"/>
    </i>
    <i>
      <x v="448"/>
    </i>
    <i>
      <x v="452"/>
    </i>
    <i>
      <x v="455"/>
    </i>
    <i>
      <x v="456"/>
    </i>
    <i>
      <x v="457"/>
    </i>
    <i>
      <x v="460"/>
    </i>
    <i>
      <x v="461"/>
    </i>
    <i>
      <x v="464"/>
    </i>
    <i>
      <x v="466"/>
    </i>
    <i>
      <x v="467"/>
    </i>
    <i>
      <x v="468"/>
    </i>
    <i>
      <x v="469"/>
    </i>
    <i>
      <x v="472"/>
    </i>
    <i>
      <x v="474"/>
    </i>
    <i>
      <x v="475"/>
    </i>
    <i>
      <x v="476"/>
    </i>
    <i>
      <x v="477"/>
    </i>
    <i>
      <x v="478"/>
    </i>
    <i>
      <x v="482"/>
    </i>
    <i>
      <x v="483"/>
    </i>
    <i>
      <x v="484"/>
    </i>
    <i>
      <x v="485"/>
    </i>
    <i>
      <x v="488"/>
    </i>
    <i>
      <x v="490"/>
    </i>
    <i>
      <x v="498"/>
    </i>
    <i>
      <x v="499"/>
    </i>
    <i>
      <x v="500"/>
    </i>
    <i>
      <x v="502"/>
    </i>
    <i>
      <x v="505"/>
    </i>
    <i>
      <x v="506"/>
    </i>
    <i>
      <x v="507"/>
    </i>
    <i>
      <x v="508"/>
    </i>
    <i>
      <x v="509"/>
    </i>
    <i>
      <x v="512"/>
    </i>
    <i>
      <x v="514"/>
    </i>
    <i>
      <x v="518"/>
    </i>
    <i>
      <x v="520"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합계 : 접수건수" fld="7" baseField="0" baseItem="0"/>
    <dataField name="합계 : 코멘트 입력 건수" fld="8" baseField="0" baseItem="0"/>
  </dataFields>
  <formats count="11">
    <format dxfId="1274">
      <pivotArea outline="0" collapsedLevelsAreSubtotals="1" fieldPosition="0"/>
    </format>
    <format dxfId="1273">
      <pivotArea dataOnly="0" labelOnly="1" fieldPosition="0">
        <references count="1">
          <reference field="2" count="0"/>
        </references>
      </pivotArea>
    </format>
    <format dxfId="1272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71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270">
      <pivotArea dataOnly="0" labelOnly="1" outline="0" fieldPosition="0">
        <references count="2">
          <reference field="4294967294" count="1">
            <x v="0"/>
          </reference>
          <reference field="2" count="1" selected="0">
            <x v="1"/>
          </reference>
        </references>
      </pivotArea>
    </format>
    <format dxfId="1269">
      <pivotArea dataOnly="0" labelOnly="1" outline="0" fieldPosition="0">
        <references count="2">
          <reference field="4294967294" count="1">
            <x v="0"/>
          </reference>
          <reference field="2" count="1" selected="0">
            <x v="2"/>
          </reference>
        </references>
      </pivotArea>
    </format>
    <format dxfId="1268">
      <pivotArea dataOnly="0" labelOnly="1" fieldPosition="0">
        <references count="1">
          <reference field="2" count="0"/>
        </references>
      </pivotArea>
    </format>
    <format dxfId="1267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6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265">
      <pivotArea dataOnly="0" labelOnly="1" outline="0" fieldPosition="0">
        <references count="2">
          <reference field="4294967294" count="1">
            <x v="0"/>
          </reference>
          <reference field="2" count="1" selected="0">
            <x v="1"/>
          </reference>
        </references>
      </pivotArea>
    </format>
    <format dxfId="126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8" cacheId="4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Q5:R10" firstHeaderRow="1" firstDataRow="1" firstDataCol="1"/>
  <pivotFields count="11">
    <pivotField showAll="0">
      <items count="3">
        <item h="1" x="0"/>
        <item x="1"/>
        <item t="default"/>
      </items>
    </pivotField>
    <pivotField showAll="0">
      <items count="43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t="default"/>
      </items>
    </pivotField>
    <pivotField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</items>
    </pivotField>
    <pivotField showAll="0">
      <items count="15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  <item t="default"/>
      </items>
    </pivotField>
    <pivotField showAll="0">
      <items count="67">
        <item x="58"/>
        <item x="0"/>
        <item x="65"/>
        <item x="1"/>
        <item x="2"/>
        <item x="3"/>
        <item x="4"/>
        <item x="5"/>
        <item x="6"/>
        <item x="7"/>
        <item x="8"/>
        <item x="9"/>
        <item x="61"/>
        <item x="10"/>
        <item x="11"/>
        <item x="12"/>
        <item x="13"/>
        <item x="59"/>
        <item x="14"/>
        <item x="15"/>
        <item x="16"/>
        <item x="17"/>
        <item x="18"/>
        <item x="19"/>
        <item x="20"/>
        <item x="21"/>
        <item x="22"/>
        <item x="23"/>
        <item x="60"/>
        <item x="24"/>
        <item x="25"/>
        <item x="64"/>
        <item x="26"/>
        <item x="27"/>
        <item x="28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52"/>
        <item x="53"/>
        <item x="54"/>
        <item x="55"/>
        <item x="56"/>
        <item x="57"/>
        <item t="default"/>
      </items>
    </pivotField>
    <pivotField axis="axisRow" showAll="0" sortType="descending">
      <items count="526">
        <item x="109"/>
        <item x="417"/>
        <item x="206"/>
        <item x="328"/>
        <item x="270"/>
        <item m="1" x="503"/>
        <item x="134"/>
        <item x="32"/>
        <item x="53"/>
        <item x="54"/>
        <item x="186"/>
        <item m="1" x="472"/>
        <item m="1" x="437"/>
        <item x="76"/>
        <item m="1" x="467"/>
        <item x="39"/>
        <item x="40"/>
        <item m="1" x="451"/>
        <item x="75"/>
        <item m="1" x="479"/>
        <item m="1" x="505"/>
        <item x="136"/>
        <item x="402"/>
        <item x="198"/>
        <item x="77"/>
        <item x="126"/>
        <item m="1" x="462"/>
        <item m="1" x="442"/>
        <item x="141"/>
        <item x="115"/>
        <item x="208"/>
        <item x="116"/>
        <item x="117"/>
        <item x="240"/>
        <item x="27"/>
        <item x="57"/>
        <item x="420"/>
        <item x="120"/>
        <item m="1" x="481"/>
        <item x="188"/>
        <item x="55"/>
        <item x="231"/>
        <item x="174"/>
        <item x="366"/>
        <item x="281"/>
        <item m="1" x="519"/>
        <item x="41"/>
        <item m="1" x="510"/>
        <item x="249"/>
        <item x="213"/>
        <item x="234"/>
        <item x="15"/>
        <item x="290"/>
        <item x="80"/>
        <item m="1" x="511"/>
        <item m="1" x="506"/>
        <item m="1" x="468"/>
        <item x="19"/>
        <item m="1" x="480"/>
        <item x="16"/>
        <item x="283"/>
        <item m="1" x="500"/>
        <item x="70"/>
        <item x="406"/>
        <item m="1" x="436"/>
        <item x="192"/>
        <item x="169"/>
        <item x="3"/>
        <item x="357"/>
        <item x="289"/>
        <item x="5"/>
        <item x="6"/>
        <item x="183"/>
        <item x="7"/>
        <item x="143"/>
        <item x="8"/>
        <item x="237"/>
        <item x="58"/>
        <item x="12"/>
        <item x="21"/>
        <item x="79"/>
        <item x="222"/>
        <item m="1" x="475"/>
        <item x="137"/>
        <item x="1"/>
        <item x="308"/>
        <item x="230"/>
        <item x="99"/>
        <item x="160"/>
        <item x="0"/>
        <item x="159"/>
        <item x="35"/>
        <item x="306"/>
        <item x="272"/>
        <item x="347"/>
        <item x="227"/>
        <item x="248"/>
        <item x="197"/>
        <item x="273"/>
        <item x="400"/>
        <item x="17"/>
        <item x="148"/>
        <item x="365"/>
        <item x="175"/>
        <item m="1" x="508"/>
        <item x="310"/>
        <item x="22"/>
        <item x="152"/>
        <item x="93"/>
        <item x="33"/>
        <item x="327"/>
        <item x="211"/>
        <item x="346"/>
        <item x="164"/>
        <item x="329"/>
        <item m="1" x="471"/>
        <item x="209"/>
        <item x="216"/>
        <item x="155"/>
        <item m="1" x="460"/>
        <item x="94"/>
        <item x="335"/>
        <item x="121"/>
        <item x="268"/>
        <item x="28"/>
        <item x="244"/>
        <item x="59"/>
        <item x="36"/>
        <item x="37"/>
        <item m="1" x="483"/>
        <item x="245"/>
        <item x="29"/>
        <item x="259"/>
        <item x="243"/>
        <item x="265"/>
        <item m="1" x="524"/>
        <item x="256"/>
        <item x="352"/>
        <item x="118"/>
        <item x="280"/>
        <item x="64"/>
        <item x="170"/>
        <item m="1" x="445"/>
        <item x="288"/>
        <item m="1" x="521"/>
        <item x="13"/>
        <item x="334"/>
        <item x="254"/>
        <item x="124"/>
        <item m="1" x="512"/>
        <item x="291"/>
        <item x="161"/>
        <item x="246"/>
        <item m="1" x="424"/>
        <item m="1" x="455"/>
        <item x="275"/>
        <item x="338"/>
        <item x="100"/>
        <item x="90"/>
        <item x="337"/>
        <item x="65"/>
        <item x="42"/>
        <item x="130"/>
        <item m="1" x="425"/>
        <item x="9"/>
        <item m="1" x="457"/>
        <item x="292"/>
        <item x="251"/>
        <item m="1" x="431"/>
        <item x="2"/>
        <item x="47"/>
        <item x="14"/>
        <item x="317"/>
        <item x="102"/>
        <item x="218"/>
        <item x="266"/>
        <item x="103"/>
        <item x="205"/>
        <item x="296"/>
        <item x="261"/>
        <item x="113"/>
        <item x="359"/>
        <item x="315"/>
        <item x="23"/>
        <item x="71"/>
        <item x="219"/>
        <item x="202"/>
        <item x="274"/>
        <item x="362"/>
        <item x="48"/>
        <item x="330"/>
        <item x="252"/>
        <item x="45"/>
        <item x="253"/>
        <item x="232"/>
        <item x="86"/>
        <item m="1" x="426"/>
        <item x="131"/>
        <item x="95"/>
        <item m="1" x="441"/>
        <item m="1" x="495"/>
        <item x="411"/>
        <item x="255"/>
        <item x="348"/>
        <item x="287"/>
        <item x="156"/>
        <item x="119"/>
        <item m="1" x="476"/>
        <item x="311"/>
        <item x="142"/>
        <item x="128"/>
        <item m="1" x="491"/>
        <item x="297"/>
        <item x="24"/>
        <item x="18"/>
        <item m="1" x="497"/>
        <item x="61"/>
        <item x="62"/>
        <item x="66"/>
        <item x="224"/>
        <item x="405"/>
        <item x="204"/>
        <item x="356"/>
        <item x="30"/>
        <item m="1" x="465"/>
        <item x="398"/>
        <item m="1" x="448"/>
        <item x="153"/>
        <item x="171"/>
        <item x="396"/>
        <item m="1" x="473"/>
        <item m="1" x="430"/>
        <item x="325"/>
        <item x="203"/>
        <item x="285"/>
        <item x="34"/>
        <item x="67"/>
        <item x="341"/>
        <item x="200"/>
        <item x="267"/>
        <item m="1" x="450"/>
        <item x="184"/>
        <item m="1" x="439"/>
        <item x="72"/>
        <item x="319"/>
        <item x="228"/>
        <item x="214"/>
        <item m="1" x="504"/>
        <item m="1" x="489"/>
        <item x="10"/>
        <item m="1" x="498"/>
        <item x="301"/>
        <item x="38"/>
        <item x="60"/>
        <item x="378"/>
        <item m="1" x="501"/>
        <item x="165"/>
        <item x="223"/>
        <item x="196"/>
        <item x="316"/>
        <item x="125"/>
        <item m="1" x="469"/>
        <item m="1" x="516"/>
        <item x="104"/>
        <item x="181"/>
        <item x="150"/>
        <item x="217"/>
        <item m="1" x="494"/>
        <item m="1" x="496"/>
        <item m="1" x="513"/>
        <item x="221"/>
        <item x="300"/>
        <item m="1" x="447"/>
        <item x="135"/>
        <item x="73"/>
        <item x="318"/>
        <item x="312"/>
        <item x="314"/>
        <item x="336"/>
        <item x="225"/>
        <item x="414"/>
        <item m="1" x="514"/>
        <item x="162"/>
        <item x="351"/>
        <item x="339"/>
        <item x="226"/>
        <item x="410"/>
        <item x="85"/>
        <item x="407"/>
        <item x="258"/>
        <item x="139"/>
        <item x="138"/>
        <item m="1" x="522"/>
        <item x="298"/>
        <item x="320"/>
        <item x="193"/>
        <item x="294"/>
        <item x="313"/>
        <item x="105"/>
        <item x="404"/>
        <item x="49"/>
        <item m="1" x="523"/>
        <item m="1" x="518"/>
        <item x="358"/>
        <item x="379"/>
        <item x="106"/>
        <item m="1" x="493"/>
        <item x="132"/>
        <item x="235"/>
        <item x="302"/>
        <item x="88"/>
        <item x="87"/>
        <item x="89"/>
        <item x="229"/>
        <item x="304"/>
        <item x="81"/>
        <item m="1" x="488"/>
        <item m="1" x="492"/>
        <item x="342"/>
        <item x="322"/>
        <item x="172"/>
        <item x="331"/>
        <item x="163"/>
        <item x="69"/>
        <item x="241"/>
        <item x="52"/>
        <item m="1" x="432"/>
        <item m="1" x="423"/>
        <item m="1" x="456"/>
        <item m="1" x="428"/>
        <item x="50"/>
        <item x="96"/>
        <item x="157"/>
        <item x="129"/>
        <item m="1" x="453"/>
        <item m="1" x="486"/>
        <item x="68"/>
        <item x="110"/>
        <item x="108"/>
        <item x="326"/>
        <item m="1" x="434"/>
        <item m="1" x="509"/>
        <item m="1" x="433"/>
        <item m="1" x="440"/>
        <item x="44"/>
        <item m="1" x="477"/>
        <item x="111"/>
        <item x="149"/>
        <item x="4"/>
        <item x="332"/>
        <item m="1" x="466"/>
        <item x="199"/>
        <item x="363"/>
        <item x="286"/>
        <item x="127"/>
        <item x="212"/>
        <item x="122"/>
        <item x="262"/>
        <item x="189"/>
        <item x="236"/>
        <item x="56"/>
        <item m="1" x="446"/>
        <item x="176"/>
        <item x="97"/>
        <item x="31"/>
        <item x="415"/>
        <item x="51"/>
        <item x="46"/>
        <item x="350"/>
        <item x="401"/>
        <item x="344"/>
        <item x="353"/>
        <item x="43"/>
        <item x="299"/>
        <item x="185"/>
        <item x="360"/>
        <item x="201"/>
        <item x="343"/>
        <item x="361"/>
        <item x="345"/>
        <item x="177"/>
        <item x="282"/>
        <item x="123"/>
        <item x="419"/>
        <item m="1" x="422"/>
        <item x="324"/>
        <item x="388"/>
        <item x="269"/>
        <item x="133"/>
        <item x="278"/>
        <item x="78"/>
        <item x="284"/>
        <item x="92"/>
        <item x="182"/>
        <item x="173"/>
        <item x="279"/>
        <item m="1" x="454"/>
        <item m="1" x="515"/>
        <item x="146"/>
        <item x="377"/>
        <item x="166"/>
        <item x="114"/>
        <item m="1" x="444"/>
        <item m="1" x="478"/>
        <item x="397"/>
        <item x="144"/>
        <item m="1" x="520"/>
        <item x="25"/>
        <item x="233"/>
        <item m="1" x="482"/>
        <item x="190"/>
        <item x="178"/>
        <item x="26"/>
        <item x="247"/>
        <item x="11"/>
        <item x="260"/>
        <item m="1" x="487"/>
        <item m="1" x="484"/>
        <item x="83"/>
        <item x="355"/>
        <item x="154"/>
        <item x="295"/>
        <item x="74"/>
        <item x="276"/>
        <item x="167"/>
        <item x="82"/>
        <item x="416"/>
        <item x="257"/>
        <item x="179"/>
        <item m="1" x="449"/>
        <item x="220"/>
        <item x="238"/>
        <item x="412"/>
        <item x="91"/>
        <item x="340"/>
        <item x="191"/>
        <item x="271"/>
        <item m="1" x="438"/>
        <item x="195"/>
        <item x="210"/>
        <item x="333"/>
        <item x="168"/>
        <item x="323"/>
        <item x="84"/>
        <item x="263"/>
        <item m="1" x="502"/>
        <item m="1" x="507"/>
        <item x="112"/>
        <item x="158"/>
        <item x="151"/>
        <item x="364"/>
        <item x="20"/>
        <item m="1" x="427"/>
        <item x="187"/>
        <item x="242"/>
        <item x="305"/>
        <item m="1" x="452"/>
        <item x="309"/>
        <item x="303"/>
        <item x="215"/>
        <item m="1" x="463"/>
        <item m="1" x="470"/>
        <item m="1" x="443"/>
        <item x="140"/>
        <item m="1" x="499"/>
        <item x="101"/>
        <item x="250"/>
        <item m="1" x="474"/>
        <item x="264"/>
        <item x="147"/>
        <item x="409"/>
        <item x="98"/>
        <item x="63"/>
        <item m="1" x="517"/>
        <item x="277"/>
        <item x="207"/>
        <item m="1" x="464"/>
        <item x="180"/>
        <item m="1" x="435"/>
        <item x="354"/>
        <item m="1" x="459"/>
        <item x="239"/>
        <item x="107"/>
        <item x="321"/>
        <item x="145"/>
        <item x="194"/>
        <item x="349"/>
        <item x="367"/>
        <item x="368"/>
        <item x="369"/>
        <item x="293"/>
        <item x="370"/>
        <item x="371"/>
        <item x="372"/>
        <item x="373"/>
        <item x="374"/>
        <item x="375"/>
        <item x="376"/>
        <item m="1" x="490"/>
        <item m="1" x="485"/>
        <item m="1" x="458"/>
        <item m="1" x="461"/>
        <item m="1" x="429"/>
        <item x="307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392"/>
        <item x="393"/>
        <item x="394"/>
        <item x="395"/>
        <item x="399"/>
        <item x="403"/>
        <item x="408"/>
        <item x="413"/>
        <item x="418"/>
        <item x="4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h="1" x="1"/>
        <item t="default"/>
      </items>
    </pivotField>
    <pivotField showAll="0"/>
    <pivotField dataField="1" showAll="0"/>
    <pivotField showAll="0"/>
    <pivotField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5"/>
  </rowFields>
  <rowItems count="5">
    <i>
      <x v="158"/>
    </i>
    <i>
      <x v="354"/>
    </i>
    <i>
      <x v="53"/>
    </i>
    <i>
      <x v="315"/>
    </i>
    <i t="grand">
      <x/>
    </i>
  </rowItems>
  <colItems count="1">
    <i/>
  </colItems>
  <dataFields count="1">
    <dataField name="합계 : 코멘트 입력 건수" fld="8" baseField="0" baseItem="0"/>
  </dataFields>
  <formats count="15">
    <format dxfId="1235">
      <pivotArea type="all" dataOnly="0" outline="0" fieldPosition="0"/>
    </format>
    <format dxfId="1234">
      <pivotArea outline="0" collapsedLevelsAreSubtotals="1" fieldPosition="0"/>
    </format>
    <format dxfId="1233">
      <pivotArea field="5" type="button" dataOnly="0" labelOnly="1" outline="0" axis="axisRow" fieldPosition="0"/>
    </format>
    <format dxfId="1232">
      <pivotArea dataOnly="0" labelOnly="1" outline="0" axis="axisValues" fieldPosition="0"/>
    </format>
    <format dxfId="1231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30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29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28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27">
      <pivotArea dataOnly="0" labelOnly="1" fieldPosition="0">
        <references count="1">
          <reference field="5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26">
      <pivotArea dataOnly="0" labelOnly="1" fieldPosition="0">
        <references count="1">
          <reference field="5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25">
      <pivotArea dataOnly="0" labelOnly="1" fieldPosition="0">
        <references count="1">
          <reference field="5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24">
      <pivotArea dataOnly="0" labelOnly="1" fieldPosition="0">
        <references count="1">
          <reference field="5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223">
      <pivotArea dataOnly="0" labelOnly="1" fieldPosition="0">
        <references count="1">
          <reference field="5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22">
      <pivotArea dataOnly="0" labelOnly="1" fieldPosition="0">
        <references count="1">
          <reference field="5" count="3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</reference>
        </references>
      </pivotArea>
    </format>
    <format dxfId="122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피벗 테이블4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outline="1" outlineData="1" multipleFieldFilters="0" chartFormat="39">
  <location ref="K5:M6" firstHeaderRow="0" firstDataRow="1" firstDataCol="1"/>
  <pivotFields count="11">
    <pivotField showAll="0">
      <items count="3">
        <item h="1" x="0"/>
        <item x="1"/>
        <item t="default"/>
      </items>
    </pivotField>
    <pivotField showAll="0">
      <items count="43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t="default"/>
      </items>
    </pivotField>
    <pivotField axis="axisRow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t="default"/>
      </items>
    </pivotField>
    <pivotField showAll="0">
      <items count="15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  <item t="default"/>
      </items>
    </pivotField>
    <pivotField showAll="0"/>
    <pivotField showAll="0"/>
    <pivotField showAll="0">
      <items count="3">
        <item x="0"/>
        <item h="1" x="1"/>
        <item t="default"/>
      </items>
    </pivotField>
    <pivotField dataField="1" showAll="0"/>
    <pivotField dataField="1" showAll="0"/>
    <pivotField showAll="0"/>
    <pivotField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2"/>
  </rowFields>
  <rowItems count="1">
    <i>
      <x v="12"/>
    </i>
  </rowItems>
  <colFields count="1">
    <field x="-2"/>
  </colFields>
  <colItems count="2">
    <i>
      <x/>
    </i>
    <i i="1">
      <x v="1"/>
    </i>
  </colItems>
  <dataFields count="2">
    <dataField name="총건수" fld="7" baseField="2" baseItem="9"/>
    <dataField name="부적합 건수" fld="8" baseField="2" baseItem="9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피벗 테이블16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outline="1" outlineData="1" compactData="0" multipleFieldFilters="0">
  <location ref="W5:Z6" firstHeaderRow="0" firstDataRow="1" firstDataCol="2"/>
  <pivotFields count="11">
    <pivotField compact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sortType="ascending" defaultSubtotal="0">
      <items count="42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14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66">
        <item x="58"/>
        <item x="0"/>
        <item x="65"/>
        <item x="1"/>
        <item x="2"/>
        <item x="3"/>
        <item x="4"/>
        <item x="5"/>
        <item x="6"/>
        <item x="7"/>
        <item x="8"/>
        <item x="9"/>
        <item x="61"/>
        <item x="10"/>
        <item x="11"/>
        <item x="12"/>
        <item x="13"/>
        <item x="59"/>
        <item x="14"/>
        <item x="15"/>
        <item x="16"/>
        <item x="17"/>
        <item x="18"/>
        <item x="19"/>
        <item x="20"/>
        <item x="21"/>
        <item x="22"/>
        <item x="23"/>
        <item x="60"/>
        <item x="24"/>
        <item x="25"/>
        <item x="64"/>
        <item x="26"/>
        <item x="27"/>
        <item x="28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2"/>
  </rowFields>
  <rowItems count="1">
    <i>
      <x/>
      <x v="12"/>
    </i>
  </rowItems>
  <colFields count="1">
    <field x="-2"/>
  </colFields>
  <colItems count="2">
    <i>
      <x/>
    </i>
    <i i="1">
      <x v="1"/>
    </i>
  </colItems>
  <dataFields count="2">
    <dataField name="합계 : 접수건수" fld="7" baseField="0" baseItem="0"/>
    <dataField name="합계 : 코멘트 입력 건수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피벗 테이블17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compactData="0" multipleFieldFilters="0">
  <location ref="AB5:AC10" firstHeaderRow="1" firstDataRow="2" firstDataCol="1"/>
  <pivotFields count="11">
    <pivotField compact="0" outline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2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6">
        <item x="58"/>
        <item x="0"/>
        <item x="65"/>
        <item x="1"/>
        <item x="2"/>
        <item x="3"/>
        <item x="4"/>
        <item x="5"/>
        <item x="6"/>
        <item x="7"/>
        <item x="8"/>
        <item x="9"/>
        <item x="61"/>
        <item x="10"/>
        <item x="11"/>
        <item x="12"/>
        <item x="13"/>
        <item x="59"/>
        <item x="14"/>
        <item x="15"/>
        <item x="16"/>
        <item x="17"/>
        <item x="18"/>
        <item x="19"/>
        <item x="20"/>
        <item x="21"/>
        <item x="22"/>
        <item x="23"/>
        <item x="60"/>
        <item x="24"/>
        <item x="25"/>
        <item x="64"/>
        <item x="26"/>
        <item x="27"/>
        <item x="28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5">
        <item x="385"/>
        <item x="109"/>
        <item x="417"/>
        <item x="206"/>
        <item x="328"/>
        <item x="270"/>
        <item m="1" x="503"/>
        <item x="134"/>
        <item x="32"/>
        <item x="53"/>
        <item x="54"/>
        <item x="186"/>
        <item m="1" x="472"/>
        <item m="1" x="437"/>
        <item x="76"/>
        <item m="1" x="467"/>
        <item x="39"/>
        <item x="40"/>
        <item m="1" x="451"/>
        <item x="75"/>
        <item m="1" x="479"/>
        <item m="1" x="505"/>
        <item x="136"/>
        <item x="402"/>
        <item x="198"/>
        <item x="77"/>
        <item x="126"/>
        <item m="1" x="462"/>
        <item x="387"/>
        <item m="1" x="442"/>
        <item x="141"/>
        <item x="115"/>
        <item x="208"/>
        <item x="116"/>
        <item x="117"/>
        <item x="240"/>
        <item x="27"/>
        <item x="57"/>
        <item x="420"/>
        <item x="120"/>
        <item m="1" x="481"/>
        <item x="188"/>
        <item x="55"/>
        <item x="231"/>
        <item x="174"/>
        <item x="366"/>
        <item x="281"/>
        <item m="1" x="519"/>
        <item x="41"/>
        <item m="1" x="510"/>
        <item x="249"/>
        <item x="213"/>
        <item x="234"/>
        <item x="15"/>
        <item x="290"/>
        <item x="80"/>
        <item m="1" x="511"/>
        <item m="1" x="506"/>
        <item m="1" x="468"/>
        <item x="19"/>
        <item m="1" x="480"/>
        <item x="16"/>
        <item x="283"/>
        <item x="375"/>
        <item m="1" x="500"/>
        <item x="70"/>
        <item x="406"/>
        <item m="1" x="436"/>
        <item x="192"/>
        <item x="169"/>
        <item x="3"/>
        <item x="357"/>
        <item x="289"/>
        <item x="5"/>
        <item x="6"/>
        <item x="183"/>
        <item x="7"/>
        <item x="143"/>
        <item x="8"/>
        <item x="237"/>
        <item x="58"/>
        <item x="12"/>
        <item x="21"/>
        <item x="79"/>
        <item x="307"/>
        <item x="222"/>
        <item m="1" x="475"/>
        <item x="137"/>
        <item x="1"/>
        <item x="308"/>
        <item x="230"/>
        <item x="99"/>
        <item x="160"/>
        <item x="0"/>
        <item x="159"/>
        <item x="35"/>
        <item x="306"/>
        <item x="272"/>
        <item x="347"/>
        <item x="227"/>
        <item x="389"/>
        <item x="248"/>
        <item x="197"/>
        <item x="273"/>
        <item x="400"/>
        <item x="17"/>
        <item x="148"/>
        <item x="365"/>
        <item x="175"/>
        <item m="1" x="508"/>
        <item x="310"/>
        <item x="22"/>
        <item x="152"/>
        <item x="93"/>
        <item x="33"/>
        <item x="327"/>
        <item x="211"/>
        <item x="346"/>
        <item x="164"/>
        <item x="329"/>
        <item m="1" x="471"/>
        <item x="209"/>
        <item x="216"/>
        <item x="155"/>
        <item m="1" x="490"/>
        <item m="1" x="460"/>
        <item x="94"/>
        <item x="335"/>
        <item x="121"/>
        <item x="268"/>
        <item x="28"/>
        <item x="244"/>
        <item x="59"/>
        <item x="36"/>
        <item x="37"/>
        <item m="1" x="483"/>
        <item x="245"/>
        <item x="29"/>
        <item x="259"/>
        <item x="243"/>
        <item x="265"/>
        <item m="1" x="524"/>
        <item x="256"/>
        <item x="352"/>
        <item x="118"/>
        <item x="280"/>
        <item x="64"/>
        <item x="170"/>
        <item x="376"/>
        <item m="1" x="445"/>
        <item x="288"/>
        <item m="1" x="521"/>
        <item x="13"/>
        <item x="334"/>
        <item x="254"/>
        <item x="124"/>
        <item m="1" x="512"/>
        <item x="291"/>
        <item x="161"/>
        <item x="246"/>
        <item m="1" x="424"/>
        <item m="1" x="455"/>
        <item x="275"/>
        <item x="338"/>
        <item x="374"/>
        <item x="100"/>
        <item x="90"/>
        <item x="337"/>
        <item x="65"/>
        <item x="42"/>
        <item x="130"/>
        <item x="373"/>
        <item m="1" x="425"/>
        <item x="9"/>
        <item m="1" x="457"/>
        <item x="292"/>
        <item x="371"/>
        <item x="251"/>
        <item m="1" x="431"/>
        <item x="2"/>
        <item x="47"/>
        <item x="14"/>
        <item x="367"/>
        <item x="317"/>
        <item x="102"/>
        <item x="218"/>
        <item x="266"/>
        <item x="103"/>
        <item x="369"/>
        <item x="205"/>
        <item x="296"/>
        <item x="261"/>
        <item x="113"/>
        <item x="359"/>
        <item m="1" x="461"/>
        <item x="380"/>
        <item x="315"/>
        <item x="23"/>
        <item x="71"/>
        <item x="219"/>
        <item x="202"/>
        <item x="274"/>
        <item x="362"/>
        <item x="48"/>
        <item x="330"/>
        <item x="252"/>
        <item x="45"/>
        <item x="253"/>
        <item x="232"/>
        <item x="86"/>
        <item m="1" x="426"/>
        <item x="131"/>
        <item x="95"/>
        <item m="1" x="441"/>
        <item m="1" x="495"/>
        <item x="411"/>
        <item x="255"/>
        <item x="348"/>
        <item x="287"/>
        <item m="1" x="458"/>
        <item x="156"/>
        <item x="119"/>
        <item m="1" x="476"/>
        <item x="311"/>
        <item x="142"/>
        <item x="128"/>
        <item m="1" x="491"/>
        <item x="297"/>
        <item x="24"/>
        <item x="18"/>
        <item m="1" x="497"/>
        <item x="61"/>
        <item x="62"/>
        <item x="66"/>
        <item x="224"/>
        <item x="405"/>
        <item x="204"/>
        <item x="356"/>
        <item x="30"/>
        <item m="1" x="465"/>
        <item x="398"/>
        <item m="1" x="448"/>
        <item x="153"/>
        <item x="171"/>
        <item x="396"/>
        <item m="1" x="473"/>
        <item m="1" x="430"/>
        <item x="325"/>
        <item x="203"/>
        <item x="285"/>
        <item x="386"/>
        <item x="34"/>
        <item x="67"/>
        <item x="341"/>
        <item x="200"/>
        <item x="267"/>
        <item m="1" x="450"/>
        <item x="184"/>
        <item m="1" x="439"/>
        <item x="72"/>
        <item x="319"/>
        <item x="228"/>
        <item x="214"/>
        <item m="1" x="504"/>
        <item m="1" x="489"/>
        <item x="368"/>
        <item x="10"/>
        <item m="1" x="498"/>
        <item x="381"/>
        <item x="301"/>
        <item x="38"/>
        <item x="60"/>
        <item x="378"/>
        <item m="1" x="501"/>
        <item x="165"/>
        <item x="223"/>
        <item x="196"/>
        <item x="316"/>
        <item x="125"/>
        <item m="1" x="469"/>
        <item m="1" x="516"/>
        <item x="104"/>
        <item x="181"/>
        <item x="150"/>
        <item x="217"/>
        <item m="1" x="494"/>
        <item m="1" x="496"/>
        <item m="1" x="513"/>
        <item x="221"/>
        <item x="300"/>
        <item m="1" x="447"/>
        <item x="135"/>
        <item x="73"/>
        <item x="318"/>
        <item x="312"/>
        <item x="314"/>
        <item x="336"/>
        <item x="225"/>
        <item x="414"/>
        <item m="1" x="514"/>
        <item x="383"/>
        <item x="162"/>
        <item x="351"/>
        <item x="339"/>
        <item x="226"/>
        <item x="410"/>
        <item x="85"/>
        <item x="407"/>
        <item x="258"/>
        <item x="139"/>
        <item x="138"/>
        <item m="1" x="522"/>
        <item x="298"/>
        <item m="1" x="429"/>
        <item x="320"/>
        <item x="193"/>
        <item x="294"/>
        <item x="313"/>
        <item x="105"/>
        <item x="404"/>
        <item x="49"/>
        <item m="1" x="523"/>
        <item m="1" x="518"/>
        <item x="358"/>
        <item x="379"/>
        <item x="106"/>
        <item m="1" x="493"/>
        <item x="132"/>
        <item x="235"/>
        <item x="302"/>
        <item x="88"/>
        <item x="87"/>
        <item x="89"/>
        <item x="229"/>
        <item x="293"/>
        <item x="304"/>
        <item x="81"/>
        <item m="1" x="488"/>
        <item m="1" x="492"/>
        <item x="342"/>
        <item x="322"/>
        <item x="172"/>
        <item x="331"/>
        <item x="163"/>
        <item x="69"/>
        <item x="241"/>
        <item x="384"/>
        <item x="52"/>
        <item m="1" x="432"/>
        <item m="1" x="423"/>
        <item m="1" x="456"/>
        <item m="1" x="428"/>
        <item x="50"/>
        <item x="96"/>
        <item x="157"/>
        <item x="129"/>
        <item m="1" x="453"/>
        <item m="1" x="486"/>
        <item x="68"/>
        <item x="110"/>
        <item x="108"/>
        <item x="326"/>
        <item m="1" x="434"/>
        <item m="1" x="509"/>
        <item m="1" x="433"/>
        <item m="1" x="440"/>
        <item x="44"/>
        <item m="1" x="477"/>
        <item x="111"/>
        <item x="149"/>
        <item x="4"/>
        <item x="332"/>
        <item m="1" x="466"/>
        <item x="199"/>
        <item x="363"/>
        <item x="286"/>
        <item x="127"/>
        <item x="212"/>
        <item x="122"/>
        <item x="262"/>
        <item x="189"/>
        <item x="236"/>
        <item x="56"/>
        <item m="1" x="446"/>
        <item x="176"/>
        <item x="97"/>
        <item x="31"/>
        <item x="415"/>
        <item x="51"/>
        <item x="46"/>
        <item x="350"/>
        <item x="401"/>
        <item x="344"/>
        <item x="353"/>
        <item x="43"/>
        <item x="299"/>
        <item x="185"/>
        <item x="360"/>
        <item x="201"/>
        <item x="343"/>
        <item x="361"/>
        <item x="345"/>
        <item x="177"/>
        <item x="282"/>
        <item x="123"/>
        <item x="419"/>
        <item m="1" x="422"/>
        <item x="324"/>
        <item x="388"/>
        <item x="269"/>
        <item x="133"/>
        <item x="278"/>
        <item x="78"/>
        <item x="284"/>
        <item x="92"/>
        <item x="182"/>
        <item x="173"/>
        <item x="279"/>
        <item m="1" x="454"/>
        <item m="1" x="515"/>
        <item x="146"/>
        <item x="377"/>
        <item x="166"/>
        <item x="114"/>
        <item m="1" x="444"/>
        <item m="1" x="478"/>
        <item x="397"/>
        <item x="144"/>
        <item m="1" x="520"/>
        <item x="382"/>
        <item x="25"/>
        <item x="233"/>
        <item m="1" x="482"/>
        <item x="190"/>
        <item x="372"/>
        <item x="178"/>
        <item x="26"/>
        <item x="247"/>
        <item x="11"/>
        <item x="260"/>
        <item m="1" x="487"/>
        <item m="1" x="484"/>
        <item x="83"/>
        <item x="355"/>
        <item x="154"/>
        <item x="295"/>
        <item x="74"/>
        <item x="276"/>
        <item x="167"/>
        <item x="82"/>
        <item x="416"/>
        <item x="257"/>
        <item x="179"/>
        <item m="1" x="449"/>
        <item x="220"/>
        <item x="238"/>
        <item x="412"/>
        <item x="91"/>
        <item x="340"/>
        <item x="191"/>
        <item x="271"/>
        <item m="1" x="438"/>
        <item x="195"/>
        <item x="210"/>
        <item x="333"/>
        <item x="168"/>
        <item x="323"/>
        <item x="84"/>
        <item x="263"/>
        <item m="1" x="502"/>
        <item m="1" x="507"/>
        <item x="112"/>
        <item x="158"/>
        <item x="151"/>
        <item x="364"/>
        <item x="20"/>
        <item m="1" x="427"/>
        <item x="187"/>
        <item x="242"/>
        <item x="305"/>
        <item m="1" x="452"/>
        <item x="309"/>
        <item x="303"/>
        <item x="215"/>
        <item m="1" x="463"/>
        <item m="1" x="470"/>
        <item m="1" x="443"/>
        <item x="140"/>
        <item x="370"/>
        <item m="1" x="499"/>
        <item x="101"/>
        <item x="250"/>
        <item m="1" x="474"/>
        <item x="264"/>
        <item x="147"/>
        <item x="409"/>
        <item x="98"/>
        <item x="63"/>
        <item m="1" x="517"/>
        <item x="277"/>
        <item x="207"/>
        <item m="1" x="464"/>
        <item x="180"/>
        <item m="1" x="435"/>
        <item x="354"/>
        <item m="1" x="459"/>
        <item x="239"/>
        <item m="1" x="485"/>
        <item x="107"/>
        <item x="321"/>
        <item x="145"/>
        <item x="194"/>
        <item x="349"/>
        <item x="390"/>
        <item x="391"/>
        <item x="392"/>
        <item x="393"/>
        <item x="394"/>
        <item x="395"/>
        <item x="399"/>
        <item x="403"/>
        <item x="408"/>
        <item x="413"/>
        <item x="418"/>
        <item x="4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 v="55"/>
    </i>
    <i>
      <x v="166"/>
    </i>
    <i>
      <x v="336"/>
    </i>
    <i>
      <x v="376"/>
    </i>
  </rowItems>
  <colFields count="1">
    <field x="2"/>
  </colFields>
  <colItems count="1">
    <i>
      <x v="12"/>
    </i>
  </colItems>
  <dataFields count="1">
    <dataField name="합계 : 코멘트 미입력 건수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피벗 테이블2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outline="1" outlineData="1" multipleFieldFilters="0" chartFormat="16">
  <location ref="B5:C6" firstHeaderRow="1" firstDataRow="1" firstDataCol="1"/>
  <pivotFields count="11">
    <pivotField subtotalTop="0" showAll="0">
      <items count="3">
        <item h="1" x="0"/>
        <item x="1"/>
        <item t="default"/>
      </items>
    </pivotField>
    <pivotField subtotalTop="0" showAll="0">
      <items count="43"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m="1" x="17"/>
        <item m="1" x="19"/>
        <item m="1" x="21"/>
        <item m="1" x="23"/>
        <item m="1" x="24"/>
        <item m="1" x="26"/>
        <item m="1" x="28"/>
        <item m="1" x="29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m="1" x="27"/>
        <item m="1" x="39"/>
        <item m="1" x="22"/>
        <item m="1" x="34"/>
        <item m="1" x="16"/>
        <item m="1" x="30"/>
        <item m="1" x="13"/>
        <item m="1" x="25"/>
        <item t="default"/>
      </items>
    </pivotField>
    <pivotField subtotalTop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t="default"/>
      </items>
    </pivotField>
    <pivotField axis="axisRow" subtotalTop="0" showAll="0" sortType="descending">
      <items count="15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>
      <items count="67">
        <item x="58"/>
        <item x="0"/>
        <item x="65"/>
        <item x="1"/>
        <item x="2"/>
        <item x="3"/>
        <item x="4"/>
        <item x="5"/>
        <item x="6"/>
        <item x="7"/>
        <item x="8"/>
        <item x="9"/>
        <item x="61"/>
        <item x="10"/>
        <item x="11"/>
        <item x="12"/>
        <item x="13"/>
        <item x="59"/>
        <item x="14"/>
        <item x="15"/>
        <item x="16"/>
        <item x="17"/>
        <item x="18"/>
        <item x="19"/>
        <item x="20"/>
        <item x="21"/>
        <item x="22"/>
        <item x="23"/>
        <item x="60"/>
        <item x="24"/>
        <item x="25"/>
        <item x="64"/>
        <item x="26"/>
        <item x="27"/>
        <item x="28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52"/>
        <item x="53"/>
        <item x="54"/>
        <item x="55"/>
        <item x="56"/>
        <item x="57"/>
        <item t="default"/>
      </items>
    </pivotField>
    <pivotField subtotalTop="0" showAll="0">
      <items count="526">
        <item x="109"/>
        <item x="417"/>
        <item x="206"/>
        <item x="270"/>
        <item m="1" x="503"/>
        <item x="134"/>
        <item x="32"/>
        <item x="53"/>
        <item x="54"/>
        <item x="186"/>
        <item m="1" x="437"/>
        <item x="76"/>
        <item m="1" x="467"/>
        <item x="39"/>
        <item x="40"/>
        <item m="1" x="451"/>
        <item x="75"/>
        <item m="1" x="479"/>
        <item m="1" x="505"/>
        <item x="136"/>
        <item x="402"/>
        <item x="198"/>
        <item x="77"/>
        <item x="126"/>
        <item m="1" x="462"/>
        <item m="1" x="442"/>
        <item x="141"/>
        <item x="115"/>
        <item x="208"/>
        <item x="116"/>
        <item x="117"/>
        <item x="240"/>
        <item x="27"/>
        <item x="57"/>
        <item x="420"/>
        <item x="120"/>
        <item m="1" x="481"/>
        <item x="188"/>
        <item x="55"/>
        <item x="231"/>
        <item x="174"/>
        <item x="366"/>
        <item x="281"/>
        <item m="1" x="519"/>
        <item x="41"/>
        <item x="249"/>
        <item x="213"/>
        <item x="234"/>
        <item x="15"/>
        <item x="80"/>
        <item m="1" x="511"/>
        <item m="1" x="506"/>
        <item m="1" x="468"/>
        <item x="19"/>
        <item m="1" x="480"/>
        <item x="16"/>
        <item x="283"/>
        <item x="70"/>
        <item m="1" x="436"/>
        <item x="192"/>
        <item x="169"/>
        <item x="3"/>
        <item x="289"/>
        <item x="5"/>
        <item x="6"/>
        <item x="183"/>
        <item x="7"/>
        <item x="143"/>
        <item x="8"/>
        <item x="237"/>
        <item x="58"/>
        <item x="12"/>
        <item x="21"/>
        <item x="79"/>
        <item x="222"/>
        <item x="137"/>
        <item x="1"/>
        <item x="230"/>
        <item x="99"/>
        <item x="160"/>
        <item x="0"/>
        <item x="159"/>
        <item x="35"/>
        <item x="272"/>
        <item x="227"/>
        <item x="248"/>
        <item x="197"/>
        <item x="273"/>
        <item x="400"/>
        <item x="17"/>
        <item x="148"/>
        <item x="175"/>
        <item m="1" x="508"/>
        <item x="310"/>
        <item x="22"/>
        <item x="152"/>
        <item x="93"/>
        <item x="33"/>
        <item x="211"/>
        <item x="164"/>
        <item m="1" x="471"/>
        <item x="209"/>
        <item x="216"/>
        <item x="155"/>
        <item x="94"/>
        <item x="121"/>
        <item x="268"/>
        <item x="28"/>
        <item x="244"/>
        <item x="59"/>
        <item x="36"/>
        <item x="37"/>
        <item m="1" x="483"/>
        <item x="245"/>
        <item x="29"/>
        <item x="259"/>
        <item x="243"/>
        <item x="265"/>
        <item m="1" x="524"/>
        <item x="256"/>
        <item x="352"/>
        <item x="118"/>
        <item x="280"/>
        <item x="64"/>
        <item x="170"/>
        <item m="1" x="445"/>
        <item x="13"/>
        <item x="254"/>
        <item x="124"/>
        <item m="1" x="512"/>
        <item x="161"/>
        <item x="246"/>
        <item m="1" x="424"/>
        <item m="1" x="455"/>
        <item x="275"/>
        <item x="100"/>
        <item x="90"/>
        <item x="337"/>
        <item x="65"/>
        <item x="42"/>
        <item x="130"/>
        <item m="1" x="425"/>
        <item x="9"/>
        <item m="1" x="457"/>
        <item x="251"/>
        <item x="2"/>
        <item x="47"/>
        <item x="14"/>
        <item x="102"/>
        <item x="218"/>
        <item x="266"/>
        <item x="103"/>
        <item x="205"/>
        <item x="261"/>
        <item x="113"/>
        <item x="23"/>
        <item x="71"/>
        <item x="219"/>
        <item x="202"/>
        <item x="274"/>
        <item x="48"/>
        <item x="252"/>
        <item x="45"/>
        <item x="253"/>
        <item x="232"/>
        <item x="86"/>
        <item m="1" x="426"/>
        <item x="131"/>
        <item x="95"/>
        <item x="255"/>
        <item x="287"/>
        <item x="156"/>
        <item x="119"/>
        <item m="1" x="476"/>
        <item x="142"/>
        <item x="128"/>
        <item m="1" x="491"/>
        <item x="24"/>
        <item x="18"/>
        <item m="1" x="497"/>
        <item x="61"/>
        <item x="62"/>
        <item x="66"/>
        <item x="224"/>
        <item x="405"/>
        <item x="204"/>
        <item x="30"/>
        <item m="1" x="465"/>
        <item x="398"/>
        <item m="1" x="448"/>
        <item x="153"/>
        <item x="171"/>
        <item x="396"/>
        <item x="203"/>
        <item x="285"/>
        <item x="34"/>
        <item x="67"/>
        <item x="200"/>
        <item x="267"/>
        <item x="184"/>
        <item m="1" x="439"/>
        <item x="72"/>
        <item x="228"/>
        <item x="214"/>
        <item m="1" x="504"/>
        <item m="1" x="489"/>
        <item x="10"/>
        <item m="1" x="498"/>
        <item x="301"/>
        <item x="38"/>
        <item x="60"/>
        <item x="378"/>
        <item m="1" x="501"/>
        <item x="165"/>
        <item x="223"/>
        <item x="196"/>
        <item x="125"/>
        <item m="1" x="469"/>
        <item m="1" x="516"/>
        <item x="104"/>
        <item x="181"/>
        <item x="150"/>
        <item x="217"/>
        <item m="1" x="494"/>
        <item m="1" x="513"/>
        <item x="221"/>
        <item m="1" x="447"/>
        <item x="135"/>
        <item x="73"/>
        <item x="225"/>
        <item x="414"/>
        <item m="1" x="514"/>
        <item x="162"/>
        <item x="226"/>
        <item x="410"/>
        <item x="85"/>
        <item x="407"/>
        <item x="258"/>
        <item x="139"/>
        <item x="138"/>
        <item m="1" x="522"/>
        <item x="193"/>
        <item x="105"/>
        <item x="404"/>
        <item x="49"/>
        <item m="1" x="523"/>
        <item m="1" x="518"/>
        <item x="358"/>
        <item x="379"/>
        <item x="106"/>
        <item m="1" x="493"/>
        <item x="132"/>
        <item x="235"/>
        <item x="88"/>
        <item x="87"/>
        <item x="89"/>
        <item x="229"/>
        <item x="81"/>
        <item m="1" x="492"/>
        <item x="172"/>
        <item x="163"/>
        <item x="69"/>
        <item x="241"/>
        <item x="52"/>
        <item m="1" x="423"/>
        <item m="1" x="456"/>
        <item m="1" x="428"/>
        <item x="50"/>
        <item x="96"/>
        <item x="157"/>
        <item x="129"/>
        <item m="1" x="453"/>
        <item m="1" x="486"/>
        <item x="68"/>
        <item x="110"/>
        <item x="108"/>
        <item m="1" x="434"/>
        <item m="1" x="509"/>
        <item m="1" x="433"/>
        <item m="1" x="440"/>
        <item x="44"/>
        <item m="1" x="477"/>
        <item x="111"/>
        <item x="149"/>
        <item x="4"/>
        <item m="1" x="466"/>
        <item x="199"/>
        <item x="286"/>
        <item x="127"/>
        <item x="212"/>
        <item x="122"/>
        <item x="262"/>
        <item x="189"/>
        <item x="236"/>
        <item x="56"/>
        <item m="1" x="446"/>
        <item x="176"/>
        <item x="97"/>
        <item x="31"/>
        <item x="415"/>
        <item x="51"/>
        <item x="46"/>
        <item x="350"/>
        <item x="401"/>
        <item x="43"/>
        <item x="185"/>
        <item x="201"/>
        <item x="345"/>
        <item x="177"/>
        <item x="282"/>
        <item x="123"/>
        <item x="419"/>
        <item m="1" x="422"/>
        <item x="388"/>
        <item x="269"/>
        <item x="133"/>
        <item x="278"/>
        <item x="78"/>
        <item x="284"/>
        <item x="92"/>
        <item x="182"/>
        <item x="173"/>
        <item x="279"/>
        <item m="1" x="454"/>
        <item m="1" x="515"/>
        <item x="146"/>
        <item x="377"/>
        <item x="166"/>
        <item x="114"/>
        <item m="1" x="478"/>
        <item x="397"/>
        <item x="144"/>
        <item m="1" x="520"/>
        <item x="25"/>
        <item x="233"/>
        <item x="190"/>
        <item x="178"/>
        <item x="26"/>
        <item x="247"/>
        <item x="11"/>
        <item x="260"/>
        <item m="1" x="484"/>
        <item x="83"/>
        <item x="154"/>
        <item x="74"/>
        <item x="276"/>
        <item x="167"/>
        <item x="82"/>
        <item x="257"/>
        <item x="179"/>
        <item x="220"/>
        <item x="238"/>
        <item x="412"/>
        <item x="91"/>
        <item x="191"/>
        <item x="271"/>
        <item m="1" x="438"/>
        <item x="195"/>
        <item x="210"/>
        <item x="168"/>
        <item x="84"/>
        <item x="263"/>
        <item m="1" x="502"/>
        <item m="1" x="507"/>
        <item x="112"/>
        <item x="158"/>
        <item x="151"/>
        <item x="364"/>
        <item x="20"/>
        <item m="1" x="427"/>
        <item x="187"/>
        <item x="242"/>
        <item x="305"/>
        <item m="1" x="452"/>
        <item x="215"/>
        <item m="1" x="463"/>
        <item m="1" x="470"/>
        <item x="140"/>
        <item m="1" x="499"/>
        <item x="101"/>
        <item x="250"/>
        <item m="1" x="474"/>
        <item x="264"/>
        <item x="147"/>
        <item x="409"/>
        <item x="98"/>
        <item x="63"/>
        <item x="277"/>
        <item x="207"/>
        <item m="1" x="464"/>
        <item x="180"/>
        <item m="1" x="435"/>
        <item x="239"/>
        <item x="107"/>
        <item x="145"/>
        <item x="194"/>
        <item x="288"/>
        <item x="290"/>
        <item x="291"/>
        <item x="292"/>
        <item m="1" x="443"/>
        <item x="294"/>
        <item x="295"/>
        <item x="296"/>
        <item x="297"/>
        <item x="298"/>
        <item x="299"/>
        <item x="300"/>
        <item x="302"/>
        <item m="1" x="473"/>
        <item m="1" x="517"/>
        <item m="1" x="510"/>
        <item m="1" x="496"/>
        <item m="1" x="444"/>
        <item x="340"/>
        <item m="1" x="500"/>
        <item x="303"/>
        <item x="304"/>
        <item x="306"/>
        <item m="1" x="487"/>
        <item x="308"/>
        <item x="309"/>
        <item x="311"/>
        <item x="312"/>
        <item x="313"/>
        <item x="411"/>
        <item m="1" x="495"/>
        <item m="1" x="4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m="1" x="441"/>
        <item m="1" x="459"/>
        <item m="1" x="432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9"/>
        <item x="341"/>
        <item x="342"/>
        <item x="343"/>
        <item x="344"/>
        <item m="1" x="482"/>
        <item m="1" x="431"/>
        <item m="1" x="460"/>
        <item x="416"/>
        <item x="346"/>
        <item x="347"/>
        <item x="348"/>
        <item x="349"/>
        <item x="351"/>
        <item x="353"/>
        <item x="354"/>
        <item m="1" x="488"/>
        <item x="359"/>
        <item m="1" x="430"/>
        <item m="1" x="472"/>
        <item x="355"/>
        <item x="356"/>
        <item x="357"/>
        <item x="360"/>
        <item x="361"/>
        <item x="362"/>
        <item x="363"/>
        <item x="365"/>
        <item m="1" x="521"/>
        <item x="406"/>
        <item m="1" x="475"/>
        <item m="1" x="450"/>
        <item x="367"/>
        <item x="368"/>
        <item x="369"/>
        <item x="293"/>
        <item x="370"/>
        <item x="371"/>
        <item x="372"/>
        <item x="373"/>
        <item x="374"/>
        <item x="375"/>
        <item x="376"/>
        <item m="1" x="490"/>
        <item m="1" x="485"/>
        <item m="1" x="458"/>
        <item m="1" x="461"/>
        <item m="1" x="429"/>
        <item x="307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392"/>
        <item x="393"/>
        <item x="394"/>
        <item x="395"/>
        <item x="399"/>
        <item x="403"/>
        <item x="408"/>
        <item x="413"/>
        <item x="418"/>
        <item x="421"/>
        <item t="default"/>
      </items>
    </pivotField>
    <pivotField subtotalTop="0" showAll="0">
      <items count="3">
        <item x="0"/>
        <item h="1" x="1"/>
        <item t="default"/>
      </items>
    </pivotField>
    <pivotField subtotalTop="0" showAll="0"/>
    <pivotField dataField="1" subtotalTop="0" showAll="0"/>
    <pivotField subtotalTop="0" showAll="0"/>
    <pivotField subtotalTop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1">
    <field x="3"/>
  </rowFields>
  <rowItems count="1">
    <i>
      <x v="7"/>
    </i>
  </rowItems>
  <colItems count="1">
    <i/>
  </colItems>
  <dataFields count="1">
    <dataField name="합계 : 코멘트 입력 건수" fld="8" baseField="0" baseItem="0"/>
  </dataFields>
  <formats count="6">
    <format dxfId="1241">
      <pivotArea type="all" dataOnly="0" outline="0" fieldPosition="0"/>
    </format>
    <format dxfId="1240">
      <pivotArea outline="0" collapsedLevelsAreSubtotals="1" fieldPosition="0"/>
    </format>
    <format dxfId="1239">
      <pivotArea field="5" type="button" dataOnly="0" labelOnly="1" outline="0"/>
    </format>
    <format dxfId="1238">
      <pivotArea dataOnly="0" labelOnly="1" outline="0" axis="axisValues" fieldPosition="0"/>
    </format>
    <format dxfId="1237">
      <pivotArea dataOnly="0" labelOnly="1" grandRow="1" outline="0" fieldPosition="0"/>
    </format>
    <format dxfId="1236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피벗 테이블3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outline="1" outlineData="1" multipleFieldFilters="0">
  <location ref="E5:F8" firstHeaderRow="1" firstDataRow="1" firstDataCol="1"/>
  <pivotFields count="11">
    <pivotField showAll="0" defaultSubtotal="0">
      <items count="2">
        <item h="1" x="0"/>
        <item x="1"/>
      </items>
    </pivotField>
    <pivotField showAll="0">
      <items count="43"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m="1" x="17"/>
        <item m="1" x="19"/>
        <item m="1" x="21"/>
        <item m="1" x="23"/>
        <item m="1" x="24"/>
        <item m="1" x="26"/>
        <item m="1" x="28"/>
        <item m="1" x="29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m="1" x="27"/>
        <item m="1" x="39"/>
        <item m="1" x="22"/>
        <item m="1" x="34"/>
        <item m="1" x="16"/>
        <item m="1" x="30"/>
        <item m="1" x="13"/>
        <item m="1" x="25"/>
        <item t="default"/>
      </items>
    </pivotField>
    <pivotField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</items>
    </pivotField>
    <pivotField showAll="0" defaultSubtotal="0">
      <items count="14">
        <item h="1" x="5"/>
        <item h="1" x="6"/>
        <item h="1" x="1"/>
        <item h="1" x="13"/>
        <item h="1" x="9"/>
        <item h="1" x="2"/>
        <item h="1" x="0"/>
        <item x="8"/>
        <item h="1" x="10"/>
        <item h="1" x="3"/>
        <item h="1" x="4"/>
        <item h="1" x="11"/>
        <item h="1" x="7"/>
        <item h="1" x="12"/>
      </items>
    </pivotField>
    <pivotField axis="axisRow" showAll="0" sortType="descending">
      <items count="67">
        <item x="57"/>
        <item x="56"/>
        <item x="55"/>
        <item x="54"/>
        <item x="53"/>
        <item x="52"/>
        <item x="63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62"/>
        <item x="28"/>
        <item x="27"/>
        <item x="26"/>
        <item x="64"/>
        <item x="25"/>
        <item x="24"/>
        <item x="60"/>
        <item x="23"/>
        <item x="22"/>
        <item x="21"/>
        <item x="20"/>
        <item x="19"/>
        <item x="18"/>
        <item x="17"/>
        <item x="16"/>
        <item x="15"/>
        <item x="14"/>
        <item x="59"/>
        <item x="13"/>
        <item x="12"/>
        <item x="11"/>
        <item x="10"/>
        <item x="61"/>
        <item x="9"/>
        <item x="8"/>
        <item x="7"/>
        <item x="6"/>
        <item x="5"/>
        <item x="4"/>
        <item x="3"/>
        <item x="2"/>
        <item x="1"/>
        <item x="65"/>
        <item x="0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h="1" x="1"/>
        <item t="default"/>
      </items>
    </pivotField>
    <pivotField showAll="0"/>
    <pivotField dataField="1" showAll="0"/>
    <pivotField showAll="0"/>
    <pivotField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4"/>
  </rowFields>
  <rowItems count="3">
    <i>
      <x v="19"/>
    </i>
    <i>
      <x v="7"/>
    </i>
    <i>
      <x v="25"/>
    </i>
  </rowItems>
  <colItems count="1">
    <i/>
  </colItems>
  <dataFields count="1">
    <dataField name="합계 : 코멘트 입력 건수" fld="8" baseField="0" baseItem="0"/>
  </dataFields>
  <formats count="7">
    <format dxfId="1248">
      <pivotArea type="all" dataOnly="0" outline="0" fieldPosition="0"/>
    </format>
    <format dxfId="1247">
      <pivotArea outline="0" collapsedLevelsAreSubtotals="1" fieldPosition="0"/>
    </format>
    <format dxfId="1246">
      <pivotArea field="4" type="button" dataOnly="0" labelOnly="1" outline="0" axis="axisRow" fieldPosition="0"/>
    </format>
    <format dxfId="1245">
      <pivotArea dataOnly="0" labelOnly="1" outline="0" axis="axisValues" fieldPosition="0"/>
    </format>
    <format dxfId="1244">
      <pivotArea dataOnly="0" labelOnly="1" fieldPosition="0">
        <references count="1">
          <reference field="4" count="50"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4"/>
            <x v="65"/>
          </reference>
        </references>
      </pivotArea>
    </format>
    <format dxfId="1243">
      <pivotArea dataOnly="0" labelOnly="1" fieldPosition="0">
        <references count="1">
          <reference field="4" count="13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13"/>
          </reference>
        </references>
      </pivotArea>
    </format>
    <format dxfId="12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피벗 테이블18" cacheId="4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outline="1" outlineData="1" compactData="0" multipleFieldFilters="0">
  <location ref="B6:F154" firstHeaderRow="0" firstDataRow="1" firstDataCol="3"/>
  <pivotFields count="11"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multipleItemSelectionAllowed="1" showAll="0">
      <items count="43">
        <item m="1" x="14"/>
        <item m="1" x="27"/>
        <item m="1" x="39"/>
        <item m="1" x="22"/>
        <item m="1" x="34"/>
        <item m="1" x="16"/>
        <item m="1" x="30"/>
        <item m="1" x="13"/>
        <item m="1" x="25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m="1" x="17"/>
        <item m="1" x="19"/>
        <item m="1" x="21"/>
        <item m="1" x="23"/>
        <item m="1" x="24"/>
        <item m="1" x="26"/>
        <item m="1" x="28"/>
        <item m="1" x="29"/>
        <item m="1" x="31"/>
        <item m="1" x="15"/>
        <item m="1" x="18"/>
        <item m="1" x="20"/>
        <item m="1" x="32"/>
        <item m="1" x="33"/>
        <item m="1" x="35"/>
        <item m="1" x="36"/>
        <item m="1" x="37"/>
        <item m="1" x="38"/>
        <item m="1" x="40"/>
        <item m="1" x="41"/>
        <item m="1"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multipleItemSelectionAllowed="1"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14">
        <item x="12"/>
        <item x="7"/>
        <item x="11"/>
        <item x="4"/>
        <item x="3"/>
        <item x="10"/>
        <item x="8"/>
        <item x="0"/>
        <item x="2"/>
        <item x="9"/>
        <item x="13"/>
        <item x="1"/>
        <item x="6"/>
        <item x="5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6">
        <item x="58"/>
        <item x="0"/>
        <item x="65"/>
        <item x="1"/>
        <item x="2"/>
        <item x="3"/>
        <item x="4"/>
        <item x="5"/>
        <item x="6"/>
        <item x="7"/>
        <item x="8"/>
        <item x="9"/>
        <item x="61"/>
        <item x="10"/>
        <item x="11"/>
        <item x="12"/>
        <item x="13"/>
        <item x="59"/>
        <item x="14"/>
        <item x="15"/>
        <item x="16"/>
        <item x="17"/>
        <item x="18"/>
        <item x="19"/>
        <item x="20"/>
        <item x="21"/>
        <item x="22"/>
        <item x="23"/>
        <item x="60"/>
        <item x="24"/>
        <item x="25"/>
        <item x="64"/>
        <item x="26"/>
        <item x="27"/>
        <item x="28"/>
        <item x="6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25">
        <item x="349"/>
        <item x="194"/>
        <item x="145"/>
        <item x="321"/>
        <item x="107"/>
        <item x="239"/>
        <item m="1" x="459"/>
        <item x="354"/>
        <item m="1" x="435"/>
        <item x="180"/>
        <item m="1" x="464"/>
        <item x="207"/>
        <item x="277"/>
        <item m="1" x="517"/>
        <item x="63"/>
        <item x="98"/>
        <item x="409"/>
        <item x="147"/>
        <item x="264"/>
        <item m="1" x="474"/>
        <item x="250"/>
        <item x="101"/>
        <item m="1" x="499"/>
        <item x="140"/>
        <item m="1" x="443"/>
        <item m="1" x="470"/>
        <item m="1" x="463"/>
        <item x="215"/>
        <item x="303"/>
        <item x="309"/>
        <item m="1" x="452"/>
        <item x="305"/>
        <item x="242"/>
        <item x="187"/>
        <item m="1" x="427"/>
        <item x="20"/>
        <item x="364"/>
        <item x="151"/>
        <item x="158"/>
        <item x="112"/>
        <item m="1" x="507"/>
        <item m="1" x="502"/>
        <item x="263"/>
        <item x="84"/>
        <item x="323"/>
        <item x="168"/>
        <item x="333"/>
        <item x="210"/>
        <item x="195"/>
        <item m="1" x="438"/>
        <item x="271"/>
        <item x="191"/>
        <item x="340"/>
        <item x="91"/>
        <item x="412"/>
        <item x="238"/>
        <item x="220"/>
        <item m="1" x="449"/>
        <item x="179"/>
        <item x="257"/>
        <item x="416"/>
        <item x="82"/>
        <item x="167"/>
        <item x="276"/>
        <item x="74"/>
        <item x="295"/>
        <item x="154"/>
        <item x="355"/>
        <item x="83"/>
        <item m="1" x="484"/>
        <item m="1" x="487"/>
        <item x="260"/>
        <item x="11"/>
        <item x="247"/>
        <item x="26"/>
        <item x="178"/>
        <item x="190"/>
        <item m="1" x="482"/>
        <item x="233"/>
        <item x="25"/>
        <item m="1" x="520"/>
        <item x="144"/>
        <item x="397"/>
        <item m="1" x="478"/>
        <item m="1" x="444"/>
        <item x="114"/>
        <item x="166"/>
        <item x="377"/>
        <item x="146"/>
        <item m="1" x="515"/>
        <item m="1" x="454"/>
        <item x="279"/>
        <item x="173"/>
        <item x="182"/>
        <item x="92"/>
        <item x="284"/>
        <item x="78"/>
        <item x="278"/>
        <item x="133"/>
        <item x="269"/>
        <item x="388"/>
        <item x="324"/>
        <item m="1" x="422"/>
        <item x="419"/>
        <item x="123"/>
        <item x="282"/>
        <item x="177"/>
        <item x="345"/>
        <item x="361"/>
        <item x="343"/>
        <item x="201"/>
        <item x="360"/>
        <item x="185"/>
        <item x="299"/>
        <item x="43"/>
        <item x="353"/>
        <item x="344"/>
        <item x="401"/>
        <item x="350"/>
        <item x="46"/>
        <item x="51"/>
        <item x="415"/>
        <item x="31"/>
        <item x="97"/>
        <item x="176"/>
        <item m="1" x="446"/>
        <item x="56"/>
        <item x="236"/>
        <item x="189"/>
        <item x="262"/>
        <item x="122"/>
        <item x="212"/>
        <item x="127"/>
        <item x="286"/>
        <item x="363"/>
        <item x="199"/>
        <item m="1" x="466"/>
        <item x="332"/>
        <item x="4"/>
        <item x="149"/>
        <item x="111"/>
        <item m="1" x="477"/>
        <item x="44"/>
        <item m="1" x="440"/>
        <item m="1" x="433"/>
        <item m="1" x="509"/>
        <item m="1" x="434"/>
        <item x="326"/>
        <item x="108"/>
        <item x="110"/>
        <item x="68"/>
        <item m="1" x="486"/>
        <item m="1" x="453"/>
        <item x="129"/>
        <item x="157"/>
        <item x="96"/>
        <item x="50"/>
        <item m="1" x="428"/>
        <item m="1" x="456"/>
        <item m="1" x="423"/>
        <item m="1" x="432"/>
        <item x="52"/>
        <item x="241"/>
        <item x="69"/>
        <item x="163"/>
        <item x="331"/>
        <item x="172"/>
        <item x="322"/>
        <item x="342"/>
        <item m="1" x="492"/>
        <item m="1" x="488"/>
        <item x="81"/>
        <item x="304"/>
        <item x="229"/>
        <item x="89"/>
        <item x="87"/>
        <item x="88"/>
        <item x="302"/>
        <item x="235"/>
        <item x="132"/>
        <item m="1" x="493"/>
        <item x="106"/>
        <item x="379"/>
        <item x="358"/>
        <item m="1" x="518"/>
        <item m="1" x="523"/>
        <item x="49"/>
        <item x="404"/>
        <item x="105"/>
        <item x="313"/>
        <item x="294"/>
        <item x="193"/>
        <item x="320"/>
        <item x="298"/>
        <item m="1" x="522"/>
        <item x="138"/>
        <item x="139"/>
        <item x="258"/>
        <item x="407"/>
        <item x="85"/>
        <item x="410"/>
        <item x="226"/>
        <item x="339"/>
        <item x="351"/>
        <item x="162"/>
        <item m="1" x="514"/>
        <item x="414"/>
        <item x="225"/>
        <item x="336"/>
        <item x="314"/>
        <item x="312"/>
        <item x="318"/>
        <item x="73"/>
        <item x="135"/>
        <item m="1" x="447"/>
        <item x="300"/>
        <item x="221"/>
        <item m="1" x="513"/>
        <item m="1" x="496"/>
        <item m="1" x="494"/>
        <item x="217"/>
        <item x="150"/>
        <item x="181"/>
        <item x="104"/>
        <item m="1" x="516"/>
        <item m="1" x="469"/>
        <item x="125"/>
        <item x="316"/>
        <item x="196"/>
        <item x="223"/>
        <item x="165"/>
        <item m="1" x="501"/>
        <item x="378"/>
        <item x="60"/>
        <item x="38"/>
        <item x="301"/>
        <item m="1" x="498"/>
        <item x="10"/>
        <item m="1" x="489"/>
        <item m="1" x="504"/>
        <item x="214"/>
        <item x="228"/>
        <item x="319"/>
        <item x="72"/>
        <item m="1" x="439"/>
        <item x="184"/>
        <item m="1" x="450"/>
        <item x="267"/>
        <item x="200"/>
        <item x="341"/>
        <item x="67"/>
        <item x="34"/>
        <item x="285"/>
        <item x="203"/>
        <item x="325"/>
        <item m="1" x="430"/>
        <item m="1" x="473"/>
        <item x="396"/>
        <item x="171"/>
        <item x="153"/>
        <item m="1" x="448"/>
        <item x="398"/>
        <item m="1" x="465"/>
        <item x="30"/>
        <item x="356"/>
        <item x="204"/>
        <item x="405"/>
        <item x="224"/>
        <item x="66"/>
        <item x="62"/>
        <item x="61"/>
        <item m="1" x="497"/>
        <item x="18"/>
        <item x="24"/>
        <item x="297"/>
        <item m="1" x="491"/>
        <item x="128"/>
        <item x="142"/>
        <item x="311"/>
        <item m="1" x="476"/>
        <item x="119"/>
        <item x="156"/>
        <item x="287"/>
        <item x="348"/>
        <item x="255"/>
        <item x="411"/>
        <item m="1" x="495"/>
        <item m="1" x="441"/>
        <item x="95"/>
        <item x="131"/>
        <item m="1" x="426"/>
        <item x="86"/>
        <item x="232"/>
        <item x="253"/>
        <item x="45"/>
        <item x="252"/>
        <item x="330"/>
        <item x="48"/>
        <item x="362"/>
        <item x="274"/>
        <item x="202"/>
        <item x="219"/>
        <item x="71"/>
        <item x="23"/>
        <item x="315"/>
        <item x="359"/>
        <item x="113"/>
        <item x="261"/>
        <item x="296"/>
        <item x="205"/>
        <item x="103"/>
        <item x="266"/>
        <item x="218"/>
        <item x="102"/>
        <item x="317"/>
        <item x="14"/>
        <item x="47"/>
        <item x="2"/>
        <item m="1" x="431"/>
        <item x="251"/>
        <item x="292"/>
        <item m="1" x="457"/>
        <item x="9"/>
        <item m="1" x="425"/>
        <item x="130"/>
        <item x="42"/>
        <item x="65"/>
        <item x="337"/>
        <item x="90"/>
        <item x="100"/>
        <item x="338"/>
        <item x="275"/>
        <item m="1" x="455"/>
        <item m="1" x="424"/>
        <item x="246"/>
        <item x="161"/>
        <item x="291"/>
        <item m="1" x="512"/>
        <item x="124"/>
        <item x="254"/>
        <item x="334"/>
        <item x="13"/>
        <item m="1" x="521"/>
        <item x="288"/>
        <item m="1" x="445"/>
        <item x="170"/>
        <item x="64"/>
        <item x="280"/>
        <item x="118"/>
        <item x="352"/>
        <item x="256"/>
        <item m="1" x="524"/>
        <item x="265"/>
        <item x="243"/>
        <item x="259"/>
        <item x="29"/>
        <item x="245"/>
        <item m="1" x="483"/>
        <item x="37"/>
        <item x="36"/>
        <item x="59"/>
        <item x="244"/>
        <item x="28"/>
        <item x="268"/>
        <item x="121"/>
        <item x="335"/>
        <item x="94"/>
        <item m="1" x="460"/>
        <item x="155"/>
        <item x="216"/>
        <item x="209"/>
        <item m="1" x="471"/>
        <item x="329"/>
        <item x="164"/>
        <item x="346"/>
        <item x="211"/>
        <item x="327"/>
        <item x="33"/>
        <item x="93"/>
        <item x="152"/>
        <item x="22"/>
        <item x="310"/>
        <item m="1" x="508"/>
        <item x="175"/>
        <item x="365"/>
        <item x="148"/>
        <item x="17"/>
        <item x="400"/>
        <item x="273"/>
        <item x="197"/>
        <item x="248"/>
        <item x="227"/>
        <item x="347"/>
        <item x="272"/>
        <item x="306"/>
        <item x="35"/>
        <item x="159"/>
        <item x="0"/>
        <item x="160"/>
        <item x="99"/>
        <item x="230"/>
        <item x="308"/>
        <item x="1"/>
        <item x="137"/>
        <item m="1" x="475"/>
        <item x="222"/>
        <item x="79"/>
        <item x="21"/>
        <item x="12"/>
        <item x="58"/>
        <item x="237"/>
        <item x="8"/>
        <item x="143"/>
        <item x="7"/>
        <item x="183"/>
        <item x="6"/>
        <item x="5"/>
        <item x="289"/>
        <item x="357"/>
        <item x="3"/>
        <item x="169"/>
        <item x="192"/>
        <item m="1" x="436"/>
        <item x="406"/>
        <item x="70"/>
        <item m="1" x="500"/>
        <item x="283"/>
        <item x="16"/>
        <item m="1" x="480"/>
        <item x="19"/>
        <item m="1" x="468"/>
        <item m="1" x="506"/>
        <item m="1" x="511"/>
        <item x="80"/>
        <item x="290"/>
        <item x="15"/>
        <item x="234"/>
        <item x="213"/>
        <item x="249"/>
        <item m="1" x="510"/>
        <item x="41"/>
        <item m="1" x="519"/>
        <item x="281"/>
        <item x="366"/>
        <item x="174"/>
        <item x="231"/>
        <item x="55"/>
        <item x="188"/>
        <item m="1" x="481"/>
        <item x="120"/>
        <item x="420"/>
        <item x="57"/>
        <item x="27"/>
        <item x="240"/>
        <item x="117"/>
        <item x="116"/>
        <item x="208"/>
        <item x="115"/>
        <item x="141"/>
        <item m="1" x="442"/>
        <item m="1" x="462"/>
        <item x="126"/>
        <item x="77"/>
        <item x="198"/>
        <item x="402"/>
        <item x="136"/>
        <item m="1" x="505"/>
        <item m="1" x="479"/>
        <item x="75"/>
        <item m="1" x="451"/>
        <item x="40"/>
        <item x="39"/>
        <item m="1" x="467"/>
        <item x="76"/>
        <item m="1" x="437"/>
        <item m="1" x="472"/>
        <item x="186"/>
        <item x="54"/>
        <item x="53"/>
        <item x="32"/>
        <item x="134"/>
        <item m="1" x="503"/>
        <item x="270"/>
        <item x="328"/>
        <item x="206"/>
        <item x="417"/>
        <item x="109"/>
        <item x="367"/>
        <item x="368"/>
        <item x="369"/>
        <item x="293"/>
        <item x="370"/>
        <item x="371"/>
        <item x="372"/>
        <item x="373"/>
        <item x="374"/>
        <item x="375"/>
        <item x="376"/>
        <item m="1" x="490"/>
        <item m="1" x="485"/>
        <item m="1" x="458"/>
        <item m="1" x="461"/>
        <item m="1" x="429"/>
        <item x="307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392"/>
        <item x="393"/>
        <item x="394"/>
        <item x="395"/>
        <item x="399"/>
        <item x="403"/>
        <item x="408"/>
        <item x="413"/>
        <item x="418"/>
        <item x="42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4"/>
    <field x="5"/>
  </rowFields>
  <rowItems count="148">
    <i>
      <x v="1"/>
      <x v="15"/>
      <x v="359"/>
    </i>
    <i r="2">
      <x v="471"/>
    </i>
    <i r="2">
      <x v="470"/>
    </i>
    <i r="2">
      <x v="358"/>
    </i>
    <i r="2">
      <x v="305"/>
    </i>
    <i r="1">
      <x v="32"/>
      <x v="163"/>
    </i>
    <i r="1">
      <x v="41"/>
      <x v="68"/>
    </i>
    <i r="2">
      <x v="43"/>
    </i>
    <i r="1">
      <x v="56"/>
      <x v="130"/>
    </i>
    <i r="1">
      <x v="65"/>
      <x v="23"/>
    </i>
    <i>
      <x v="11"/>
      <x v="3"/>
      <x v="317"/>
    </i>
    <i r="2">
      <x v="343"/>
    </i>
    <i r="2">
      <x v="402"/>
    </i>
    <i r="2">
      <x v="277"/>
    </i>
    <i r="1">
      <x v="6"/>
      <x v="341"/>
    </i>
    <i r="2">
      <x v="315"/>
    </i>
    <i r="1">
      <x v="8"/>
      <x v="17"/>
    </i>
    <i r="2">
      <x v="427"/>
    </i>
    <i r="2">
      <x v="386"/>
    </i>
    <i r="1">
      <x v="11"/>
      <x v="74"/>
    </i>
    <i r="2">
      <x v="131"/>
    </i>
    <i r="2">
      <x v="407"/>
    </i>
    <i r="2">
      <x v="363"/>
    </i>
    <i r="2">
      <x v="303"/>
    </i>
    <i r="2">
      <x v="443"/>
    </i>
    <i r="2">
      <x v="482"/>
    </i>
    <i r="2">
      <x v="353"/>
    </i>
    <i r="1">
      <x v="13"/>
      <x v="487"/>
    </i>
    <i r="2">
      <x v="379"/>
    </i>
    <i r="2">
      <x v="76"/>
    </i>
    <i r="2">
      <x v="355"/>
    </i>
    <i r="1">
      <x v="14"/>
      <x v="488"/>
    </i>
    <i r="2">
      <x v="377"/>
    </i>
    <i r="2">
      <x v="251"/>
    </i>
    <i r="2">
      <x v="362"/>
    </i>
    <i r="1">
      <x v="23"/>
      <x v="478"/>
    </i>
    <i r="1">
      <x v="37"/>
      <x v="462"/>
    </i>
    <i r="2">
      <x v="496"/>
    </i>
    <i r="2">
      <x v="473"/>
    </i>
    <i r="1">
      <x v="63"/>
      <x v="465"/>
    </i>
    <i>
      <x v="8"/>
      <x v="4"/>
      <x v="138"/>
    </i>
    <i r="2">
      <x v="93"/>
    </i>
    <i r="1">
      <x v="24"/>
      <x v="65"/>
    </i>
    <i r="2">
      <x v="493"/>
    </i>
    <i r="2">
      <x v="398"/>
    </i>
    <i r="2">
      <x v="394"/>
    </i>
    <i r="2">
      <x v="446"/>
    </i>
    <i r="2">
      <x v="63"/>
    </i>
    <i r="2">
      <x v="56"/>
    </i>
    <i r="2">
      <x v="335"/>
    </i>
    <i r="1">
      <x v="25"/>
      <x v="48"/>
    </i>
    <i r="2">
      <x v="494"/>
    </i>
    <i r="2">
      <x v="451"/>
    </i>
    <i r="1">
      <x v="26"/>
      <x v="233"/>
    </i>
    <i r="2">
      <x v="409"/>
    </i>
    <i r="2">
      <x v="360"/>
    </i>
    <i r="1">
      <x v="27"/>
      <x v="270"/>
    </i>
    <i r="2">
      <x v="14"/>
    </i>
    <i r="1">
      <x v="28"/>
      <x v="59"/>
    </i>
    <i r="2">
      <x v="269"/>
    </i>
    <i r="2">
      <x v="86"/>
    </i>
    <i r="1">
      <x v="29"/>
      <x v="314"/>
    </i>
    <i r="2">
      <x v="45"/>
    </i>
    <i r="2">
      <x v="495"/>
    </i>
    <i r="2">
      <x v="346"/>
    </i>
    <i r="1">
      <x v="30"/>
      <x v="268"/>
    </i>
    <i r="2">
      <x v="354"/>
    </i>
    <i r="1">
      <x v="33"/>
      <x v="424"/>
    </i>
    <i r="1">
      <x v="42"/>
      <x v="199"/>
    </i>
    <i r="2">
      <x v="250"/>
    </i>
    <i>
      <x v="5"/>
      <x v="49"/>
      <x v="123"/>
    </i>
    <i r="2">
      <x v="349"/>
    </i>
    <i r="2">
      <x v="444"/>
    </i>
    <i r="2">
      <x v="378"/>
    </i>
    <i r="2">
      <x v="124"/>
    </i>
    <i r="2">
      <x v="288"/>
    </i>
    <i r="2">
      <x v="15"/>
    </i>
    <i r="2">
      <x v="249"/>
    </i>
    <i>
      <x v="12"/>
      <x v="10"/>
      <x v="139"/>
    </i>
    <i r="1">
      <x v="17"/>
      <x v="489"/>
    </i>
    <i r="1">
      <x v="18"/>
      <x v="142"/>
    </i>
    <i r="1">
      <x v="19"/>
      <x v="491"/>
    </i>
    <i r="2">
      <x v="490"/>
    </i>
    <i r="1">
      <x v="21"/>
      <x v="492"/>
    </i>
    <i r="2">
      <x v="120"/>
    </i>
    <i r="2">
      <x v="304"/>
    </i>
    <i r="2">
      <x v="186"/>
    </i>
    <i r="2">
      <x v="297"/>
    </i>
    <i r="1">
      <x v="44"/>
      <x v="497"/>
    </i>
    <i r="2">
      <x v="92"/>
    </i>
    <i r="1">
      <x v="45"/>
      <x v="176"/>
    </i>
    <i r="2">
      <x v="174"/>
    </i>
    <i r="1">
      <x v="54"/>
      <x v="454"/>
    </i>
    <i r="2">
      <x v="106"/>
    </i>
    <i r="2">
      <x v="457"/>
    </i>
    <i r="2">
      <x v="455"/>
    </i>
    <i r="1">
      <x v="55"/>
      <x v="232"/>
    </i>
    <i r="2">
      <x v="449"/>
    </i>
    <i r="2">
      <x v="348"/>
    </i>
    <i r="1">
      <x v="60"/>
      <x v="153"/>
    </i>
    <i r="2">
      <x v="309"/>
    </i>
    <i r="2">
      <x v="276"/>
    </i>
    <i>
      <x v="6"/>
      <x v="40"/>
      <x v="433"/>
    </i>
    <i r="2">
      <x v="171"/>
    </i>
    <i r="1">
      <x v="46"/>
      <x v="328"/>
    </i>
    <i r="1">
      <x v="58"/>
      <x v="132"/>
    </i>
    <i>
      <x v="3"/>
      <x v="51"/>
      <x v="181"/>
    </i>
    <i r="2">
      <x v="223"/>
    </i>
    <i r="2">
      <x v="310"/>
    </i>
    <i r="2">
      <x v="410"/>
    </i>
    <i r="2">
      <x v="87"/>
    </i>
    <i r="2">
      <x v="313"/>
    </i>
    <i r="2">
      <x v="18"/>
    </i>
    <i r="2">
      <x v="188"/>
    </i>
    <i r="1">
      <x v="52"/>
      <x v="109"/>
    </i>
    <i>
      <x v="13"/>
      <x v="9"/>
      <x v="272"/>
    </i>
    <i r="1">
      <x v="22"/>
      <x v="161"/>
    </i>
    <i r="1">
      <x v="31"/>
      <x v="291"/>
    </i>
    <i r="1">
      <x v="34"/>
      <x v="345"/>
    </i>
    <i r="2">
      <x v="302"/>
    </i>
    <i r="1">
      <x v="38"/>
      <x v="96"/>
    </i>
    <i r="1">
      <x v="39"/>
      <x v="406"/>
    </i>
    <i r="1">
      <x v="50"/>
      <x v="21"/>
    </i>
    <i r="2">
      <x v="399"/>
    </i>
    <i r="2">
      <x v="329"/>
    </i>
    <i r="1">
      <x v="61"/>
      <x v="289"/>
    </i>
    <i>
      <x v="9"/>
      <x/>
      <x v="458"/>
    </i>
    <i r="1">
      <x v="47"/>
      <x v="53"/>
    </i>
    <i r="2">
      <x v="463"/>
    </i>
    <i>
      <x/>
      <x v="57"/>
      <x v="338"/>
    </i>
    <i>
      <x v="4"/>
      <x v="5"/>
      <x v="416"/>
    </i>
    <i r="2">
      <x v="414"/>
    </i>
    <i r="2">
      <x v="413"/>
    </i>
    <i r="2">
      <x v="311"/>
    </i>
    <i r="2">
      <x v="415"/>
    </i>
    <i r="2">
      <x v="322"/>
    </i>
    <i r="2">
      <x v="247"/>
    </i>
    <i r="2">
      <x v="411"/>
    </i>
    <i r="1">
      <x v="16"/>
      <x v="114"/>
    </i>
    <i r="2">
      <x v="374"/>
    </i>
    <i r="2">
      <x v="325"/>
    </i>
    <i r="1">
      <x v="36"/>
      <x v="243"/>
    </i>
    <i r="2">
      <x v="212"/>
    </i>
    <i r="1">
      <x v="64"/>
      <x v="107"/>
    </i>
    <i r="2">
      <x v="11"/>
    </i>
    <i>
      <x v="2"/>
      <x v="53"/>
      <x v="39"/>
    </i>
    <i r="2">
      <x v="149"/>
    </i>
    <i r="2">
      <x v="140"/>
    </i>
  </rowItems>
  <colFields count="1">
    <field x="-2"/>
  </colFields>
  <colItems count="2">
    <i>
      <x/>
    </i>
    <i i="1">
      <x v="1"/>
    </i>
  </colItems>
  <dataFields count="2">
    <dataField name="합계 : 접수건수" fld="7" baseField="0" baseItem="0"/>
    <dataField name="합계 : 코멘트 입력 건수" fld="8" baseField="0" baseItem="0"/>
  </dataFields>
  <formats count="5">
    <format dxfId="1213">
      <pivotArea type="all" dataOnly="0" outline="0" fieldPosition="0"/>
    </format>
    <format dxfId="1212">
      <pivotArea outline="0" collapsedLevelsAreSubtotals="1" fieldPosition="0"/>
    </format>
    <format dxfId="1211">
      <pivotArea field="5" type="button" dataOnly="0" labelOnly="1" outline="0" axis="axisRow" fieldPosition="2"/>
    </format>
    <format dxfId="1210">
      <pivotArea dataOnly="0" labelOnly="1" grandRow="1" outline="0" fieldPosition="0"/>
    </format>
    <format dxfId="1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접수년" sourceName="접수년">
  <pivotTables>
    <pivotTable tabId="7" name="피벗 테이블2"/>
    <pivotTable tabId="7" name="피벗 테이블16"/>
    <pivotTable tabId="7" name="피벗 테이블17"/>
    <pivotTable tabId="7" name="피벗 테이블3"/>
    <pivotTable tabId="7" name="피벗 테이블8"/>
    <pivotTable tabId="7" name="피벗 테이블4"/>
  </pivotTables>
  <data>
    <tabular pivotCacheId="1">
      <items count="2">
        <i x="1" s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지역명" sourceName="지역명">
  <pivotTables>
    <pivotTable tabId="7" name="피벗 테이블2"/>
    <pivotTable tabId="7" name="피벗 테이블16"/>
    <pivotTable tabId="7" name="피벗 테이블17"/>
    <pivotTable tabId="7" name="피벗 테이블3"/>
    <pivotTable tabId="7" name="피벗 테이블8"/>
    <pivotTable tabId="7" name="피벗 테이블4"/>
  </pivotTables>
  <data>
    <tabular pivotCacheId="1">
      <items count="14">
        <i x="5"/>
        <i x="6"/>
        <i x="1"/>
        <i x="9"/>
        <i x="2"/>
        <i x="8" s="1"/>
        <i x="10"/>
        <i x="3"/>
        <i x="4"/>
        <i x="11"/>
        <i x="7"/>
        <i x="12"/>
        <i x="13" nd="1"/>
        <i x="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영업소명" sourceName="영업소명">
  <pivotTables>
    <pivotTable tabId="7" name="피벗 테이블2"/>
    <pivotTable tabId="7" name="피벗 테이블16"/>
    <pivotTable tabId="7" name="피벗 테이블17"/>
    <pivotTable tabId="7" name="피벗 테이블3"/>
    <pivotTable tabId="7" name="피벗 테이블8"/>
  </pivotTables>
  <data>
    <tabular pivotCacheId="1">
      <items count="66">
        <i x="33" s="1"/>
        <i x="39" s="1"/>
        <i x="51" s="1"/>
        <i x="58" s="1" nd="1"/>
        <i x="0" s="1" nd="1"/>
        <i x="65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61" s="1" nd="1"/>
        <i x="10" s="1" nd="1"/>
        <i x="11" s="1" nd="1"/>
        <i x="12" s="1" nd="1"/>
        <i x="13" s="1" nd="1"/>
        <i x="59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60" s="1" nd="1"/>
        <i x="24" s="1" nd="1"/>
        <i x="25" s="1" nd="1"/>
        <i x="64" s="1" nd="1"/>
        <i x="26" s="1" nd="1"/>
        <i x="27" s="1" nd="1"/>
        <i x="28" s="1" nd="1"/>
        <i x="62" s="1" nd="1"/>
        <i x="29" s="1" nd="1"/>
        <i x="30" s="1" nd="1"/>
        <i x="31" s="1" nd="1"/>
        <i x="32" s="1" nd="1"/>
        <i x="34" s="1" nd="1"/>
        <i x="35" s="1" nd="1"/>
        <i x="36" s="1" nd="1"/>
        <i x="37" s="1" nd="1"/>
        <i x="38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63" s="1" nd="1"/>
        <i x="52" s="1" nd="1"/>
        <i x="53" s="1" nd="1"/>
        <i x="54" s="1" nd="1"/>
        <i x="55" s="1" nd="1"/>
        <i x="56" s="1" nd="1"/>
        <i x="57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접수년월" sourceName="접수년월">
  <pivotTables>
    <pivotTable tabId="7" name="피벗 테이블2"/>
    <pivotTable tabId="7" name="피벗 테이블16"/>
    <pivotTable tabId="7" name="피벗 테이블17"/>
    <pivotTable tabId="7" name="피벗 테이블3"/>
    <pivotTable tabId="7" name="피벗 테이블4"/>
    <pivotTable tabId="13" name="피벗 테이블18"/>
    <pivotTable tabId="7" name="피벗 테이블8"/>
  </pivotTables>
  <data>
    <tabular pivotCacheId="1">
      <items count="15">
        <i x="0"/>
        <i x="1"/>
        <i x="2"/>
        <i x="3"/>
        <i x="4"/>
        <i x="5"/>
        <i x="6"/>
        <i x="7"/>
        <i x="8"/>
        <i x="9"/>
        <i x="10"/>
        <i x="11"/>
        <i x="12" s="1"/>
        <i x="13"/>
        <i x="14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검사명" sourceName="검사명">
  <pivotTables>
    <pivotTable tabId="7" name="피벗 테이블2"/>
    <pivotTable tabId="7" name="피벗 테이블3"/>
    <pivotTable tabId="7" name="피벗 테이블8"/>
    <pivotTable tabId="7" name="피벗 테이블16"/>
    <pivotTable tabId="7" name="피벗 테이블17"/>
    <pivotTable tabId="7" name="피벗 테이블4"/>
  </pivotTables>
  <data>
    <tabular pivotCacheId="1">
      <items count="2">
        <i x="0" s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접수년월1" sourceName="접수년월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지역명1" sourceName="지역명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영업소명1" sourceName="영업소명">
  <extLst>
    <x:ext xmlns:x15="http://schemas.microsoft.com/office/spreadsheetml/2010/11/main" uri="{2F2917AC-EB37-4324-AD4E-5DD8C200BD13}">
      <x15:tableSlicerCache tableId="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접수년월 1" cache="슬라이서_접수년월1" caption="접수년월" startItem="6" rowHeight="273050"/>
  <slicer name="지역명 1" cache="슬라이서_지역명1" caption="지역명" rowHeight="273050"/>
  <slicer name="영업소명 1" cache="슬라이서_영업소명1" caption="영업소명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접수년월 2" cache="슬라이서_접수년월" caption="접수년월" startItem="8" rowHeight="2730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접수년" cache="슬라이서_접수년" caption="접수년" rowHeight="273050"/>
  <slicer name="지역명" cache="슬라이서_지역명" caption="지역명" rowHeight="273050"/>
  <slicer name="영업소명" cache="슬라이서_영업소명" caption="영업소명" rowHeight="273050"/>
  <slicer name="접수년월" cache="슬라이서_접수년월" caption="접수년월" startItem="12" rowHeight="273050"/>
  <slicer name="검사명" cache="슬라이서_검사명" caption="검사명" rowHeight="273050"/>
</slicers>
</file>

<file path=xl/tables/table1.xml><?xml version="1.0" encoding="utf-8"?>
<table xmlns="http://schemas.openxmlformats.org/spreadsheetml/2006/main" id="2" name="표2" displayName="표2" ref="B11:K2400" totalsRowShown="0" headerRowDxfId="1263" dataDxfId="1261" headerRowBorderDxfId="1262" tableBorderDxfId="1260" totalsRowBorderDxfId="1259">
  <autoFilter ref="B11:K2400"/>
  <tableColumns count="10">
    <tableColumn id="1" name="접수년" dataDxfId="1258"/>
    <tableColumn id="2" name="접수월" dataDxfId="1257"/>
    <tableColumn id="3" name="접수년월" dataDxfId="1256">
      <calculatedColumnFormula>B12&amp;C12</calculatedColumnFormula>
    </tableColumn>
    <tableColumn id="4" name="지역명" dataDxfId="1255">
      <calculatedColumnFormula>VLOOKUP($F12,$N$11:$O$78,2,0)</calculatedColumnFormula>
    </tableColumn>
    <tableColumn id="5" name="영업소명" dataDxfId="1254"/>
    <tableColumn id="6" name="병원명" dataDxfId="1253"/>
    <tableColumn id="7" name="검사명" dataDxfId="1252"/>
    <tableColumn id="8" name="접수건수" dataDxfId="1251"/>
    <tableColumn id="9" name="코멘트 입력 건수" dataDxfId="1250"/>
    <tableColumn id="10" name="코멘트 미입력 건수" dataDxfId="12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T5:T21" headerRowDxfId="1220" dataDxfId="1218" headerRowBorderDxfId="1219" tableBorderDxfId="1217" totalsRowBorderDxfId="1216">
  <autoFilter ref="T5:T21"/>
  <tableColumns count="1">
    <tableColumn id="1" name="병원명" totalsRowFunction="count" dataDxfId="1215" totalsRowDxfId="1214">
      <calculatedColumnFormula>Q6</calculatedColumnFormula>
    </tableColumn>
  </tableColumns>
  <tableStyleInfo name="TableStyleMedium5" showFirstColumn="0" showLastColumn="0" showRowStripes="0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7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10" Type="http://schemas.microsoft.com/office/2007/relationships/slicer" Target="../slicers/slicer2.xml"/><Relationship Id="rId4" Type="http://schemas.openxmlformats.org/officeDocument/2006/relationships/pivotTable" Target="../pivotTables/pivotTable7.xml"/><Relationship Id="rId9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98"/>
  <sheetViews>
    <sheetView workbookViewId="0">
      <selection activeCell="M20" sqref="M20"/>
    </sheetView>
  </sheetViews>
  <sheetFormatPr defaultRowHeight="16.5" x14ac:dyDescent="0.3"/>
  <cols>
    <col min="1" max="2" width="9.625" customWidth="1"/>
    <col min="3" max="3" width="28.625" customWidth="1"/>
    <col min="4" max="6" width="9.625" customWidth="1"/>
    <col min="7" max="8" width="14.625" customWidth="1"/>
    <col min="9" max="9" width="14.625" style="11" customWidth="1"/>
    <col min="10" max="11" width="14.625" customWidth="1"/>
  </cols>
  <sheetData>
    <row r="2" spans="1:11" ht="21" thickBot="1" x14ac:dyDescent="0.35">
      <c r="A2" s="135" t="s">
        <v>555</v>
      </c>
      <c r="B2" s="135"/>
      <c r="C2" s="135"/>
      <c r="D2" s="135"/>
      <c r="E2" s="135"/>
      <c r="F2" s="135"/>
      <c r="G2" s="7" t="s">
        <v>555</v>
      </c>
      <c r="H2" s="8"/>
      <c r="I2" s="8"/>
      <c r="J2" s="8"/>
      <c r="K2" s="8"/>
    </row>
    <row r="3" spans="1:11" ht="17.25" thickTop="1" x14ac:dyDescent="0.3"/>
    <row r="5" spans="1:11" ht="17.25" thickBot="1" x14ac:dyDescent="0.35">
      <c r="A5" s="136" t="s">
        <v>576</v>
      </c>
      <c r="B5" s="136"/>
      <c r="C5" s="136"/>
      <c r="D5" s="136"/>
      <c r="E5" s="136"/>
      <c r="F5" s="136"/>
      <c r="G5" s="12" t="s">
        <v>574</v>
      </c>
      <c r="H5" s="10"/>
      <c r="I5" s="10"/>
      <c r="J5" s="10"/>
      <c r="K5" s="10"/>
    </row>
    <row r="6" spans="1:11" ht="17.25" thickBot="1" x14ac:dyDescent="0.35">
      <c r="A6" s="42" t="s">
        <v>470</v>
      </c>
      <c r="B6" s="9" t="s">
        <v>471</v>
      </c>
      <c r="C6" s="6" t="s">
        <v>472</v>
      </c>
      <c r="D6" s="6" t="s">
        <v>582</v>
      </c>
      <c r="E6" s="6" t="s">
        <v>559</v>
      </c>
      <c r="F6" s="43" t="s">
        <v>581</v>
      </c>
      <c r="G6" s="37" t="s">
        <v>474</v>
      </c>
      <c r="H6" s="37" t="s">
        <v>568</v>
      </c>
      <c r="I6" s="37" t="s">
        <v>986</v>
      </c>
      <c r="J6" s="37" t="s">
        <v>569</v>
      </c>
      <c r="K6" s="37" t="s">
        <v>570</v>
      </c>
    </row>
    <row r="7" spans="1:11" x14ac:dyDescent="0.3">
      <c r="A7" s="49" t="str">
        <f>RAW!$H3</f>
        <v>충남</v>
      </c>
      <c r="B7" s="49" t="str">
        <f>RAW!$I3</f>
        <v>오창</v>
      </c>
      <c r="C7" s="48" t="str">
        <f>RAW!$J3</f>
        <v>키우리소아청소년과의원</v>
      </c>
      <c r="D7" s="49">
        <f>RAW!$K3</f>
        <v>1238</v>
      </c>
      <c r="E7" s="49">
        <f>RAW!$L3</f>
        <v>1230</v>
      </c>
      <c r="F7" s="50">
        <f>RAW!$M3</f>
        <v>99.353796445880448</v>
      </c>
      <c r="G7" s="39" t="s">
        <v>9</v>
      </c>
      <c r="H7" s="46">
        <v>3769</v>
      </c>
      <c r="I7" s="38">
        <f>H7/J7</f>
        <v>0.27424870843338428</v>
      </c>
      <c r="J7" s="46">
        <v>13743</v>
      </c>
      <c r="K7" s="38">
        <f>J7/$J$9</f>
        <v>0.91558960692871416</v>
      </c>
    </row>
    <row r="8" spans="1:11" ht="17.25" thickBot="1" x14ac:dyDescent="0.35">
      <c r="A8" s="49" t="str">
        <f>RAW!$H4</f>
        <v>경북</v>
      </c>
      <c r="B8" s="49" t="str">
        <f>RAW!$I4</f>
        <v>경주</v>
      </c>
      <c r="C8" s="48" t="str">
        <f>RAW!$J4</f>
        <v>바른몸의원</v>
      </c>
      <c r="D8" s="49">
        <f>RAW!$K4</f>
        <v>713</v>
      </c>
      <c r="E8" s="49">
        <f>RAW!$L4</f>
        <v>705</v>
      </c>
      <c r="F8" s="50">
        <f>RAW!$M4</f>
        <v>98.877980364656381</v>
      </c>
      <c r="G8" s="41" t="s">
        <v>13</v>
      </c>
      <c r="H8" s="46">
        <v>892</v>
      </c>
      <c r="I8" s="38">
        <f>H8/J8</f>
        <v>0.70402525651144432</v>
      </c>
      <c r="J8" s="46">
        <v>1267</v>
      </c>
      <c r="K8" s="38">
        <f>J8/$J$9</f>
        <v>8.4410393071285811E-2</v>
      </c>
    </row>
    <row r="9" spans="1:11" ht="17.25" thickBot="1" x14ac:dyDescent="0.35">
      <c r="A9" s="49" t="str">
        <f>RAW!$H5</f>
        <v>경북</v>
      </c>
      <c r="B9" s="49" t="str">
        <f>RAW!$I5</f>
        <v>경주</v>
      </c>
      <c r="C9" s="48" t="str">
        <f>RAW!$J5</f>
        <v>굿모닝병원</v>
      </c>
      <c r="D9" s="49">
        <f>RAW!$K5</f>
        <v>353</v>
      </c>
      <c r="E9" s="49">
        <f>RAW!$L5</f>
        <v>325</v>
      </c>
      <c r="F9" s="50">
        <f>RAW!$M5</f>
        <v>92.067988668555245</v>
      </c>
      <c r="G9" s="37" t="s">
        <v>571</v>
      </c>
      <c r="H9" s="47">
        <v>4661</v>
      </c>
      <c r="I9" s="44">
        <f>H9/J9</f>
        <v>0.31052631578947371</v>
      </c>
      <c r="J9" s="47">
        <v>15010</v>
      </c>
      <c r="K9" s="44">
        <f>SUM(K7:K8)</f>
        <v>1</v>
      </c>
    </row>
    <row r="10" spans="1:11" x14ac:dyDescent="0.3">
      <c r="A10" s="49" t="str">
        <f>RAW!$H6</f>
        <v>인천</v>
      </c>
      <c r="B10" s="49" t="str">
        <f>RAW!$I6</f>
        <v>인천</v>
      </c>
      <c r="C10" s="48" t="str">
        <f>RAW!$J6</f>
        <v>인천터미널 정형외과의원</v>
      </c>
      <c r="D10" s="49">
        <f>RAW!$K6</f>
        <v>291</v>
      </c>
      <c r="E10" s="49">
        <f>RAW!$L6</f>
        <v>290</v>
      </c>
      <c r="F10" s="50">
        <f>RAW!$M6</f>
        <v>99.656357388316152</v>
      </c>
    </row>
    <row r="11" spans="1:11" ht="17.25" thickBot="1" x14ac:dyDescent="0.35">
      <c r="A11" s="49" t="str">
        <f>RAW!$H7</f>
        <v>경남</v>
      </c>
      <c r="B11" s="49" t="str">
        <f>RAW!$I7</f>
        <v>울산중부</v>
      </c>
      <c r="C11" s="48" t="str">
        <f>RAW!$J7</f>
        <v>울산병원</v>
      </c>
      <c r="D11" s="49">
        <f>RAW!$K7</f>
        <v>272</v>
      </c>
      <c r="E11" s="49">
        <f>RAW!$L7</f>
        <v>259</v>
      </c>
      <c r="F11" s="50">
        <f>RAW!$M7</f>
        <v>95.220588235294116</v>
      </c>
      <c r="G11" s="12" t="s">
        <v>575</v>
      </c>
      <c r="H11" s="10"/>
      <c r="I11" s="10"/>
      <c r="J11" s="10"/>
      <c r="K11" s="10"/>
    </row>
    <row r="12" spans="1:11" ht="17.25" thickBot="1" x14ac:dyDescent="0.35">
      <c r="A12" s="49" t="str">
        <f>RAW!$H8</f>
        <v>인천</v>
      </c>
      <c r="B12" s="49" t="str">
        <f>RAW!$I8</f>
        <v>인천</v>
      </c>
      <c r="C12" s="48" t="str">
        <f>RAW!$J8</f>
        <v>현대의원(동춘동)</v>
      </c>
      <c r="D12" s="49">
        <f>RAW!$K8</f>
        <v>333</v>
      </c>
      <c r="E12" s="49">
        <f>RAW!$L8</f>
        <v>211</v>
      </c>
      <c r="F12" s="50">
        <f>RAW!$M8</f>
        <v>63.363363363363369</v>
      </c>
      <c r="G12" s="37" t="s">
        <v>473</v>
      </c>
      <c r="H12" s="37" t="s">
        <v>568</v>
      </c>
      <c r="I12" s="37" t="s">
        <v>987</v>
      </c>
      <c r="J12" s="37" t="s">
        <v>569</v>
      </c>
      <c r="K12" s="37" t="s">
        <v>570</v>
      </c>
    </row>
    <row r="13" spans="1:11" x14ac:dyDescent="0.3">
      <c r="A13" s="49" t="str">
        <f>RAW!$H9</f>
        <v>서울</v>
      </c>
      <c r="B13" s="49" t="str">
        <f>RAW!$I9</f>
        <v>서울중부</v>
      </c>
      <c r="C13" s="48" t="str">
        <f>RAW!$J9</f>
        <v>서울케이(K)내과의원</v>
      </c>
      <c r="D13" s="49">
        <f>RAW!$K9</f>
        <v>266</v>
      </c>
      <c r="E13" s="49">
        <f>RAW!$L9</f>
        <v>185</v>
      </c>
      <c r="F13" s="50">
        <f>RAW!$M9</f>
        <v>69.548872180451127</v>
      </c>
      <c r="G13" s="39" t="s">
        <v>532</v>
      </c>
      <c r="H13" s="46">
        <v>105</v>
      </c>
      <c r="I13" s="38">
        <f t="shared" ref="I13:I25" si="0">H13/J13</f>
        <v>0.12152777777777778</v>
      </c>
      <c r="J13" s="46">
        <v>864</v>
      </c>
      <c r="K13" s="38">
        <f t="shared" ref="K13:K24" si="1">J13/$J$25</f>
        <v>5.7561625582944705E-2</v>
      </c>
    </row>
    <row r="14" spans="1:11" x14ac:dyDescent="0.3">
      <c r="A14" s="49" t="str">
        <f>RAW!$H10</f>
        <v>경북</v>
      </c>
      <c r="B14" s="49" t="str">
        <f>RAW!$I10</f>
        <v>대구남부</v>
      </c>
      <c r="C14" s="48" t="str">
        <f>RAW!$J10</f>
        <v>청춘내과의원</v>
      </c>
      <c r="D14" s="49">
        <f>RAW!$K10</f>
        <v>174</v>
      </c>
      <c r="E14" s="49">
        <f>RAW!$L10</f>
        <v>170</v>
      </c>
      <c r="F14" s="50">
        <f>RAW!$M10</f>
        <v>97.701149425287355</v>
      </c>
      <c r="G14" s="39" t="s">
        <v>533</v>
      </c>
      <c r="H14" s="46">
        <v>419</v>
      </c>
      <c r="I14" s="38">
        <f t="shared" si="0"/>
        <v>0.21948664222105815</v>
      </c>
      <c r="J14" s="46">
        <v>1909</v>
      </c>
      <c r="K14" s="38">
        <f t="shared" si="1"/>
        <v>0.12718187874750167</v>
      </c>
    </row>
    <row r="15" spans="1:11" x14ac:dyDescent="0.3">
      <c r="A15" s="49" t="str">
        <f>RAW!$H11</f>
        <v>경북</v>
      </c>
      <c r="B15" s="49" t="str">
        <f>RAW!$I11</f>
        <v>대구서부</v>
      </c>
      <c r="C15" s="48" t="str">
        <f>RAW!$J11</f>
        <v>대구보훈병원</v>
      </c>
      <c r="D15" s="49">
        <f>RAW!$K11</f>
        <v>160</v>
      </c>
      <c r="E15" s="49">
        <f>RAW!$L11</f>
        <v>155</v>
      </c>
      <c r="F15" s="50">
        <f>RAW!$M11</f>
        <v>96.875</v>
      </c>
      <c r="G15" s="39" t="s">
        <v>534</v>
      </c>
      <c r="H15" s="46">
        <v>1697</v>
      </c>
      <c r="I15" s="38">
        <f t="shared" si="0"/>
        <v>0.3683525070544823</v>
      </c>
      <c r="J15" s="46">
        <v>4607</v>
      </c>
      <c r="K15" s="38">
        <f t="shared" si="1"/>
        <v>0.30692871419053963</v>
      </c>
    </row>
    <row r="16" spans="1:11" x14ac:dyDescent="0.3">
      <c r="A16" s="49" t="str">
        <f>RAW!$H12</f>
        <v>경북</v>
      </c>
      <c r="B16" s="49" t="str">
        <f>RAW!$I12</f>
        <v>대구남부</v>
      </c>
      <c r="C16" s="48" t="str">
        <f>RAW!$J12</f>
        <v>서대구대동병원</v>
      </c>
      <c r="D16" s="49">
        <f>RAW!$K12</f>
        <v>157</v>
      </c>
      <c r="E16" s="49">
        <f>RAW!$L12</f>
        <v>121</v>
      </c>
      <c r="F16" s="50">
        <f>RAW!$M12</f>
        <v>77.070063694267517</v>
      </c>
      <c r="G16" s="39" t="s">
        <v>535</v>
      </c>
      <c r="H16" s="46">
        <v>355</v>
      </c>
      <c r="I16" s="38">
        <f t="shared" si="0"/>
        <v>0.1684859990507831</v>
      </c>
      <c r="J16" s="46">
        <v>2107</v>
      </c>
      <c r="K16" s="38">
        <f t="shared" si="1"/>
        <v>0.14037308461025982</v>
      </c>
    </row>
    <row r="17" spans="1:11" x14ac:dyDescent="0.3">
      <c r="A17" s="49" t="str">
        <f>RAW!$H13</f>
        <v>영서</v>
      </c>
      <c r="B17" s="49" t="str">
        <f>RAW!$I13</f>
        <v>원주</v>
      </c>
      <c r="C17" s="48" t="str">
        <f>RAW!$J13</f>
        <v>명지병원(제천)</v>
      </c>
      <c r="D17" s="49">
        <f>RAW!$K13</f>
        <v>109</v>
      </c>
      <c r="E17" s="49">
        <f>RAW!$L13</f>
        <v>108</v>
      </c>
      <c r="F17" s="50">
        <f>RAW!$M13</f>
        <v>99.082568807339456</v>
      </c>
      <c r="G17" s="39" t="s">
        <v>536</v>
      </c>
      <c r="H17" s="46">
        <v>0</v>
      </c>
      <c r="I17" s="38">
        <f t="shared" si="0"/>
        <v>0</v>
      </c>
      <c r="J17" s="46">
        <v>21</v>
      </c>
      <c r="K17" s="38">
        <f t="shared" si="1"/>
        <v>1.3990672884743505E-3</v>
      </c>
    </row>
    <row r="18" spans="1:11" x14ac:dyDescent="0.3">
      <c r="A18" s="49" t="str">
        <f>RAW!$H14</f>
        <v>서울</v>
      </c>
      <c r="B18" s="49" t="str">
        <f>RAW!$I14</f>
        <v>서울중부</v>
      </c>
      <c r="C18" s="48" t="str">
        <f>RAW!$J14</f>
        <v>의료법인 소화병원</v>
      </c>
      <c r="D18" s="49">
        <f>RAW!$K14</f>
        <v>243</v>
      </c>
      <c r="E18" s="49">
        <f>RAW!$L14</f>
        <v>86</v>
      </c>
      <c r="F18" s="50">
        <f>RAW!$M14</f>
        <v>35.390946502057616</v>
      </c>
      <c r="G18" s="39" t="s">
        <v>537</v>
      </c>
      <c r="H18" s="46">
        <v>125</v>
      </c>
      <c r="I18" s="38">
        <f t="shared" si="0"/>
        <v>0.46816479400749061</v>
      </c>
      <c r="J18" s="46">
        <v>267</v>
      </c>
      <c r="K18" s="38">
        <f t="shared" si="1"/>
        <v>1.7788141239173882E-2</v>
      </c>
    </row>
    <row r="19" spans="1:11" x14ac:dyDescent="0.3">
      <c r="A19" s="49" t="str">
        <f>RAW!$H15</f>
        <v>충남</v>
      </c>
      <c r="B19" s="49" t="str">
        <f>RAW!$I15</f>
        <v>세종(출)</v>
      </c>
      <c r="C19" s="48" t="str">
        <f>RAW!$J15</f>
        <v>유앤이내과</v>
      </c>
      <c r="D19" s="49">
        <f>RAW!$K15</f>
        <v>272</v>
      </c>
      <c r="E19" s="49">
        <f>RAW!$L15</f>
        <v>63</v>
      </c>
      <c r="F19" s="50">
        <f>RAW!$M15</f>
        <v>23.161764705882355</v>
      </c>
      <c r="G19" s="39" t="s">
        <v>515</v>
      </c>
      <c r="H19" s="46">
        <v>547</v>
      </c>
      <c r="I19" s="38">
        <f t="shared" si="0"/>
        <v>0.62585812356979409</v>
      </c>
      <c r="J19" s="46">
        <v>874</v>
      </c>
      <c r="K19" s="38">
        <f t="shared" si="1"/>
        <v>5.8227848101265821E-2</v>
      </c>
    </row>
    <row r="20" spans="1:11" x14ac:dyDescent="0.3">
      <c r="A20" s="49" t="str">
        <f>RAW!$H16</f>
        <v>경북</v>
      </c>
      <c r="B20" s="49" t="str">
        <f>RAW!$I16</f>
        <v>대구서부</v>
      </c>
      <c r="C20" s="48" t="str">
        <f>RAW!$J16</f>
        <v>한솔요양병원</v>
      </c>
      <c r="D20" s="49">
        <f>RAW!$K16</f>
        <v>45</v>
      </c>
      <c r="E20" s="49">
        <f>RAW!$L16</f>
        <v>45</v>
      </c>
      <c r="F20" s="50">
        <f>RAW!$M16</f>
        <v>100</v>
      </c>
      <c r="G20" s="39" t="s">
        <v>538</v>
      </c>
      <c r="H20" s="46">
        <v>39</v>
      </c>
      <c r="I20" s="38">
        <f t="shared" si="0"/>
        <v>4.079497907949791E-2</v>
      </c>
      <c r="J20" s="46">
        <v>956</v>
      </c>
      <c r="K20" s="38">
        <f t="shared" si="1"/>
        <v>6.3690872751498998E-2</v>
      </c>
    </row>
    <row r="21" spans="1:11" x14ac:dyDescent="0.3">
      <c r="A21" s="49" t="str">
        <f>RAW!$H17</f>
        <v>경남</v>
      </c>
      <c r="B21" s="49" t="str">
        <f>RAW!$I17</f>
        <v>진주</v>
      </c>
      <c r="C21" s="48" t="str">
        <f>RAW!$J17</f>
        <v>SAM CHEON PO JEIL HOSPITAL</v>
      </c>
      <c r="D21" s="49">
        <f>RAW!$K17</f>
        <v>455</v>
      </c>
      <c r="E21" s="49">
        <f>RAW!$L17</f>
        <v>43</v>
      </c>
      <c r="F21" s="50">
        <f>RAW!$M17</f>
        <v>9.4505494505494507</v>
      </c>
      <c r="G21" s="39" t="s">
        <v>517</v>
      </c>
      <c r="H21" s="46">
        <v>49</v>
      </c>
      <c r="I21" s="38">
        <f t="shared" si="0"/>
        <v>0.22897196261682243</v>
      </c>
      <c r="J21" s="46">
        <v>214</v>
      </c>
      <c r="K21" s="38">
        <f t="shared" si="1"/>
        <v>1.4257161892071952E-2</v>
      </c>
    </row>
    <row r="22" spans="1:11" x14ac:dyDescent="0.3">
      <c r="A22" s="49" t="str">
        <f>RAW!$H18</f>
        <v>경북</v>
      </c>
      <c r="B22" s="49" t="str">
        <f>RAW!$I18</f>
        <v>대구남부</v>
      </c>
      <c r="C22" s="48" t="str">
        <f>RAW!$J18</f>
        <v>우리내과의원</v>
      </c>
      <c r="D22" s="49">
        <f>RAW!$K18</f>
        <v>155</v>
      </c>
      <c r="E22" s="49">
        <f>RAW!$L18</f>
        <v>32</v>
      </c>
      <c r="F22" s="50">
        <f>RAW!$M18</f>
        <v>20.64516129032258</v>
      </c>
      <c r="G22" s="39" t="s">
        <v>519</v>
      </c>
      <c r="H22" s="46">
        <v>1</v>
      </c>
      <c r="I22" s="38">
        <f t="shared" si="0"/>
        <v>2.1739130434782609E-3</v>
      </c>
      <c r="J22" s="46">
        <v>460</v>
      </c>
      <c r="K22" s="38">
        <f t="shared" si="1"/>
        <v>3.0646235842771485E-2</v>
      </c>
    </row>
    <row r="23" spans="1:11" x14ac:dyDescent="0.3">
      <c r="A23" s="49" t="str">
        <f>RAW!$H19</f>
        <v>서울</v>
      </c>
      <c r="B23" s="49" t="str">
        <f>RAW!$I19</f>
        <v>서울강남</v>
      </c>
      <c r="C23" s="48" t="str">
        <f>RAW!$J19</f>
        <v>이화의원</v>
      </c>
      <c r="D23" s="49">
        <f>RAW!$K19</f>
        <v>24</v>
      </c>
      <c r="E23" s="49">
        <f>RAW!$L19</f>
        <v>22</v>
      </c>
      <c r="F23" s="50">
        <f>RAW!$M19</f>
        <v>91.666666666666657</v>
      </c>
      <c r="G23" s="39" t="s">
        <v>539</v>
      </c>
      <c r="H23" s="46">
        <v>1310</v>
      </c>
      <c r="I23" s="38">
        <f t="shared" si="0"/>
        <v>0.49809885931558934</v>
      </c>
      <c r="J23" s="46">
        <v>2630</v>
      </c>
      <c r="K23" s="38">
        <f t="shared" si="1"/>
        <v>0.17521652231845436</v>
      </c>
    </row>
    <row r="24" spans="1:11" ht="17.25" thickBot="1" x14ac:dyDescent="0.35">
      <c r="A24" s="49" t="str">
        <f>RAW!$H20</f>
        <v>인천</v>
      </c>
      <c r="B24" s="49" t="str">
        <f>RAW!$I20</f>
        <v>인천</v>
      </c>
      <c r="C24" s="48" t="str">
        <f>RAW!$J20</f>
        <v>나누리 인천 주안병원</v>
      </c>
      <c r="D24" s="49">
        <f>RAW!$K20</f>
        <v>23</v>
      </c>
      <c r="E24" s="49">
        <f>RAW!$L20</f>
        <v>21</v>
      </c>
      <c r="F24" s="50">
        <f>RAW!$M20</f>
        <v>91.304347826086953</v>
      </c>
      <c r="G24" s="39" t="s">
        <v>540</v>
      </c>
      <c r="H24" s="46">
        <v>0</v>
      </c>
      <c r="I24" s="38">
        <f t="shared" si="0"/>
        <v>0</v>
      </c>
      <c r="J24" s="46">
        <v>81</v>
      </c>
      <c r="K24" s="38">
        <f t="shared" si="1"/>
        <v>5.3964023984010663E-3</v>
      </c>
    </row>
    <row r="25" spans="1:11" ht="17.25" thickBot="1" x14ac:dyDescent="0.35">
      <c r="A25" s="49" t="str">
        <f>RAW!$H21</f>
        <v>경남</v>
      </c>
      <c r="B25" s="49" t="str">
        <f>RAW!$I21</f>
        <v>진주</v>
      </c>
      <c r="C25" s="48" t="str">
        <f>RAW!$J21</f>
        <v>엠마우스 요양병원</v>
      </c>
      <c r="D25" s="49">
        <f>RAW!$K21</f>
        <v>21</v>
      </c>
      <c r="E25" s="49">
        <f>RAW!$L21</f>
        <v>21</v>
      </c>
      <c r="F25" s="50">
        <f>RAW!$M21</f>
        <v>100</v>
      </c>
      <c r="G25" s="37" t="s">
        <v>571</v>
      </c>
      <c r="H25" s="47">
        <v>4661</v>
      </c>
      <c r="I25" s="44">
        <f t="shared" si="0"/>
        <v>0.31052631578947371</v>
      </c>
      <c r="J25" s="47">
        <v>15010</v>
      </c>
      <c r="K25" s="44">
        <f>SUM(K13:K24)</f>
        <v>0.9986675549633578</v>
      </c>
    </row>
    <row r="26" spans="1:11" x14ac:dyDescent="0.3">
      <c r="A26" s="49" t="str">
        <f>RAW!$H22</f>
        <v>경남</v>
      </c>
      <c r="B26" s="49" t="str">
        <f>RAW!$I22</f>
        <v>진주</v>
      </c>
      <c r="C26" s="48" t="str">
        <f>RAW!$J22</f>
        <v>센텀병원</v>
      </c>
      <c r="D26" s="49">
        <f>RAW!$K22</f>
        <v>21</v>
      </c>
      <c r="E26" s="49">
        <f>RAW!$L22</f>
        <v>19</v>
      </c>
      <c r="F26" s="50">
        <f>RAW!$M22</f>
        <v>90.476190476190482</v>
      </c>
    </row>
    <row r="27" spans="1:11" ht="17.25" thickBot="1" x14ac:dyDescent="0.35">
      <c r="A27" s="49" t="str">
        <f>RAW!$H23</f>
        <v>경기</v>
      </c>
      <c r="B27" s="49" t="str">
        <f>RAW!$I23</f>
        <v>용인</v>
      </c>
      <c r="C27" s="48" t="str">
        <f>RAW!$J23</f>
        <v>카리스요양병원</v>
      </c>
      <c r="D27" s="49">
        <f>RAW!$K23</f>
        <v>19</v>
      </c>
      <c r="E27" s="49">
        <f>RAW!$L23</f>
        <v>19</v>
      </c>
      <c r="F27" s="50">
        <f>RAW!$M23</f>
        <v>100</v>
      </c>
      <c r="G27" s="12" t="s">
        <v>577</v>
      </c>
      <c r="H27" s="10"/>
      <c r="I27" s="10"/>
      <c r="J27" s="10"/>
      <c r="K27" s="10"/>
    </row>
    <row r="28" spans="1:11" ht="17.25" thickBot="1" x14ac:dyDescent="0.35">
      <c r="A28" s="49" t="str">
        <f>RAW!$H24</f>
        <v>경북</v>
      </c>
      <c r="B28" s="49" t="str">
        <f>RAW!$I24</f>
        <v>대구남부</v>
      </c>
      <c r="C28" s="48" t="str">
        <f>RAW!$J24</f>
        <v>대구기독병원</v>
      </c>
      <c r="D28" s="49">
        <f>RAW!$K24</f>
        <v>18</v>
      </c>
      <c r="E28" s="49">
        <f>RAW!$L24</f>
        <v>16</v>
      </c>
      <c r="F28" s="50">
        <f>RAW!$M24</f>
        <v>88.888888888888886</v>
      </c>
      <c r="G28" s="37" t="s">
        <v>578</v>
      </c>
      <c r="H28" s="37" t="s">
        <v>579</v>
      </c>
      <c r="I28" s="137" t="s">
        <v>580</v>
      </c>
      <c r="J28" s="137"/>
      <c r="K28" s="37" t="s">
        <v>583</v>
      </c>
    </row>
    <row r="29" spans="1:11" x14ac:dyDescent="0.3">
      <c r="A29" s="49" t="str">
        <f>RAW!$H25</f>
        <v>경북</v>
      </c>
      <c r="B29" s="49" t="str">
        <f>RAW!$I25</f>
        <v>대구남부</v>
      </c>
      <c r="C29" s="48" t="str">
        <f>RAW!$J25</f>
        <v>이상엽내과의원</v>
      </c>
      <c r="D29" s="49">
        <f>RAW!$K25</f>
        <v>16</v>
      </c>
      <c r="E29" s="49">
        <f>RAW!$L25</f>
        <v>14</v>
      </c>
      <c r="F29" s="50">
        <f>RAW!$M25</f>
        <v>87.5</v>
      </c>
      <c r="G29" s="49" t="str">
        <f>$A7</f>
        <v>충남</v>
      </c>
      <c r="H29" s="49" t="str">
        <f>$B7</f>
        <v>오창</v>
      </c>
      <c r="I29" s="134" t="str">
        <f>$C7</f>
        <v>키우리소아청소년과의원</v>
      </c>
      <c r="J29" s="134"/>
      <c r="K29" s="51"/>
    </row>
    <row r="30" spans="1:11" x14ac:dyDescent="0.3">
      <c r="A30" s="49" t="str">
        <f>RAW!$H26</f>
        <v>서울</v>
      </c>
      <c r="B30" s="49" t="str">
        <f>RAW!$I26</f>
        <v>서울서부</v>
      </c>
      <c r="C30" s="48" t="str">
        <f>RAW!$J26</f>
        <v>목동연세365의원</v>
      </c>
      <c r="D30" s="49">
        <f>RAW!$K26</f>
        <v>14</v>
      </c>
      <c r="E30" s="49">
        <f>RAW!$L26</f>
        <v>14</v>
      </c>
      <c r="F30" s="50">
        <f>RAW!$M26</f>
        <v>100</v>
      </c>
      <c r="G30" s="49" t="str">
        <f t="shared" ref="G30:G43" si="2">$A8</f>
        <v>경북</v>
      </c>
      <c r="H30" s="49" t="str">
        <f t="shared" ref="H30:H43" si="3">$B8</f>
        <v>경주</v>
      </c>
      <c r="I30" s="134" t="str">
        <f t="shared" ref="I30:I43" si="4">$C8</f>
        <v>바른몸의원</v>
      </c>
      <c r="J30" s="134"/>
      <c r="K30" s="52"/>
    </row>
    <row r="31" spans="1:11" x14ac:dyDescent="0.3">
      <c r="A31" s="49" t="str">
        <f>RAW!$H27</f>
        <v>경북</v>
      </c>
      <c r="B31" s="49" t="str">
        <f>RAW!$I27</f>
        <v>대구남부</v>
      </c>
      <c r="C31" s="48" t="str">
        <f>RAW!$J27</f>
        <v>범어샘편한내과</v>
      </c>
      <c r="D31" s="49">
        <f>RAW!$K27</f>
        <v>27</v>
      </c>
      <c r="E31" s="49">
        <f>RAW!$L27</f>
        <v>13</v>
      </c>
      <c r="F31" s="50">
        <f>RAW!$M27</f>
        <v>48.148148148148145</v>
      </c>
      <c r="G31" s="49" t="str">
        <f t="shared" si="2"/>
        <v>경북</v>
      </c>
      <c r="H31" s="49" t="str">
        <f t="shared" si="3"/>
        <v>경주</v>
      </c>
      <c r="I31" s="134" t="str">
        <f t="shared" si="4"/>
        <v>굿모닝병원</v>
      </c>
      <c r="J31" s="134"/>
      <c r="K31" s="52"/>
    </row>
    <row r="32" spans="1:11" x14ac:dyDescent="0.3">
      <c r="A32" s="49" t="str">
        <f>RAW!$H28</f>
        <v>경기</v>
      </c>
      <c r="B32" s="49" t="str">
        <f>RAW!$I28</f>
        <v>수원북부</v>
      </c>
      <c r="C32" s="48" t="str">
        <f>RAW!$J28</f>
        <v>나누리수원병원(외주)</v>
      </c>
      <c r="D32" s="49">
        <f>RAW!$K28</f>
        <v>23</v>
      </c>
      <c r="E32" s="49">
        <f>RAW!$L28</f>
        <v>13</v>
      </c>
      <c r="F32" s="50">
        <f>RAW!$M28</f>
        <v>56.521739130434781</v>
      </c>
      <c r="G32" s="49" t="str">
        <f t="shared" si="2"/>
        <v>인천</v>
      </c>
      <c r="H32" s="49" t="str">
        <f t="shared" si="3"/>
        <v>인천</v>
      </c>
      <c r="I32" s="134" t="str">
        <f t="shared" si="4"/>
        <v>인천터미널 정형외과의원</v>
      </c>
      <c r="J32" s="134"/>
      <c r="K32" s="52"/>
    </row>
    <row r="33" spans="1:11" x14ac:dyDescent="0.3">
      <c r="A33" s="49" t="str">
        <f>RAW!$H29</f>
        <v>경기</v>
      </c>
      <c r="B33" s="49" t="str">
        <f>RAW!$I29</f>
        <v>용인</v>
      </c>
      <c r="C33" s="48" t="str">
        <f>RAW!$J29</f>
        <v>분당21세기의원</v>
      </c>
      <c r="D33" s="49">
        <f>RAW!$K29</f>
        <v>13</v>
      </c>
      <c r="E33" s="49">
        <f>RAW!$L29</f>
        <v>13</v>
      </c>
      <c r="F33" s="50">
        <f>RAW!$M29</f>
        <v>100</v>
      </c>
      <c r="G33" s="49" t="str">
        <f t="shared" si="2"/>
        <v>경남</v>
      </c>
      <c r="H33" s="49" t="str">
        <f t="shared" si="3"/>
        <v>울산중부</v>
      </c>
      <c r="I33" s="134" t="str">
        <f t="shared" si="4"/>
        <v>울산병원</v>
      </c>
      <c r="J33" s="134"/>
      <c r="K33" s="52"/>
    </row>
    <row r="34" spans="1:11" x14ac:dyDescent="0.3">
      <c r="A34" s="49" t="str">
        <f>RAW!$H30</f>
        <v>인천</v>
      </c>
      <c r="B34" s="49" t="str">
        <f>RAW!$I30</f>
        <v>인천</v>
      </c>
      <c r="C34" s="48" t="str">
        <f>RAW!$J30</f>
        <v>강문호내과</v>
      </c>
      <c r="D34" s="49">
        <f>RAW!$K30</f>
        <v>12</v>
      </c>
      <c r="E34" s="49">
        <f>RAW!$L30</f>
        <v>12</v>
      </c>
      <c r="F34" s="50">
        <f>RAW!$M30</f>
        <v>100</v>
      </c>
      <c r="G34" s="49" t="str">
        <f t="shared" si="2"/>
        <v>인천</v>
      </c>
      <c r="H34" s="49" t="str">
        <f t="shared" si="3"/>
        <v>인천</v>
      </c>
      <c r="I34" s="134" t="str">
        <f t="shared" si="4"/>
        <v>현대의원(동춘동)</v>
      </c>
      <c r="J34" s="134"/>
      <c r="K34" s="52"/>
    </row>
    <row r="35" spans="1:11" x14ac:dyDescent="0.3">
      <c r="A35" s="49" t="str">
        <f>RAW!$H31</f>
        <v>서울</v>
      </c>
      <c r="B35" s="49" t="str">
        <f>RAW!$I31</f>
        <v>용산(출)</v>
      </c>
      <c r="C35" s="48" t="str">
        <f>RAW!$J31</f>
        <v>연세중앙내과의원</v>
      </c>
      <c r="D35" s="49">
        <f>RAW!$K31</f>
        <v>15</v>
      </c>
      <c r="E35" s="49">
        <f>RAW!$L31</f>
        <v>11</v>
      </c>
      <c r="F35" s="50">
        <f>RAW!$M31</f>
        <v>73.333333333333329</v>
      </c>
      <c r="G35" s="49" t="str">
        <f t="shared" si="2"/>
        <v>서울</v>
      </c>
      <c r="H35" s="49" t="str">
        <f t="shared" si="3"/>
        <v>서울중부</v>
      </c>
      <c r="I35" s="134" t="str">
        <f t="shared" si="4"/>
        <v>서울케이(K)내과의원</v>
      </c>
      <c r="J35" s="134"/>
      <c r="K35" s="52"/>
    </row>
    <row r="36" spans="1:11" x14ac:dyDescent="0.3">
      <c r="A36" s="49" t="str">
        <f>RAW!$H32</f>
        <v>경북</v>
      </c>
      <c r="B36" s="49" t="str">
        <f>RAW!$I32</f>
        <v>대구남부</v>
      </c>
      <c r="C36" s="48" t="str">
        <f>RAW!$J32</f>
        <v>용각의료재단 한신병원</v>
      </c>
      <c r="D36" s="49">
        <f>RAW!$K32</f>
        <v>14</v>
      </c>
      <c r="E36" s="49">
        <f>RAW!$L32</f>
        <v>11</v>
      </c>
      <c r="F36" s="50">
        <f>RAW!$M32</f>
        <v>78.571428571428569</v>
      </c>
      <c r="G36" s="49" t="str">
        <f t="shared" si="2"/>
        <v>경북</v>
      </c>
      <c r="H36" s="49" t="str">
        <f t="shared" si="3"/>
        <v>대구남부</v>
      </c>
      <c r="I36" s="134" t="str">
        <f t="shared" si="4"/>
        <v>청춘내과의원</v>
      </c>
      <c r="J36" s="134"/>
      <c r="K36" s="52"/>
    </row>
    <row r="37" spans="1:11" x14ac:dyDescent="0.3">
      <c r="A37" s="49" t="str">
        <f>RAW!$H33</f>
        <v>전북</v>
      </c>
      <c r="B37" s="49" t="str">
        <f>RAW!$I33</f>
        <v>전북</v>
      </c>
      <c r="C37" s="48" t="str">
        <f>RAW!$J33</f>
        <v>구기선내과의원</v>
      </c>
      <c r="D37" s="49">
        <f>RAW!$K33</f>
        <v>11</v>
      </c>
      <c r="E37" s="49">
        <f>RAW!$L33</f>
        <v>11</v>
      </c>
      <c r="F37" s="50">
        <f>RAW!$M33</f>
        <v>100</v>
      </c>
      <c r="G37" s="49" t="str">
        <f t="shared" si="2"/>
        <v>경북</v>
      </c>
      <c r="H37" s="49" t="str">
        <f t="shared" si="3"/>
        <v>대구서부</v>
      </c>
      <c r="I37" s="134" t="str">
        <f t="shared" si="4"/>
        <v>대구보훈병원</v>
      </c>
      <c r="J37" s="134"/>
      <c r="K37" s="52"/>
    </row>
    <row r="38" spans="1:11" x14ac:dyDescent="0.3">
      <c r="A38" s="49" t="str">
        <f>RAW!$H34</f>
        <v>경남</v>
      </c>
      <c r="B38" s="49" t="str">
        <f>RAW!$I34</f>
        <v>부산중부</v>
      </c>
      <c r="C38" s="48" t="str">
        <f>RAW!$J34</f>
        <v>바른병원</v>
      </c>
      <c r="D38" s="49">
        <f>RAW!$K34</f>
        <v>18</v>
      </c>
      <c r="E38" s="49">
        <f>RAW!$L34</f>
        <v>9</v>
      </c>
      <c r="F38" s="50">
        <f>RAW!$M34</f>
        <v>50</v>
      </c>
      <c r="G38" s="49" t="str">
        <f t="shared" si="2"/>
        <v>경북</v>
      </c>
      <c r="H38" s="49" t="str">
        <f t="shared" si="3"/>
        <v>대구남부</v>
      </c>
      <c r="I38" s="134" t="str">
        <f t="shared" si="4"/>
        <v>서대구대동병원</v>
      </c>
      <c r="J38" s="134"/>
      <c r="K38" s="52"/>
    </row>
    <row r="39" spans="1:11" x14ac:dyDescent="0.3">
      <c r="A39" s="49" t="str">
        <f>RAW!$H35</f>
        <v>영서</v>
      </c>
      <c r="B39" s="49" t="str">
        <f>RAW!$I35</f>
        <v>영서2</v>
      </c>
      <c r="C39" s="48" t="str">
        <f>RAW!$J35</f>
        <v>건국대학교충주병원</v>
      </c>
      <c r="D39" s="49">
        <f>RAW!$K35</f>
        <v>71</v>
      </c>
      <c r="E39" s="49">
        <f>RAW!$L35</f>
        <v>8</v>
      </c>
      <c r="F39" s="50">
        <f>RAW!$M35</f>
        <v>11.267605633802818</v>
      </c>
      <c r="G39" s="49" t="str">
        <f t="shared" si="2"/>
        <v>영서</v>
      </c>
      <c r="H39" s="49" t="str">
        <f t="shared" si="3"/>
        <v>원주</v>
      </c>
      <c r="I39" s="134" t="str">
        <f t="shared" si="4"/>
        <v>명지병원(제천)</v>
      </c>
      <c r="J39" s="134"/>
      <c r="K39" s="52"/>
    </row>
    <row r="40" spans="1:11" x14ac:dyDescent="0.3">
      <c r="A40" s="49" t="str">
        <f>RAW!$H36</f>
        <v>전북</v>
      </c>
      <c r="B40" s="49" t="str">
        <f>RAW!$I36</f>
        <v>전북</v>
      </c>
      <c r="C40" s="48" t="str">
        <f>RAW!$J36</f>
        <v>박은재 내과</v>
      </c>
      <c r="D40" s="49">
        <f>RAW!$K36</f>
        <v>13</v>
      </c>
      <c r="E40" s="49">
        <f>RAW!$L36</f>
        <v>8</v>
      </c>
      <c r="F40" s="50">
        <f>RAW!$M36</f>
        <v>61.53846153846154</v>
      </c>
      <c r="G40" s="49" t="str">
        <f t="shared" si="2"/>
        <v>서울</v>
      </c>
      <c r="H40" s="49" t="str">
        <f t="shared" si="3"/>
        <v>서울중부</v>
      </c>
      <c r="I40" s="134" t="str">
        <f t="shared" si="4"/>
        <v>의료법인 소화병원</v>
      </c>
      <c r="J40" s="134"/>
      <c r="K40" s="52"/>
    </row>
    <row r="41" spans="1:11" x14ac:dyDescent="0.3">
      <c r="A41" s="49" t="str">
        <f>RAW!$H37</f>
        <v>전북</v>
      </c>
      <c r="B41" s="49" t="str">
        <f>RAW!$I37</f>
        <v>전북</v>
      </c>
      <c r="C41" s="48" t="str">
        <f>RAW!$J37</f>
        <v>효사랑전주요양병원</v>
      </c>
      <c r="D41" s="49">
        <f>RAW!$K37</f>
        <v>10</v>
      </c>
      <c r="E41" s="49">
        <f>RAW!$L37</f>
        <v>8</v>
      </c>
      <c r="F41" s="50">
        <f>RAW!$M37</f>
        <v>80</v>
      </c>
      <c r="G41" s="49" t="str">
        <f t="shared" si="2"/>
        <v>충남</v>
      </c>
      <c r="H41" s="49" t="str">
        <f t="shared" si="3"/>
        <v>세종(출)</v>
      </c>
      <c r="I41" s="134" t="str">
        <f t="shared" si="4"/>
        <v>유앤이내과</v>
      </c>
      <c r="J41" s="134"/>
      <c r="K41" s="52"/>
    </row>
    <row r="42" spans="1:11" x14ac:dyDescent="0.3">
      <c r="A42" s="49" t="str">
        <f>RAW!$H38</f>
        <v>서울</v>
      </c>
      <c r="B42" s="49" t="str">
        <f>RAW!$I38</f>
        <v>서울북부</v>
      </c>
      <c r="C42" s="48" t="str">
        <f>RAW!$J38</f>
        <v>아산센트럴의원</v>
      </c>
      <c r="D42" s="49">
        <f>RAW!$K38</f>
        <v>8</v>
      </c>
      <c r="E42" s="49">
        <f>RAW!$L38</f>
        <v>8</v>
      </c>
      <c r="F42" s="50">
        <f>RAW!$M38</f>
        <v>100</v>
      </c>
      <c r="G42" s="49" t="str">
        <f t="shared" si="2"/>
        <v>경북</v>
      </c>
      <c r="H42" s="49" t="str">
        <f t="shared" si="3"/>
        <v>대구서부</v>
      </c>
      <c r="I42" s="134" t="str">
        <f t="shared" si="4"/>
        <v>한솔요양병원</v>
      </c>
      <c r="J42" s="134"/>
      <c r="K42" s="52"/>
    </row>
    <row r="43" spans="1:11" x14ac:dyDescent="0.3">
      <c r="A43" s="49" t="str">
        <f>RAW!$H39</f>
        <v>충남</v>
      </c>
      <c r="B43" s="49" t="str">
        <f>RAW!$I39</f>
        <v>천안</v>
      </c>
      <c r="C43" s="48" t="str">
        <f>RAW!$J39</f>
        <v>이수내과의원</v>
      </c>
      <c r="D43" s="49">
        <f>RAW!$K39</f>
        <v>36</v>
      </c>
      <c r="E43" s="49">
        <f>RAW!$L39</f>
        <v>7</v>
      </c>
      <c r="F43" s="50">
        <f>RAW!$M39</f>
        <v>19.444444444444446</v>
      </c>
      <c r="G43" s="49" t="str">
        <f t="shared" si="2"/>
        <v>경남</v>
      </c>
      <c r="H43" s="49" t="str">
        <f t="shared" si="3"/>
        <v>진주</v>
      </c>
      <c r="I43" s="134" t="str">
        <f t="shared" si="4"/>
        <v>SAM CHEON PO JEIL HOSPITAL</v>
      </c>
      <c r="J43" s="134"/>
      <c r="K43" s="52"/>
    </row>
    <row r="44" spans="1:11" x14ac:dyDescent="0.3">
      <c r="A44" s="49" t="str">
        <f>RAW!$H40</f>
        <v>전북</v>
      </c>
      <c r="B44" s="49" t="str">
        <f>RAW!$I40</f>
        <v>전북</v>
      </c>
      <c r="C44" s="48" t="str">
        <f>RAW!$J40</f>
        <v>효사랑가족요양병원</v>
      </c>
      <c r="D44" s="49">
        <f>RAW!$K40</f>
        <v>10</v>
      </c>
      <c r="E44" s="49">
        <f>RAW!$L40</f>
        <v>7</v>
      </c>
      <c r="F44" s="50">
        <f>RAW!$M40</f>
        <v>70</v>
      </c>
      <c r="G44" s="39"/>
      <c r="H44" s="40"/>
      <c r="I44" s="45"/>
      <c r="J44" s="40"/>
      <c r="K44" s="40"/>
    </row>
    <row r="45" spans="1:11" x14ac:dyDescent="0.3">
      <c r="A45" s="49" t="str">
        <f>RAW!$H41</f>
        <v>경북</v>
      </c>
      <c r="B45" s="49" t="str">
        <f>RAW!$I41</f>
        <v>구미</v>
      </c>
      <c r="C45" s="48" t="str">
        <f>RAW!$J41</f>
        <v>참조은요양병원</v>
      </c>
      <c r="D45" s="49">
        <f>RAW!$K41</f>
        <v>7</v>
      </c>
      <c r="E45" s="49">
        <f>RAW!$L41</f>
        <v>7</v>
      </c>
      <c r="F45" s="50">
        <f>RAW!$M41</f>
        <v>100</v>
      </c>
      <c r="G45" s="39"/>
      <c r="H45" s="40"/>
      <c r="I45" s="45"/>
      <c r="J45" s="40"/>
      <c r="K45" s="40"/>
    </row>
    <row r="46" spans="1:11" x14ac:dyDescent="0.3">
      <c r="A46" s="49" t="str">
        <f>RAW!$H42</f>
        <v>경북</v>
      </c>
      <c r="B46" s="49" t="str">
        <f>RAW!$I42</f>
        <v>대구서부</v>
      </c>
      <c r="C46" s="48" t="str">
        <f>RAW!$J42</f>
        <v>성서병원</v>
      </c>
      <c r="D46" s="49">
        <f>RAW!$K42</f>
        <v>7</v>
      </c>
      <c r="E46" s="49">
        <f>RAW!$L42</f>
        <v>7</v>
      </c>
      <c r="F46" s="50">
        <f>RAW!$M42</f>
        <v>100</v>
      </c>
      <c r="G46" s="39"/>
      <c r="H46" s="40"/>
      <c r="I46" s="45"/>
      <c r="J46" s="40"/>
      <c r="K46" s="40"/>
    </row>
    <row r="47" spans="1:11" x14ac:dyDescent="0.3">
      <c r="A47" s="49" t="str">
        <f>RAW!$H43</f>
        <v>경기</v>
      </c>
      <c r="B47" s="49" t="str">
        <f>RAW!$I43</f>
        <v>안산</v>
      </c>
      <c r="C47" s="48" t="str">
        <f>RAW!$J43</f>
        <v>좋은내과</v>
      </c>
      <c r="D47" s="49">
        <f>RAW!$K43</f>
        <v>7</v>
      </c>
      <c r="E47" s="49">
        <f>RAW!$L43</f>
        <v>7</v>
      </c>
      <c r="F47" s="50">
        <f>RAW!$M43</f>
        <v>100</v>
      </c>
      <c r="G47" s="39"/>
      <c r="H47" s="40"/>
      <c r="I47" s="45"/>
      <c r="J47" s="40"/>
      <c r="K47" s="40"/>
    </row>
    <row r="48" spans="1:11" x14ac:dyDescent="0.3">
      <c r="A48" s="49" t="str">
        <f>RAW!$H44</f>
        <v>경기</v>
      </c>
      <c r="B48" s="49" t="str">
        <f>RAW!$I44</f>
        <v>부천</v>
      </c>
      <c r="C48" s="48" t="str">
        <f>RAW!$J44</f>
        <v>의)나누리의료재단</v>
      </c>
      <c r="D48" s="49">
        <f>RAW!$K44</f>
        <v>32</v>
      </c>
      <c r="E48" s="49">
        <f>RAW!$L44</f>
        <v>6</v>
      </c>
      <c r="F48" s="50">
        <f>RAW!$M44</f>
        <v>18.75</v>
      </c>
      <c r="G48" s="39"/>
      <c r="H48" s="40"/>
      <c r="I48" s="45"/>
      <c r="J48" s="40"/>
      <c r="K48" s="40"/>
    </row>
    <row r="49" spans="1:11" x14ac:dyDescent="0.3">
      <c r="A49" s="49" t="str">
        <f>RAW!$H45</f>
        <v>경남</v>
      </c>
      <c r="B49" s="49" t="str">
        <f>RAW!$I45</f>
        <v>울산중부</v>
      </c>
      <c r="C49" s="48" t="str">
        <f>RAW!$J45</f>
        <v>울산엘리야병원</v>
      </c>
      <c r="D49" s="49">
        <f>RAW!$K45</f>
        <v>17</v>
      </c>
      <c r="E49" s="49">
        <f>RAW!$L45</f>
        <v>6</v>
      </c>
      <c r="F49" s="50">
        <f>RAW!$M45</f>
        <v>35.294117647058826</v>
      </c>
      <c r="G49" s="39"/>
      <c r="H49" s="40"/>
      <c r="I49" s="45"/>
      <c r="J49" s="40"/>
      <c r="K49" s="40"/>
    </row>
    <row r="50" spans="1:11" x14ac:dyDescent="0.3">
      <c r="A50" s="49" t="str">
        <f>RAW!$H46</f>
        <v>경남</v>
      </c>
      <c r="B50" s="49" t="str">
        <f>RAW!$I46</f>
        <v>진주</v>
      </c>
      <c r="C50" s="48" t="str">
        <f>RAW!$J46</f>
        <v>센텀요양병원</v>
      </c>
      <c r="D50" s="49">
        <f>RAW!$K46</f>
        <v>8</v>
      </c>
      <c r="E50" s="49">
        <f>RAW!$L46</f>
        <v>6</v>
      </c>
      <c r="F50" s="50">
        <f>RAW!$M46</f>
        <v>75</v>
      </c>
      <c r="G50" s="39"/>
      <c r="H50" s="40"/>
      <c r="I50" s="45"/>
      <c r="J50" s="40"/>
      <c r="K50" s="40"/>
    </row>
    <row r="51" spans="1:11" x14ac:dyDescent="0.3">
      <c r="A51" s="49" t="str">
        <f>RAW!$H47</f>
        <v>전남</v>
      </c>
      <c r="B51" s="49" t="str">
        <f>RAW!$I47</f>
        <v>광주</v>
      </c>
      <c r="C51" s="48" t="str">
        <f>RAW!$J47</f>
        <v>수완센트럴병원</v>
      </c>
      <c r="D51" s="49">
        <f>RAW!$K47</f>
        <v>6</v>
      </c>
      <c r="E51" s="49">
        <f>RAW!$L47</f>
        <v>6</v>
      </c>
      <c r="F51" s="50">
        <f>RAW!$M47</f>
        <v>100</v>
      </c>
      <c r="G51" s="39"/>
      <c r="H51" s="40"/>
      <c r="I51" s="45"/>
      <c r="J51" s="40"/>
      <c r="K51" s="40"/>
    </row>
    <row r="52" spans="1:11" x14ac:dyDescent="0.3">
      <c r="A52" s="49" t="str">
        <f>RAW!$H48</f>
        <v>인천</v>
      </c>
      <c r="B52" s="49" t="str">
        <f>RAW!$I48</f>
        <v>인천</v>
      </c>
      <c r="C52" s="48" t="str">
        <f>RAW!$J48</f>
        <v>도화요양병원</v>
      </c>
      <c r="D52" s="49">
        <f>RAW!$K48</f>
        <v>6</v>
      </c>
      <c r="E52" s="49">
        <f>RAW!$L48</f>
        <v>6</v>
      </c>
      <c r="F52" s="50">
        <f>RAW!$M48</f>
        <v>100</v>
      </c>
      <c r="G52" s="39"/>
      <c r="H52" s="40"/>
      <c r="I52" s="45"/>
      <c r="J52" s="40"/>
      <c r="K52" s="40"/>
    </row>
    <row r="53" spans="1:11" x14ac:dyDescent="0.3">
      <c r="A53" s="49" t="str">
        <f>RAW!$H49</f>
        <v>경남</v>
      </c>
      <c r="B53" s="49" t="str">
        <f>RAW!$I49</f>
        <v>통영</v>
      </c>
      <c r="C53" s="48" t="str">
        <f>RAW!$J49</f>
        <v>경상남도립 통영노인전문병원</v>
      </c>
      <c r="D53" s="49">
        <f>RAW!$K49</f>
        <v>6</v>
      </c>
      <c r="E53" s="49">
        <f>RAW!$L49</f>
        <v>6</v>
      </c>
      <c r="F53" s="50">
        <f>RAW!$M49</f>
        <v>100</v>
      </c>
      <c r="G53" s="39"/>
      <c r="H53" s="40"/>
      <c r="I53" s="45"/>
      <c r="J53" s="40"/>
      <c r="K53" s="40"/>
    </row>
    <row r="54" spans="1:11" x14ac:dyDescent="0.3">
      <c r="A54" s="49" t="str">
        <f>RAW!$H50</f>
        <v>전남</v>
      </c>
      <c r="B54" s="49" t="str">
        <f>RAW!$I50</f>
        <v>광주</v>
      </c>
      <c r="C54" s="48" t="str">
        <f>RAW!$J50</f>
        <v>미래로21병원</v>
      </c>
      <c r="D54" s="49">
        <f>RAW!$K50</f>
        <v>57</v>
      </c>
      <c r="E54" s="49">
        <f>RAW!$L50</f>
        <v>5</v>
      </c>
      <c r="F54" s="50">
        <f>RAW!$M50</f>
        <v>8.7719298245614024</v>
      </c>
      <c r="G54" s="39"/>
      <c r="H54" s="40"/>
      <c r="I54" s="45"/>
      <c r="J54" s="40"/>
      <c r="K54" s="40"/>
    </row>
    <row r="55" spans="1:11" x14ac:dyDescent="0.3">
      <c r="A55" s="49" t="str">
        <f>RAW!$H51</f>
        <v>경북</v>
      </c>
      <c r="B55" s="49" t="str">
        <f>RAW!$I51</f>
        <v>대구서부</v>
      </c>
      <c r="C55" s="48" t="str">
        <f>RAW!$J51</f>
        <v>대구시티병원</v>
      </c>
      <c r="D55" s="49">
        <f>RAW!$K51</f>
        <v>6</v>
      </c>
      <c r="E55" s="49">
        <f>RAW!$L51</f>
        <v>5</v>
      </c>
      <c r="F55" s="50">
        <f>RAW!$M51</f>
        <v>83.333333333333343</v>
      </c>
      <c r="G55" s="39"/>
      <c r="H55" s="40"/>
      <c r="I55" s="45"/>
      <c r="J55" s="40"/>
      <c r="K55" s="40"/>
    </row>
    <row r="56" spans="1:11" x14ac:dyDescent="0.3">
      <c r="A56" s="49" t="str">
        <f>RAW!$H52</f>
        <v>경북</v>
      </c>
      <c r="B56" s="49" t="str">
        <f>RAW!$I52</f>
        <v>대구남부</v>
      </c>
      <c r="C56" s="48" t="str">
        <f>RAW!$J52</f>
        <v>나비편한샘의원</v>
      </c>
      <c r="D56" s="49">
        <f>RAW!$K52</f>
        <v>5</v>
      </c>
      <c r="E56" s="49">
        <f>RAW!$L52</f>
        <v>5</v>
      </c>
      <c r="F56" s="50">
        <f>RAW!$M52</f>
        <v>100</v>
      </c>
      <c r="G56" s="39"/>
      <c r="H56" s="40"/>
      <c r="I56" s="45"/>
      <c r="J56" s="40"/>
      <c r="K56" s="40"/>
    </row>
    <row r="57" spans="1:11" x14ac:dyDescent="0.3">
      <c r="A57" s="49" t="str">
        <f>RAW!$H53</f>
        <v>경북</v>
      </c>
      <c r="B57" s="49" t="str">
        <f>RAW!$I53</f>
        <v>대구남부</v>
      </c>
      <c r="C57" s="48" t="str">
        <f>RAW!$J53</f>
        <v>한빛종합내과의원</v>
      </c>
      <c r="D57" s="49">
        <f>RAW!$K53</f>
        <v>5</v>
      </c>
      <c r="E57" s="49">
        <f>RAW!$L53</f>
        <v>5</v>
      </c>
      <c r="F57" s="50">
        <f>RAW!$M53</f>
        <v>100</v>
      </c>
      <c r="G57" s="39"/>
      <c r="H57" s="40"/>
      <c r="I57" s="45"/>
      <c r="J57" s="40"/>
      <c r="K57" s="40"/>
    </row>
    <row r="58" spans="1:11" x14ac:dyDescent="0.3">
      <c r="A58" s="49" t="str">
        <f>RAW!$H54</f>
        <v>경북</v>
      </c>
      <c r="B58" s="49" t="str">
        <f>RAW!$I54</f>
        <v>대구서부</v>
      </c>
      <c r="C58" s="48" t="str">
        <f>RAW!$J54</f>
        <v>선우속시원내과</v>
      </c>
      <c r="D58" s="49">
        <f>RAW!$K54</f>
        <v>5</v>
      </c>
      <c r="E58" s="49">
        <f>RAW!$L54</f>
        <v>5</v>
      </c>
      <c r="F58" s="50">
        <f>RAW!$M54</f>
        <v>100</v>
      </c>
      <c r="G58" s="39"/>
      <c r="H58" s="40"/>
      <c r="I58" s="45"/>
      <c r="J58" s="40"/>
      <c r="K58" s="40"/>
    </row>
    <row r="59" spans="1:11" x14ac:dyDescent="0.3">
      <c r="A59" s="49" t="str">
        <f>RAW!$H55</f>
        <v>전북</v>
      </c>
      <c r="B59" s="49" t="str">
        <f>RAW!$I55</f>
        <v>정읍</v>
      </c>
      <c r="C59" s="48" t="str">
        <f>RAW!$J55</f>
        <v>(사)삼동회 정읍시립요양병원</v>
      </c>
      <c r="D59" s="49">
        <f>RAW!$K55</f>
        <v>5</v>
      </c>
      <c r="E59" s="49">
        <f>RAW!$L55</f>
        <v>5</v>
      </c>
      <c r="F59" s="50">
        <f>RAW!$M55</f>
        <v>100</v>
      </c>
      <c r="G59" s="39"/>
      <c r="H59" s="40"/>
      <c r="I59" s="45"/>
      <c r="J59" s="40"/>
      <c r="K59" s="40"/>
    </row>
    <row r="60" spans="1:11" x14ac:dyDescent="0.3">
      <c r="A60" s="49" t="str">
        <f>RAW!$H56</f>
        <v>전남</v>
      </c>
      <c r="B60" s="49" t="str">
        <f>RAW!$I56</f>
        <v>광주</v>
      </c>
      <c r="C60" s="48" t="str">
        <f>RAW!$J56</f>
        <v>광주보훈병원</v>
      </c>
      <c r="D60" s="49">
        <f>RAW!$K56</f>
        <v>215</v>
      </c>
      <c r="E60" s="49">
        <f>RAW!$L56</f>
        <v>4</v>
      </c>
      <c r="F60" s="50">
        <f>RAW!$M56</f>
        <v>1.8604651162790697</v>
      </c>
    </row>
    <row r="61" spans="1:11" x14ac:dyDescent="0.3">
      <c r="A61" s="49" t="str">
        <f>RAW!$H57</f>
        <v>인천</v>
      </c>
      <c r="B61" s="49" t="str">
        <f>RAW!$I57</f>
        <v>인천</v>
      </c>
      <c r="C61" s="48" t="str">
        <f>RAW!$J57</f>
        <v>나사렛의료재단(나사렛국제병원)</v>
      </c>
      <c r="D61" s="49">
        <f>RAW!$K57</f>
        <v>89</v>
      </c>
      <c r="E61" s="49">
        <f>RAW!$L57</f>
        <v>4</v>
      </c>
      <c r="F61" s="50">
        <f>RAW!$M57</f>
        <v>4.4943820224719104</v>
      </c>
    </row>
    <row r="62" spans="1:11" x14ac:dyDescent="0.3">
      <c r="A62" s="49" t="str">
        <f>RAW!$H58</f>
        <v>경북</v>
      </c>
      <c r="B62" s="49" t="str">
        <f>RAW!$I58</f>
        <v>대구남부</v>
      </c>
      <c r="C62" s="48" t="str">
        <f>RAW!$J58</f>
        <v>(의)대명의료재단 서대구병원</v>
      </c>
      <c r="D62" s="49">
        <f>RAW!$K58</f>
        <v>9</v>
      </c>
      <c r="E62" s="49">
        <f>RAW!$L58</f>
        <v>4</v>
      </c>
      <c r="F62" s="50">
        <f>RAW!$M58</f>
        <v>44.444444444444443</v>
      </c>
    </row>
    <row r="63" spans="1:11" x14ac:dyDescent="0.3">
      <c r="A63" s="49" t="str">
        <f>RAW!$H59</f>
        <v>영서</v>
      </c>
      <c r="B63" s="49" t="str">
        <f>RAW!$I59</f>
        <v>원주</v>
      </c>
      <c r="C63" s="48" t="str">
        <f>RAW!$J59</f>
        <v>하나요양병원(제천)</v>
      </c>
      <c r="D63" s="49">
        <f>RAW!$K59</f>
        <v>7</v>
      </c>
      <c r="E63" s="49">
        <f>RAW!$L59</f>
        <v>4</v>
      </c>
      <c r="F63" s="50">
        <f>RAW!$M59</f>
        <v>57.142857142857139</v>
      </c>
    </row>
    <row r="64" spans="1:11" x14ac:dyDescent="0.3">
      <c r="A64" s="49" t="str">
        <f>RAW!$H60</f>
        <v>전남</v>
      </c>
      <c r="B64" s="49" t="str">
        <f>RAW!$I60</f>
        <v>목포</v>
      </c>
      <c r="C64" s="48" t="str">
        <f>RAW!$J60</f>
        <v>장흥통합의료병원</v>
      </c>
      <c r="D64" s="49">
        <f>RAW!$K60</f>
        <v>6</v>
      </c>
      <c r="E64" s="49">
        <f>RAW!$L60</f>
        <v>4</v>
      </c>
      <c r="F64" s="50">
        <f>RAW!$M60</f>
        <v>66.666666666666657</v>
      </c>
    </row>
    <row r="65" spans="1:6" x14ac:dyDescent="0.3">
      <c r="A65" s="49" t="str">
        <f>RAW!$H61</f>
        <v>영서</v>
      </c>
      <c r="B65" s="49" t="str">
        <f>RAW!$I61</f>
        <v>춘천</v>
      </c>
      <c r="C65" s="48" t="str">
        <f>RAW!$J61</f>
        <v>이봉휘내과의원</v>
      </c>
      <c r="D65" s="49">
        <f>RAW!$K61</f>
        <v>5</v>
      </c>
      <c r="E65" s="49">
        <f>RAW!$L61</f>
        <v>4</v>
      </c>
      <c r="F65" s="50">
        <f>RAW!$M61</f>
        <v>80</v>
      </c>
    </row>
    <row r="66" spans="1:6" x14ac:dyDescent="0.3">
      <c r="A66" s="49" t="str">
        <f>RAW!$H62</f>
        <v>경북</v>
      </c>
      <c r="B66" s="49" t="str">
        <f>RAW!$I62</f>
        <v>김천(출)</v>
      </c>
      <c r="C66" s="48" t="str">
        <f>RAW!$J62</f>
        <v>현대내과의원</v>
      </c>
      <c r="D66" s="49">
        <f>RAW!$K62</f>
        <v>4</v>
      </c>
      <c r="E66" s="49">
        <f>RAW!$L62</f>
        <v>4</v>
      </c>
      <c r="F66" s="50">
        <f>RAW!$M62</f>
        <v>100</v>
      </c>
    </row>
    <row r="67" spans="1:6" x14ac:dyDescent="0.3">
      <c r="A67" s="49" t="str">
        <f>RAW!$H63</f>
        <v>경남</v>
      </c>
      <c r="B67" s="49" t="str">
        <f>RAW!$I63</f>
        <v>부산남부</v>
      </c>
      <c r="C67" s="48" t="str">
        <f>RAW!$J63</f>
        <v>양정요양병원</v>
      </c>
      <c r="D67" s="49">
        <f>RAW!$K63</f>
        <v>4</v>
      </c>
      <c r="E67" s="49">
        <f>RAW!$L63</f>
        <v>4</v>
      </c>
      <c r="F67" s="50">
        <f>RAW!$M63</f>
        <v>100</v>
      </c>
    </row>
    <row r="68" spans="1:6" x14ac:dyDescent="0.3">
      <c r="A68" s="49" t="str">
        <f>RAW!$H64</f>
        <v>서울</v>
      </c>
      <c r="B68" s="49" t="str">
        <f>RAW!$I64</f>
        <v>서울남부</v>
      </c>
      <c r="C68" s="48" t="str">
        <f>RAW!$J64</f>
        <v>아산진내과의원</v>
      </c>
      <c r="D68" s="49">
        <f>RAW!$K64</f>
        <v>4</v>
      </c>
      <c r="E68" s="49">
        <f>RAW!$L64</f>
        <v>4</v>
      </c>
      <c r="F68" s="50">
        <f>RAW!$M64</f>
        <v>100</v>
      </c>
    </row>
    <row r="69" spans="1:6" x14ac:dyDescent="0.3">
      <c r="A69" s="49" t="str">
        <f>RAW!$H65</f>
        <v>서울</v>
      </c>
      <c r="B69" s="49" t="str">
        <f>RAW!$I65</f>
        <v>서울동부</v>
      </c>
      <c r="C69" s="48" t="str">
        <f>RAW!$J65</f>
        <v>주용진내과의원</v>
      </c>
      <c r="D69" s="49">
        <f>RAW!$K65</f>
        <v>4</v>
      </c>
      <c r="E69" s="49">
        <f>RAW!$L65</f>
        <v>4</v>
      </c>
      <c r="F69" s="50">
        <f>RAW!$M65</f>
        <v>100</v>
      </c>
    </row>
    <row r="70" spans="1:6" x14ac:dyDescent="0.3">
      <c r="A70" s="49" t="str">
        <f>RAW!$H66</f>
        <v>경기</v>
      </c>
      <c r="B70" s="49" t="str">
        <f>RAW!$I66</f>
        <v>수원북부</v>
      </c>
      <c r="C70" s="48" t="str">
        <f>RAW!$J66</f>
        <v>한빛현요양병원</v>
      </c>
      <c r="D70" s="49">
        <f>RAW!$K66</f>
        <v>4</v>
      </c>
      <c r="E70" s="49">
        <f>RAW!$L66</f>
        <v>4</v>
      </c>
      <c r="F70" s="50">
        <f>RAW!$M66</f>
        <v>100</v>
      </c>
    </row>
    <row r="71" spans="1:6" x14ac:dyDescent="0.3">
      <c r="A71" s="49" t="str">
        <f>RAW!$H67</f>
        <v>경기</v>
      </c>
      <c r="B71" s="49" t="str">
        <f>RAW!$I67</f>
        <v>일산</v>
      </c>
      <c r="C71" s="48" t="str">
        <f>RAW!$J67</f>
        <v>일산호수 요양병원</v>
      </c>
      <c r="D71" s="49">
        <f>RAW!$K67</f>
        <v>4</v>
      </c>
      <c r="E71" s="49">
        <f>RAW!$L67</f>
        <v>4</v>
      </c>
      <c r="F71" s="50">
        <f>RAW!$M67</f>
        <v>100</v>
      </c>
    </row>
    <row r="72" spans="1:6" x14ac:dyDescent="0.3">
      <c r="A72" s="49" t="str">
        <f>RAW!$H68</f>
        <v>전남</v>
      </c>
      <c r="B72" s="49" t="str">
        <f>RAW!$I68</f>
        <v>호남</v>
      </c>
      <c r="C72" s="48" t="str">
        <f>RAW!$J68</f>
        <v>화순중앙병원</v>
      </c>
      <c r="D72" s="49">
        <f>RAW!$K68</f>
        <v>4</v>
      </c>
      <c r="E72" s="49">
        <f>RAW!$L68</f>
        <v>4</v>
      </c>
      <c r="F72" s="50">
        <f>RAW!$M68</f>
        <v>100</v>
      </c>
    </row>
    <row r="73" spans="1:6" x14ac:dyDescent="0.3">
      <c r="A73" s="49" t="str">
        <f>RAW!$H69</f>
        <v>충남</v>
      </c>
      <c r="B73" s="49" t="str">
        <f>RAW!$I69</f>
        <v>홍성</v>
      </c>
      <c r="C73" s="48" t="str">
        <f>RAW!$J69</f>
        <v>열린의원(보령)</v>
      </c>
      <c r="D73" s="49">
        <f>RAW!$K69</f>
        <v>4</v>
      </c>
      <c r="E73" s="49">
        <f>RAW!$L69</f>
        <v>4</v>
      </c>
      <c r="F73" s="50">
        <f>RAW!$M69</f>
        <v>100</v>
      </c>
    </row>
    <row r="74" spans="1:6" x14ac:dyDescent="0.3">
      <c r="A74" s="49" t="str">
        <f>RAW!$H70</f>
        <v>경북</v>
      </c>
      <c r="B74" s="49" t="str">
        <f>RAW!$I70</f>
        <v>안동</v>
      </c>
      <c r="C74" s="48" t="str">
        <f>RAW!$J70</f>
        <v>(재)안동성소병원유지재단</v>
      </c>
      <c r="D74" s="49">
        <f>RAW!$K70</f>
        <v>194</v>
      </c>
      <c r="E74" s="49">
        <f>RAW!$L70</f>
        <v>3</v>
      </c>
      <c r="F74" s="50">
        <f>RAW!$M70</f>
        <v>1.5463917525773196</v>
      </c>
    </row>
    <row r="75" spans="1:6" x14ac:dyDescent="0.3">
      <c r="A75" s="49" t="str">
        <f>RAW!$H71</f>
        <v>경북</v>
      </c>
      <c r="B75" s="49" t="str">
        <f>RAW!$I71</f>
        <v>대구남부</v>
      </c>
      <c r="C75" s="48" t="str">
        <f>RAW!$J71</f>
        <v>한성재단동아메디병원</v>
      </c>
      <c r="D75" s="49">
        <f>RAW!$K71</f>
        <v>36</v>
      </c>
      <c r="E75" s="49">
        <f>RAW!$L71</f>
        <v>3</v>
      </c>
      <c r="F75" s="50">
        <f>RAW!$M71</f>
        <v>8.3333333333333321</v>
      </c>
    </row>
    <row r="76" spans="1:6" x14ac:dyDescent="0.3">
      <c r="A76" s="49" t="str">
        <f>RAW!$H72</f>
        <v>경남</v>
      </c>
      <c r="B76" s="49" t="str">
        <f>RAW!$I72</f>
        <v>울산서부</v>
      </c>
      <c r="C76" s="48" t="str">
        <f>RAW!$J72</f>
        <v>중앙병원</v>
      </c>
      <c r="D76" s="49">
        <f>RAW!$K72</f>
        <v>22</v>
      </c>
      <c r="E76" s="49">
        <f>RAW!$L72</f>
        <v>3</v>
      </c>
      <c r="F76" s="50">
        <f>RAW!$M72</f>
        <v>13.636363636363635</v>
      </c>
    </row>
    <row r="77" spans="1:6" x14ac:dyDescent="0.3">
      <c r="A77" s="49" t="str">
        <f>RAW!$H73</f>
        <v>경기</v>
      </c>
      <c r="B77" s="49" t="str">
        <f>RAW!$I73</f>
        <v>수원남부</v>
      </c>
      <c r="C77" s="48" t="str">
        <f>RAW!$J73</f>
        <v>베데스다병원</v>
      </c>
      <c r="D77" s="49">
        <f>RAW!$K73</f>
        <v>12</v>
      </c>
      <c r="E77" s="49">
        <f>RAW!$L73</f>
        <v>3</v>
      </c>
      <c r="F77" s="50">
        <f>RAW!$M73</f>
        <v>25</v>
      </c>
    </row>
    <row r="78" spans="1:6" x14ac:dyDescent="0.3">
      <c r="A78" s="49" t="str">
        <f>RAW!$H74</f>
        <v>경남</v>
      </c>
      <c r="B78" s="49" t="str">
        <f>RAW!$I74</f>
        <v>통영</v>
      </c>
      <c r="C78" s="48" t="str">
        <f>RAW!$J74</f>
        <v>박해동내과</v>
      </c>
      <c r="D78" s="49">
        <f>RAW!$K74</f>
        <v>10</v>
      </c>
      <c r="E78" s="49">
        <f>RAW!$L74</f>
        <v>3</v>
      </c>
      <c r="F78" s="50">
        <f>RAW!$M74</f>
        <v>30</v>
      </c>
    </row>
    <row r="79" spans="1:6" x14ac:dyDescent="0.3">
      <c r="A79" s="49" t="str">
        <f>RAW!$H75</f>
        <v>경남</v>
      </c>
      <c r="B79" s="49" t="str">
        <f>RAW!$I75</f>
        <v>부산중부</v>
      </c>
      <c r="C79" s="48" t="str">
        <f>RAW!$J75</f>
        <v>의료법인인당의료재단부산혜민요양병원</v>
      </c>
      <c r="D79" s="49">
        <f>RAW!$K75</f>
        <v>6</v>
      </c>
      <c r="E79" s="49">
        <f>RAW!$L75</f>
        <v>3</v>
      </c>
      <c r="F79" s="50">
        <f>RAW!$M75</f>
        <v>50</v>
      </c>
    </row>
    <row r="80" spans="1:6" x14ac:dyDescent="0.3">
      <c r="A80" s="49" t="str">
        <f>RAW!$H76</f>
        <v>경남</v>
      </c>
      <c r="B80" s="49" t="str">
        <f>RAW!$I76</f>
        <v>진주</v>
      </c>
      <c r="C80" s="48" t="str">
        <f>RAW!$J76</f>
        <v>더조은내과</v>
      </c>
      <c r="D80" s="49">
        <f>RAW!$K76</f>
        <v>5</v>
      </c>
      <c r="E80" s="49">
        <f>RAW!$L76</f>
        <v>3</v>
      </c>
      <c r="F80" s="50">
        <f>RAW!$M76</f>
        <v>60</v>
      </c>
    </row>
    <row r="81" spans="1:6" x14ac:dyDescent="0.3">
      <c r="A81" s="49" t="str">
        <f>RAW!$H77</f>
        <v>전남</v>
      </c>
      <c r="B81" s="49" t="str">
        <f>RAW!$I77</f>
        <v>호남</v>
      </c>
      <c r="C81" s="48" t="str">
        <f>RAW!$J77</f>
        <v>굿모닝내과의원</v>
      </c>
      <c r="D81" s="49">
        <f>RAW!$K77</f>
        <v>4</v>
      </c>
      <c r="E81" s="49">
        <f>RAW!$L77</f>
        <v>3</v>
      </c>
      <c r="F81" s="50">
        <f>RAW!$M77</f>
        <v>75</v>
      </c>
    </row>
    <row r="82" spans="1:6" x14ac:dyDescent="0.3">
      <c r="A82" s="49" t="str">
        <f>RAW!$H78</f>
        <v>경기</v>
      </c>
      <c r="B82" s="49" t="str">
        <f>RAW!$I78</f>
        <v>김포</v>
      </c>
      <c r="C82" s="48" t="str">
        <f>RAW!$J78</f>
        <v>서송병원</v>
      </c>
      <c r="D82" s="49">
        <f>RAW!$K78</f>
        <v>3</v>
      </c>
      <c r="E82" s="49">
        <f>RAW!$L78</f>
        <v>3</v>
      </c>
      <c r="F82" s="50">
        <f>RAW!$M78</f>
        <v>100</v>
      </c>
    </row>
    <row r="83" spans="1:6" x14ac:dyDescent="0.3">
      <c r="A83" s="49" t="str">
        <f>RAW!$H79</f>
        <v>경북</v>
      </c>
      <c r="B83" s="49" t="str">
        <f>RAW!$I79</f>
        <v>대구남부</v>
      </c>
      <c r="C83" s="48" t="str">
        <f>RAW!$J79</f>
        <v>구평리외과</v>
      </c>
      <c r="D83" s="49">
        <f>RAW!$K79</f>
        <v>3</v>
      </c>
      <c r="E83" s="49">
        <f>RAW!$L79</f>
        <v>3</v>
      </c>
      <c r="F83" s="50">
        <f>RAW!$M79</f>
        <v>100</v>
      </c>
    </row>
    <row r="84" spans="1:6" x14ac:dyDescent="0.3">
      <c r="A84" s="49" t="str">
        <f>RAW!$H80</f>
        <v>경북</v>
      </c>
      <c r="B84" s="49" t="str">
        <f>RAW!$I80</f>
        <v>대구남부</v>
      </c>
      <c r="C84" s="48" t="str">
        <f>RAW!$J80</f>
        <v>(의료)문성의료재단</v>
      </c>
      <c r="D84" s="49">
        <f>RAW!$K80</f>
        <v>3</v>
      </c>
      <c r="E84" s="49">
        <f>RAW!$L80</f>
        <v>3</v>
      </c>
      <c r="F84" s="50">
        <f>RAW!$M80</f>
        <v>100</v>
      </c>
    </row>
    <row r="85" spans="1:6" x14ac:dyDescent="0.3">
      <c r="A85" s="49" t="str">
        <f>RAW!$H81</f>
        <v>경북</v>
      </c>
      <c r="B85" s="49" t="str">
        <f>RAW!$I81</f>
        <v>대구서부</v>
      </c>
      <c r="C85" s="48" t="str">
        <f>RAW!$J81</f>
        <v>이시아연세병원</v>
      </c>
      <c r="D85" s="49">
        <f>RAW!$K81</f>
        <v>3</v>
      </c>
      <c r="E85" s="49">
        <f>RAW!$L81</f>
        <v>3</v>
      </c>
      <c r="F85" s="50">
        <f>RAW!$M81</f>
        <v>100</v>
      </c>
    </row>
    <row r="86" spans="1:6" x14ac:dyDescent="0.3">
      <c r="A86" s="49" t="str">
        <f>RAW!$H82</f>
        <v>경북</v>
      </c>
      <c r="B86" s="49" t="str">
        <f>RAW!$I82</f>
        <v>대구중부</v>
      </c>
      <c r="C86" s="48" t="str">
        <f>RAW!$J82</f>
        <v>영암의료재단 고령영생병원</v>
      </c>
      <c r="D86" s="49">
        <f>RAW!$K82</f>
        <v>3</v>
      </c>
      <c r="E86" s="49">
        <f>RAW!$L82</f>
        <v>3</v>
      </c>
      <c r="F86" s="50">
        <f>RAW!$M82</f>
        <v>100</v>
      </c>
    </row>
    <row r="87" spans="1:6" x14ac:dyDescent="0.3">
      <c r="A87" s="49" t="str">
        <f>RAW!$H83</f>
        <v>경남</v>
      </c>
      <c r="B87" s="49" t="str">
        <f>RAW!$I83</f>
        <v>부산남부</v>
      </c>
      <c r="C87" s="48" t="str">
        <f>RAW!$J83</f>
        <v>서호병원</v>
      </c>
      <c r="D87" s="49">
        <f>RAW!$K83</f>
        <v>3</v>
      </c>
      <c r="E87" s="49">
        <f>RAW!$L83</f>
        <v>3</v>
      </c>
      <c r="F87" s="50">
        <f>RAW!$M83</f>
        <v>100</v>
      </c>
    </row>
    <row r="88" spans="1:6" x14ac:dyDescent="0.3">
      <c r="A88" s="49" t="str">
        <f>RAW!$H84</f>
        <v>경남</v>
      </c>
      <c r="B88" s="49" t="str">
        <f>RAW!$I84</f>
        <v>부산서부</v>
      </c>
      <c r="C88" s="48" t="str">
        <f>RAW!$J84</f>
        <v>의료법인 강혜의료재단</v>
      </c>
      <c r="D88" s="49">
        <f>RAW!$K84</f>
        <v>3</v>
      </c>
      <c r="E88" s="49">
        <f>RAW!$L84</f>
        <v>3</v>
      </c>
      <c r="F88" s="50">
        <f>RAW!$M84</f>
        <v>100</v>
      </c>
    </row>
    <row r="89" spans="1:6" x14ac:dyDescent="0.3">
      <c r="A89" s="49" t="str">
        <f>RAW!$H85</f>
        <v>경기</v>
      </c>
      <c r="B89" s="49" t="str">
        <f>RAW!$I85</f>
        <v>부천</v>
      </c>
      <c r="C89" s="48" t="str">
        <f>RAW!$J85</f>
        <v>스마튼병원</v>
      </c>
      <c r="D89" s="49">
        <f>RAW!$K85</f>
        <v>3</v>
      </c>
      <c r="E89" s="49">
        <f>RAW!$L85</f>
        <v>3</v>
      </c>
      <c r="F89" s="50">
        <f>RAW!$M85</f>
        <v>100</v>
      </c>
    </row>
    <row r="90" spans="1:6" x14ac:dyDescent="0.3">
      <c r="A90" s="49" t="str">
        <f>RAW!$H86</f>
        <v>경기</v>
      </c>
      <c r="B90" s="49" t="str">
        <f>RAW!$I86</f>
        <v>수원북부</v>
      </c>
      <c r="C90" s="48" t="str">
        <f>RAW!$J86</f>
        <v>아주대학교요양병원</v>
      </c>
      <c r="D90" s="49">
        <f>RAW!$K86</f>
        <v>3</v>
      </c>
      <c r="E90" s="49">
        <f>RAW!$L86</f>
        <v>3</v>
      </c>
      <c r="F90" s="50">
        <f>RAW!$M86</f>
        <v>100</v>
      </c>
    </row>
    <row r="91" spans="1:6" x14ac:dyDescent="0.3">
      <c r="A91" s="49" t="str">
        <f>RAW!$H87</f>
        <v>경북</v>
      </c>
      <c r="B91" s="49" t="str">
        <f>RAW!$I87</f>
        <v>안동</v>
      </c>
      <c r="C91" s="48" t="str">
        <f>RAW!$J87</f>
        <v>(의)영제의료재단</v>
      </c>
      <c r="D91" s="49">
        <f>RAW!$K87</f>
        <v>3</v>
      </c>
      <c r="E91" s="49">
        <f>RAW!$L87</f>
        <v>3</v>
      </c>
      <c r="F91" s="50">
        <f>RAW!$M87</f>
        <v>100</v>
      </c>
    </row>
    <row r="92" spans="1:6" x14ac:dyDescent="0.3">
      <c r="A92" s="49" t="str">
        <f>RAW!$H88</f>
        <v>전북</v>
      </c>
      <c r="B92" s="49" t="str">
        <f>RAW!$I88</f>
        <v>전북</v>
      </c>
      <c r="C92" s="48" t="str">
        <f>RAW!$J88</f>
        <v>아중내과</v>
      </c>
      <c r="D92" s="49">
        <f>RAW!$K88</f>
        <v>3</v>
      </c>
      <c r="E92" s="49">
        <f>RAW!$L88</f>
        <v>3</v>
      </c>
      <c r="F92" s="50">
        <f>RAW!$M88</f>
        <v>100</v>
      </c>
    </row>
    <row r="93" spans="1:6" x14ac:dyDescent="0.3">
      <c r="A93" s="49" t="str">
        <f>RAW!$H89</f>
        <v>경남</v>
      </c>
      <c r="B93" s="49" t="str">
        <f>RAW!$I89</f>
        <v>진주</v>
      </c>
      <c r="C93" s="48" t="str">
        <f>RAW!$J89</f>
        <v>(의)큰빛의료재단</v>
      </c>
      <c r="D93" s="49">
        <f>RAW!$K89</f>
        <v>3</v>
      </c>
      <c r="E93" s="49">
        <f>RAW!$L89</f>
        <v>3</v>
      </c>
      <c r="F93" s="50">
        <f>RAW!$M89</f>
        <v>100</v>
      </c>
    </row>
    <row r="94" spans="1:6" x14ac:dyDescent="0.3">
      <c r="A94" s="49" t="str">
        <f>RAW!$H90</f>
        <v>경남</v>
      </c>
      <c r="B94" s="49" t="str">
        <f>RAW!$I90</f>
        <v>부산서부</v>
      </c>
      <c r="C94" s="48" t="str">
        <f>RAW!$J90</f>
        <v>장림한서병원</v>
      </c>
      <c r="D94" s="49">
        <f>RAW!$K90</f>
        <v>21</v>
      </c>
      <c r="E94" s="49">
        <f>RAW!$L90</f>
        <v>2</v>
      </c>
      <c r="F94" s="50">
        <f>RAW!$M90</f>
        <v>9.5238095238095237</v>
      </c>
    </row>
    <row r="95" spans="1:6" x14ac:dyDescent="0.3">
      <c r="A95" s="49" t="str">
        <f>RAW!$H91</f>
        <v>경기</v>
      </c>
      <c r="B95" s="49" t="str">
        <f>RAW!$I91</f>
        <v>일산</v>
      </c>
      <c r="C95" s="48" t="str">
        <f>RAW!$J91</f>
        <v>해븐리병원</v>
      </c>
      <c r="D95" s="49">
        <f>RAW!$K91</f>
        <v>6</v>
      </c>
      <c r="E95" s="49">
        <f>RAW!$L91</f>
        <v>2</v>
      </c>
      <c r="F95" s="50">
        <f>RAW!$M91</f>
        <v>33.333333333333329</v>
      </c>
    </row>
    <row r="96" spans="1:6" x14ac:dyDescent="0.3">
      <c r="A96" s="49" t="str">
        <f>RAW!$H92</f>
        <v>경남</v>
      </c>
      <c r="B96" s="49" t="str">
        <f>RAW!$I92</f>
        <v>부산동부</v>
      </c>
      <c r="C96" s="48" t="str">
        <f>RAW!$J92</f>
        <v>해원산부인과의원</v>
      </c>
      <c r="D96" s="49">
        <f>RAW!$K92</f>
        <v>5</v>
      </c>
      <c r="E96" s="49">
        <f>RAW!$L92</f>
        <v>2</v>
      </c>
      <c r="F96" s="50">
        <f>RAW!$M92</f>
        <v>40</v>
      </c>
    </row>
    <row r="97" spans="1:6" x14ac:dyDescent="0.3">
      <c r="A97" s="49" t="str">
        <f>RAW!$H93</f>
        <v>인천</v>
      </c>
      <c r="B97" s="49" t="str">
        <f>RAW!$I93</f>
        <v>인천</v>
      </c>
      <c r="C97" s="48" t="str">
        <f>RAW!$J93</f>
        <v>인천적십자병원</v>
      </c>
      <c r="D97" s="49">
        <f>RAW!$K93</f>
        <v>4</v>
      </c>
      <c r="E97" s="49">
        <f>RAW!$L93</f>
        <v>2</v>
      </c>
      <c r="F97" s="50">
        <f>RAW!$M93</f>
        <v>50</v>
      </c>
    </row>
    <row r="98" spans="1:6" x14ac:dyDescent="0.3">
      <c r="A98" s="49" t="str">
        <f>RAW!$H94</f>
        <v>전북</v>
      </c>
      <c r="B98" s="49" t="str">
        <f>RAW!$I94</f>
        <v>군산</v>
      </c>
      <c r="C98" s="48" t="str">
        <f>RAW!$J94</f>
        <v>건강한내과의원</v>
      </c>
      <c r="D98" s="49">
        <f>RAW!$K94</f>
        <v>3</v>
      </c>
      <c r="E98" s="49">
        <f>RAW!$L94</f>
        <v>2</v>
      </c>
      <c r="F98" s="50">
        <f>RAW!$M94</f>
        <v>66.666666666666657</v>
      </c>
    </row>
    <row r="99" spans="1:6" x14ac:dyDescent="0.3">
      <c r="A99" s="49" t="str">
        <f>RAW!$H95</f>
        <v>서울</v>
      </c>
      <c r="B99" s="49" t="str">
        <f>RAW!$I95</f>
        <v>서울강남</v>
      </c>
      <c r="C99" s="48" t="str">
        <f>RAW!$J95</f>
        <v>연세박세진의원</v>
      </c>
      <c r="D99" s="49">
        <f>RAW!$K95</f>
        <v>3</v>
      </c>
      <c r="E99" s="49">
        <f>RAW!$L95</f>
        <v>2</v>
      </c>
      <c r="F99" s="50">
        <f>RAW!$M95</f>
        <v>66.666666666666657</v>
      </c>
    </row>
    <row r="100" spans="1:6" x14ac:dyDescent="0.3">
      <c r="A100" s="49" t="str">
        <f>RAW!$H96</f>
        <v>서울</v>
      </c>
      <c r="B100" s="49" t="str">
        <f>RAW!$I96</f>
        <v>서울중부</v>
      </c>
      <c r="C100" s="48" t="str">
        <f>RAW!$J96</f>
        <v>한대석내과의원</v>
      </c>
      <c r="D100" s="49">
        <f>RAW!$K96</f>
        <v>3</v>
      </c>
      <c r="E100" s="49">
        <f>RAW!$L96</f>
        <v>2</v>
      </c>
      <c r="F100" s="50">
        <f>RAW!$M96</f>
        <v>66.666666666666657</v>
      </c>
    </row>
    <row r="101" spans="1:6" x14ac:dyDescent="0.3">
      <c r="A101" s="49" t="str">
        <f>RAW!$H97</f>
        <v>전남</v>
      </c>
      <c r="B101" s="49" t="str">
        <f>RAW!$I97</f>
        <v>광주</v>
      </c>
      <c r="C101" s="48" t="str">
        <f>RAW!$J97</f>
        <v>광주365재활병원</v>
      </c>
      <c r="D101" s="49">
        <f>RAW!$K97</f>
        <v>2</v>
      </c>
      <c r="E101" s="49">
        <f>RAW!$L97</f>
        <v>2</v>
      </c>
      <c r="F101" s="50">
        <f>RAW!$M97</f>
        <v>100</v>
      </c>
    </row>
    <row r="102" spans="1:6" x14ac:dyDescent="0.3">
      <c r="A102" s="49" t="str">
        <f>RAW!$H98</f>
        <v>전남</v>
      </c>
      <c r="B102" s="49" t="str">
        <f>RAW!$I98</f>
        <v>광주</v>
      </c>
      <c r="C102" s="48" t="str">
        <f>RAW!$J98</f>
        <v>효천내과</v>
      </c>
      <c r="D102" s="49">
        <f>RAW!$K98</f>
        <v>2</v>
      </c>
      <c r="E102" s="49">
        <f>RAW!$L98</f>
        <v>2</v>
      </c>
      <c r="F102" s="50">
        <f>RAW!$M98</f>
        <v>100</v>
      </c>
    </row>
    <row r="103" spans="1:6" x14ac:dyDescent="0.3">
      <c r="A103" s="49" t="str">
        <f>RAW!$H99</f>
        <v>경기</v>
      </c>
      <c r="B103" s="49" t="str">
        <f>RAW!$I99</f>
        <v>김포</v>
      </c>
      <c r="C103" s="48" t="str">
        <f>RAW!$J99</f>
        <v>정내과(서구)</v>
      </c>
      <c r="D103" s="49">
        <f>RAW!$K99</f>
        <v>2</v>
      </c>
      <c r="E103" s="49">
        <f>RAW!$L99</f>
        <v>2</v>
      </c>
      <c r="F103" s="50">
        <f>RAW!$M99</f>
        <v>100</v>
      </c>
    </row>
    <row r="104" spans="1:6" x14ac:dyDescent="0.3">
      <c r="A104" s="49" t="str">
        <f>RAW!$H100</f>
        <v>경기</v>
      </c>
      <c r="B104" s="49" t="str">
        <f>RAW!$I100</f>
        <v>김포</v>
      </c>
      <c r="C104" s="48" t="str">
        <f>RAW!$J100</f>
        <v>(의)성세의료재단뉴성민병원</v>
      </c>
      <c r="D104" s="49">
        <f>RAW!$K100</f>
        <v>2</v>
      </c>
      <c r="E104" s="49">
        <f>RAW!$L100</f>
        <v>2</v>
      </c>
      <c r="F104" s="50">
        <f>RAW!$M100</f>
        <v>100</v>
      </c>
    </row>
    <row r="105" spans="1:6" x14ac:dyDescent="0.3">
      <c r="A105" s="49" t="str">
        <f>RAW!$H101</f>
        <v>경북</v>
      </c>
      <c r="B105" s="49" t="str">
        <f>RAW!$I101</f>
        <v>대구남부</v>
      </c>
      <c r="C105" s="48" t="str">
        <f>RAW!$J101</f>
        <v>용각의료재단세민병원</v>
      </c>
      <c r="D105" s="49">
        <f>RAW!$K101</f>
        <v>2</v>
      </c>
      <c r="E105" s="49">
        <f>RAW!$L101</f>
        <v>2</v>
      </c>
      <c r="F105" s="50">
        <f>RAW!$M101</f>
        <v>100</v>
      </c>
    </row>
    <row r="106" spans="1:6" x14ac:dyDescent="0.3">
      <c r="A106" s="49" t="str">
        <f>RAW!$H102</f>
        <v>경북</v>
      </c>
      <c r="B106" s="49" t="str">
        <f>RAW!$I102</f>
        <v>대구남부</v>
      </c>
      <c r="C106" s="48" t="str">
        <f>RAW!$J102</f>
        <v>장수효요양병원</v>
      </c>
      <c r="D106" s="49">
        <f>RAW!$K102</f>
        <v>2</v>
      </c>
      <c r="E106" s="49">
        <f>RAW!$L102</f>
        <v>2</v>
      </c>
      <c r="F106" s="50">
        <f>RAW!$M102</f>
        <v>100</v>
      </c>
    </row>
    <row r="107" spans="1:6" x14ac:dyDescent="0.3">
      <c r="A107" s="49" t="str">
        <f>RAW!$H103</f>
        <v>경북</v>
      </c>
      <c r="B107" s="49" t="str">
        <f>RAW!$I103</f>
        <v>대구중부</v>
      </c>
      <c r="C107" s="48" t="str">
        <f>RAW!$J103</f>
        <v>가창파티마요양병원</v>
      </c>
      <c r="D107" s="49">
        <f>RAW!$K103</f>
        <v>2</v>
      </c>
      <c r="E107" s="49">
        <f>RAW!$L103</f>
        <v>2</v>
      </c>
      <c r="F107" s="50">
        <f>RAW!$M103</f>
        <v>100</v>
      </c>
    </row>
    <row r="108" spans="1:6" x14ac:dyDescent="0.3">
      <c r="A108" s="49" t="str">
        <f>RAW!$H104</f>
        <v>경북</v>
      </c>
      <c r="B108" s="49" t="str">
        <f>RAW!$I104</f>
        <v>대구서부</v>
      </c>
      <c r="C108" s="48" t="str">
        <f>RAW!$J104</f>
        <v>의료법인백천의료재단바로본병원</v>
      </c>
      <c r="D108" s="49">
        <f>RAW!$K104</f>
        <v>2</v>
      </c>
      <c r="E108" s="49">
        <f>RAW!$L104</f>
        <v>2</v>
      </c>
      <c r="F108" s="50">
        <f>RAW!$M104</f>
        <v>100</v>
      </c>
    </row>
    <row r="109" spans="1:6" x14ac:dyDescent="0.3">
      <c r="A109" s="49" t="str">
        <f>RAW!$H105</f>
        <v>경북</v>
      </c>
      <c r="B109" s="49" t="str">
        <f>RAW!$I105</f>
        <v>대구중부</v>
      </c>
      <c r="C109" s="48" t="str">
        <f>RAW!$J105</f>
        <v>화성연합의원</v>
      </c>
      <c r="D109" s="49">
        <f>RAW!$K105</f>
        <v>2</v>
      </c>
      <c r="E109" s="49">
        <f>RAW!$L105</f>
        <v>2</v>
      </c>
      <c r="F109" s="50">
        <f>RAW!$M105</f>
        <v>100</v>
      </c>
    </row>
    <row r="110" spans="1:6" x14ac:dyDescent="0.3">
      <c r="A110" s="49" t="str">
        <f>RAW!$H106</f>
        <v>전남</v>
      </c>
      <c r="B110" s="49" t="str">
        <f>RAW!$I106</f>
        <v>목포</v>
      </c>
      <c r="C110" s="48" t="str">
        <f>RAW!$J106</f>
        <v>강진의료원</v>
      </c>
      <c r="D110" s="49">
        <f>RAW!$K106</f>
        <v>2</v>
      </c>
      <c r="E110" s="49">
        <f>RAW!$L106</f>
        <v>2</v>
      </c>
      <c r="F110" s="50">
        <f>RAW!$M106</f>
        <v>100</v>
      </c>
    </row>
    <row r="111" spans="1:6" x14ac:dyDescent="0.3">
      <c r="A111" s="49" t="str">
        <f>RAW!$H107</f>
        <v>서울</v>
      </c>
      <c r="B111" s="49" t="str">
        <f>RAW!$I107</f>
        <v>서울강동</v>
      </c>
      <c r="C111" s="48" t="str">
        <f>RAW!$J107</f>
        <v>조한준가정의학과의원</v>
      </c>
      <c r="D111" s="49">
        <f>RAW!$K107</f>
        <v>2</v>
      </c>
      <c r="E111" s="49">
        <f>RAW!$L107</f>
        <v>2</v>
      </c>
      <c r="F111" s="50">
        <f>RAW!$M107</f>
        <v>100</v>
      </c>
    </row>
    <row r="112" spans="1:6" x14ac:dyDescent="0.3">
      <c r="A112" s="49" t="str">
        <f>RAW!$H108</f>
        <v>경기</v>
      </c>
      <c r="B112" s="49" t="str">
        <f>RAW!$I108</f>
        <v>수원남부</v>
      </c>
      <c r="C112" s="48" t="str">
        <f>RAW!$J108</f>
        <v>연세모아요양병원</v>
      </c>
      <c r="D112" s="49">
        <f>RAW!$K108</f>
        <v>2</v>
      </c>
      <c r="E112" s="49">
        <f>RAW!$L108</f>
        <v>2</v>
      </c>
      <c r="F112" s="50">
        <f>RAW!$M108</f>
        <v>100</v>
      </c>
    </row>
    <row r="113" spans="1:6" x14ac:dyDescent="0.3">
      <c r="A113" s="49" t="str">
        <f>RAW!$H109</f>
        <v>경기</v>
      </c>
      <c r="B113" s="49" t="str">
        <f>RAW!$I109</f>
        <v>수원남부</v>
      </c>
      <c r="C113" s="48" t="str">
        <f>RAW!$J109</f>
        <v>연세모아요양병원(구)</v>
      </c>
      <c r="D113" s="49">
        <f>RAW!$K109</f>
        <v>2</v>
      </c>
      <c r="E113" s="49">
        <f>RAW!$L109</f>
        <v>2</v>
      </c>
      <c r="F113" s="50">
        <f>RAW!$M109</f>
        <v>100</v>
      </c>
    </row>
    <row r="114" spans="1:6" x14ac:dyDescent="0.3">
      <c r="A114" s="49" t="str">
        <f>RAW!$H110</f>
        <v>경기</v>
      </c>
      <c r="B114" s="49" t="str">
        <f>RAW!$I110</f>
        <v>안산</v>
      </c>
      <c r="C114" s="48" t="str">
        <f>RAW!$J110</f>
        <v>미라클요양병원</v>
      </c>
      <c r="D114" s="49">
        <f>RAW!$K110</f>
        <v>2</v>
      </c>
      <c r="E114" s="49">
        <f>RAW!$L110</f>
        <v>2</v>
      </c>
      <c r="F114" s="50">
        <f>RAW!$M110</f>
        <v>100</v>
      </c>
    </row>
    <row r="115" spans="1:6" x14ac:dyDescent="0.3">
      <c r="A115" s="49" t="str">
        <f>RAW!$H111</f>
        <v>경남</v>
      </c>
      <c r="B115" s="49" t="str">
        <f>RAW!$I111</f>
        <v>울산서부</v>
      </c>
      <c r="C115" s="48" t="str">
        <f>RAW!$J111</f>
        <v>김성준내과</v>
      </c>
      <c r="D115" s="49">
        <f>RAW!$K111</f>
        <v>2</v>
      </c>
      <c r="E115" s="49">
        <f>RAW!$L111</f>
        <v>2</v>
      </c>
      <c r="F115" s="50">
        <f>RAW!$M111</f>
        <v>100</v>
      </c>
    </row>
    <row r="116" spans="1:6" x14ac:dyDescent="0.3">
      <c r="A116" s="49" t="str">
        <f>RAW!$H112</f>
        <v>경북</v>
      </c>
      <c r="B116" s="49" t="str">
        <f>RAW!$I112</f>
        <v>포항</v>
      </c>
      <c r="C116" s="48" t="str">
        <f>RAW!$J112</f>
        <v>더조은요양병원</v>
      </c>
      <c r="D116" s="49">
        <f>RAW!$K112</f>
        <v>2</v>
      </c>
      <c r="E116" s="49">
        <f>RAW!$L112</f>
        <v>2</v>
      </c>
      <c r="F116" s="50">
        <f>RAW!$M112</f>
        <v>100</v>
      </c>
    </row>
    <row r="117" spans="1:6" x14ac:dyDescent="0.3">
      <c r="A117" s="49" t="str">
        <f>RAW!$H113</f>
        <v>경북</v>
      </c>
      <c r="B117" s="49" t="str">
        <f>RAW!$I113</f>
        <v>안동</v>
      </c>
      <c r="C117" s="48" t="str">
        <f>RAW!$J113</f>
        <v>(의)안동병원</v>
      </c>
      <c r="D117" s="49">
        <f>RAW!$K113</f>
        <v>621</v>
      </c>
      <c r="E117" s="49">
        <f>RAW!$L113</f>
        <v>1</v>
      </c>
      <c r="F117" s="50">
        <f>RAW!$M113</f>
        <v>0.1610305958132045</v>
      </c>
    </row>
    <row r="118" spans="1:6" x14ac:dyDescent="0.3">
      <c r="A118" s="49" t="str">
        <f>RAW!$H114</f>
        <v>서울</v>
      </c>
      <c r="B118" s="49" t="str">
        <f>RAW!$I114</f>
        <v>송파</v>
      </c>
      <c r="C118" s="48" t="str">
        <f>RAW!$J114</f>
        <v>경찰병원</v>
      </c>
      <c r="D118" s="49">
        <f>RAW!$K114</f>
        <v>127</v>
      </c>
      <c r="E118" s="49">
        <f>RAW!$L114</f>
        <v>1</v>
      </c>
      <c r="F118" s="50">
        <f>RAW!$M114</f>
        <v>0.78740157480314954</v>
      </c>
    </row>
    <row r="119" spans="1:6" x14ac:dyDescent="0.3">
      <c r="A119" s="49" t="str">
        <f>RAW!$H115</f>
        <v>경남</v>
      </c>
      <c r="B119" s="49" t="str">
        <f>RAW!$I115</f>
        <v>김해</v>
      </c>
      <c r="C119" s="48" t="str">
        <f>RAW!$J115</f>
        <v>한사랑병원</v>
      </c>
      <c r="D119" s="49">
        <f>RAW!$K115</f>
        <v>62</v>
      </c>
      <c r="E119" s="49">
        <f>RAW!$L115</f>
        <v>1</v>
      </c>
      <c r="F119" s="50">
        <f>RAW!$M115</f>
        <v>1.6129032258064515</v>
      </c>
    </row>
    <row r="120" spans="1:6" x14ac:dyDescent="0.3">
      <c r="A120" s="49" t="str">
        <f>RAW!$H116</f>
        <v>경북</v>
      </c>
      <c r="B120" s="49" t="str">
        <f>RAW!$I116</f>
        <v>상주</v>
      </c>
      <c r="C120" s="48" t="str">
        <f>RAW!$J116</f>
        <v>(의)삼백의료재단상주성모병원</v>
      </c>
      <c r="D120" s="49">
        <f>RAW!$K116</f>
        <v>40</v>
      </c>
      <c r="E120" s="49">
        <f>RAW!$L116</f>
        <v>1</v>
      </c>
      <c r="F120" s="50">
        <f>RAW!$M116</f>
        <v>2.5</v>
      </c>
    </row>
    <row r="121" spans="1:6" x14ac:dyDescent="0.3">
      <c r="A121" s="49" t="str">
        <f>RAW!$H117</f>
        <v>경북</v>
      </c>
      <c r="B121" s="49" t="str">
        <f>RAW!$I117</f>
        <v>대구서부</v>
      </c>
      <c r="C121" s="48" t="str">
        <f>RAW!$J117</f>
        <v>더나은병원</v>
      </c>
      <c r="D121" s="49">
        <f>RAW!$K117</f>
        <v>36</v>
      </c>
      <c r="E121" s="49">
        <f>RAW!$L117</f>
        <v>1</v>
      </c>
      <c r="F121" s="50">
        <f>RAW!$M117</f>
        <v>2.7777777777777777</v>
      </c>
    </row>
    <row r="122" spans="1:6" x14ac:dyDescent="0.3">
      <c r="A122" s="49" t="str">
        <f>RAW!$H118</f>
        <v>전북</v>
      </c>
      <c r="B122" s="49" t="str">
        <f>RAW!$I118</f>
        <v>전북</v>
      </c>
      <c r="C122" s="48" t="str">
        <f>RAW!$J118</f>
        <v>박병현내과</v>
      </c>
      <c r="D122" s="49">
        <f>RAW!$K118</f>
        <v>30</v>
      </c>
      <c r="E122" s="49">
        <f>RAW!$L118</f>
        <v>1</v>
      </c>
      <c r="F122" s="50">
        <f>RAW!$M118</f>
        <v>3.3333333333333335</v>
      </c>
    </row>
    <row r="123" spans="1:6" x14ac:dyDescent="0.3">
      <c r="A123" s="49" t="str">
        <f>RAW!$H119</f>
        <v>경기</v>
      </c>
      <c r="B123" s="49" t="str">
        <f>RAW!$I119</f>
        <v>평택</v>
      </c>
      <c r="C123" s="48" t="str">
        <f>RAW!$J119</f>
        <v>조은오산병원</v>
      </c>
      <c r="D123" s="49">
        <f>RAW!$K119</f>
        <v>19</v>
      </c>
      <c r="E123" s="49">
        <f>RAW!$L119</f>
        <v>1</v>
      </c>
      <c r="F123" s="50">
        <f>RAW!$M119</f>
        <v>5.2631578947368416</v>
      </c>
    </row>
    <row r="124" spans="1:6" x14ac:dyDescent="0.3">
      <c r="A124" s="49" t="str">
        <f>RAW!$H120</f>
        <v>경남</v>
      </c>
      <c r="B124" s="49" t="str">
        <f>RAW!$I120</f>
        <v>부산서부</v>
      </c>
      <c r="C124" s="48" t="str">
        <f>RAW!$J120</f>
        <v>의료법인 서호하단병원</v>
      </c>
      <c r="D124" s="49">
        <f>RAW!$K120</f>
        <v>12</v>
      </c>
      <c r="E124" s="49">
        <f>RAW!$L120</f>
        <v>1</v>
      </c>
      <c r="F124" s="50">
        <f>RAW!$M120</f>
        <v>8.3333333333333321</v>
      </c>
    </row>
    <row r="125" spans="1:6" x14ac:dyDescent="0.3">
      <c r="A125" s="49" t="str">
        <f>RAW!$H121</f>
        <v>경남</v>
      </c>
      <c r="B125" s="49" t="str">
        <f>RAW!$I121</f>
        <v>부산중부</v>
      </c>
      <c r="C125" s="48" t="str">
        <f>RAW!$J121</f>
        <v>일신기독병원</v>
      </c>
      <c r="D125" s="49">
        <f>RAW!$K121</f>
        <v>11</v>
      </c>
      <c r="E125" s="49">
        <f>RAW!$L121</f>
        <v>1</v>
      </c>
      <c r="F125" s="50">
        <f>RAW!$M121</f>
        <v>9.0909090909090917</v>
      </c>
    </row>
    <row r="126" spans="1:6" x14ac:dyDescent="0.3">
      <c r="A126" s="49" t="str">
        <f>RAW!$H122</f>
        <v>서울</v>
      </c>
      <c r="B126" s="49" t="str">
        <f>RAW!$I122</f>
        <v>송파</v>
      </c>
      <c r="C126" s="48" t="str">
        <f>RAW!$J122</f>
        <v>드림요양병원</v>
      </c>
      <c r="D126" s="49">
        <f>RAW!$K122</f>
        <v>10</v>
      </c>
      <c r="E126" s="49">
        <f>RAW!$L122</f>
        <v>1</v>
      </c>
      <c r="F126" s="50">
        <f>RAW!$M122</f>
        <v>10</v>
      </c>
    </row>
    <row r="127" spans="1:6" x14ac:dyDescent="0.3">
      <c r="A127" s="49" t="str">
        <f>RAW!$H123</f>
        <v>경기</v>
      </c>
      <c r="B127" s="49" t="str">
        <f>RAW!$I123</f>
        <v>평택</v>
      </c>
      <c r="C127" s="48" t="str">
        <f>RAW!$J123</f>
        <v>(의)백성의료재단 안중백병원</v>
      </c>
      <c r="D127" s="49">
        <f>RAW!$K123</f>
        <v>9</v>
      </c>
      <c r="E127" s="49">
        <f>RAW!$L123</f>
        <v>1</v>
      </c>
      <c r="F127" s="50">
        <f>RAW!$M123</f>
        <v>11.111111111111111</v>
      </c>
    </row>
    <row r="128" spans="1:6" x14ac:dyDescent="0.3">
      <c r="A128" s="49" t="str">
        <f>RAW!$H124</f>
        <v>경남</v>
      </c>
      <c r="B128" s="49" t="str">
        <f>RAW!$I124</f>
        <v>김해</v>
      </c>
      <c r="C128" s="48" t="str">
        <f>RAW!$J124</f>
        <v>의료법인한서의료재단 진영병원</v>
      </c>
      <c r="D128" s="49">
        <f>RAW!$K124</f>
        <v>6</v>
      </c>
      <c r="E128" s="49">
        <f>RAW!$L124</f>
        <v>1</v>
      </c>
      <c r="F128" s="50">
        <f>RAW!$M124</f>
        <v>16.666666666666664</v>
      </c>
    </row>
    <row r="129" spans="1:6" x14ac:dyDescent="0.3">
      <c r="A129" s="49" t="str">
        <f>RAW!$H125</f>
        <v>영서</v>
      </c>
      <c r="B129" s="49" t="str">
        <f>RAW!$I125</f>
        <v>원주</v>
      </c>
      <c r="C129" s="48" t="str">
        <f>RAW!$J125</f>
        <v>연세준내과</v>
      </c>
      <c r="D129" s="49">
        <f>RAW!$K125</f>
        <v>6</v>
      </c>
      <c r="E129" s="49">
        <f>RAW!$L125</f>
        <v>1</v>
      </c>
      <c r="F129" s="50">
        <f>RAW!$M125</f>
        <v>16.666666666666664</v>
      </c>
    </row>
    <row r="130" spans="1:6" x14ac:dyDescent="0.3">
      <c r="A130" s="49" t="str">
        <f>RAW!$H126</f>
        <v>경남</v>
      </c>
      <c r="B130" s="49" t="str">
        <f>RAW!$I126</f>
        <v>부산북부</v>
      </c>
      <c r="C130" s="48" t="str">
        <f>RAW!$J126</f>
        <v>오성병원</v>
      </c>
      <c r="D130" s="49">
        <f>RAW!$K126</f>
        <v>5</v>
      </c>
      <c r="E130" s="49">
        <f>RAW!$L126</f>
        <v>1</v>
      </c>
      <c r="F130" s="50">
        <f>RAW!$M126</f>
        <v>20</v>
      </c>
    </row>
    <row r="131" spans="1:6" x14ac:dyDescent="0.3">
      <c r="A131" s="49" t="str">
        <f>RAW!$H127</f>
        <v>서울</v>
      </c>
      <c r="B131" s="49" t="str">
        <f>RAW!$I127</f>
        <v>서울강동</v>
      </c>
      <c r="C131" s="48" t="str">
        <f>RAW!$J127</f>
        <v>의료법인 매그너스의료재단</v>
      </c>
      <c r="D131" s="49">
        <f>RAW!$K127</f>
        <v>4</v>
      </c>
      <c r="E131" s="49">
        <f>RAW!$L127</f>
        <v>1</v>
      </c>
      <c r="F131" s="50">
        <f>RAW!$M127</f>
        <v>25</v>
      </c>
    </row>
    <row r="132" spans="1:6" x14ac:dyDescent="0.3">
      <c r="A132" s="49" t="str">
        <f>RAW!$H128</f>
        <v>제주</v>
      </c>
      <c r="B132" s="49" t="str">
        <f>RAW!$I128</f>
        <v>제주</v>
      </c>
      <c r="C132" s="48" t="str">
        <f>RAW!$J128</f>
        <v>제주선한병원</v>
      </c>
      <c r="D132" s="49">
        <f>RAW!$K128</f>
        <v>4</v>
      </c>
      <c r="E132" s="49">
        <f>RAW!$L128</f>
        <v>1</v>
      </c>
      <c r="F132" s="50">
        <f>RAW!$M128</f>
        <v>25</v>
      </c>
    </row>
    <row r="133" spans="1:6" x14ac:dyDescent="0.3">
      <c r="A133" s="49" t="str">
        <f>RAW!$H129</f>
        <v>전남</v>
      </c>
      <c r="B133" s="49" t="str">
        <f>RAW!$I129</f>
        <v>광주</v>
      </c>
      <c r="C133" s="48" t="str">
        <f>RAW!$J129</f>
        <v>대한요양병원</v>
      </c>
      <c r="D133" s="49">
        <f>RAW!$K129</f>
        <v>3</v>
      </c>
      <c r="E133" s="49">
        <f>RAW!$L129</f>
        <v>1</v>
      </c>
      <c r="F133" s="50">
        <f>RAW!$M129</f>
        <v>33.333333333333329</v>
      </c>
    </row>
    <row r="134" spans="1:6" x14ac:dyDescent="0.3">
      <c r="A134" s="49" t="str">
        <f>RAW!$H130</f>
        <v>경북</v>
      </c>
      <c r="B134" s="49" t="str">
        <f>RAW!$I130</f>
        <v>대구남부</v>
      </c>
      <c r="C134" s="48" t="str">
        <f>RAW!$J130</f>
        <v>W(더블유)병원</v>
      </c>
      <c r="D134" s="49">
        <f>RAW!$K130</f>
        <v>3</v>
      </c>
      <c r="E134" s="49">
        <f>RAW!$L130</f>
        <v>1</v>
      </c>
      <c r="F134" s="50">
        <f>RAW!$M130</f>
        <v>33.333333333333329</v>
      </c>
    </row>
    <row r="135" spans="1:6" x14ac:dyDescent="0.3">
      <c r="A135" s="49" t="str">
        <f>RAW!$H131</f>
        <v>서울</v>
      </c>
      <c r="B135" s="49" t="str">
        <f>RAW!$I131</f>
        <v>서울북부</v>
      </c>
      <c r="C135" s="48" t="str">
        <f>RAW!$J131</f>
        <v>의정부민락요양병원</v>
      </c>
      <c r="D135" s="49">
        <f>RAW!$K131</f>
        <v>3</v>
      </c>
      <c r="E135" s="49">
        <f>RAW!$L131</f>
        <v>1</v>
      </c>
      <c r="F135" s="50">
        <f>RAW!$M131</f>
        <v>33.333333333333329</v>
      </c>
    </row>
    <row r="136" spans="1:6" x14ac:dyDescent="0.3">
      <c r="A136" s="49" t="str">
        <f>RAW!$H132</f>
        <v>경북</v>
      </c>
      <c r="B136" s="49" t="str">
        <f>RAW!$I132</f>
        <v>포항</v>
      </c>
      <c r="C136" s="48" t="str">
        <f>RAW!$J132</f>
        <v>인성병원</v>
      </c>
      <c r="D136" s="49">
        <f>RAW!$K132</f>
        <v>3</v>
      </c>
      <c r="E136" s="49">
        <f>RAW!$L132</f>
        <v>1</v>
      </c>
      <c r="F136" s="50">
        <f>RAW!$M132</f>
        <v>33.333333333333329</v>
      </c>
    </row>
    <row r="137" spans="1:6" x14ac:dyDescent="0.3">
      <c r="A137" s="49" t="str">
        <f>RAW!$H133</f>
        <v>전남</v>
      </c>
      <c r="B137" s="49" t="str">
        <f>RAW!$I133</f>
        <v>광주</v>
      </c>
      <c r="C137" s="48" t="str">
        <f>RAW!$J133</f>
        <v>박승욱내과</v>
      </c>
      <c r="D137" s="49">
        <f>RAW!$K133</f>
        <v>2</v>
      </c>
      <c r="E137" s="49">
        <f>RAW!$L133</f>
        <v>1</v>
      </c>
      <c r="F137" s="50">
        <f>RAW!$M133</f>
        <v>50</v>
      </c>
    </row>
    <row r="138" spans="1:6" x14ac:dyDescent="0.3">
      <c r="A138" s="49" t="str">
        <f>RAW!$H134</f>
        <v>전남</v>
      </c>
      <c r="B138" s="49" t="str">
        <f>RAW!$I134</f>
        <v>광주</v>
      </c>
      <c r="C138" s="48" t="str">
        <f>RAW!$J134</f>
        <v>신가병원</v>
      </c>
      <c r="D138" s="49">
        <f>RAW!$K134</f>
        <v>2</v>
      </c>
      <c r="E138" s="49">
        <f>RAW!$L134</f>
        <v>1</v>
      </c>
      <c r="F138" s="50">
        <f>RAW!$M134</f>
        <v>50</v>
      </c>
    </row>
    <row r="139" spans="1:6" x14ac:dyDescent="0.3">
      <c r="A139" s="49" t="str">
        <f>RAW!$H135</f>
        <v>경북</v>
      </c>
      <c r="B139" s="49" t="str">
        <f>RAW!$I135</f>
        <v>대구서부</v>
      </c>
      <c r="C139" s="48" t="str">
        <f>RAW!$J135</f>
        <v>척척병원</v>
      </c>
      <c r="D139" s="49">
        <f>RAW!$K135</f>
        <v>2</v>
      </c>
      <c r="E139" s="49">
        <f>RAW!$L135</f>
        <v>1</v>
      </c>
      <c r="F139" s="50">
        <f>RAW!$M135</f>
        <v>50</v>
      </c>
    </row>
    <row r="140" spans="1:6" x14ac:dyDescent="0.3">
      <c r="A140" s="49" t="str">
        <f>RAW!$H136</f>
        <v>충남</v>
      </c>
      <c r="B140" s="49" t="str">
        <f>RAW!$I136</f>
        <v>대전</v>
      </c>
      <c r="C140" s="48" t="str">
        <f>RAW!$J136</f>
        <v>한솔의원(계룡시)</v>
      </c>
      <c r="D140" s="49">
        <f>RAW!$K136</f>
        <v>2</v>
      </c>
      <c r="E140" s="49">
        <f>RAW!$L136</f>
        <v>1</v>
      </c>
      <c r="F140" s="50">
        <f>RAW!$M136</f>
        <v>50</v>
      </c>
    </row>
    <row r="141" spans="1:6" x14ac:dyDescent="0.3">
      <c r="A141" s="49" t="str">
        <f>RAW!$H137</f>
        <v>서울</v>
      </c>
      <c r="B141" s="49" t="str">
        <f>RAW!$I137</f>
        <v>서울강남</v>
      </c>
      <c r="C141" s="48" t="str">
        <f>RAW!$J137</f>
        <v>유로성형외과,피부과</v>
      </c>
      <c r="D141" s="49">
        <f>RAW!$K137</f>
        <v>2</v>
      </c>
      <c r="E141" s="49">
        <f>RAW!$L137</f>
        <v>1</v>
      </c>
      <c r="F141" s="50">
        <f>RAW!$M137</f>
        <v>50</v>
      </c>
    </row>
    <row r="142" spans="1:6" x14ac:dyDescent="0.3">
      <c r="A142" s="49" t="str">
        <f>RAW!$H138</f>
        <v>서울</v>
      </c>
      <c r="B142" s="49" t="str">
        <f>RAW!$I138</f>
        <v>서울중부</v>
      </c>
      <c r="C142" s="48" t="str">
        <f>RAW!$J138</f>
        <v>연세이현철내과</v>
      </c>
      <c r="D142" s="49">
        <f>RAW!$K138</f>
        <v>2</v>
      </c>
      <c r="E142" s="49">
        <f>RAW!$L138</f>
        <v>1</v>
      </c>
      <c r="F142" s="50">
        <f>RAW!$M138</f>
        <v>50</v>
      </c>
    </row>
    <row r="143" spans="1:6" x14ac:dyDescent="0.3">
      <c r="A143" s="49" t="str">
        <f>RAW!$H139</f>
        <v>충남</v>
      </c>
      <c r="B143" s="49" t="str">
        <f>RAW!$I139</f>
        <v>천안</v>
      </c>
      <c r="C143" s="48" t="str">
        <f>RAW!$J139</f>
        <v>단국대학교치과병원</v>
      </c>
      <c r="D143" s="49">
        <f>RAW!$K139</f>
        <v>2</v>
      </c>
      <c r="E143" s="49">
        <f>RAW!$L139</f>
        <v>1</v>
      </c>
      <c r="F143" s="50">
        <f>RAW!$M139</f>
        <v>50</v>
      </c>
    </row>
    <row r="144" spans="1:6" x14ac:dyDescent="0.3">
      <c r="A144" s="49" t="str">
        <f>RAW!$H140</f>
        <v>경북</v>
      </c>
      <c r="B144" s="49" t="str">
        <f>RAW!$I140</f>
        <v>경주</v>
      </c>
      <c r="C144" s="48" t="str">
        <f>RAW!$J140</f>
        <v>늘속편한내과</v>
      </c>
      <c r="D144" s="49">
        <f>RAW!$K140</f>
        <v>1</v>
      </c>
      <c r="E144" s="49">
        <f>RAW!$L140</f>
        <v>1</v>
      </c>
      <c r="F144" s="50">
        <f>RAW!$M140</f>
        <v>100</v>
      </c>
    </row>
    <row r="145" spans="1:6" x14ac:dyDescent="0.3">
      <c r="A145" s="49" t="str">
        <f>RAW!$H141</f>
        <v>전남</v>
      </c>
      <c r="B145" s="49" t="str">
        <f>RAW!$I141</f>
        <v>광주</v>
      </c>
      <c r="C145" s="48" t="str">
        <f>RAW!$J141</f>
        <v>순창요양병원</v>
      </c>
      <c r="D145" s="49">
        <f>RAW!$K141</f>
        <v>1</v>
      </c>
      <c r="E145" s="49">
        <f>RAW!$L141</f>
        <v>1</v>
      </c>
      <c r="F145" s="50">
        <f>RAW!$M141</f>
        <v>100</v>
      </c>
    </row>
    <row r="146" spans="1:6" x14ac:dyDescent="0.3">
      <c r="A146" s="49" t="str">
        <f>RAW!$H142</f>
        <v>전남</v>
      </c>
      <c r="B146" s="49" t="str">
        <f>RAW!$I142</f>
        <v>광주</v>
      </c>
      <c r="C146" s="48" t="str">
        <f>RAW!$J142</f>
        <v>위대한내과의원</v>
      </c>
      <c r="D146" s="49">
        <f>RAW!$K142</f>
        <v>1</v>
      </c>
      <c r="E146" s="49">
        <f>RAW!$L142</f>
        <v>1</v>
      </c>
      <c r="F146" s="50">
        <f>RAW!$M142</f>
        <v>100</v>
      </c>
    </row>
    <row r="147" spans="1:6" x14ac:dyDescent="0.3">
      <c r="A147" s="49" t="str">
        <f>RAW!$H143</f>
        <v>전북</v>
      </c>
      <c r="B147" s="49" t="str">
        <f>RAW!$I143</f>
        <v>군산</v>
      </c>
      <c r="C147" s="48" t="str">
        <f>RAW!$J143</f>
        <v>진성호내과의원</v>
      </c>
      <c r="D147" s="49">
        <f>RAW!$K143</f>
        <v>1</v>
      </c>
      <c r="E147" s="49">
        <f>RAW!$L143</f>
        <v>1</v>
      </c>
      <c r="F147" s="50">
        <f>RAW!$M143</f>
        <v>100</v>
      </c>
    </row>
    <row r="148" spans="1:6" x14ac:dyDescent="0.3">
      <c r="A148" s="49" t="str">
        <f>RAW!$H144</f>
        <v>경기</v>
      </c>
      <c r="B148" s="49" t="str">
        <f>RAW!$I144</f>
        <v>김포</v>
      </c>
      <c r="C148" s="48" t="str">
        <f>RAW!$J144</f>
        <v>한강연세병원</v>
      </c>
      <c r="D148" s="49">
        <f>RAW!$K144</f>
        <v>1</v>
      </c>
      <c r="E148" s="49">
        <f>RAW!$L144</f>
        <v>1</v>
      </c>
      <c r="F148" s="50">
        <f>RAW!$M144</f>
        <v>100</v>
      </c>
    </row>
    <row r="149" spans="1:6" x14ac:dyDescent="0.3">
      <c r="A149" s="49" t="str">
        <f>RAW!$H145</f>
        <v>경북</v>
      </c>
      <c r="B149" s="49" t="str">
        <f>RAW!$I145</f>
        <v>대구남부</v>
      </c>
      <c r="C149" s="48" t="str">
        <f>RAW!$J145</f>
        <v>조동규내과의원</v>
      </c>
      <c r="D149" s="49">
        <f>RAW!$K145</f>
        <v>1</v>
      </c>
      <c r="E149" s="49">
        <f>RAW!$L145</f>
        <v>1</v>
      </c>
      <c r="F149" s="50">
        <f>RAW!$M145</f>
        <v>100</v>
      </c>
    </row>
    <row r="150" spans="1:6" x14ac:dyDescent="0.3">
      <c r="A150" s="49" t="str">
        <f>RAW!$H146</f>
        <v>경북</v>
      </c>
      <c r="B150" s="49" t="str">
        <f>RAW!$I146</f>
        <v>대구중부</v>
      </c>
      <c r="C150" s="48" t="str">
        <f>RAW!$J146</f>
        <v>의료법인양지의료재단</v>
      </c>
      <c r="D150" s="49">
        <f>RAW!$K146</f>
        <v>1</v>
      </c>
      <c r="E150" s="49">
        <f>RAW!$L146</f>
        <v>1</v>
      </c>
      <c r="F150" s="50">
        <f>RAW!$M146</f>
        <v>100</v>
      </c>
    </row>
    <row r="151" spans="1:6" x14ac:dyDescent="0.3">
      <c r="A151" s="49" t="str">
        <f>RAW!$H147</f>
        <v>경북</v>
      </c>
      <c r="B151" s="49" t="str">
        <f>RAW!$I147</f>
        <v>대구서부</v>
      </c>
      <c r="C151" s="48" t="str">
        <f>RAW!$J147</f>
        <v>서혜상내과의원</v>
      </c>
      <c r="D151" s="49">
        <f>RAW!$K147</f>
        <v>1</v>
      </c>
      <c r="E151" s="49">
        <f>RAW!$L147</f>
        <v>1</v>
      </c>
      <c r="F151" s="50">
        <f>RAW!$M147</f>
        <v>100</v>
      </c>
    </row>
    <row r="152" spans="1:6" x14ac:dyDescent="0.3">
      <c r="A152" s="49" t="str">
        <f>RAW!$H148</f>
        <v>경북</v>
      </c>
      <c r="B152" s="49" t="str">
        <f>RAW!$I148</f>
        <v>대구서부</v>
      </c>
      <c r="C152" s="48" t="str">
        <f>RAW!$J148</f>
        <v>아주조은요양병원</v>
      </c>
      <c r="D152" s="49">
        <f>RAW!$K148</f>
        <v>1</v>
      </c>
      <c r="E152" s="49">
        <f>RAW!$L148</f>
        <v>1</v>
      </c>
      <c r="F152" s="50">
        <f>RAW!$M148</f>
        <v>100</v>
      </c>
    </row>
    <row r="153" spans="1:6" x14ac:dyDescent="0.3">
      <c r="A153" s="49" t="str">
        <f>RAW!$H149</f>
        <v>경북</v>
      </c>
      <c r="B153" s="49" t="str">
        <f>RAW!$I149</f>
        <v>대구서부</v>
      </c>
      <c r="C153" s="48" t="str">
        <f>RAW!$J149</f>
        <v>제일효요양병원</v>
      </c>
      <c r="D153" s="49">
        <f>RAW!$K149</f>
        <v>1</v>
      </c>
      <c r="E153" s="49">
        <f>RAW!$L149</f>
        <v>1</v>
      </c>
      <c r="F153" s="50">
        <f>RAW!$M149</f>
        <v>100</v>
      </c>
    </row>
    <row r="154" spans="1:6" x14ac:dyDescent="0.3">
      <c r="A154" s="49" t="str">
        <f>RAW!$H150</f>
        <v>충남</v>
      </c>
      <c r="B154" s="49" t="str">
        <f>RAW!$I150</f>
        <v>대전</v>
      </c>
      <c r="C154" s="48" t="str">
        <f>RAW!$J150</f>
        <v>고려병원</v>
      </c>
      <c r="D154" s="49">
        <f>RAW!$K150</f>
        <v>1</v>
      </c>
      <c r="E154" s="49">
        <f>RAW!$L150</f>
        <v>1</v>
      </c>
      <c r="F154" s="50">
        <f>RAW!$M150</f>
        <v>100</v>
      </c>
    </row>
    <row r="155" spans="1:6" x14ac:dyDescent="0.3">
      <c r="A155" s="49" t="str">
        <f>RAW!$H151</f>
        <v>전남</v>
      </c>
      <c r="B155" s="49" t="str">
        <f>RAW!$I151</f>
        <v>목포</v>
      </c>
      <c r="C155" s="48" t="str">
        <f>RAW!$J151</f>
        <v>우리들내과의원(강진)</v>
      </c>
      <c r="D155" s="49">
        <f>RAW!$K151</f>
        <v>1</v>
      </c>
      <c r="E155" s="49">
        <f>RAW!$L151</f>
        <v>1</v>
      </c>
      <c r="F155" s="50">
        <f>RAW!$M151</f>
        <v>100</v>
      </c>
    </row>
    <row r="156" spans="1:6" x14ac:dyDescent="0.3">
      <c r="A156" s="49" t="str">
        <f>RAW!$H152</f>
        <v>경남</v>
      </c>
      <c r="B156" s="49" t="str">
        <f>RAW!$I152</f>
        <v>부산남부</v>
      </c>
      <c r="C156" s="48" t="str">
        <f>RAW!$J152</f>
        <v>김&amp;정해운대병원</v>
      </c>
      <c r="D156" s="49">
        <f>RAW!$K152</f>
        <v>1</v>
      </c>
      <c r="E156" s="49">
        <f>RAW!$L152</f>
        <v>1</v>
      </c>
      <c r="F156" s="50">
        <f>RAW!$M152</f>
        <v>100</v>
      </c>
    </row>
    <row r="157" spans="1:6" x14ac:dyDescent="0.3">
      <c r="A157" s="49" t="str">
        <f>RAW!$H153</f>
        <v>경남</v>
      </c>
      <c r="B157" s="49" t="str">
        <f>RAW!$I153</f>
        <v>부산남부</v>
      </c>
      <c r="C157" s="48" t="str">
        <f>RAW!$J153</f>
        <v>김보석내과</v>
      </c>
      <c r="D157" s="49">
        <f>RAW!$K153</f>
        <v>1</v>
      </c>
      <c r="E157" s="49">
        <f>RAW!$L153</f>
        <v>1</v>
      </c>
      <c r="F157" s="50">
        <f>RAW!$M153</f>
        <v>100</v>
      </c>
    </row>
    <row r="158" spans="1:6" x14ac:dyDescent="0.3">
      <c r="A158" s="49" t="str">
        <f>RAW!$H154</f>
        <v>경남</v>
      </c>
      <c r="B158" s="49" t="str">
        <f>RAW!$I154</f>
        <v>부산남부</v>
      </c>
      <c r="C158" s="48" t="str">
        <f>RAW!$J154</f>
        <v>늘편안 하내과</v>
      </c>
      <c r="D158" s="49">
        <f>RAW!$K154</f>
        <v>1</v>
      </c>
      <c r="E158" s="49">
        <f>RAW!$L154</f>
        <v>1</v>
      </c>
      <c r="F158" s="50">
        <f>RAW!$M154</f>
        <v>100</v>
      </c>
    </row>
    <row r="159" spans="1:6" x14ac:dyDescent="0.3">
      <c r="A159" s="49" t="str">
        <f>RAW!$H155</f>
        <v>경남</v>
      </c>
      <c r="B159" s="49" t="str">
        <f>RAW!$I155</f>
        <v>부산남부</v>
      </c>
      <c r="C159" s="48" t="str">
        <f>RAW!$J155</f>
        <v>상쾌한병원</v>
      </c>
      <c r="D159" s="49">
        <f>RAW!$K155</f>
        <v>1</v>
      </c>
      <c r="E159" s="49">
        <f>RAW!$L155</f>
        <v>1</v>
      </c>
      <c r="F159" s="50">
        <f>RAW!$M155</f>
        <v>100</v>
      </c>
    </row>
    <row r="160" spans="1:6" x14ac:dyDescent="0.3">
      <c r="A160" s="49" t="str">
        <f>RAW!$H156</f>
        <v>경남</v>
      </c>
      <c r="B160" s="49" t="str">
        <f>RAW!$I156</f>
        <v>부산동부</v>
      </c>
      <c r="C160" s="48" t="str">
        <f>RAW!$J156</f>
        <v>건강드림가정의학과 의원</v>
      </c>
      <c r="D160" s="49">
        <f>RAW!$K156</f>
        <v>1</v>
      </c>
      <c r="E160" s="49">
        <f>RAW!$L156</f>
        <v>1</v>
      </c>
      <c r="F160" s="50">
        <f>RAW!$M156</f>
        <v>100</v>
      </c>
    </row>
    <row r="161" spans="1:6" x14ac:dyDescent="0.3">
      <c r="A161" s="49" t="str">
        <f>RAW!$H157</f>
        <v>경남</v>
      </c>
      <c r="B161" s="49" t="str">
        <f>RAW!$I157</f>
        <v>부산동부</v>
      </c>
      <c r="C161" s="48" t="str">
        <f>RAW!$J157</f>
        <v>김우재 내과의원</v>
      </c>
      <c r="D161" s="49">
        <f>RAW!$K157</f>
        <v>1</v>
      </c>
      <c r="E161" s="49">
        <f>RAW!$L157</f>
        <v>1</v>
      </c>
      <c r="F161" s="50">
        <f>RAW!$M157</f>
        <v>100</v>
      </c>
    </row>
    <row r="162" spans="1:6" x14ac:dyDescent="0.3">
      <c r="A162" s="49" t="str">
        <f>RAW!$H158</f>
        <v>경남</v>
      </c>
      <c r="B162" s="49" t="str">
        <f>RAW!$I158</f>
        <v>부산동부</v>
      </c>
      <c r="C162" s="48" t="str">
        <f>RAW!$J158</f>
        <v>양산감수내과의원</v>
      </c>
      <c r="D162" s="49">
        <f>RAW!$K158</f>
        <v>1</v>
      </c>
      <c r="E162" s="49">
        <f>RAW!$L158</f>
        <v>1</v>
      </c>
      <c r="F162" s="50">
        <f>RAW!$M158</f>
        <v>100</v>
      </c>
    </row>
    <row r="163" spans="1:6" x14ac:dyDescent="0.3">
      <c r="A163" s="49" t="str">
        <f>RAW!$H159</f>
        <v>경남</v>
      </c>
      <c r="B163" s="49" t="str">
        <f>RAW!$I159</f>
        <v>부산북부</v>
      </c>
      <c r="C163" s="48" t="str">
        <f>RAW!$J159</f>
        <v>미래로병원(덕천)</v>
      </c>
      <c r="D163" s="49">
        <f>RAW!$K159</f>
        <v>1</v>
      </c>
      <c r="E163" s="49">
        <f>RAW!$L159</f>
        <v>1</v>
      </c>
      <c r="F163" s="50">
        <f>RAW!$M159</f>
        <v>100</v>
      </c>
    </row>
    <row r="164" spans="1:6" x14ac:dyDescent="0.3">
      <c r="A164" s="49" t="str">
        <f>RAW!$H160</f>
        <v>경남</v>
      </c>
      <c r="B164" s="49" t="str">
        <f>RAW!$I160</f>
        <v>부산서부</v>
      </c>
      <c r="C164" s="48" t="str">
        <f>RAW!$J160</f>
        <v>선안요양병원</v>
      </c>
      <c r="D164" s="49">
        <f>RAW!$K160</f>
        <v>1</v>
      </c>
      <c r="E164" s="49">
        <f>RAW!$L160</f>
        <v>1</v>
      </c>
      <c r="F164" s="50">
        <f>RAW!$M160</f>
        <v>100</v>
      </c>
    </row>
    <row r="165" spans="1:6" x14ac:dyDescent="0.3">
      <c r="A165" s="49" t="str">
        <f>RAW!$H161</f>
        <v>경기</v>
      </c>
      <c r="B165" s="49" t="str">
        <f>RAW!$I161</f>
        <v>부천</v>
      </c>
      <c r="C165" s="48" t="str">
        <f>RAW!$J161</f>
        <v>가은병원</v>
      </c>
      <c r="D165" s="49">
        <f>RAW!$K161</f>
        <v>1</v>
      </c>
      <c r="E165" s="49">
        <f>RAW!$L161</f>
        <v>1</v>
      </c>
      <c r="F165" s="50">
        <f>RAW!$M161</f>
        <v>100</v>
      </c>
    </row>
    <row r="166" spans="1:6" x14ac:dyDescent="0.3">
      <c r="A166" s="49" t="str">
        <f>RAW!$H162</f>
        <v>경기</v>
      </c>
      <c r="B166" s="49" t="str">
        <f>RAW!$I162</f>
        <v>부천</v>
      </c>
      <c r="C166" s="48" t="str">
        <f>RAW!$J162</f>
        <v>메디홀스요양병원</v>
      </c>
      <c r="D166" s="49">
        <f>RAW!$K162</f>
        <v>1</v>
      </c>
      <c r="E166" s="49">
        <f>RAW!$L162</f>
        <v>1</v>
      </c>
      <c r="F166" s="50">
        <f>RAW!$M162</f>
        <v>100</v>
      </c>
    </row>
    <row r="167" spans="1:6" x14ac:dyDescent="0.3">
      <c r="A167" s="49" t="str">
        <f>RAW!$H163</f>
        <v>경기</v>
      </c>
      <c r="B167" s="49" t="str">
        <f>RAW!$I163</f>
        <v>부천</v>
      </c>
      <c r="C167" s="48" t="str">
        <f>RAW!$J163</f>
        <v>메디홀스의원(역곡)</v>
      </c>
      <c r="D167" s="49">
        <f>RAW!$K163</f>
        <v>1</v>
      </c>
      <c r="E167" s="49">
        <f>RAW!$L163</f>
        <v>1</v>
      </c>
      <c r="F167" s="50">
        <f>RAW!$M163</f>
        <v>100</v>
      </c>
    </row>
    <row r="168" spans="1:6" x14ac:dyDescent="0.3">
      <c r="A168" s="49" t="str">
        <f>RAW!$H164</f>
        <v>경기</v>
      </c>
      <c r="B168" s="49" t="str">
        <f>RAW!$I164</f>
        <v>부천</v>
      </c>
      <c r="C168" s="48" t="str">
        <f>RAW!$J164</f>
        <v>보성요양병원</v>
      </c>
      <c r="D168" s="49">
        <f>RAW!$K164</f>
        <v>1</v>
      </c>
      <c r="E168" s="49">
        <f>RAW!$L164</f>
        <v>1</v>
      </c>
      <c r="F168" s="50">
        <f>RAW!$M164</f>
        <v>100</v>
      </c>
    </row>
    <row r="169" spans="1:6" x14ac:dyDescent="0.3">
      <c r="A169" s="49" t="str">
        <f>RAW!$H165</f>
        <v>경기</v>
      </c>
      <c r="B169" s="49" t="str">
        <f>RAW!$I165</f>
        <v>부천</v>
      </c>
      <c r="C169" s="48" t="str">
        <f>RAW!$J165</f>
        <v>진병원</v>
      </c>
      <c r="D169" s="49">
        <f>RAW!$K165</f>
        <v>1</v>
      </c>
      <c r="E169" s="49">
        <f>RAW!$L165</f>
        <v>1</v>
      </c>
      <c r="F169" s="50">
        <f>RAW!$M165</f>
        <v>100</v>
      </c>
    </row>
    <row r="170" spans="1:6" x14ac:dyDescent="0.3">
      <c r="A170" s="49" t="str">
        <f>RAW!$H166</f>
        <v>경기</v>
      </c>
      <c r="B170" s="49" t="str">
        <f>RAW!$I166</f>
        <v>부천</v>
      </c>
      <c r="C170" s="48" t="str">
        <f>RAW!$J166</f>
        <v>W진 병원(부천)</v>
      </c>
      <c r="D170" s="49">
        <f>RAW!$K166</f>
        <v>1</v>
      </c>
      <c r="E170" s="49">
        <f>RAW!$L166</f>
        <v>1</v>
      </c>
      <c r="F170" s="50">
        <f>RAW!$M166</f>
        <v>100</v>
      </c>
    </row>
    <row r="171" spans="1:6" x14ac:dyDescent="0.3">
      <c r="A171" s="49" t="str">
        <f>RAW!$H167</f>
        <v>경북</v>
      </c>
      <c r="B171" s="49" t="str">
        <f>RAW!$I167</f>
        <v>상주</v>
      </c>
      <c r="C171" s="48" t="str">
        <f>RAW!$J167</f>
        <v>(의)심천의료재단</v>
      </c>
      <c r="D171" s="49">
        <f>RAW!$K167</f>
        <v>1</v>
      </c>
      <c r="E171" s="49">
        <f>RAW!$L167</f>
        <v>1</v>
      </c>
      <c r="F171" s="50">
        <f>RAW!$M167</f>
        <v>100</v>
      </c>
    </row>
    <row r="172" spans="1:6" x14ac:dyDescent="0.3">
      <c r="A172" s="49" t="str">
        <f>RAW!$H168</f>
        <v>서울</v>
      </c>
      <c r="B172" s="49" t="str">
        <f>RAW!$I168</f>
        <v>서울강남</v>
      </c>
      <c r="C172" s="48" t="str">
        <f>RAW!$J168</f>
        <v>그린몰의원</v>
      </c>
      <c r="D172" s="49">
        <f>RAW!$K168</f>
        <v>1</v>
      </c>
      <c r="E172" s="49">
        <f>RAW!$L168</f>
        <v>1</v>
      </c>
      <c r="F172" s="50">
        <f>RAW!$M168</f>
        <v>100</v>
      </c>
    </row>
    <row r="173" spans="1:6" x14ac:dyDescent="0.3">
      <c r="A173" s="49" t="str">
        <f>RAW!$H169</f>
        <v>서울</v>
      </c>
      <c r="B173" s="49" t="str">
        <f>RAW!$I169</f>
        <v>서울강남</v>
      </c>
      <c r="C173" s="48" t="str">
        <f>RAW!$J169</f>
        <v>팜스프링서울의원</v>
      </c>
      <c r="D173" s="49">
        <f>RAW!$K169</f>
        <v>1</v>
      </c>
      <c r="E173" s="49">
        <f>RAW!$L169</f>
        <v>1</v>
      </c>
      <c r="F173" s="50">
        <f>RAW!$M169</f>
        <v>100</v>
      </c>
    </row>
    <row r="174" spans="1:6" x14ac:dyDescent="0.3">
      <c r="A174" s="49" t="str">
        <f>RAW!$H170</f>
        <v>서울</v>
      </c>
      <c r="B174" s="49" t="str">
        <f>RAW!$I170</f>
        <v>서울동부</v>
      </c>
      <c r="C174" s="48" t="str">
        <f>RAW!$J170</f>
        <v>동서울정형외과의원</v>
      </c>
      <c r="D174" s="49">
        <f>RAW!$K170</f>
        <v>1</v>
      </c>
      <c r="E174" s="49">
        <f>RAW!$L170</f>
        <v>1</v>
      </c>
      <c r="F174" s="50">
        <f>RAW!$M170</f>
        <v>100</v>
      </c>
    </row>
    <row r="175" spans="1:6" x14ac:dyDescent="0.3">
      <c r="A175" s="49" t="str">
        <f>RAW!$H171</f>
        <v>서울</v>
      </c>
      <c r="B175" s="49" t="str">
        <f>RAW!$I171</f>
        <v>서울동부</v>
      </c>
      <c r="C175" s="48" t="str">
        <f>RAW!$J171</f>
        <v>시온요양병원</v>
      </c>
      <c r="D175" s="49">
        <f>RAW!$K171</f>
        <v>1</v>
      </c>
      <c r="E175" s="49">
        <f>RAW!$L171</f>
        <v>1</v>
      </c>
      <c r="F175" s="50">
        <f>RAW!$M171</f>
        <v>100</v>
      </c>
    </row>
    <row r="176" spans="1:6" x14ac:dyDescent="0.3">
      <c r="A176" s="49" t="str">
        <f>RAW!$H172</f>
        <v>서울</v>
      </c>
      <c r="B176" s="49" t="str">
        <f>RAW!$I172</f>
        <v>서울동부</v>
      </c>
      <c r="C176" s="48" t="str">
        <f>RAW!$J172</f>
        <v>함내과.소아과의원</v>
      </c>
      <c r="D176" s="49">
        <f>RAW!$K172</f>
        <v>1</v>
      </c>
      <c r="E176" s="49">
        <f>RAW!$L172</f>
        <v>1</v>
      </c>
      <c r="F176" s="50">
        <f>RAW!$M172</f>
        <v>100</v>
      </c>
    </row>
    <row r="177" spans="1:6" x14ac:dyDescent="0.3">
      <c r="A177" s="49" t="str">
        <f>RAW!$H173</f>
        <v>서울</v>
      </c>
      <c r="B177" s="49" t="str">
        <f>RAW!$I173</f>
        <v>서울북부</v>
      </c>
      <c r="C177" s="48" t="str">
        <f>RAW!$J173</f>
        <v>강북연세병원</v>
      </c>
      <c r="D177" s="49">
        <f>RAW!$K173</f>
        <v>1</v>
      </c>
      <c r="E177" s="49">
        <f>RAW!$L173</f>
        <v>1</v>
      </c>
      <c r="F177" s="50">
        <f>RAW!$M173</f>
        <v>100</v>
      </c>
    </row>
    <row r="178" spans="1:6" x14ac:dyDescent="0.3">
      <c r="A178" s="49" t="str">
        <f>RAW!$H174</f>
        <v>서울</v>
      </c>
      <c r="B178" s="49" t="str">
        <f>RAW!$I174</f>
        <v>서울북부</v>
      </c>
      <c r="C178" s="48" t="str">
        <f>RAW!$J174</f>
        <v>편안한내과의원</v>
      </c>
      <c r="D178" s="49">
        <f>RAW!$K174</f>
        <v>1</v>
      </c>
      <c r="E178" s="49">
        <f>RAW!$L174</f>
        <v>1</v>
      </c>
      <c r="F178" s="50">
        <f>RAW!$M174</f>
        <v>100</v>
      </c>
    </row>
    <row r="179" spans="1:6" x14ac:dyDescent="0.3">
      <c r="A179" s="49" t="str">
        <f>RAW!$H175</f>
        <v>서울</v>
      </c>
      <c r="B179" s="49" t="str">
        <f>RAW!$I175</f>
        <v>서울서부</v>
      </c>
      <c r="C179" s="48" t="str">
        <f>RAW!$J175</f>
        <v>한국건강관리협회서울서부지부</v>
      </c>
      <c r="D179" s="49">
        <f>RAW!$K175</f>
        <v>1</v>
      </c>
      <c r="E179" s="49">
        <f>RAW!$L175</f>
        <v>1</v>
      </c>
      <c r="F179" s="50">
        <f>RAW!$M175</f>
        <v>100</v>
      </c>
    </row>
    <row r="180" spans="1:6" x14ac:dyDescent="0.3">
      <c r="A180" s="49" t="str">
        <f>RAW!$H176</f>
        <v>서울</v>
      </c>
      <c r="B180" s="49" t="str">
        <f>RAW!$I176</f>
        <v>서울중부</v>
      </c>
      <c r="C180" s="48" t="str">
        <f>RAW!$J176</f>
        <v>연세더블유의원(365)</v>
      </c>
      <c r="D180" s="49">
        <f>RAW!$K176</f>
        <v>1</v>
      </c>
      <c r="E180" s="49">
        <f>RAW!$L176</f>
        <v>1</v>
      </c>
      <c r="F180" s="50">
        <f>RAW!$M176</f>
        <v>100</v>
      </c>
    </row>
    <row r="181" spans="1:6" x14ac:dyDescent="0.3">
      <c r="A181" s="49" t="str">
        <f>RAW!$H177</f>
        <v>충남</v>
      </c>
      <c r="B181" s="49" t="str">
        <f>RAW!$I177</f>
        <v>세종(출)</v>
      </c>
      <c r="C181" s="48" t="str">
        <f>RAW!$J177</f>
        <v>공주서울내과의원</v>
      </c>
      <c r="D181" s="49">
        <f>RAW!$K177</f>
        <v>1</v>
      </c>
      <c r="E181" s="49">
        <f>RAW!$L177</f>
        <v>1</v>
      </c>
      <c r="F181" s="50">
        <f>RAW!$M177</f>
        <v>100</v>
      </c>
    </row>
    <row r="182" spans="1:6" x14ac:dyDescent="0.3">
      <c r="A182" s="49" t="str">
        <f>RAW!$H178</f>
        <v>경기</v>
      </c>
      <c r="B182" s="49" t="str">
        <f>RAW!$I178</f>
        <v>수원북부</v>
      </c>
      <c r="C182" s="48" t="str">
        <f>RAW!$J178</f>
        <v>허브내과</v>
      </c>
      <c r="D182" s="49">
        <f>RAW!$K178</f>
        <v>1</v>
      </c>
      <c r="E182" s="49">
        <f>RAW!$L178</f>
        <v>1</v>
      </c>
      <c r="F182" s="50">
        <f>RAW!$M178</f>
        <v>100</v>
      </c>
    </row>
    <row r="183" spans="1:6" x14ac:dyDescent="0.3">
      <c r="A183" s="49" t="str">
        <f>RAW!$H179</f>
        <v>경북</v>
      </c>
      <c r="B183" s="49" t="str">
        <f>RAW!$I179</f>
        <v>안동</v>
      </c>
      <c r="C183" s="48" t="str">
        <f>RAW!$J179</f>
        <v>경상북도립안동노인전문요양병원</v>
      </c>
      <c r="D183" s="49">
        <f>RAW!$K179</f>
        <v>1</v>
      </c>
      <c r="E183" s="49">
        <f>RAW!$L179</f>
        <v>1</v>
      </c>
      <c r="F183" s="50">
        <f>RAW!$M179</f>
        <v>100</v>
      </c>
    </row>
    <row r="184" spans="1:6" x14ac:dyDescent="0.3">
      <c r="A184" s="49" t="str">
        <f>RAW!$H180</f>
        <v>경기</v>
      </c>
      <c r="B184" s="49" t="str">
        <f>RAW!$I180</f>
        <v>양평(출)</v>
      </c>
      <c r="C184" s="48" t="str">
        <f>RAW!$J180</f>
        <v>한길의원</v>
      </c>
      <c r="D184" s="49">
        <f>RAW!$K180</f>
        <v>1</v>
      </c>
      <c r="E184" s="49">
        <f>RAW!$L180</f>
        <v>1</v>
      </c>
      <c r="F184" s="50">
        <f>RAW!$M180</f>
        <v>100</v>
      </c>
    </row>
    <row r="185" spans="1:6" x14ac:dyDescent="0.3">
      <c r="A185" s="49" t="str">
        <f>RAW!$H181</f>
        <v>경기</v>
      </c>
      <c r="B185" s="49" t="str">
        <f>RAW!$I181</f>
        <v>용인</v>
      </c>
      <c r="C185" s="48" t="str">
        <f>RAW!$J181</f>
        <v>참편한내과의원</v>
      </c>
      <c r="D185" s="49">
        <f>RAW!$K181</f>
        <v>1</v>
      </c>
      <c r="E185" s="49">
        <f>RAW!$L181</f>
        <v>1</v>
      </c>
      <c r="F185" s="50">
        <f>RAW!$M181</f>
        <v>100</v>
      </c>
    </row>
    <row r="186" spans="1:6" x14ac:dyDescent="0.3">
      <c r="A186" s="49" t="str">
        <f>RAW!$H182</f>
        <v>경남</v>
      </c>
      <c r="B186" s="49" t="str">
        <f>RAW!$I182</f>
        <v>울산서부</v>
      </c>
      <c r="C186" s="48" t="str">
        <f>RAW!$J182</f>
        <v>울산서부 고객센터</v>
      </c>
      <c r="D186" s="49">
        <f>RAW!$K182</f>
        <v>1</v>
      </c>
      <c r="E186" s="49">
        <f>RAW!$L182</f>
        <v>1</v>
      </c>
      <c r="F186" s="50">
        <f>RAW!$M182</f>
        <v>100</v>
      </c>
    </row>
    <row r="187" spans="1:6" x14ac:dyDescent="0.3">
      <c r="A187" s="49" t="str">
        <f>RAW!$H183</f>
        <v>경남</v>
      </c>
      <c r="B187" s="49" t="str">
        <f>RAW!$I183</f>
        <v>울산중부</v>
      </c>
      <c r="C187" s="48" t="str">
        <f>RAW!$J183</f>
        <v>이수진소아청소년과의원</v>
      </c>
      <c r="D187" s="49">
        <f>RAW!$K183</f>
        <v>1</v>
      </c>
      <c r="E187" s="49">
        <f>RAW!$L183</f>
        <v>1</v>
      </c>
      <c r="F187" s="50">
        <f>RAW!$M183</f>
        <v>100</v>
      </c>
    </row>
    <row r="188" spans="1:6" x14ac:dyDescent="0.3">
      <c r="A188" s="49" t="str">
        <f>RAW!$H184</f>
        <v>인천</v>
      </c>
      <c r="B188" s="49" t="str">
        <f>RAW!$I184</f>
        <v>인천</v>
      </c>
      <c r="C188" s="48" t="str">
        <f>RAW!$J184</f>
        <v>서울내과</v>
      </c>
      <c r="D188" s="49">
        <f>RAW!$K184</f>
        <v>1</v>
      </c>
      <c r="E188" s="49">
        <f>RAW!$L184</f>
        <v>1</v>
      </c>
      <c r="F188" s="50">
        <f>RAW!$M184</f>
        <v>100</v>
      </c>
    </row>
    <row r="189" spans="1:6" x14ac:dyDescent="0.3">
      <c r="A189" s="49" t="str">
        <f>RAW!$H185</f>
        <v>경기</v>
      </c>
      <c r="B189" s="49" t="str">
        <f>RAW!$I185</f>
        <v>일산</v>
      </c>
      <c r="C189" s="48" t="str">
        <f>RAW!$J185</f>
        <v>와이비양동규내과의원</v>
      </c>
      <c r="D189" s="49">
        <f>RAW!$K185</f>
        <v>1</v>
      </c>
      <c r="E189" s="49">
        <f>RAW!$L185</f>
        <v>1</v>
      </c>
      <c r="F189" s="50">
        <f>RAW!$M185</f>
        <v>100</v>
      </c>
    </row>
    <row r="190" spans="1:6" x14ac:dyDescent="0.3">
      <c r="A190" s="49" t="str">
        <f>RAW!$H186</f>
        <v>전북</v>
      </c>
      <c r="B190" s="49" t="str">
        <f>RAW!$I186</f>
        <v>전북</v>
      </c>
      <c r="C190" s="48" t="str">
        <f>RAW!$J186</f>
        <v>송민주내과</v>
      </c>
      <c r="D190" s="49">
        <f>RAW!$K186</f>
        <v>1</v>
      </c>
      <c r="E190" s="49">
        <f>RAW!$L186</f>
        <v>1</v>
      </c>
      <c r="F190" s="50">
        <f>RAW!$M186</f>
        <v>100</v>
      </c>
    </row>
    <row r="191" spans="1:6" x14ac:dyDescent="0.3">
      <c r="A191" s="49" t="str">
        <f>RAW!$H187</f>
        <v>전북</v>
      </c>
      <c r="B191" s="49" t="str">
        <f>RAW!$I187</f>
        <v>전북</v>
      </c>
      <c r="C191" s="48" t="str">
        <f>RAW!$J187</f>
        <v>진안군의료원</v>
      </c>
      <c r="D191" s="49">
        <f>RAW!$K187</f>
        <v>1</v>
      </c>
      <c r="E191" s="49">
        <f>RAW!$L187</f>
        <v>1</v>
      </c>
      <c r="F191" s="50">
        <f>RAW!$M187</f>
        <v>100</v>
      </c>
    </row>
    <row r="192" spans="1:6" x14ac:dyDescent="0.3">
      <c r="A192" s="49" t="str">
        <f>RAW!$H188</f>
        <v>전북</v>
      </c>
      <c r="B192" s="49" t="str">
        <f>RAW!$I188</f>
        <v>전북</v>
      </c>
      <c r="C192" s="48" t="str">
        <f>RAW!$J188</f>
        <v>하가내과의원</v>
      </c>
      <c r="D192" s="49">
        <f>RAW!$K188</f>
        <v>1</v>
      </c>
      <c r="E192" s="49">
        <f>RAW!$L188</f>
        <v>1</v>
      </c>
      <c r="F192" s="50">
        <f>RAW!$M188</f>
        <v>100</v>
      </c>
    </row>
    <row r="193" spans="1:6" x14ac:dyDescent="0.3">
      <c r="A193" s="49" t="str">
        <f>RAW!$H189</f>
        <v>경남</v>
      </c>
      <c r="B193" s="49" t="str">
        <f>RAW!$I189</f>
        <v>진주</v>
      </c>
      <c r="C193" s="48" t="str">
        <f>RAW!$J189</f>
        <v>경남도립사천노인전문병원</v>
      </c>
      <c r="D193" s="49">
        <f>RAW!$K189</f>
        <v>1</v>
      </c>
      <c r="E193" s="49">
        <f>RAW!$L189</f>
        <v>1</v>
      </c>
      <c r="F193" s="50">
        <f>RAW!$M189</f>
        <v>100</v>
      </c>
    </row>
    <row r="194" spans="1:6" x14ac:dyDescent="0.3">
      <c r="A194" s="49" t="str">
        <f>RAW!$H190</f>
        <v>경남</v>
      </c>
      <c r="B194" s="49" t="str">
        <f>RAW!$I190</f>
        <v>진주</v>
      </c>
      <c r="C194" s="48" t="str">
        <f>RAW!$J190</f>
        <v>복음내과의원</v>
      </c>
      <c r="D194" s="49">
        <f>RAW!$K190</f>
        <v>1</v>
      </c>
      <c r="E194" s="49">
        <f>RAW!$L190</f>
        <v>1</v>
      </c>
      <c r="F194" s="50">
        <f>RAW!$M190</f>
        <v>100</v>
      </c>
    </row>
    <row r="195" spans="1:6" x14ac:dyDescent="0.3">
      <c r="A195" s="49" t="str">
        <f>RAW!$H191</f>
        <v>경남</v>
      </c>
      <c r="B195" s="49" t="str">
        <f>RAW!$I191</f>
        <v>통영</v>
      </c>
      <c r="C195" s="48" t="str">
        <f>RAW!$J191</f>
        <v>Seoul Children Hospital</v>
      </c>
      <c r="D195" s="49">
        <f>RAW!$K191</f>
        <v>1</v>
      </c>
      <c r="E195" s="49">
        <f>RAW!$L191</f>
        <v>1</v>
      </c>
      <c r="F195" s="50">
        <f>RAW!$M191</f>
        <v>100</v>
      </c>
    </row>
    <row r="196" spans="1:6" x14ac:dyDescent="0.3">
      <c r="A196" s="49" t="str">
        <f>RAW!$H192</f>
        <v>경기</v>
      </c>
      <c r="B196" s="49" t="str">
        <f>RAW!$I192</f>
        <v>파주(출)</v>
      </c>
      <c r="C196" s="48" t="str">
        <f>RAW!$J192</f>
        <v>한사랑요양병원</v>
      </c>
      <c r="D196" s="49">
        <f>RAW!$K192</f>
        <v>1</v>
      </c>
      <c r="E196" s="49">
        <f>RAW!$L192</f>
        <v>1</v>
      </c>
      <c r="F196" s="50">
        <f>RAW!$M192</f>
        <v>100</v>
      </c>
    </row>
    <row r="197" spans="1:6" x14ac:dyDescent="0.3">
      <c r="A197" s="49" t="str">
        <f>RAW!$H193</f>
        <v>경기</v>
      </c>
      <c r="B197" s="49" t="str">
        <f>RAW!$I193</f>
        <v>평택</v>
      </c>
      <c r="C197" s="48" t="str">
        <f>RAW!$J193</f>
        <v>브라이언 D. 올굿 육군 병원</v>
      </c>
      <c r="D197" s="49">
        <f>RAW!$K193</f>
        <v>1</v>
      </c>
      <c r="E197" s="49">
        <f>RAW!$L193</f>
        <v>1</v>
      </c>
      <c r="F197" s="50">
        <f>RAW!$M193</f>
        <v>100</v>
      </c>
    </row>
    <row r="198" spans="1:6" x14ac:dyDescent="0.3">
      <c r="A198" s="49" t="str">
        <f>RAW!$H194</f>
        <v>경북</v>
      </c>
      <c r="B198" s="49" t="str">
        <f>RAW!$I194</f>
        <v>포항</v>
      </c>
      <c r="C198" s="48" t="str">
        <f>RAW!$J194</f>
        <v>(의)구암의료재단봄요양병원</v>
      </c>
      <c r="D198" s="49">
        <f>RAW!$K194</f>
        <v>1</v>
      </c>
      <c r="E198" s="49">
        <f>RAW!$L194</f>
        <v>1</v>
      </c>
      <c r="F198" s="50">
        <f>RAW!$M194</f>
        <v>100</v>
      </c>
    </row>
    <row r="199" spans="1:6" x14ac:dyDescent="0.3">
      <c r="A199" s="49" t="str">
        <f>RAW!$H195</f>
        <v>전남</v>
      </c>
      <c r="B199" s="49" t="str">
        <f>RAW!$I195</f>
        <v>호남</v>
      </c>
      <c r="C199" s="48" t="str">
        <f>RAW!$J195</f>
        <v>제일내과병원</v>
      </c>
      <c r="D199" s="49">
        <f>RAW!$K195</f>
        <v>1</v>
      </c>
      <c r="E199" s="49">
        <f>RAW!$L195</f>
        <v>1</v>
      </c>
      <c r="F199" s="50">
        <f>RAW!$M195</f>
        <v>100</v>
      </c>
    </row>
    <row r="200" spans="1:6" x14ac:dyDescent="0.3">
      <c r="A200" s="49" t="str">
        <f>RAW!$H196</f>
        <v>충남</v>
      </c>
      <c r="B200" s="49" t="str">
        <f>RAW!$I196</f>
        <v>홍성</v>
      </c>
      <c r="C200" s="48" t="str">
        <f>RAW!$J196</f>
        <v>삼성연합의원</v>
      </c>
      <c r="D200" s="49">
        <f>RAW!$K196</f>
        <v>1</v>
      </c>
      <c r="E200" s="49">
        <f>RAW!$L196</f>
        <v>1</v>
      </c>
      <c r="F200" s="50">
        <f>RAW!$M196</f>
        <v>100</v>
      </c>
    </row>
    <row r="201" spans="1:6" x14ac:dyDescent="0.3">
      <c r="A201" s="49" t="str">
        <f>RAW!$H197</f>
        <v>충남</v>
      </c>
      <c r="B201" s="49" t="str">
        <f>RAW!$I197</f>
        <v>홍성</v>
      </c>
      <c r="C201" s="48" t="str">
        <f>RAW!$J197</f>
        <v>[당진]민의원</v>
      </c>
      <c r="D201" s="49">
        <f>RAW!$K197</f>
        <v>1</v>
      </c>
      <c r="E201" s="49">
        <f>RAW!$L197</f>
        <v>1</v>
      </c>
      <c r="F201" s="50">
        <f>RAW!$M197</f>
        <v>100</v>
      </c>
    </row>
    <row r="202" spans="1:6" x14ac:dyDescent="0.3">
      <c r="A202" s="49" t="str">
        <f>RAW!$H198</f>
        <v>경북</v>
      </c>
      <c r="B202" s="49" t="str">
        <f>RAW!$I198</f>
        <v>구미</v>
      </c>
      <c r="C202" s="48" t="str">
        <f>RAW!$J198</f>
        <v>류마제일내과의원</v>
      </c>
      <c r="D202" s="49">
        <f>RAW!$K198</f>
        <v>497</v>
      </c>
      <c r="E202" s="49">
        <f>RAW!$L198</f>
        <v>0</v>
      </c>
      <c r="F202" s="50">
        <f>RAW!$M198</f>
        <v>0</v>
      </c>
    </row>
    <row r="203" spans="1:6" x14ac:dyDescent="0.3">
      <c r="A203" s="49" t="str">
        <f>RAW!$H199</f>
        <v>경북</v>
      </c>
      <c r="B203" s="49" t="str">
        <f>RAW!$I199</f>
        <v>대구중부</v>
      </c>
      <c r="C203" s="48" t="str">
        <f>RAW!$J199</f>
        <v>나사렛종합병원</v>
      </c>
      <c r="D203" s="49">
        <f>RAW!$K199</f>
        <v>489</v>
      </c>
      <c r="E203" s="49">
        <f>RAW!$L199</f>
        <v>0</v>
      </c>
      <c r="F203" s="50">
        <f>RAW!$M199</f>
        <v>0</v>
      </c>
    </row>
    <row r="204" spans="1:6" x14ac:dyDescent="0.3">
      <c r="A204" s="49" t="str">
        <f>RAW!$H200</f>
        <v>경북</v>
      </c>
      <c r="B204" s="49" t="str">
        <f>RAW!$I200</f>
        <v>포항</v>
      </c>
      <c r="C204" s="48" t="str">
        <f>RAW!$J200</f>
        <v>(의)한성재단포항세명기독병원</v>
      </c>
      <c r="D204" s="49">
        <f>RAW!$K200</f>
        <v>448</v>
      </c>
      <c r="E204" s="49">
        <f>RAW!$L200</f>
        <v>0</v>
      </c>
      <c r="F204" s="50">
        <f>RAW!$M200</f>
        <v>0</v>
      </c>
    </row>
    <row r="205" spans="1:6" x14ac:dyDescent="0.3">
      <c r="A205" s="49" t="str">
        <f>RAW!$H201</f>
        <v>충남</v>
      </c>
      <c r="B205" s="49" t="str">
        <f>RAW!$I201</f>
        <v>오창</v>
      </c>
      <c r="C205" s="48" t="str">
        <f>RAW!$J201</f>
        <v>한국병원</v>
      </c>
      <c r="D205" s="49">
        <f>RAW!$K201</f>
        <v>362</v>
      </c>
      <c r="E205" s="49">
        <f>RAW!$L201</f>
        <v>0</v>
      </c>
      <c r="F205" s="50">
        <f>RAW!$M201</f>
        <v>0</v>
      </c>
    </row>
    <row r="206" spans="1:6" x14ac:dyDescent="0.3">
      <c r="A206" s="49" t="str">
        <f>RAW!$H202</f>
        <v>충남</v>
      </c>
      <c r="B206" s="49" t="str">
        <f>RAW!$I202</f>
        <v>대전</v>
      </c>
      <c r="C206" s="48" t="str">
        <f>RAW!$J202</f>
        <v>(의)영훈의료재단유성선병원</v>
      </c>
      <c r="D206" s="49">
        <f>RAW!$K202</f>
        <v>333</v>
      </c>
      <c r="E206" s="49">
        <f>RAW!$L202</f>
        <v>0</v>
      </c>
      <c r="F206" s="50">
        <f>RAW!$M202</f>
        <v>0</v>
      </c>
    </row>
    <row r="207" spans="1:6" x14ac:dyDescent="0.3">
      <c r="A207" s="49" t="str">
        <f>RAW!$H203</f>
        <v>전남</v>
      </c>
      <c r="B207" s="49" t="str">
        <f>RAW!$I203</f>
        <v>광주</v>
      </c>
      <c r="C207" s="48" t="str">
        <f>RAW!$J203</f>
        <v>광주기독병원</v>
      </c>
      <c r="D207" s="49">
        <f>RAW!$K203</f>
        <v>303</v>
      </c>
      <c r="E207" s="49">
        <f>RAW!$L203</f>
        <v>0</v>
      </c>
      <c r="F207" s="50">
        <f>RAW!$M203</f>
        <v>0</v>
      </c>
    </row>
    <row r="208" spans="1:6" x14ac:dyDescent="0.3">
      <c r="A208" s="49" t="str">
        <f>RAW!$H204</f>
        <v>서울</v>
      </c>
      <c r="B208" s="49" t="str">
        <f>RAW!$I204</f>
        <v>서울동부</v>
      </c>
      <c r="C208" s="48" t="str">
        <f>RAW!$J204</f>
        <v>서울성심병원</v>
      </c>
      <c r="D208" s="49">
        <f>RAW!$K204</f>
        <v>298</v>
      </c>
      <c r="E208" s="49">
        <f>RAW!$L204</f>
        <v>0</v>
      </c>
      <c r="F208" s="50">
        <f>RAW!$M204</f>
        <v>0</v>
      </c>
    </row>
    <row r="209" spans="1:6" x14ac:dyDescent="0.3">
      <c r="A209" s="49" t="str">
        <f>RAW!$H205</f>
        <v>제주</v>
      </c>
      <c r="B209" s="49" t="str">
        <f>RAW!$I205</f>
        <v>제주</v>
      </c>
      <c r="C209" s="48" t="str">
        <f>RAW!$J205</f>
        <v>의료법인 혜인의료재단 한국병원</v>
      </c>
      <c r="D209" s="49">
        <f>RAW!$K205</f>
        <v>293</v>
      </c>
      <c r="E209" s="49">
        <f>RAW!$L205</f>
        <v>0</v>
      </c>
      <c r="F209" s="50">
        <f>RAW!$M205</f>
        <v>0</v>
      </c>
    </row>
    <row r="210" spans="1:6" x14ac:dyDescent="0.3">
      <c r="A210" s="49" t="str">
        <f>RAW!$H206</f>
        <v>경기</v>
      </c>
      <c r="B210" s="49" t="str">
        <f>RAW!$I206</f>
        <v>일산</v>
      </c>
      <c r="C210" s="48" t="str">
        <f>RAW!$J206</f>
        <v>명지병원</v>
      </c>
      <c r="D210" s="49">
        <f>RAW!$K206</f>
        <v>252</v>
      </c>
      <c r="E210" s="49">
        <f>RAW!$L206</f>
        <v>0</v>
      </c>
      <c r="F210" s="50">
        <f>RAW!$M206</f>
        <v>0</v>
      </c>
    </row>
    <row r="211" spans="1:6" x14ac:dyDescent="0.3">
      <c r="A211" s="49" t="str">
        <f>RAW!$H207</f>
        <v>경기</v>
      </c>
      <c r="B211" s="49" t="str">
        <f>RAW!$I207</f>
        <v>일산</v>
      </c>
      <c r="C211" s="48" t="str">
        <f>RAW!$J207</f>
        <v>그레이스병원</v>
      </c>
      <c r="D211" s="49">
        <f>RAW!$K207</f>
        <v>202</v>
      </c>
      <c r="E211" s="49">
        <f>RAW!$L207</f>
        <v>0</v>
      </c>
      <c r="F211" s="50">
        <f>RAW!$M207</f>
        <v>0</v>
      </c>
    </row>
    <row r="212" spans="1:6" x14ac:dyDescent="0.3">
      <c r="A212" s="49" t="str">
        <f>RAW!$H208</f>
        <v>경남</v>
      </c>
      <c r="B212" s="49" t="str">
        <f>RAW!$I208</f>
        <v>부산중부</v>
      </c>
      <c r="C212" s="48" t="str">
        <f>RAW!$J208</f>
        <v>온종합병원</v>
      </c>
      <c r="D212" s="49">
        <f>RAW!$K208</f>
        <v>189</v>
      </c>
      <c r="E212" s="49">
        <f>RAW!$L208</f>
        <v>0</v>
      </c>
      <c r="F212" s="50">
        <f>RAW!$M208</f>
        <v>0</v>
      </c>
    </row>
    <row r="213" spans="1:6" x14ac:dyDescent="0.3">
      <c r="A213" s="49" t="str">
        <f>RAW!$H209</f>
        <v>서울</v>
      </c>
      <c r="B213" s="49" t="str">
        <f>RAW!$I209</f>
        <v>광명(출)</v>
      </c>
      <c r="C213" s="48" t="str">
        <f>RAW!$J209</f>
        <v>중앙대학교광명병원</v>
      </c>
      <c r="D213" s="49">
        <f>RAW!$K209</f>
        <v>187</v>
      </c>
      <c r="E213" s="49">
        <f>RAW!$L209</f>
        <v>0</v>
      </c>
      <c r="F213" s="50">
        <f>RAW!$M209</f>
        <v>0</v>
      </c>
    </row>
    <row r="214" spans="1:6" x14ac:dyDescent="0.3">
      <c r="A214" s="49" t="str">
        <f>RAW!$H210</f>
        <v>경기</v>
      </c>
      <c r="B214" s="49" t="str">
        <f>RAW!$I210</f>
        <v>파주(출)</v>
      </c>
      <c r="C214" s="48" t="str">
        <f>RAW!$J210</f>
        <v>브이아이씨365병원</v>
      </c>
      <c r="D214" s="49">
        <f>RAW!$K210</f>
        <v>182</v>
      </c>
      <c r="E214" s="49">
        <f>RAW!$L210</f>
        <v>0</v>
      </c>
      <c r="F214" s="50">
        <f>RAW!$M210</f>
        <v>0</v>
      </c>
    </row>
    <row r="215" spans="1:6" x14ac:dyDescent="0.3">
      <c r="A215" s="49" t="str">
        <f>RAW!$H211</f>
        <v>서울</v>
      </c>
      <c r="B215" s="49" t="str">
        <f>RAW!$I211</f>
        <v>서울동부</v>
      </c>
      <c r="C215" s="48" t="str">
        <f>RAW!$J211</f>
        <v>서울의료원 진단검사의학과</v>
      </c>
      <c r="D215" s="49">
        <f>RAW!$K211</f>
        <v>179</v>
      </c>
      <c r="E215" s="49">
        <f>RAW!$L211</f>
        <v>0</v>
      </c>
      <c r="F215" s="50">
        <f>RAW!$M211</f>
        <v>0</v>
      </c>
    </row>
    <row r="216" spans="1:6" x14ac:dyDescent="0.3">
      <c r="A216" s="49" t="str">
        <f>RAW!$H212</f>
        <v>충남</v>
      </c>
      <c r="B216" s="49" t="str">
        <f>RAW!$I212</f>
        <v>대전</v>
      </c>
      <c r="C216" s="48" t="str">
        <f>RAW!$J212</f>
        <v>(의)영훈의료재단대전선병원</v>
      </c>
      <c r="D216" s="49">
        <f>RAW!$K212</f>
        <v>153</v>
      </c>
      <c r="E216" s="49">
        <f>RAW!$L212</f>
        <v>0</v>
      </c>
      <c r="F216" s="50">
        <f>RAW!$M212</f>
        <v>0</v>
      </c>
    </row>
    <row r="217" spans="1:6" x14ac:dyDescent="0.3">
      <c r="A217" s="49" t="str">
        <f>RAW!$H213</f>
        <v>서울</v>
      </c>
      <c r="B217" s="49" t="str">
        <f>RAW!$I213</f>
        <v>서울서부</v>
      </c>
      <c r="C217" s="48" t="str">
        <f>RAW!$J213</f>
        <v>동신종합병원</v>
      </c>
      <c r="D217" s="49">
        <f>RAW!$K213</f>
        <v>151</v>
      </c>
      <c r="E217" s="49">
        <f>RAW!$L213</f>
        <v>0</v>
      </c>
      <c r="F217" s="50">
        <f>RAW!$M213</f>
        <v>0</v>
      </c>
    </row>
    <row r="218" spans="1:6" x14ac:dyDescent="0.3">
      <c r="A218" s="49" t="str">
        <f>RAW!$H214</f>
        <v>경남</v>
      </c>
      <c r="B218" s="49" t="str">
        <f>RAW!$I214</f>
        <v>진주</v>
      </c>
      <c r="C218" s="48" t="str">
        <f>RAW!$J214</f>
        <v>반도병원</v>
      </c>
      <c r="D218" s="49">
        <f>RAW!$K214</f>
        <v>148</v>
      </c>
      <c r="E218" s="49">
        <f>RAW!$L214</f>
        <v>0</v>
      </c>
      <c r="F218" s="50">
        <f>RAW!$M214</f>
        <v>0</v>
      </c>
    </row>
    <row r="219" spans="1:6" x14ac:dyDescent="0.3">
      <c r="A219" s="49" t="str">
        <f>RAW!$H215</f>
        <v>경남</v>
      </c>
      <c r="B219" s="49" t="str">
        <f>RAW!$I215</f>
        <v>진주</v>
      </c>
      <c r="C219" s="48" t="str">
        <f>RAW!$J215</f>
        <v>JINJU BOKUM HOSPITAL</v>
      </c>
      <c r="D219" s="49">
        <f>RAW!$K215</f>
        <v>120</v>
      </c>
      <c r="E219" s="49">
        <f>RAW!$L215</f>
        <v>0</v>
      </c>
      <c r="F219" s="50">
        <f>RAW!$M215</f>
        <v>0</v>
      </c>
    </row>
    <row r="220" spans="1:6" x14ac:dyDescent="0.3">
      <c r="A220" s="49" t="str">
        <f>RAW!$H216</f>
        <v>전북</v>
      </c>
      <c r="B220" s="49" t="str">
        <f>RAW!$I216</f>
        <v>전북</v>
      </c>
      <c r="C220" s="48" t="str">
        <f>RAW!$J216</f>
        <v>온누리아동병원</v>
      </c>
      <c r="D220" s="49">
        <f>RAW!$K216</f>
        <v>115</v>
      </c>
      <c r="E220" s="49">
        <f>RAW!$L216</f>
        <v>0</v>
      </c>
      <c r="F220" s="50">
        <f>RAW!$M216</f>
        <v>0</v>
      </c>
    </row>
    <row r="221" spans="1:6" x14ac:dyDescent="0.3">
      <c r="A221" s="49" t="str">
        <f>RAW!$H217</f>
        <v>경북</v>
      </c>
      <c r="B221" s="49" t="str">
        <f>RAW!$I217</f>
        <v>김천(출)</v>
      </c>
      <c r="C221" s="48" t="str">
        <f>RAW!$J217</f>
        <v>김천제일병원</v>
      </c>
      <c r="D221" s="49">
        <f>RAW!$K217</f>
        <v>101</v>
      </c>
      <c r="E221" s="49">
        <f>RAW!$L217</f>
        <v>0</v>
      </c>
      <c r="F221" s="50">
        <f>RAW!$M217</f>
        <v>0</v>
      </c>
    </row>
    <row r="222" spans="1:6" x14ac:dyDescent="0.3">
      <c r="A222" s="49" t="str">
        <f>RAW!$H218</f>
        <v>서울</v>
      </c>
      <c r="B222" s="49" t="str">
        <f>RAW!$I218</f>
        <v>서울남부</v>
      </c>
      <c r="C222" s="48" t="str">
        <f>RAW!$J218</f>
        <v>구로성심병원</v>
      </c>
      <c r="D222" s="49">
        <f>RAW!$K218</f>
        <v>98</v>
      </c>
      <c r="E222" s="49">
        <f>RAW!$L218</f>
        <v>0</v>
      </c>
      <c r="F222" s="50">
        <f>RAW!$M218</f>
        <v>0</v>
      </c>
    </row>
    <row r="223" spans="1:6" x14ac:dyDescent="0.3">
      <c r="A223" s="49" t="str">
        <f>RAW!$H219</f>
        <v>충남</v>
      </c>
      <c r="B223" s="49" t="str">
        <f>RAW!$I219</f>
        <v>대전</v>
      </c>
      <c r="C223" s="48" t="str">
        <f>RAW!$J219</f>
        <v>대전엔도내과의원</v>
      </c>
      <c r="D223" s="49">
        <f>RAW!$K219</f>
        <v>95</v>
      </c>
      <c r="E223" s="49">
        <f>RAW!$L219</f>
        <v>0</v>
      </c>
      <c r="F223" s="50">
        <f>RAW!$M219</f>
        <v>0</v>
      </c>
    </row>
    <row r="224" spans="1:6" x14ac:dyDescent="0.3">
      <c r="A224" s="49" t="str">
        <f>RAW!$H220</f>
        <v>전남</v>
      </c>
      <c r="B224" s="49" t="str">
        <f>RAW!$I220</f>
        <v>순천</v>
      </c>
      <c r="C224" s="48" t="str">
        <f>RAW!$J220</f>
        <v>여수한국병원</v>
      </c>
      <c r="D224" s="49">
        <f>RAW!$K220</f>
        <v>90</v>
      </c>
      <c r="E224" s="49">
        <f>RAW!$L220</f>
        <v>0</v>
      </c>
      <c r="F224" s="50">
        <f>RAW!$M220</f>
        <v>0</v>
      </c>
    </row>
    <row r="225" spans="1:6" x14ac:dyDescent="0.3">
      <c r="A225" s="49" t="str">
        <f>RAW!$H221</f>
        <v>경남</v>
      </c>
      <c r="B225" s="49" t="str">
        <f>RAW!$I221</f>
        <v>부산중부</v>
      </c>
      <c r="C225" s="48" t="str">
        <f>RAW!$J221</f>
        <v>봉생병원</v>
      </c>
      <c r="D225" s="49">
        <f>RAW!$K221</f>
        <v>88</v>
      </c>
      <c r="E225" s="49">
        <f>RAW!$L221</f>
        <v>0</v>
      </c>
      <c r="F225" s="50">
        <f>RAW!$M221</f>
        <v>0</v>
      </c>
    </row>
    <row r="226" spans="1:6" x14ac:dyDescent="0.3">
      <c r="A226" s="49" t="str">
        <f>RAW!$H222</f>
        <v>제주</v>
      </c>
      <c r="B226" s="49" t="str">
        <f>RAW!$I222</f>
        <v>제주</v>
      </c>
      <c r="C226" s="48" t="str">
        <f>RAW!$J222</f>
        <v>한마음병원</v>
      </c>
      <c r="D226" s="49">
        <f>RAW!$K222</f>
        <v>79</v>
      </c>
      <c r="E226" s="49">
        <f>RAW!$L222</f>
        <v>0</v>
      </c>
      <c r="F226" s="50">
        <f>RAW!$M222</f>
        <v>0</v>
      </c>
    </row>
    <row r="227" spans="1:6" x14ac:dyDescent="0.3">
      <c r="A227" s="49" t="str">
        <f>RAW!$H223</f>
        <v>서울</v>
      </c>
      <c r="B227" s="49" t="str">
        <f>RAW!$I223</f>
        <v>서울남부</v>
      </c>
      <c r="C227" s="48" t="str">
        <f>RAW!$J223</f>
        <v>대림성모병원</v>
      </c>
      <c r="D227" s="49">
        <f>RAW!$K223</f>
        <v>77</v>
      </c>
      <c r="E227" s="49">
        <f>RAW!$L223</f>
        <v>0</v>
      </c>
      <c r="F227" s="50">
        <f>RAW!$M223</f>
        <v>0</v>
      </c>
    </row>
    <row r="228" spans="1:6" x14ac:dyDescent="0.3">
      <c r="A228" s="49" t="str">
        <f>RAW!$H224</f>
        <v>서울</v>
      </c>
      <c r="B228" s="49" t="str">
        <f>RAW!$I224</f>
        <v>서울남부</v>
      </c>
      <c r="C228" s="48" t="str">
        <f>RAW!$J224</f>
        <v>씨엠병원</v>
      </c>
      <c r="D228" s="49">
        <f>RAW!$K224</f>
        <v>74</v>
      </c>
      <c r="E228" s="49">
        <f>RAW!$L224</f>
        <v>0</v>
      </c>
      <c r="F228" s="50">
        <f>RAW!$M224</f>
        <v>0</v>
      </c>
    </row>
    <row r="229" spans="1:6" x14ac:dyDescent="0.3">
      <c r="A229" s="49" t="str">
        <f>RAW!$H225</f>
        <v>제주</v>
      </c>
      <c r="B229" s="49" t="str">
        <f>RAW!$I225</f>
        <v>제주</v>
      </c>
      <c r="C229" s="48" t="str">
        <f>RAW!$J225</f>
        <v>의료법인중앙의료재단중앙병원</v>
      </c>
      <c r="D229" s="49">
        <f>RAW!$K225</f>
        <v>74</v>
      </c>
      <c r="E229" s="49">
        <f>RAW!$L225</f>
        <v>0</v>
      </c>
      <c r="F229" s="50">
        <f>RAW!$M225</f>
        <v>0</v>
      </c>
    </row>
    <row r="230" spans="1:6" x14ac:dyDescent="0.3">
      <c r="A230" s="49" t="str">
        <f>RAW!$H226</f>
        <v>서울</v>
      </c>
      <c r="B230" s="49" t="str">
        <f>RAW!$I226</f>
        <v>서울강남</v>
      </c>
      <c r="C230" s="48" t="str">
        <f>RAW!$J226</f>
        <v>강남나누리병원</v>
      </c>
      <c r="D230" s="49">
        <f>RAW!$K226</f>
        <v>70</v>
      </c>
      <c r="E230" s="49">
        <f>RAW!$L226</f>
        <v>0</v>
      </c>
      <c r="F230" s="50">
        <f>RAW!$M226</f>
        <v>0</v>
      </c>
    </row>
    <row r="231" spans="1:6" x14ac:dyDescent="0.3">
      <c r="A231" s="49" t="str">
        <f>RAW!$H227</f>
        <v>경북</v>
      </c>
      <c r="B231" s="49" t="str">
        <f>RAW!$I227</f>
        <v>김천(출)</v>
      </c>
      <c r="C231" s="48" t="str">
        <f>RAW!$J227</f>
        <v>경상북도김천의료원</v>
      </c>
      <c r="D231" s="49">
        <f>RAW!$K227</f>
        <v>68</v>
      </c>
      <c r="E231" s="49">
        <f>RAW!$L227</f>
        <v>0</v>
      </c>
      <c r="F231" s="50">
        <f>RAW!$M227</f>
        <v>0</v>
      </c>
    </row>
    <row r="232" spans="1:6" x14ac:dyDescent="0.3">
      <c r="A232" s="49" t="str">
        <f>RAW!$H228</f>
        <v>충북</v>
      </c>
      <c r="B232" s="49" t="str">
        <f>RAW!$I228</f>
        <v>청주</v>
      </c>
      <c r="C232" s="48" t="str">
        <f>RAW!$J228</f>
        <v>(주)웰바이오사이언스</v>
      </c>
      <c r="D232" s="49">
        <f>RAW!$K228</f>
        <v>62</v>
      </c>
      <c r="E232" s="49">
        <f>RAW!$L228</f>
        <v>0</v>
      </c>
      <c r="F232" s="50">
        <f>RAW!$M228</f>
        <v>0</v>
      </c>
    </row>
    <row r="233" spans="1:6" x14ac:dyDescent="0.3">
      <c r="A233" s="49" t="str">
        <f>RAW!$H229</f>
        <v>전남</v>
      </c>
      <c r="B233" s="49" t="str">
        <f>RAW!$I229</f>
        <v>목포</v>
      </c>
      <c r="C233" s="48" t="str">
        <f>RAW!$J229</f>
        <v>목포기독병원</v>
      </c>
      <c r="D233" s="49">
        <f>RAW!$K229</f>
        <v>60</v>
      </c>
      <c r="E233" s="49">
        <f>RAW!$L229</f>
        <v>0</v>
      </c>
      <c r="F233" s="50">
        <f>RAW!$M229</f>
        <v>0</v>
      </c>
    </row>
    <row r="234" spans="1:6" x14ac:dyDescent="0.3">
      <c r="A234" s="49" t="str">
        <f>RAW!$H230</f>
        <v>인천</v>
      </c>
      <c r="B234" s="49" t="str">
        <f>RAW!$I230</f>
        <v>인천</v>
      </c>
      <c r="C234" s="48" t="str">
        <f>RAW!$J230</f>
        <v>의)현대유비스병원</v>
      </c>
      <c r="D234" s="49">
        <f>RAW!$K230</f>
        <v>60</v>
      </c>
      <c r="E234" s="49">
        <f>RAW!$L230</f>
        <v>0</v>
      </c>
      <c r="F234" s="50">
        <f>RAW!$M230</f>
        <v>0</v>
      </c>
    </row>
    <row r="235" spans="1:6" x14ac:dyDescent="0.3">
      <c r="A235" s="49" t="str">
        <f>RAW!$H231</f>
        <v>경남</v>
      </c>
      <c r="B235" s="49" t="str">
        <f>RAW!$I231</f>
        <v>통영</v>
      </c>
      <c r="C235" s="48" t="str">
        <f>RAW!$J231</f>
        <v>새통영병원</v>
      </c>
      <c r="D235" s="49">
        <f>RAW!$K231</f>
        <v>60</v>
      </c>
      <c r="E235" s="49">
        <f>RAW!$L231</f>
        <v>0</v>
      </c>
      <c r="F235" s="50">
        <f>RAW!$M231</f>
        <v>0</v>
      </c>
    </row>
    <row r="236" spans="1:6" x14ac:dyDescent="0.3">
      <c r="A236" s="49" t="str">
        <f>RAW!$H232</f>
        <v>전남</v>
      </c>
      <c r="B236" s="49" t="str">
        <f>RAW!$I232</f>
        <v>광주</v>
      </c>
      <c r="C236" s="48" t="str">
        <f>RAW!$J232</f>
        <v>광주현대병원</v>
      </c>
      <c r="D236" s="49">
        <f>RAW!$K232</f>
        <v>59</v>
      </c>
      <c r="E236" s="49">
        <f>RAW!$L232</f>
        <v>0</v>
      </c>
      <c r="F236" s="50">
        <f>RAW!$M232</f>
        <v>0</v>
      </c>
    </row>
    <row r="237" spans="1:6" x14ac:dyDescent="0.3">
      <c r="A237" s="49" t="str">
        <f>RAW!$H233</f>
        <v>충남</v>
      </c>
      <c r="B237" s="49" t="str">
        <f>RAW!$I233</f>
        <v>대전</v>
      </c>
      <c r="C237" s="48" t="str">
        <f>RAW!$J233</f>
        <v>대전보훈병원</v>
      </c>
      <c r="D237" s="49">
        <f>RAW!$K233</f>
        <v>59</v>
      </c>
      <c r="E237" s="49">
        <f>RAW!$L233</f>
        <v>0</v>
      </c>
      <c r="F237" s="50">
        <f>RAW!$M233</f>
        <v>0</v>
      </c>
    </row>
    <row r="238" spans="1:6" x14ac:dyDescent="0.3">
      <c r="A238" s="49" t="str">
        <f>RAW!$H234</f>
        <v>전남</v>
      </c>
      <c r="B238" s="49" t="str">
        <f>RAW!$I234</f>
        <v>순천</v>
      </c>
      <c r="C238" s="48" t="str">
        <f>RAW!$J234</f>
        <v>순천하나병원</v>
      </c>
      <c r="D238" s="49">
        <f>RAW!$K234</f>
        <v>59</v>
      </c>
      <c r="E238" s="49">
        <f>RAW!$L234</f>
        <v>0</v>
      </c>
      <c r="F238" s="50">
        <f>RAW!$M234</f>
        <v>0</v>
      </c>
    </row>
    <row r="239" spans="1:6" x14ac:dyDescent="0.3">
      <c r="A239" s="49" t="str">
        <f>RAW!$H235</f>
        <v>서울</v>
      </c>
      <c r="B239" s="49" t="str">
        <f>RAW!$I235</f>
        <v>광명(출)</v>
      </c>
      <c r="C239" s="48" t="str">
        <f>RAW!$J235</f>
        <v>의료법인희명의료재단</v>
      </c>
      <c r="D239" s="49">
        <f>RAW!$K235</f>
        <v>54</v>
      </c>
      <c r="E239" s="49">
        <f>RAW!$L235</f>
        <v>0</v>
      </c>
      <c r="F239" s="50">
        <f>RAW!$M235</f>
        <v>0</v>
      </c>
    </row>
    <row r="240" spans="1:6" x14ac:dyDescent="0.3">
      <c r="A240" s="49" t="str">
        <f>RAW!$H236</f>
        <v>영서</v>
      </c>
      <c r="B240" s="49" t="str">
        <f>RAW!$I236</f>
        <v>영서2</v>
      </c>
      <c r="C240" s="48" t="str">
        <f>RAW!$J236</f>
        <v>현대요양병원</v>
      </c>
      <c r="D240" s="49">
        <f>RAW!$K236</f>
        <v>50</v>
      </c>
      <c r="E240" s="49">
        <f>RAW!$L236</f>
        <v>0</v>
      </c>
      <c r="F240" s="50">
        <f>RAW!$M236</f>
        <v>0</v>
      </c>
    </row>
    <row r="241" spans="1:6" x14ac:dyDescent="0.3">
      <c r="A241" s="49" t="str">
        <f>RAW!$H237</f>
        <v>인천</v>
      </c>
      <c r="B241" s="49" t="str">
        <f>RAW!$I237</f>
        <v>인천</v>
      </c>
      <c r="C241" s="48" t="str">
        <f>RAW!$J237</f>
        <v>브이아이씨365소아청소년과의원</v>
      </c>
      <c r="D241" s="49">
        <f>RAW!$K237</f>
        <v>48</v>
      </c>
      <c r="E241" s="49">
        <f>RAW!$L237</f>
        <v>0</v>
      </c>
      <c r="F241" s="50">
        <f>RAW!$M237</f>
        <v>0</v>
      </c>
    </row>
    <row r="242" spans="1:6" x14ac:dyDescent="0.3">
      <c r="A242" s="49" t="str">
        <f>RAW!$H238</f>
        <v>경북</v>
      </c>
      <c r="B242" s="49" t="str">
        <f>RAW!$I238</f>
        <v>구미</v>
      </c>
      <c r="C242" s="48" t="str">
        <f>RAW!$J238</f>
        <v>구미삼성연합의원</v>
      </c>
      <c r="D242" s="49">
        <f>RAW!$K238</f>
        <v>45</v>
      </c>
      <c r="E242" s="49">
        <f>RAW!$L238</f>
        <v>0</v>
      </c>
      <c r="F242" s="50">
        <f>RAW!$M238</f>
        <v>0</v>
      </c>
    </row>
    <row r="243" spans="1:6" x14ac:dyDescent="0.3">
      <c r="A243" s="49" t="str">
        <f>RAW!$H239</f>
        <v>경남</v>
      </c>
      <c r="B243" s="49" t="str">
        <f>RAW!$I239</f>
        <v>진주</v>
      </c>
      <c r="C243" s="48" t="str">
        <f>RAW!$J239</f>
        <v>NAM HAE HOSPITAL</v>
      </c>
      <c r="D243" s="49">
        <f>RAW!$K239</f>
        <v>45</v>
      </c>
      <c r="E243" s="49">
        <f>RAW!$L239</f>
        <v>0</v>
      </c>
      <c r="F243" s="50">
        <f>RAW!$M239</f>
        <v>0</v>
      </c>
    </row>
    <row r="244" spans="1:6" x14ac:dyDescent="0.3">
      <c r="A244" s="49" t="str">
        <f>RAW!$H240</f>
        <v>경남</v>
      </c>
      <c r="B244" s="49" t="str">
        <f>RAW!$I240</f>
        <v>부산동부</v>
      </c>
      <c r="C244" s="48" t="str">
        <f>RAW!$J240</f>
        <v>의료법인예성의료재단베데스다복음병원</v>
      </c>
      <c r="D244" s="49">
        <f>RAW!$K240</f>
        <v>43</v>
      </c>
      <c r="E244" s="49">
        <f>RAW!$L240</f>
        <v>0</v>
      </c>
      <c r="F244" s="50">
        <f>RAW!$M240</f>
        <v>0</v>
      </c>
    </row>
    <row r="245" spans="1:6" x14ac:dyDescent="0.3">
      <c r="A245" s="49" t="str">
        <f>RAW!$H241</f>
        <v>경남</v>
      </c>
      <c r="B245" s="49" t="str">
        <f>RAW!$I241</f>
        <v>김해</v>
      </c>
      <c r="C245" s="48" t="str">
        <f>RAW!$J241</f>
        <v>경빈의료재단 김해센텀병원</v>
      </c>
      <c r="D245" s="49">
        <f>RAW!$K241</f>
        <v>38</v>
      </c>
      <c r="E245" s="49">
        <f>RAW!$L241</f>
        <v>0</v>
      </c>
      <c r="F245" s="50">
        <f>RAW!$M241</f>
        <v>0</v>
      </c>
    </row>
    <row r="246" spans="1:6" x14ac:dyDescent="0.3">
      <c r="A246" s="49" t="str">
        <f>RAW!$H242</f>
        <v>경남</v>
      </c>
      <c r="B246" s="49" t="str">
        <f>RAW!$I242</f>
        <v>통영</v>
      </c>
      <c r="C246" s="48" t="str">
        <f>RAW!$J242</f>
        <v>의료법인 거붕 백병원</v>
      </c>
      <c r="D246" s="49">
        <f>RAW!$K242</f>
        <v>36</v>
      </c>
      <c r="E246" s="49">
        <f>RAW!$L242</f>
        <v>0</v>
      </c>
      <c r="F246" s="50">
        <f>RAW!$M242</f>
        <v>0</v>
      </c>
    </row>
    <row r="247" spans="1:6" x14ac:dyDescent="0.3">
      <c r="A247" s="49" t="str">
        <f>RAW!$H243</f>
        <v>서울</v>
      </c>
      <c r="B247" s="49" t="str">
        <f>RAW!$I243</f>
        <v>서울동부</v>
      </c>
      <c r="C247" s="48" t="str">
        <f>RAW!$J243</f>
        <v>혜민병원(일반검사)</v>
      </c>
      <c r="D247" s="49">
        <f>RAW!$K243</f>
        <v>35</v>
      </c>
      <c r="E247" s="49">
        <f>RAW!$L243</f>
        <v>0</v>
      </c>
      <c r="F247" s="50">
        <f>RAW!$M243</f>
        <v>0</v>
      </c>
    </row>
    <row r="248" spans="1:6" x14ac:dyDescent="0.3">
      <c r="A248" s="49" t="str">
        <f>RAW!$H244</f>
        <v>서울</v>
      </c>
      <c r="B248" s="49" t="str">
        <f>RAW!$I244</f>
        <v>서울강동</v>
      </c>
      <c r="C248" s="48" t="str">
        <f>RAW!$J244</f>
        <v>에덴요양병원</v>
      </c>
      <c r="D248" s="49">
        <f>RAW!$K244</f>
        <v>26</v>
      </c>
      <c r="E248" s="49">
        <f>RAW!$L244</f>
        <v>0</v>
      </c>
      <c r="F248" s="50">
        <f>RAW!$M244</f>
        <v>0</v>
      </c>
    </row>
    <row r="249" spans="1:6" x14ac:dyDescent="0.3">
      <c r="A249" s="49" t="str">
        <f>RAW!$H245</f>
        <v>서울</v>
      </c>
      <c r="B249" s="49" t="str">
        <f>RAW!$I245</f>
        <v>서울강동</v>
      </c>
      <c r="C249" s="48" t="str">
        <f>RAW!$J245</f>
        <v>진접 한양병원</v>
      </c>
      <c r="D249" s="49">
        <f>RAW!$K245</f>
        <v>24</v>
      </c>
      <c r="E249" s="49">
        <f>RAW!$L245</f>
        <v>0</v>
      </c>
      <c r="F249" s="50">
        <f>RAW!$M245</f>
        <v>0</v>
      </c>
    </row>
    <row r="250" spans="1:6" x14ac:dyDescent="0.3">
      <c r="A250" s="49" t="str">
        <f>RAW!$H246</f>
        <v>경남</v>
      </c>
      <c r="B250" s="49" t="str">
        <f>RAW!$I246</f>
        <v>창원</v>
      </c>
      <c r="C250" s="48" t="str">
        <f>RAW!$J246</f>
        <v>YONSEI S HOSPITAL</v>
      </c>
      <c r="D250" s="49">
        <f>RAW!$K246</f>
        <v>24</v>
      </c>
      <c r="E250" s="49">
        <f>RAW!$L246</f>
        <v>0</v>
      </c>
      <c r="F250" s="50">
        <f>RAW!$M246</f>
        <v>0</v>
      </c>
    </row>
    <row r="251" spans="1:6" x14ac:dyDescent="0.3">
      <c r="A251" s="49" t="str">
        <f>RAW!$H247</f>
        <v>충남</v>
      </c>
      <c r="B251" s="49" t="str">
        <f>RAW!$I247</f>
        <v>홍성</v>
      </c>
      <c r="C251" s="48" t="str">
        <f>RAW!$J247</f>
        <v>합덕서울내과의원</v>
      </c>
      <c r="D251" s="49">
        <f>RAW!$K247</f>
        <v>24</v>
      </c>
      <c r="E251" s="49">
        <f>RAW!$L247</f>
        <v>0</v>
      </c>
      <c r="F251" s="50">
        <f>RAW!$M247</f>
        <v>0</v>
      </c>
    </row>
    <row r="252" spans="1:6" x14ac:dyDescent="0.3">
      <c r="A252" s="49" t="str">
        <f>RAW!$H248</f>
        <v>영동</v>
      </c>
      <c r="B252" s="49" t="str">
        <f>RAW!$I248</f>
        <v>강릉</v>
      </c>
      <c r="C252" s="48" t="str">
        <f>RAW!$J248</f>
        <v>근로복지공단 동해병원</v>
      </c>
      <c r="D252" s="49">
        <f>RAW!$K248</f>
        <v>20</v>
      </c>
      <c r="E252" s="49">
        <f>RAW!$L248</f>
        <v>0</v>
      </c>
      <c r="F252" s="50">
        <f>RAW!$M248</f>
        <v>0</v>
      </c>
    </row>
    <row r="253" spans="1:6" x14ac:dyDescent="0.3">
      <c r="A253" s="49" t="str">
        <f>RAW!$H249</f>
        <v>경북</v>
      </c>
      <c r="B253" s="49" t="str">
        <f>RAW!$I249</f>
        <v>경주</v>
      </c>
      <c r="C253" s="48" t="str">
        <f>RAW!$J249</f>
        <v>새천년병원</v>
      </c>
      <c r="D253" s="49">
        <f>RAW!$K249</f>
        <v>20</v>
      </c>
      <c r="E253" s="49">
        <f>RAW!$L249</f>
        <v>0</v>
      </c>
      <c r="F253" s="50">
        <f>RAW!$M249</f>
        <v>0</v>
      </c>
    </row>
    <row r="254" spans="1:6" x14ac:dyDescent="0.3">
      <c r="A254" s="49" t="str">
        <f>RAW!$H250</f>
        <v>경남</v>
      </c>
      <c r="B254" s="49" t="str">
        <f>RAW!$I250</f>
        <v>창원</v>
      </c>
      <c r="C254" s="48" t="str">
        <f>RAW!$J250</f>
        <v>동마산병원</v>
      </c>
      <c r="D254" s="49">
        <f>RAW!$K250</f>
        <v>19</v>
      </c>
      <c r="E254" s="49">
        <f>RAW!$L250</f>
        <v>0</v>
      </c>
      <c r="F254" s="50">
        <f>RAW!$M250</f>
        <v>0</v>
      </c>
    </row>
    <row r="255" spans="1:6" x14ac:dyDescent="0.3">
      <c r="A255" s="49" t="str">
        <f>RAW!$H251</f>
        <v>경기</v>
      </c>
      <c r="B255" s="49" t="str">
        <f>RAW!$I251</f>
        <v>양평(출)</v>
      </c>
      <c r="C255" s="48" t="str">
        <f>RAW!$J251</f>
        <v>국립교통재활병원</v>
      </c>
      <c r="D255" s="49">
        <f>RAW!$K251</f>
        <v>17</v>
      </c>
      <c r="E255" s="49">
        <f>RAW!$L251</f>
        <v>0</v>
      </c>
      <c r="F255" s="50">
        <f>RAW!$M251</f>
        <v>0</v>
      </c>
    </row>
    <row r="256" spans="1:6" x14ac:dyDescent="0.3">
      <c r="A256" s="49" t="str">
        <f>RAW!$H252</f>
        <v>전남</v>
      </c>
      <c r="B256" s="49" t="str">
        <f>RAW!$I252</f>
        <v>광주</v>
      </c>
      <c r="C256" s="48" t="str">
        <f>RAW!$J252</f>
        <v>최선영내과의원</v>
      </c>
      <c r="D256" s="49">
        <f>RAW!$K252</f>
        <v>14</v>
      </c>
      <c r="E256" s="49">
        <f>RAW!$L252</f>
        <v>0</v>
      </c>
      <c r="F256" s="50">
        <f>RAW!$M252</f>
        <v>0</v>
      </c>
    </row>
    <row r="257" spans="1:6" x14ac:dyDescent="0.3">
      <c r="A257" s="49" t="str">
        <f>RAW!$H253</f>
        <v>경북</v>
      </c>
      <c r="B257" s="49" t="str">
        <f>RAW!$I253</f>
        <v>상주</v>
      </c>
      <c r="C257" s="48" t="str">
        <f>RAW!$J253</f>
        <v>(의)상주적십자병원</v>
      </c>
      <c r="D257" s="49">
        <f>RAW!$K253</f>
        <v>14</v>
      </c>
      <c r="E257" s="49">
        <f>RAW!$L253</f>
        <v>0</v>
      </c>
      <c r="F257" s="50">
        <f>RAW!$M253</f>
        <v>0</v>
      </c>
    </row>
    <row r="258" spans="1:6" x14ac:dyDescent="0.3">
      <c r="A258" s="49" t="str">
        <f>RAW!$H254</f>
        <v>영서</v>
      </c>
      <c r="B258" s="49" t="str">
        <f>RAW!$I254</f>
        <v>영서2</v>
      </c>
      <c r="C258" s="48" t="str">
        <f>RAW!$J254</f>
        <v>원주의료원</v>
      </c>
      <c r="D258" s="49">
        <f>RAW!$K254</f>
        <v>13</v>
      </c>
      <c r="E258" s="49">
        <f>RAW!$L254</f>
        <v>0</v>
      </c>
      <c r="F258" s="50">
        <f>RAW!$M254</f>
        <v>0</v>
      </c>
    </row>
    <row r="259" spans="1:6" x14ac:dyDescent="0.3">
      <c r="A259" s="49" t="str">
        <f>RAW!$H255</f>
        <v>경북</v>
      </c>
      <c r="B259" s="49" t="str">
        <f>RAW!$I255</f>
        <v>포항</v>
      </c>
      <c r="C259" s="48" t="str">
        <f>RAW!$J255</f>
        <v>여성아이병원</v>
      </c>
      <c r="D259" s="49">
        <f>RAW!$K255</f>
        <v>12</v>
      </c>
      <c r="E259" s="49">
        <f>RAW!$L255</f>
        <v>0</v>
      </c>
      <c r="F259" s="50">
        <f>RAW!$M255</f>
        <v>0</v>
      </c>
    </row>
    <row r="260" spans="1:6" x14ac:dyDescent="0.3">
      <c r="A260" s="49" t="str">
        <f>RAW!$H256</f>
        <v>전남</v>
      </c>
      <c r="B260" s="49" t="str">
        <f>RAW!$I256</f>
        <v>광주</v>
      </c>
      <c r="C260" s="48" t="str">
        <f>RAW!$J256</f>
        <v>광주수완병원</v>
      </c>
      <c r="D260" s="49">
        <f>RAW!$K256</f>
        <v>11</v>
      </c>
      <c r="E260" s="49">
        <f>RAW!$L256</f>
        <v>0</v>
      </c>
      <c r="F260" s="50">
        <f>RAW!$M256</f>
        <v>0</v>
      </c>
    </row>
    <row r="261" spans="1:6" x14ac:dyDescent="0.3">
      <c r="A261" s="49" t="str">
        <f>RAW!$H257</f>
        <v>충남</v>
      </c>
      <c r="B261" s="49" t="str">
        <f>RAW!$I257</f>
        <v>대전</v>
      </c>
      <c r="C261" s="48" t="str">
        <f>RAW!$J257</f>
        <v>다빈치병원</v>
      </c>
      <c r="D261" s="49">
        <f>RAW!$K257</f>
        <v>10</v>
      </c>
      <c r="E261" s="49">
        <f>RAW!$L257</f>
        <v>0</v>
      </c>
      <c r="F261" s="50">
        <f>RAW!$M257</f>
        <v>0</v>
      </c>
    </row>
    <row r="262" spans="1:6" x14ac:dyDescent="0.3">
      <c r="A262" s="49" t="str">
        <f>RAW!$H258</f>
        <v>경남</v>
      </c>
      <c r="B262" s="49" t="str">
        <f>RAW!$I258</f>
        <v>부산북부</v>
      </c>
      <c r="C262" s="48" t="str">
        <f>RAW!$J258</f>
        <v>민들레 내과 의원</v>
      </c>
      <c r="D262" s="49">
        <f>RAW!$K258</f>
        <v>10</v>
      </c>
      <c r="E262" s="49">
        <f>RAW!$L258</f>
        <v>0</v>
      </c>
      <c r="F262" s="50">
        <f>RAW!$M258</f>
        <v>0</v>
      </c>
    </row>
    <row r="263" spans="1:6" x14ac:dyDescent="0.3">
      <c r="A263" s="49" t="str">
        <f>RAW!$H259</f>
        <v>충남</v>
      </c>
      <c r="B263" s="49" t="str">
        <f>RAW!$I259</f>
        <v>대전</v>
      </c>
      <c r="C263" s="48" t="str">
        <f>RAW!$J259</f>
        <v>글로벌튼튼병원</v>
      </c>
      <c r="D263" s="49">
        <f>RAW!$K259</f>
        <v>9</v>
      </c>
      <c r="E263" s="49">
        <f>RAW!$L259</f>
        <v>0</v>
      </c>
      <c r="F263" s="50">
        <f>RAW!$M259</f>
        <v>0</v>
      </c>
    </row>
    <row r="264" spans="1:6" x14ac:dyDescent="0.3">
      <c r="A264" s="49" t="str">
        <f>RAW!$H260</f>
        <v>경남</v>
      </c>
      <c r="B264" s="49" t="str">
        <f>RAW!$I260</f>
        <v>부산북부</v>
      </c>
      <c r="C264" s="48" t="str">
        <f>RAW!$J260</f>
        <v>부산큰병원</v>
      </c>
      <c r="D264" s="49">
        <f>RAW!$K260</f>
        <v>9</v>
      </c>
      <c r="E264" s="49">
        <f>RAW!$L260</f>
        <v>0</v>
      </c>
      <c r="F264" s="50">
        <f>RAW!$M260</f>
        <v>0</v>
      </c>
    </row>
    <row r="265" spans="1:6" x14ac:dyDescent="0.3">
      <c r="A265" s="49" t="str">
        <f>RAW!$H261</f>
        <v>경남</v>
      </c>
      <c r="B265" s="49" t="str">
        <f>RAW!$I261</f>
        <v>부산중부</v>
      </c>
      <c r="C265" s="48" t="str">
        <f>RAW!$J261</f>
        <v>한빛병원</v>
      </c>
      <c r="D265" s="49">
        <f>RAW!$K261</f>
        <v>9</v>
      </c>
      <c r="E265" s="49">
        <f>RAW!$L261</f>
        <v>0</v>
      </c>
      <c r="F265" s="50">
        <f>RAW!$M261</f>
        <v>0</v>
      </c>
    </row>
    <row r="266" spans="1:6" x14ac:dyDescent="0.3">
      <c r="A266" s="49" t="str">
        <f>RAW!$H262</f>
        <v>서울</v>
      </c>
      <c r="B266" s="49" t="str">
        <f>RAW!$I262</f>
        <v>서울강동</v>
      </c>
      <c r="C266" s="48" t="str">
        <f>RAW!$J262</f>
        <v>남양주 한양병원</v>
      </c>
      <c r="D266" s="49">
        <f>RAW!$K262</f>
        <v>9</v>
      </c>
      <c r="E266" s="49">
        <f>RAW!$L262</f>
        <v>0</v>
      </c>
      <c r="F266" s="50">
        <f>RAW!$M262</f>
        <v>0</v>
      </c>
    </row>
    <row r="267" spans="1:6" x14ac:dyDescent="0.3">
      <c r="A267" s="49" t="str">
        <f>RAW!$H263</f>
        <v>전남</v>
      </c>
      <c r="B267" s="49" t="str">
        <f>RAW!$I263</f>
        <v>호남</v>
      </c>
      <c r="C267" s="48" t="str">
        <f>RAW!$J263</f>
        <v>호연재단 영광병원</v>
      </c>
      <c r="D267" s="49">
        <f>RAW!$K263</f>
        <v>9</v>
      </c>
      <c r="E267" s="49">
        <f>RAW!$L263</f>
        <v>0</v>
      </c>
      <c r="F267" s="50">
        <f>RAW!$M263</f>
        <v>0</v>
      </c>
    </row>
    <row r="268" spans="1:6" x14ac:dyDescent="0.3">
      <c r="A268" s="49" t="str">
        <f>RAW!$H264</f>
        <v>경북</v>
      </c>
      <c r="B268" s="49" t="str">
        <f>RAW!$I264</f>
        <v>구미</v>
      </c>
      <c r="C268" s="48" t="str">
        <f>RAW!$J264</f>
        <v>바른유병원</v>
      </c>
      <c r="D268" s="49">
        <f>RAW!$K264</f>
        <v>8</v>
      </c>
      <c r="E268" s="49">
        <f>RAW!$L264</f>
        <v>0</v>
      </c>
      <c r="F268" s="50">
        <f>RAW!$M264</f>
        <v>0</v>
      </c>
    </row>
    <row r="269" spans="1:6" x14ac:dyDescent="0.3">
      <c r="A269" s="49" t="str">
        <f>RAW!$H265</f>
        <v>경북</v>
      </c>
      <c r="B269" s="49" t="str">
        <f>RAW!$I265</f>
        <v>구미</v>
      </c>
      <c r="C269" s="48" t="str">
        <f>RAW!$J265</f>
        <v>한솔병원</v>
      </c>
      <c r="D269" s="49">
        <f>RAW!$K265</f>
        <v>8</v>
      </c>
      <c r="E269" s="49">
        <f>RAW!$L265</f>
        <v>0</v>
      </c>
      <c r="F269" s="50">
        <f>RAW!$M265</f>
        <v>0</v>
      </c>
    </row>
    <row r="270" spans="1:6" x14ac:dyDescent="0.3">
      <c r="A270" s="49" t="str">
        <f>RAW!$H266</f>
        <v>충남</v>
      </c>
      <c r="B270" s="49" t="str">
        <f>RAW!$I266</f>
        <v>대전</v>
      </c>
      <c r="C270" s="48" t="str">
        <f>RAW!$J266</f>
        <v>한일의료재단 패밀리요양병원</v>
      </c>
      <c r="D270" s="49">
        <f>RAW!$K266</f>
        <v>8</v>
      </c>
      <c r="E270" s="49">
        <f>RAW!$L266</f>
        <v>0</v>
      </c>
      <c r="F270" s="50">
        <f>RAW!$M266</f>
        <v>0</v>
      </c>
    </row>
    <row r="271" spans="1:6" x14ac:dyDescent="0.3">
      <c r="A271" s="49" t="str">
        <f>RAW!$H267</f>
        <v>서울</v>
      </c>
      <c r="B271" s="49" t="str">
        <f>RAW!$I267</f>
        <v>서울강남</v>
      </c>
      <c r="C271" s="48" t="str">
        <f>RAW!$J267</f>
        <v>필메디스내과의원</v>
      </c>
      <c r="D271" s="49">
        <f>RAW!$K267</f>
        <v>8</v>
      </c>
      <c r="E271" s="49">
        <f>RAW!$L267</f>
        <v>0</v>
      </c>
      <c r="F271" s="50">
        <f>RAW!$M267</f>
        <v>0</v>
      </c>
    </row>
    <row r="272" spans="1:6" x14ac:dyDescent="0.3">
      <c r="A272" s="49" t="str">
        <f>RAW!$H268</f>
        <v>전남</v>
      </c>
      <c r="B272" s="49" t="str">
        <f>RAW!$I268</f>
        <v>순천</v>
      </c>
      <c r="C272" s="48" t="str">
        <f>RAW!$J268</f>
        <v>강남병원</v>
      </c>
      <c r="D272" s="49">
        <f>RAW!$K268</f>
        <v>8</v>
      </c>
      <c r="E272" s="49">
        <f>RAW!$L268</f>
        <v>0</v>
      </c>
      <c r="F272" s="50">
        <f>RAW!$M268</f>
        <v>0</v>
      </c>
    </row>
    <row r="273" spans="1:6" x14ac:dyDescent="0.3">
      <c r="A273" s="49" t="str">
        <f>RAW!$H269</f>
        <v>전남</v>
      </c>
      <c r="B273" s="49" t="str">
        <f>RAW!$I269</f>
        <v>광주</v>
      </c>
      <c r="C273" s="48" t="str">
        <f>RAW!$J269</f>
        <v>광주일곡병원</v>
      </c>
      <c r="D273" s="49">
        <f>RAW!$K269</f>
        <v>7</v>
      </c>
      <c r="E273" s="49">
        <f>RAW!$L269</f>
        <v>0</v>
      </c>
      <c r="F273" s="50">
        <f>RAW!$M269</f>
        <v>0</v>
      </c>
    </row>
    <row r="274" spans="1:6" x14ac:dyDescent="0.3">
      <c r="A274" s="49" t="str">
        <f>RAW!$H270</f>
        <v>경남</v>
      </c>
      <c r="B274" s="49" t="str">
        <f>RAW!$I270</f>
        <v>김해</v>
      </c>
      <c r="C274" s="48" t="str">
        <f>RAW!$J270</f>
        <v>의료법인경빈의료재단김해센텀요양병원</v>
      </c>
      <c r="D274" s="49">
        <f>RAW!$K270</f>
        <v>7</v>
      </c>
      <c r="E274" s="49">
        <f>RAW!$L270</f>
        <v>0</v>
      </c>
      <c r="F274" s="50">
        <f>RAW!$M270</f>
        <v>0</v>
      </c>
    </row>
    <row r="275" spans="1:6" x14ac:dyDescent="0.3">
      <c r="A275" s="49" t="str">
        <f>RAW!$H271</f>
        <v>경북</v>
      </c>
      <c r="B275" s="49" t="str">
        <f>RAW!$I271</f>
        <v>대구서부</v>
      </c>
      <c r="C275" s="48" t="str">
        <f>RAW!$J271</f>
        <v>속튼튼내과의원</v>
      </c>
      <c r="D275" s="49">
        <f>RAW!$K271</f>
        <v>7</v>
      </c>
      <c r="E275" s="49">
        <f>RAW!$L271</f>
        <v>0</v>
      </c>
      <c r="F275" s="50">
        <f>RAW!$M271</f>
        <v>0</v>
      </c>
    </row>
    <row r="276" spans="1:6" x14ac:dyDescent="0.3">
      <c r="A276" s="49" t="str">
        <f>RAW!$H272</f>
        <v>서울</v>
      </c>
      <c r="B276" s="49" t="str">
        <f>RAW!$I272</f>
        <v>서울강동</v>
      </c>
      <c r="C276" s="48" t="str">
        <f>RAW!$J272</f>
        <v>WONJIN GREEN HOSPITAL</v>
      </c>
      <c r="D276" s="49">
        <f>RAW!$K272</f>
        <v>7</v>
      </c>
      <c r="E276" s="49">
        <f>RAW!$L272</f>
        <v>0</v>
      </c>
      <c r="F276" s="50">
        <f>RAW!$M272</f>
        <v>0</v>
      </c>
    </row>
    <row r="277" spans="1:6" x14ac:dyDescent="0.3">
      <c r="A277" s="49" t="str">
        <f>RAW!$H273</f>
        <v>서울</v>
      </c>
      <c r="B277" s="49" t="str">
        <f>RAW!$I273</f>
        <v>서울중부</v>
      </c>
      <c r="C277" s="48" t="str">
        <f>RAW!$J273</f>
        <v>송도병원</v>
      </c>
      <c r="D277" s="49">
        <f>RAW!$K273</f>
        <v>7</v>
      </c>
      <c r="E277" s="49">
        <f>RAW!$L273</f>
        <v>0</v>
      </c>
      <c r="F277" s="50">
        <f>RAW!$M273</f>
        <v>0</v>
      </c>
    </row>
    <row r="278" spans="1:6" x14ac:dyDescent="0.3">
      <c r="A278" s="49" t="str">
        <f>RAW!$H274</f>
        <v>경기</v>
      </c>
      <c r="B278" s="49" t="str">
        <f>RAW!$I274</f>
        <v>수원남부</v>
      </c>
      <c r="C278" s="48" t="str">
        <f>RAW!$J274</f>
        <v>원광종합병원</v>
      </c>
      <c r="D278" s="49">
        <f>RAW!$K274</f>
        <v>7</v>
      </c>
      <c r="E278" s="49">
        <f>RAW!$L274</f>
        <v>0</v>
      </c>
      <c r="F278" s="50">
        <f>RAW!$M274</f>
        <v>0</v>
      </c>
    </row>
    <row r="279" spans="1:6" x14ac:dyDescent="0.3">
      <c r="A279" s="49" t="str">
        <f>RAW!$H275</f>
        <v>전남</v>
      </c>
      <c r="B279" s="49" t="str">
        <f>RAW!$I275</f>
        <v>순천</v>
      </c>
      <c r="C279" s="48" t="str">
        <f>RAW!$J275</f>
        <v>틔움가정의학과</v>
      </c>
      <c r="D279" s="49">
        <f>RAW!$K275</f>
        <v>7</v>
      </c>
      <c r="E279" s="49">
        <f>RAW!$L275</f>
        <v>0</v>
      </c>
      <c r="F279" s="50">
        <f>RAW!$M275</f>
        <v>0</v>
      </c>
    </row>
    <row r="280" spans="1:6" x14ac:dyDescent="0.3">
      <c r="A280" s="49" t="str">
        <f>RAW!$H276</f>
        <v>충남</v>
      </c>
      <c r="B280" s="49" t="str">
        <f>RAW!$I276</f>
        <v>천안</v>
      </c>
      <c r="C280" s="48" t="str">
        <f>RAW!$J276</f>
        <v>제일조은내과의원</v>
      </c>
      <c r="D280" s="49">
        <f>RAW!$K276</f>
        <v>7</v>
      </c>
      <c r="E280" s="49">
        <f>RAW!$L276</f>
        <v>0</v>
      </c>
      <c r="F280" s="50">
        <f>RAW!$M276</f>
        <v>0</v>
      </c>
    </row>
    <row r="281" spans="1:6" x14ac:dyDescent="0.3">
      <c r="A281" s="49" t="str">
        <f>RAW!$H277</f>
        <v>경북</v>
      </c>
      <c r="B281" s="49" t="str">
        <f>RAW!$I277</f>
        <v>대구남부</v>
      </c>
      <c r="C281" s="48" t="str">
        <f>RAW!$J277</f>
        <v>김정은내과의원</v>
      </c>
      <c r="D281" s="49">
        <f>RAW!$K277</f>
        <v>6</v>
      </c>
      <c r="E281" s="49">
        <f>RAW!$L277</f>
        <v>0</v>
      </c>
      <c r="F281" s="50">
        <f>RAW!$M277</f>
        <v>0</v>
      </c>
    </row>
    <row r="282" spans="1:6" x14ac:dyDescent="0.3">
      <c r="A282" s="49" t="str">
        <f>RAW!$H278</f>
        <v>경북</v>
      </c>
      <c r="B282" s="49" t="str">
        <f>RAW!$I278</f>
        <v>대구서부</v>
      </c>
      <c r="C282" s="48" t="str">
        <f>RAW!$J278</f>
        <v>일민의료재단 세강병원</v>
      </c>
      <c r="D282" s="49">
        <f>RAW!$K278</f>
        <v>6</v>
      </c>
      <c r="E282" s="49">
        <f>RAW!$L278</f>
        <v>0</v>
      </c>
      <c r="F282" s="50">
        <f>RAW!$M278</f>
        <v>0</v>
      </c>
    </row>
    <row r="283" spans="1:6" x14ac:dyDescent="0.3">
      <c r="A283" s="49" t="str">
        <f>RAW!$H279</f>
        <v>서울</v>
      </c>
      <c r="B283" s="49" t="str">
        <f>RAW!$I279</f>
        <v>서울강남</v>
      </c>
      <c r="C283" s="48" t="str">
        <f>RAW!$J279</f>
        <v>삼광의료재단(검사실비교)</v>
      </c>
      <c r="D283" s="49">
        <f>RAW!$K279</f>
        <v>6</v>
      </c>
      <c r="E283" s="49">
        <f>RAW!$L279</f>
        <v>0</v>
      </c>
      <c r="F283" s="50">
        <f>RAW!$M279</f>
        <v>0</v>
      </c>
    </row>
    <row r="284" spans="1:6" x14ac:dyDescent="0.3">
      <c r="A284" s="49" t="str">
        <f>RAW!$H280</f>
        <v>서울</v>
      </c>
      <c r="B284" s="49" t="str">
        <f>RAW!$I280</f>
        <v>서울강동</v>
      </c>
      <c r="C284" s="48" t="str">
        <f>RAW!$J280</f>
        <v>서울현대요양병원</v>
      </c>
      <c r="D284" s="49">
        <f>RAW!$K280</f>
        <v>6</v>
      </c>
      <c r="E284" s="49">
        <f>RAW!$L280</f>
        <v>0</v>
      </c>
      <c r="F284" s="50">
        <f>RAW!$M280</f>
        <v>0</v>
      </c>
    </row>
    <row r="285" spans="1:6" x14ac:dyDescent="0.3">
      <c r="A285" s="49" t="str">
        <f>RAW!$H281</f>
        <v>전남</v>
      </c>
      <c r="B285" s="49" t="str">
        <f>RAW!$I281</f>
        <v>순천</v>
      </c>
      <c r="C285" s="48" t="str">
        <f>RAW!$J281</f>
        <v>(의)동인요양병원</v>
      </c>
      <c r="D285" s="49">
        <f>RAW!$K281</f>
        <v>6</v>
      </c>
      <c r="E285" s="49">
        <f>RAW!$L281</f>
        <v>0</v>
      </c>
      <c r="F285" s="50">
        <f>RAW!$M281</f>
        <v>0</v>
      </c>
    </row>
    <row r="286" spans="1:6" x14ac:dyDescent="0.3">
      <c r="A286" s="49" t="str">
        <f>RAW!$H282</f>
        <v>경남</v>
      </c>
      <c r="B286" s="49" t="str">
        <f>RAW!$I282</f>
        <v>창원</v>
      </c>
      <c r="C286" s="48" t="str">
        <f>RAW!$J282</f>
        <v>365병원</v>
      </c>
      <c r="D286" s="49">
        <f>RAW!$K282</f>
        <v>6</v>
      </c>
      <c r="E286" s="49">
        <f>RAW!$L282</f>
        <v>0</v>
      </c>
      <c r="F286" s="50">
        <f>RAW!$M282</f>
        <v>0</v>
      </c>
    </row>
    <row r="287" spans="1:6" x14ac:dyDescent="0.3">
      <c r="A287" s="49" t="str">
        <f>RAW!$H283</f>
        <v>서울</v>
      </c>
      <c r="B287" s="49" t="str">
        <f>RAW!$I283</f>
        <v>서울강남</v>
      </c>
      <c r="C287" s="48" t="str">
        <f>RAW!$J283</f>
        <v>메디스캔의원</v>
      </c>
      <c r="D287" s="49">
        <f>RAW!$K283</f>
        <v>5</v>
      </c>
      <c r="E287" s="49">
        <f>RAW!$L283</f>
        <v>0</v>
      </c>
      <c r="F287" s="50">
        <f>RAW!$M283</f>
        <v>0</v>
      </c>
    </row>
    <row r="288" spans="1:6" x14ac:dyDescent="0.3">
      <c r="A288" s="49" t="str">
        <f>RAW!$H284</f>
        <v>서울</v>
      </c>
      <c r="B288" s="49" t="str">
        <f>RAW!$I284</f>
        <v>서울강동</v>
      </c>
      <c r="C288" s="48" t="str">
        <f>RAW!$J284</f>
        <v>하남S병원</v>
      </c>
      <c r="D288" s="49">
        <f>RAW!$K284</f>
        <v>5</v>
      </c>
      <c r="E288" s="49">
        <f>RAW!$L284</f>
        <v>0</v>
      </c>
      <c r="F288" s="50">
        <f>RAW!$M284</f>
        <v>0</v>
      </c>
    </row>
    <row r="289" spans="1:6" x14ac:dyDescent="0.3">
      <c r="A289" s="49" t="str">
        <f>RAW!$H285</f>
        <v>영서</v>
      </c>
      <c r="B289" s="49" t="str">
        <f>RAW!$I285</f>
        <v>영서2</v>
      </c>
      <c r="C289" s="48" t="str">
        <f>RAW!$J285</f>
        <v>평창군 보건의료원</v>
      </c>
      <c r="D289" s="49">
        <f>RAW!$K285</f>
        <v>5</v>
      </c>
      <c r="E289" s="49">
        <f>RAW!$L285</f>
        <v>0</v>
      </c>
      <c r="F289" s="50">
        <f>RAW!$M285</f>
        <v>0</v>
      </c>
    </row>
    <row r="290" spans="1:6" x14ac:dyDescent="0.3">
      <c r="A290" s="49" t="str">
        <f>RAW!$H286</f>
        <v>인천</v>
      </c>
      <c r="B290" s="49" t="str">
        <f>RAW!$I286</f>
        <v>인천</v>
      </c>
      <c r="C290" s="48" t="str">
        <f>RAW!$J286</f>
        <v>한국보훈복지의료공단인천보훈병원</v>
      </c>
      <c r="D290" s="49">
        <f>RAW!$K286</f>
        <v>5</v>
      </c>
      <c r="E290" s="49">
        <f>RAW!$L286</f>
        <v>0</v>
      </c>
      <c r="F290" s="50">
        <f>RAW!$M286</f>
        <v>0</v>
      </c>
    </row>
    <row r="291" spans="1:6" x14ac:dyDescent="0.3">
      <c r="A291" s="49" t="str">
        <f>RAW!$H287</f>
        <v>경남</v>
      </c>
      <c r="B291" s="49" t="str">
        <f>RAW!$I287</f>
        <v>창원</v>
      </c>
      <c r="C291" s="48" t="str">
        <f>RAW!$J287</f>
        <v>씽씽(singsing)병원</v>
      </c>
      <c r="D291" s="49">
        <f>RAW!$K287</f>
        <v>5</v>
      </c>
      <c r="E291" s="49">
        <f>RAW!$L287</f>
        <v>0</v>
      </c>
      <c r="F291" s="50">
        <f>RAW!$M287</f>
        <v>0</v>
      </c>
    </row>
    <row r="292" spans="1:6" x14ac:dyDescent="0.3">
      <c r="A292" s="49" t="str">
        <f>RAW!$H288</f>
        <v>충북</v>
      </c>
      <c r="B292" s="49" t="str">
        <f>RAW!$I288</f>
        <v>청주</v>
      </c>
      <c r="C292" s="48" t="str">
        <f>RAW!$J288</f>
        <v>마디사랑병원</v>
      </c>
      <c r="D292" s="49">
        <f>RAW!$K288</f>
        <v>5</v>
      </c>
      <c r="E292" s="49">
        <f>RAW!$L288</f>
        <v>0</v>
      </c>
      <c r="F292" s="50">
        <f>RAW!$M288</f>
        <v>0</v>
      </c>
    </row>
    <row r="293" spans="1:6" x14ac:dyDescent="0.3">
      <c r="A293" s="49" t="str">
        <f>RAW!$H289</f>
        <v>충북</v>
      </c>
      <c r="B293" s="49" t="str">
        <f>RAW!$I289</f>
        <v>청주</v>
      </c>
      <c r="C293" s="48" t="str">
        <f>RAW!$J289</f>
        <v>청주시립요양병원</v>
      </c>
      <c r="D293" s="49">
        <f>RAW!$K289</f>
        <v>5</v>
      </c>
      <c r="E293" s="49">
        <f>RAW!$L289</f>
        <v>0</v>
      </c>
      <c r="F293" s="50">
        <f>RAW!$M289</f>
        <v>0</v>
      </c>
    </row>
    <row r="294" spans="1:6" x14ac:dyDescent="0.3">
      <c r="A294" s="49" t="str">
        <f>RAW!$H290</f>
        <v>경북</v>
      </c>
      <c r="B294" s="49" t="str">
        <f>RAW!$I290</f>
        <v>대구남부</v>
      </c>
      <c r="C294" s="48" t="str">
        <f>RAW!$J290</f>
        <v>참튼튼병원</v>
      </c>
      <c r="D294" s="49">
        <f>RAW!$K290</f>
        <v>4</v>
      </c>
      <c r="E294" s="49">
        <f>RAW!$L290</f>
        <v>0</v>
      </c>
      <c r="F294" s="50">
        <f>RAW!$M290</f>
        <v>0</v>
      </c>
    </row>
    <row r="295" spans="1:6" x14ac:dyDescent="0.3">
      <c r="A295" s="49" t="str">
        <f>RAW!$H291</f>
        <v>경남</v>
      </c>
      <c r="B295" s="49" t="str">
        <f>RAW!$I291</f>
        <v>부산중부</v>
      </c>
      <c r="C295" s="48" t="str">
        <f>RAW!$J291</f>
        <v>박성수내과(양정)</v>
      </c>
      <c r="D295" s="49">
        <f>RAW!$K291</f>
        <v>4</v>
      </c>
      <c r="E295" s="49">
        <f>RAW!$L291</f>
        <v>0</v>
      </c>
      <c r="F295" s="50">
        <f>RAW!$M291</f>
        <v>0</v>
      </c>
    </row>
    <row r="296" spans="1:6" x14ac:dyDescent="0.3">
      <c r="A296" s="49" t="str">
        <f>RAW!$H292</f>
        <v>경남</v>
      </c>
      <c r="B296" s="49" t="str">
        <f>RAW!$I292</f>
        <v>부산중부</v>
      </c>
      <c r="C296" s="48" t="str">
        <f>RAW!$J292</f>
        <v>(의)청십자의료재단행복한요양병원</v>
      </c>
      <c r="D296" s="49">
        <f>RAW!$K292</f>
        <v>4</v>
      </c>
      <c r="E296" s="49">
        <f>RAW!$L292</f>
        <v>0</v>
      </c>
      <c r="F296" s="50">
        <f>RAW!$M292</f>
        <v>0</v>
      </c>
    </row>
    <row r="297" spans="1:6" x14ac:dyDescent="0.3">
      <c r="A297" s="49" t="str">
        <f>RAW!$H293</f>
        <v>서울</v>
      </c>
      <c r="B297" s="49" t="str">
        <f>RAW!$I293</f>
        <v>서울동부</v>
      </c>
      <c r="C297" s="48" t="str">
        <f>RAW!$J293</f>
        <v>샛별의원</v>
      </c>
      <c r="D297" s="49">
        <f>RAW!$K293</f>
        <v>4</v>
      </c>
      <c r="E297" s="49">
        <f>RAW!$L293</f>
        <v>0</v>
      </c>
      <c r="F297" s="50">
        <f>RAW!$M293</f>
        <v>0</v>
      </c>
    </row>
    <row r="298" spans="1:6" x14ac:dyDescent="0.3">
      <c r="A298" s="49" t="str">
        <f>RAW!$H294</f>
        <v>서울</v>
      </c>
      <c r="B298" s="49" t="str">
        <f>RAW!$I294</f>
        <v>서울북부</v>
      </c>
      <c r="C298" s="48" t="str">
        <f>RAW!$J294</f>
        <v>포천신경외과</v>
      </c>
      <c r="D298" s="49">
        <f>RAW!$K294</f>
        <v>4</v>
      </c>
      <c r="E298" s="49">
        <f>RAW!$L294</f>
        <v>0</v>
      </c>
      <c r="F298" s="50">
        <f>RAW!$M294</f>
        <v>0</v>
      </c>
    </row>
    <row r="299" spans="1:6" x14ac:dyDescent="0.3">
      <c r="A299" s="49" t="str">
        <f>RAW!$H295</f>
        <v>서울</v>
      </c>
      <c r="B299" s="49" t="str">
        <f>RAW!$I295</f>
        <v>서울서부</v>
      </c>
      <c r="C299" s="48" t="str">
        <f>RAW!$J295</f>
        <v>연세진내과</v>
      </c>
      <c r="D299" s="49">
        <f>RAW!$K295</f>
        <v>4</v>
      </c>
      <c r="E299" s="49">
        <f>RAW!$L295</f>
        <v>0</v>
      </c>
      <c r="F299" s="50">
        <f>RAW!$M295</f>
        <v>0</v>
      </c>
    </row>
    <row r="300" spans="1:6" x14ac:dyDescent="0.3">
      <c r="A300" s="49" t="str">
        <f>RAW!$H296</f>
        <v>전북</v>
      </c>
      <c r="B300" s="49" t="str">
        <f>RAW!$I296</f>
        <v>정읍</v>
      </c>
      <c r="C300" s="48" t="str">
        <f>RAW!$J296</f>
        <v>의료법인)석천재단고창병원</v>
      </c>
      <c r="D300" s="49">
        <f>RAW!$K296</f>
        <v>4</v>
      </c>
      <c r="E300" s="49">
        <f>RAW!$L296</f>
        <v>0</v>
      </c>
      <c r="F300" s="50">
        <f>RAW!$M296</f>
        <v>0</v>
      </c>
    </row>
    <row r="301" spans="1:6" x14ac:dyDescent="0.3">
      <c r="A301" s="49" t="str">
        <f>RAW!$H297</f>
        <v>제주</v>
      </c>
      <c r="B301" s="49" t="str">
        <f>RAW!$I297</f>
        <v>제주</v>
      </c>
      <c r="C301" s="48" t="str">
        <f>RAW!$J297</f>
        <v>지오요양병원</v>
      </c>
      <c r="D301" s="49">
        <f>RAW!$K297</f>
        <v>4</v>
      </c>
      <c r="E301" s="49">
        <f>RAW!$L297</f>
        <v>0</v>
      </c>
      <c r="F301" s="50">
        <f>RAW!$M297</f>
        <v>0</v>
      </c>
    </row>
    <row r="302" spans="1:6" x14ac:dyDescent="0.3">
      <c r="A302" s="49" t="str">
        <f>RAW!$H298</f>
        <v>경남</v>
      </c>
      <c r="B302" s="49" t="str">
        <f>RAW!$I298</f>
        <v>진주</v>
      </c>
      <c r="C302" s="48" t="str">
        <f>RAW!$J298</f>
        <v>진주본병원</v>
      </c>
      <c r="D302" s="49">
        <f>RAW!$K298</f>
        <v>4</v>
      </c>
      <c r="E302" s="49">
        <f>RAW!$L298</f>
        <v>0</v>
      </c>
      <c r="F302" s="50">
        <f>RAW!$M298</f>
        <v>0</v>
      </c>
    </row>
    <row r="303" spans="1:6" x14ac:dyDescent="0.3">
      <c r="A303" s="49" t="str">
        <f>RAW!$H299</f>
        <v>충북</v>
      </c>
      <c r="B303" s="49" t="str">
        <f>RAW!$I299</f>
        <v>청주</v>
      </c>
      <c r="C303" s="48" t="str">
        <f>RAW!$J299</f>
        <v>아이엠병원</v>
      </c>
      <c r="D303" s="49">
        <f>RAW!$K299</f>
        <v>4</v>
      </c>
      <c r="E303" s="49">
        <f>RAW!$L299</f>
        <v>0</v>
      </c>
      <c r="F303" s="50">
        <f>RAW!$M299</f>
        <v>0</v>
      </c>
    </row>
    <row r="304" spans="1:6" x14ac:dyDescent="0.3">
      <c r="A304" s="49" t="str">
        <f>RAW!$H300</f>
        <v>경기</v>
      </c>
      <c r="B304" s="49" t="str">
        <f>RAW!$I300</f>
        <v>파주(출)</v>
      </c>
      <c r="C304" s="48" t="str">
        <f>RAW!$J300</f>
        <v>운정와이즈병원</v>
      </c>
      <c r="D304" s="49">
        <f>RAW!$K300</f>
        <v>4</v>
      </c>
      <c r="E304" s="49">
        <f>RAW!$L300</f>
        <v>0</v>
      </c>
      <c r="F304" s="50">
        <f>RAW!$M300</f>
        <v>0</v>
      </c>
    </row>
    <row r="305" spans="1:6" x14ac:dyDescent="0.3">
      <c r="A305" s="49" t="str">
        <f>RAW!$H301</f>
        <v>경북</v>
      </c>
      <c r="B305" s="49" t="str">
        <f>RAW!$I301</f>
        <v>포항</v>
      </c>
      <c r="C305" s="48" t="str">
        <f>RAW!$J301</f>
        <v>포항시티병원</v>
      </c>
      <c r="D305" s="49">
        <f>RAW!$K301</f>
        <v>4</v>
      </c>
      <c r="E305" s="49">
        <f>RAW!$L301</f>
        <v>0</v>
      </c>
      <c r="F305" s="50">
        <f>RAW!$M301</f>
        <v>0</v>
      </c>
    </row>
    <row r="306" spans="1:6" x14ac:dyDescent="0.3">
      <c r="A306" s="49" t="str">
        <f>RAW!$H302</f>
        <v>경남</v>
      </c>
      <c r="B306" s="49" t="str">
        <f>RAW!$I302</f>
        <v>김해</v>
      </c>
      <c r="C306" s="48" t="str">
        <f>RAW!$J302</f>
        <v>김해굿모닝병원</v>
      </c>
      <c r="D306" s="49">
        <f>RAW!$K302</f>
        <v>3</v>
      </c>
      <c r="E306" s="49">
        <f>RAW!$L302</f>
        <v>0</v>
      </c>
      <c r="F306" s="50">
        <f>RAW!$M302</f>
        <v>0</v>
      </c>
    </row>
    <row r="307" spans="1:6" x14ac:dyDescent="0.3">
      <c r="A307" s="49" t="str">
        <f>RAW!$H303</f>
        <v>경북</v>
      </c>
      <c r="B307" s="49" t="str">
        <f>RAW!$I303</f>
        <v>대구서부</v>
      </c>
      <c r="C307" s="48" t="str">
        <f>RAW!$J303</f>
        <v>통합의료진흥원 전인병원</v>
      </c>
      <c r="D307" s="49">
        <f>RAW!$K303</f>
        <v>3</v>
      </c>
      <c r="E307" s="49">
        <f>RAW!$L303</f>
        <v>0</v>
      </c>
      <c r="F307" s="50">
        <f>RAW!$M303</f>
        <v>0</v>
      </c>
    </row>
    <row r="308" spans="1:6" x14ac:dyDescent="0.3">
      <c r="A308" s="49" t="str">
        <f>RAW!$H304</f>
        <v>경남</v>
      </c>
      <c r="B308" s="49" t="str">
        <f>RAW!$I304</f>
        <v>부산북부</v>
      </c>
      <c r="C308" s="48" t="str">
        <f>RAW!$J304</f>
        <v>만세365병원</v>
      </c>
      <c r="D308" s="49">
        <f>RAW!$K304</f>
        <v>3</v>
      </c>
      <c r="E308" s="49">
        <f>RAW!$L304</f>
        <v>0</v>
      </c>
      <c r="F308" s="50">
        <f>RAW!$M304</f>
        <v>0</v>
      </c>
    </row>
    <row r="309" spans="1:6" x14ac:dyDescent="0.3">
      <c r="A309" s="49" t="str">
        <f>RAW!$H305</f>
        <v>경남</v>
      </c>
      <c r="B309" s="49" t="str">
        <f>RAW!$I305</f>
        <v>부산중부</v>
      </c>
      <c r="C309" s="48" t="str">
        <f>RAW!$J305</f>
        <v>온요양병원</v>
      </c>
      <c r="D309" s="49">
        <f>RAW!$K305</f>
        <v>3</v>
      </c>
      <c r="E309" s="49">
        <f>RAW!$L305</f>
        <v>0</v>
      </c>
      <c r="F309" s="50">
        <f>RAW!$M305</f>
        <v>0</v>
      </c>
    </row>
    <row r="310" spans="1:6" x14ac:dyDescent="0.3">
      <c r="A310" s="49" t="str">
        <f>RAW!$H306</f>
        <v>서울</v>
      </c>
      <c r="B310" s="49" t="str">
        <f>RAW!$I306</f>
        <v>서울강동</v>
      </c>
      <c r="C310" s="48" t="str">
        <f>RAW!$J306</f>
        <v>중앙보훈병원 핵의학과</v>
      </c>
      <c r="D310" s="49">
        <f>RAW!$K306</f>
        <v>3</v>
      </c>
      <c r="E310" s="49">
        <f>RAW!$L306</f>
        <v>0</v>
      </c>
      <c r="F310" s="50">
        <f>RAW!$M306</f>
        <v>0</v>
      </c>
    </row>
    <row r="311" spans="1:6" x14ac:dyDescent="0.3">
      <c r="A311" s="49" t="str">
        <f>RAW!$H307</f>
        <v>서울</v>
      </c>
      <c r="B311" s="49" t="str">
        <f>RAW!$I307</f>
        <v>서울서부</v>
      </c>
      <c r="C311" s="48" t="str">
        <f>RAW!$J307</f>
        <v>양천효요양병원</v>
      </c>
      <c r="D311" s="49">
        <f>RAW!$K307</f>
        <v>3</v>
      </c>
      <c r="E311" s="49">
        <f>RAW!$L307</f>
        <v>0</v>
      </c>
      <c r="F311" s="50">
        <f>RAW!$M307</f>
        <v>0</v>
      </c>
    </row>
    <row r="312" spans="1:6" x14ac:dyDescent="0.3">
      <c r="A312" s="49" t="str">
        <f>RAW!$H308</f>
        <v>전남</v>
      </c>
      <c r="B312" s="49" t="str">
        <f>RAW!$I308</f>
        <v>순천</v>
      </c>
      <c r="C312" s="48" t="str">
        <f>RAW!$J308</f>
        <v>메디팜요양병원</v>
      </c>
      <c r="D312" s="49">
        <f>RAW!$K308</f>
        <v>3</v>
      </c>
      <c r="E312" s="49">
        <f>RAW!$L308</f>
        <v>0</v>
      </c>
      <c r="F312" s="50">
        <f>RAW!$M308</f>
        <v>0</v>
      </c>
    </row>
    <row r="313" spans="1:6" x14ac:dyDescent="0.3">
      <c r="A313" s="49" t="str">
        <f>RAW!$H309</f>
        <v>경기</v>
      </c>
      <c r="B313" s="49" t="str">
        <f>RAW!$I309</f>
        <v>안산</v>
      </c>
      <c r="C313" s="48" t="str">
        <f>RAW!$J309</f>
        <v>경기도립노인전문시흥병원</v>
      </c>
      <c r="D313" s="49">
        <f>RAW!$K309</f>
        <v>3</v>
      </c>
      <c r="E313" s="49">
        <f>RAW!$L309</f>
        <v>0</v>
      </c>
      <c r="F313" s="50">
        <f>RAW!$M309</f>
        <v>0</v>
      </c>
    </row>
    <row r="314" spans="1:6" x14ac:dyDescent="0.3">
      <c r="A314" s="49" t="str">
        <f>RAW!$H310</f>
        <v>제주</v>
      </c>
      <c r="B314" s="49" t="str">
        <f>RAW!$I310</f>
        <v>제주</v>
      </c>
      <c r="C314" s="48" t="str">
        <f>RAW!$J310</f>
        <v>제주의료원 부속 요양병원</v>
      </c>
      <c r="D314" s="49">
        <f>RAW!$K310</f>
        <v>3</v>
      </c>
      <c r="E314" s="49">
        <f>RAW!$L310</f>
        <v>0</v>
      </c>
      <c r="F314" s="50">
        <f>RAW!$M310</f>
        <v>0</v>
      </c>
    </row>
    <row r="315" spans="1:6" x14ac:dyDescent="0.3">
      <c r="A315" s="49" t="str">
        <f>RAW!$H311</f>
        <v>경남</v>
      </c>
      <c r="B315" s="49" t="str">
        <f>RAW!$I311</f>
        <v>창원</v>
      </c>
      <c r="C315" s="48" t="str">
        <f>RAW!$J311</f>
        <v>새삼성내과</v>
      </c>
      <c r="D315" s="49">
        <f>RAW!$K311</f>
        <v>3</v>
      </c>
      <c r="E315" s="49">
        <f>RAW!$L311</f>
        <v>0</v>
      </c>
      <c r="F315" s="50">
        <f>RAW!$M311</f>
        <v>0</v>
      </c>
    </row>
    <row r="316" spans="1:6" x14ac:dyDescent="0.3">
      <c r="A316" s="49" t="str">
        <f>RAW!$H312</f>
        <v>전남</v>
      </c>
      <c r="B316" s="49" t="str">
        <f>RAW!$I312</f>
        <v>호남</v>
      </c>
      <c r="C316" s="48" t="str">
        <f>RAW!$J312</f>
        <v>영암 한국병원</v>
      </c>
      <c r="D316" s="49">
        <f>RAW!$K312</f>
        <v>3</v>
      </c>
      <c r="E316" s="49">
        <f>RAW!$L312</f>
        <v>0</v>
      </c>
      <c r="F316" s="50">
        <f>RAW!$M312</f>
        <v>0</v>
      </c>
    </row>
    <row r="317" spans="1:6" x14ac:dyDescent="0.3">
      <c r="A317" s="49" t="str">
        <f>RAW!$H313</f>
        <v>전남</v>
      </c>
      <c r="B317" s="49" t="str">
        <f>RAW!$I313</f>
        <v>광주</v>
      </c>
      <c r="C317" s="48" t="str">
        <f>RAW!$J313</f>
        <v>광주소망병원</v>
      </c>
      <c r="D317" s="49">
        <f>RAW!$K313</f>
        <v>2</v>
      </c>
      <c r="E317" s="49">
        <f>RAW!$L313</f>
        <v>0</v>
      </c>
      <c r="F317" s="50">
        <f>RAW!$M313</f>
        <v>0</v>
      </c>
    </row>
    <row r="318" spans="1:6" x14ac:dyDescent="0.3">
      <c r="A318" s="49" t="str">
        <f>RAW!$H314</f>
        <v>전남</v>
      </c>
      <c r="B318" s="49" t="str">
        <f>RAW!$I314</f>
        <v>광주</v>
      </c>
      <c r="C318" s="48" t="str">
        <f>RAW!$J314</f>
        <v>참조은내과의원(순창)</v>
      </c>
      <c r="D318" s="49">
        <f>RAW!$K314</f>
        <v>2</v>
      </c>
      <c r="E318" s="49">
        <f>RAW!$L314</f>
        <v>0</v>
      </c>
      <c r="F318" s="50">
        <f>RAW!$M314</f>
        <v>0</v>
      </c>
    </row>
    <row r="319" spans="1:6" x14ac:dyDescent="0.3">
      <c r="A319" s="49" t="str">
        <f>RAW!$H315</f>
        <v>경북</v>
      </c>
      <c r="B319" s="49" t="str">
        <f>RAW!$I315</f>
        <v>구미</v>
      </c>
      <c r="C319" s="48" t="str">
        <f>RAW!$J315</f>
        <v>왜관병원</v>
      </c>
      <c r="D319" s="49">
        <f>RAW!$K315</f>
        <v>2</v>
      </c>
      <c r="E319" s="49">
        <f>RAW!$L315</f>
        <v>0</v>
      </c>
      <c r="F319" s="50">
        <f>RAW!$M315</f>
        <v>0</v>
      </c>
    </row>
    <row r="320" spans="1:6" x14ac:dyDescent="0.3">
      <c r="A320" s="49" t="str">
        <f>RAW!$H316</f>
        <v>경북</v>
      </c>
      <c r="B320" s="49" t="str">
        <f>RAW!$I316</f>
        <v>대구남부</v>
      </c>
      <c r="C320" s="48" t="str">
        <f>RAW!$J316</f>
        <v>더열린병원</v>
      </c>
      <c r="D320" s="49">
        <f>RAW!$K316</f>
        <v>2</v>
      </c>
      <c r="E320" s="49">
        <f>RAW!$L316</f>
        <v>0</v>
      </c>
      <c r="F320" s="50">
        <f>RAW!$M316</f>
        <v>0</v>
      </c>
    </row>
    <row r="321" spans="1:6" x14ac:dyDescent="0.3">
      <c r="A321" s="49" t="str">
        <f>RAW!$H317</f>
        <v>경북</v>
      </c>
      <c r="B321" s="49" t="str">
        <f>RAW!$I317</f>
        <v>대구중부</v>
      </c>
      <c r="C321" s="48" t="str">
        <f>RAW!$J317</f>
        <v>건강플러스연합의원</v>
      </c>
      <c r="D321" s="49">
        <f>RAW!$K317</f>
        <v>2</v>
      </c>
      <c r="E321" s="49">
        <f>RAW!$L317</f>
        <v>0</v>
      </c>
      <c r="F321" s="50">
        <f>RAW!$M317</f>
        <v>0</v>
      </c>
    </row>
    <row r="322" spans="1:6" x14ac:dyDescent="0.3">
      <c r="A322" s="49" t="str">
        <f>RAW!$H318</f>
        <v>경북</v>
      </c>
      <c r="B322" s="49" t="str">
        <f>RAW!$I318</f>
        <v>대구서부</v>
      </c>
      <c r="C322" s="48" t="str">
        <f>RAW!$J318</f>
        <v>나사렛연합내과의원</v>
      </c>
      <c r="D322" s="49">
        <f>RAW!$K318</f>
        <v>2</v>
      </c>
      <c r="E322" s="49">
        <f>RAW!$L318</f>
        <v>0</v>
      </c>
      <c r="F322" s="50">
        <f>RAW!$M318</f>
        <v>0</v>
      </c>
    </row>
    <row r="323" spans="1:6" x14ac:dyDescent="0.3">
      <c r="A323" s="49" t="str">
        <f>RAW!$H319</f>
        <v>충남</v>
      </c>
      <c r="B323" s="49" t="str">
        <f>RAW!$I319</f>
        <v>대전</v>
      </c>
      <c r="C323" s="48" t="str">
        <f>RAW!$J319</f>
        <v>하나로의원</v>
      </c>
      <c r="D323" s="49">
        <f>RAW!$K319</f>
        <v>2</v>
      </c>
      <c r="E323" s="49">
        <f>RAW!$L319</f>
        <v>0</v>
      </c>
      <c r="F323" s="50">
        <f>RAW!$M319</f>
        <v>0</v>
      </c>
    </row>
    <row r="324" spans="1:6" x14ac:dyDescent="0.3">
      <c r="A324" s="49" t="str">
        <f>RAW!$H320</f>
        <v>경남</v>
      </c>
      <c r="B324" s="49" t="str">
        <f>RAW!$I320</f>
        <v>부산남부</v>
      </c>
      <c r="C324" s="48" t="str">
        <f>RAW!$J320</f>
        <v>공내과</v>
      </c>
      <c r="D324" s="49">
        <f>RAW!$K320</f>
        <v>2</v>
      </c>
      <c r="E324" s="49">
        <f>RAW!$L320</f>
        <v>0</v>
      </c>
      <c r="F324" s="50">
        <f>RAW!$M320</f>
        <v>0</v>
      </c>
    </row>
    <row r="325" spans="1:6" x14ac:dyDescent="0.3">
      <c r="A325" s="49" t="str">
        <f>RAW!$H321</f>
        <v>경남</v>
      </c>
      <c r="B325" s="49" t="str">
        <f>RAW!$I321</f>
        <v>부산중부</v>
      </c>
      <c r="C325" s="48" t="str">
        <f>RAW!$J321</f>
        <v>의)청십자의료재단행복한병원</v>
      </c>
      <c r="D325" s="49">
        <f>RAW!$K321</f>
        <v>2</v>
      </c>
      <c r="E325" s="49">
        <f>RAW!$L321</f>
        <v>0</v>
      </c>
      <c r="F325" s="50">
        <f>RAW!$M321</f>
        <v>0</v>
      </c>
    </row>
    <row r="326" spans="1:6" x14ac:dyDescent="0.3">
      <c r="A326" s="49" t="str">
        <f>RAW!$H322</f>
        <v>경기</v>
      </c>
      <c r="B326" s="49" t="str">
        <f>RAW!$I322</f>
        <v>부천</v>
      </c>
      <c r="C326" s="48" t="str">
        <f>RAW!$J322</f>
        <v>휴앤유병원</v>
      </c>
      <c r="D326" s="49">
        <f>RAW!$K322</f>
        <v>2</v>
      </c>
      <c r="E326" s="49">
        <f>RAW!$L322</f>
        <v>0</v>
      </c>
      <c r="F326" s="50">
        <f>RAW!$M322</f>
        <v>0</v>
      </c>
    </row>
    <row r="327" spans="1:6" x14ac:dyDescent="0.3">
      <c r="A327" s="49" t="str">
        <f>RAW!$H323</f>
        <v>서울</v>
      </c>
      <c r="B327" s="49" t="str">
        <f>RAW!$I323</f>
        <v>서울남부</v>
      </c>
      <c r="C327" s="48" t="str">
        <f>RAW!$J323</f>
        <v>뉴서울성모요양병원</v>
      </c>
      <c r="D327" s="49">
        <f>RAW!$K323</f>
        <v>2</v>
      </c>
      <c r="E327" s="49">
        <f>RAW!$L323</f>
        <v>0</v>
      </c>
      <c r="F327" s="50">
        <f>RAW!$M323</f>
        <v>0</v>
      </c>
    </row>
    <row r="328" spans="1:6" x14ac:dyDescent="0.3">
      <c r="A328" s="49" t="str">
        <f>RAW!$H324</f>
        <v>서울</v>
      </c>
      <c r="B328" s="49" t="str">
        <f>RAW!$I324</f>
        <v>서울동부</v>
      </c>
      <c r="C328" s="48" t="str">
        <f>RAW!$J324</f>
        <v>국립재활원</v>
      </c>
      <c r="D328" s="49">
        <f>RAW!$K324</f>
        <v>2</v>
      </c>
      <c r="E328" s="49">
        <f>RAW!$L324</f>
        <v>0</v>
      </c>
      <c r="F328" s="50">
        <f>RAW!$M324</f>
        <v>0</v>
      </c>
    </row>
    <row r="329" spans="1:6" x14ac:dyDescent="0.3">
      <c r="A329" s="49" t="str">
        <f>RAW!$H325</f>
        <v>서울</v>
      </c>
      <c r="B329" s="49" t="str">
        <f>RAW!$I325</f>
        <v>서울서부</v>
      </c>
      <c r="C329" s="48" t="str">
        <f>RAW!$J325</f>
        <v>모나리자요양병원</v>
      </c>
      <c r="D329" s="49">
        <f>RAW!$K325</f>
        <v>2</v>
      </c>
      <c r="E329" s="49">
        <f>RAW!$L325</f>
        <v>0</v>
      </c>
      <c r="F329" s="50">
        <f>RAW!$M325</f>
        <v>0</v>
      </c>
    </row>
    <row r="330" spans="1:6" x14ac:dyDescent="0.3">
      <c r="A330" s="49" t="str">
        <f>RAW!$H326</f>
        <v>서울</v>
      </c>
      <c r="B330" s="49" t="str">
        <f>RAW!$I326</f>
        <v>서울서부</v>
      </c>
      <c r="C330" s="48" t="str">
        <f>RAW!$J326</f>
        <v>참요양병원</v>
      </c>
      <c r="D330" s="49">
        <f>RAW!$K326</f>
        <v>2</v>
      </c>
      <c r="E330" s="49">
        <f>RAW!$L326</f>
        <v>0</v>
      </c>
      <c r="F330" s="50">
        <f>RAW!$M326</f>
        <v>0</v>
      </c>
    </row>
    <row r="331" spans="1:6" x14ac:dyDescent="0.3">
      <c r="A331" s="49" t="str">
        <f>RAW!$H327</f>
        <v>경기</v>
      </c>
      <c r="B331" s="49" t="str">
        <f>RAW!$I327</f>
        <v>수원남부</v>
      </c>
      <c r="C331" s="48" t="str">
        <f>RAW!$J327</f>
        <v>동탄성모병원</v>
      </c>
      <c r="D331" s="49">
        <f>RAW!$K327</f>
        <v>2</v>
      </c>
      <c r="E331" s="49">
        <f>RAW!$L327</f>
        <v>0</v>
      </c>
      <c r="F331" s="50">
        <f>RAW!$M327</f>
        <v>0</v>
      </c>
    </row>
    <row r="332" spans="1:6" x14ac:dyDescent="0.3">
      <c r="A332" s="49" t="str">
        <f>RAW!$H328</f>
        <v>경기</v>
      </c>
      <c r="B332" s="49" t="str">
        <f>RAW!$I328</f>
        <v>수원남부</v>
      </c>
      <c r="C332" s="48" t="str">
        <f>RAW!$J328</f>
        <v>성모플러스내과소아과</v>
      </c>
      <c r="D332" s="49">
        <f>RAW!$K328</f>
        <v>2</v>
      </c>
      <c r="E332" s="49">
        <f>RAW!$L328</f>
        <v>0</v>
      </c>
      <c r="F332" s="50">
        <f>RAW!$M328</f>
        <v>0</v>
      </c>
    </row>
    <row r="333" spans="1:6" x14ac:dyDescent="0.3">
      <c r="A333" s="49" t="str">
        <f>RAW!$H329</f>
        <v>전남</v>
      </c>
      <c r="B333" s="49" t="str">
        <f>RAW!$I329</f>
        <v>순천</v>
      </c>
      <c r="C333" s="48" t="str">
        <f>RAW!$J329</f>
        <v>(의)좌수영의료재단</v>
      </c>
      <c r="D333" s="49">
        <f>RAW!$K329</f>
        <v>2</v>
      </c>
      <c r="E333" s="49">
        <f>RAW!$L329</f>
        <v>0</v>
      </c>
      <c r="F333" s="50">
        <f>RAW!$M329</f>
        <v>0</v>
      </c>
    </row>
    <row r="334" spans="1:6" x14ac:dyDescent="0.3">
      <c r="A334" s="49" t="str">
        <f>RAW!$H330</f>
        <v>경남</v>
      </c>
      <c r="B334" s="49" t="str">
        <f>RAW!$I330</f>
        <v>울산중부</v>
      </c>
      <c r="C334" s="48" t="str">
        <f>RAW!$J330</f>
        <v>울들병원</v>
      </c>
      <c r="D334" s="49">
        <f>RAW!$K330</f>
        <v>2</v>
      </c>
      <c r="E334" s="49">
        <f>RAW!$L330</f>
        <v>0</v>
      </c>
      <c r="F334" s="50">
        <f>RAW!$M330</f>
        <v>0</v>
      </c>
    </row>
    <row r="335" spans="1:6" x14ac:dyDescent="0.3">
      <c r="A335" s="49" t="str">
        <f>RAW!$H331</f>
        <v>전북</v>
      </c>
      <c r="B335" s="49" t="str">
        <f>RAW!$I331</f>
        <v>정읍</v>
      </c>
      <c r="C335" s="48" t="str">
        <f>RAW!$J331</f>
        <v>석정웰파크병원</v>
      </c>
      <c r="D335" s="49">
        <f>RAW!$K331</f>
        <v>2</v>
      </c>
      <c r="E335" s="49">
        <f>RAW!$L331</f>
        <v>0</v>
      </c>
      <c r="F335" s="50">
        <f>RAW!$M331</f>
        <v>0</v>
      </c>
    </row>
    <row r="336" spans="1:6" x14ac:dyDescent="0.3">
      <c r="A336" s="49" t="str">
        <f>RAW!$H332</f>
        <v>전북</v>
      </c>
      <c r="B336" s="49" t="str">
        <f>RAW!$I332</f>
        <v>정읍</v>
      </c>
      <c r="C336" s="48" t="str">
        <f>RAW!$J332</f>
        <v>(구)석정웰파크병원</v>
      </c>
      <c r="D336" s="49">
        <f>RAW!$K332</f>
        <v>2</v>
      </c>
      <c r="E336" s="49">
        <f>RAW!$L332</f>
        <v>0</v>
      </c>
      <c r="F336" s="50">
        <f>RAW!$M332</f>
        <v>0</v>
      </c>
    </row>
    <row r="337" spans="1:6" x14ac:dyDescent="0.3">
      <c r="A337" s="49" t="str">
        <f>RAW!$H333</f>
        <v>제주</v>
      </c>
      <c r="B337" s="49" t="str">
        <f>RAW!$I333</f>
        <v>제주</v>
      </c>
      <c r="C337" s="48" t="str">
        <f>RAW!$J333</f>
        <v>아라요양병원</v>
      </c>
      <c r="D337" s="49">
        <f>RAW!$K333</f>
        <v>2</v>
      </c>
      <c r="E337" s="49">
        <f>RAW!$L333</f>
        <v>0</v>
      </c>
      <c r="F337" s="50">
        <f>RAW!$M333</f>
        <v>0</v>
      </c>
    </row>
    <row r="338" spans="1:6" x14ac:dyDescent="0.3">
      <c r="A338" s="49" t="str">
        <f>RAW!$H334</f>
        <v>경남</v>
      </c>
      <c r="B338" s="49" t="str">
        <f>RAW!$I334</f>
        <v>진주</v>
      </c>
      <c r="C338" s="48" t="str">
        <f>RAW!$J334</f>
        <v>제일병원</v>
      </c>
      <c r="D338" s="49">
        <f>RAW!$K334</f>
        <v>2</v>
      </c>
      <c r="E338" s="49">
        <f>RAW!$L334</f>
        <v>0</v>
      </c>
      <c r="F338" s="50">
        <f>RAW!$M334</f>
        <v>0</v>
      </c>
    </row>
    <row r="339" spans="1:6" x14ac:dyDescent="0.3">
      <c r="A339" s="49" t="str">
        <f>RAW!$H335</f>
        <v>충북</v>
      </c>
      <c r="B339" s="49" t="str">
        <f>RAW!$I335</f>
        <v>청주</v>
      </c>
      <c r="C339" s="48" t="str">
        <f>RAW!$J335</f>
        <v>서원요양병원</v>
      </c>
      <c r="D339" s="49">
        <f>RAW!$K335</f>
        <v>2</v>
      </c>
      <c r="E339" s="49">
        <f>RAW!$L335</f>
        <v>0</v>
      </c>
      <c r="F339" s="50">
        <f>RAW!$M335</f>
        <v>0</v>
      </c>
    </row>
    <row r="340" spans="1:6" x14ac:dyDescent="0.3">
      <c r="A340" s="49" t="str">
        <f>RAW!$H336</f>
        <v>충북</v>
      </c>
      <c r="B340" s="49" t="str">
        <f>RAW!$I336</f>
        <v>청주</v>
      </c>
      <c r="C340" s="48" t="str">
        <f>RAW!$J336</f>
        <v>하나노인전문병원</v>
      </c>
      <c r="D340" s="49">
        <f>RAW!$K336</f>
        <v>2</v>
      </c>
      <c r="E340" s="49">
        <f>RAW!$L336</f>
        <v>0</v>
      </c>
      <c r="F340" s="50">
        <f>RAW!$M336</f>
        <v>0</v>
      </c>
    </row>
    <row r="341" spans="1:6" x14ac:dyDescent="0.3">
      <c r="A341" s="49" t="str">
        <f>RAW!$H337</f>
        <v>경기</v>
      </c>
      <c r="B341" s="49" t="str">
        <f>RAW!$I337</f>
        <v>파주(출)</v>
      </c>
      <c r="C341" s="48" t="str">
        <f>RAW!$J337</f>
        <v>무척조은병원</v>
      </c>
      <c r="D341" s="49">
        <f>RAW!$K337</f>
        <v>2</v>
      </c>
      <c r="E341" s="49">
        <f>RAW!$L337</f>
        <v>0</v>
      </c>
      <c r="F341" s="50">
        <f>RAW!$M337</f>
        <v>0</v>
      </c>
    </row>
    <row r="342" spans="1:6" x14ac:dyDescent="0.3">
      <c r="A342" s="49" t="str">
        <f>RAW!$H338</f>
        <v>경북</v>
      </c>
      <c r="B342" s="49" t="str">
        <f>RAW!$I338</f>
        <v>포항</v>
      </c>
      <c r="C342" s="48" t="str">
        <f>RAW!$J338</f>
        <v>신영호내과</v>
      </c>
      <c r="D342" s="49">
        <f>RAW!$K338</f>
        <v>2</v>
      </c>
      <c r="E342" s="49">
        <f>RAW!$L338</f>
        <v>0</v>
      </c>
      <c r="F342" s="50">
        <f>RAW!$M338</f>
        <v>0</v>
      </c>
    </row>
    <row r="343" spans="1:6" x14ac:dyDescent="0.3">
      <c r="A343" s="49" t="str">
        <f>RAW!$H339</f>
        <v>영동</v>
      </c>
      <c r="B343" s="49" t="str">
        <f>RAW!$I339</f>
        <v>강릉</v>
      </c>
      <c r="C343" s="48" t="str">
        <f>RAW!$J339</f>
        <v>윤내과의원</v>
      </c>
      <c r="D343" s="49">
        <f>RAW!$K339</f>
        <v>1</v>
      </c>
      <c r="E343" s="49">
        <f>RAW!$L339</f>
        <v>0</v>
      </c>
      <c r="F343" s="50">
        <f>RAW!$M339</f>
        <v>0</v>
      </c>
    </row>
    <row r="344" spans="1:6" x14ac:dyDescent="0.3">
      <c r="A344" s="49" t="str">
        <f>RAW!$H340</f>
        <v>경북</v>
      </c>
      <c r="B344" s="49" t="str">
        <f>RAW!$I340</f>
        <v>경주</v>
      </c>
      <c r="C344" s="48" t="str">
        <f>RAW!$J340</f>
        <v>안강아산내과의원</v>
      </c>
      <c r="D344" s="49">
        <f>RAW!$K340</f>
        <v>1</v>
      </c>
      <c r="E344" s="49">
        <f>RAW!$L340</f>
        <v>0</v>
      </c>
      <c r="F344" s="50">
        <f>RAW!$M340</f>
        <v>0</v>
      </c>
    </row>
    <row r="345" spans="1:6" x14ac:dyDescent="0.3">
      <c r="A345" s="49" t="str">
        <f>RAW!$H341</f>
        <v>서울</v>
      </c>
      <c r="B345" s="49" t="str">
        <f>RAW!$I341</f>
        <v>광명(출)</v>
      </c>
      <c r="C345" s="48" t="str">
        <f>RAW!$J341</f>
        <v>광명21세기병원</v>
      </c>
      <c r="D345" s="49">
        <f>RAW!$K341</f>
        <v>1</v>
      </c>
      <c r="E345" s="49">
        <f>RAW!$L341</f>
        <v>0</v>
      </c>
      <c r="F345" s="50">
        <f>RAW!$M341</f>
        <v>0</v>
      </c>
    </row>
    <row r="346" spans="1:6" x14ac:dyDescent="0.3">
      <c r="A346" s="49" t="str">
        <f>RAW!$H342</f>
        <v>전남</v>
      </c>
      <c r="B346" s="49" t="str">
        <f>RAW!$I342</f>
        <v>광주</v>
      </c>
      <c r="C346" s="48" t="str">
        <f>RAW!$J342</f>
        <v>순창군보건의료원</v>
      </c>
      <c r="D346" s="49">
        <f>RAW!$K342</f>
        <v>1</v>
      </c>
      <c r="E346" s="49">
        <f>RAW!$L342</f>
        <v>0</v>
      </c>
      <c r="F346" s="50">
        <f>RAW!$M342</f>
        <v>0</v>
      </c>
    </row>
    <row r="347" spans="1:6" x14ac:dyDescent="0.3">
      <c r="A347" s="49" t="str">
        <f>RAW!$H343</f>
        <v>경남</v>
      </c>
      <c r="B347" s="49" t="str">
        <f>RAW!$I343</f>
        <v>김해</v>
      </c>
      <c r="C347" s="48" t="str">
        <f>RAW!$J343</f>
        <v>의료법인수의료재단 청솔요양병원</v>
      </c>
      <c r="D347" s="49">
        <f>RAW!$K343</f>
        <v>1</v>
      </c>
      <c r="E347" s="49">
        <f>RAW!$L343</f>
        <v>0</v>
      </c>
      <c r="F347" s="50">
        <f>RAW!$M343</f>
        <v>0</v>
      </c>
    </row>
    <row r="348" spans="1:6" x14ac:dyDescent="0.3">
      <c r="A348" s="49" t="str">
        <f>RAW!$H344</f>
        <v>경남</v>
      </c>
      <c r="B348" s="49" t="str">
        <f>RAW!$I344</f>
        <v>김해</v>
      </c>
      <c r="C348" s="48" t="str">
        <f>RAW!$J344</f>
        <v>해광병원</v>
      </c>
      <c r="D348" s="49">
        <f>RAW!$K344</f>
        <v>1</v>
      </c>
      <c r="E348" s="49">
        <f>RAW!$L344</f>
        <v>0</v>
      </c>
      <c r="F348" s="50">
        <f>RAW!$M344</f>
        <v>0</v>
      </c>
    </row>
    <row r="349" spans="1:6" x14ac:dyDescent="0.3">
      <c r="A349" s="49" t="str">
        <f>RAW!$H345</f>
        <v>경북</v>
      </c>
      <c r="B349" s="49" t="str">
        <f>RAW!$I345</f>
        <v>대구남부</v>
      </c>
      <c r="C349" s="48" t="str">
        <f>RAW!$J345</f>
        <v>강미정연합내과의원</v>
      </c>
      <c r="D349" s="49">
        <f>RAW!$K345</f>
        <v>1</v>
      </c>
      <c r="E349" s="49">
        <f>RAW!$L345</f>
        <v>0</v>
      </c>
      <c r="F349" s="50">
        <f>RAW!$M345</f>
        <v>0</v>
      </c>
    </row>
    <row r="350" spans="1:6" x14ac:dyDescent="0.3">
      <c r="A350" s="49" t="str">
        <f>RAW!$H346</f>
        <v>경북</v>
      </c>
      <c r="B350" s="49" t="str">
        <f>RAW!$I346</f>
        <v>대구남부</v>
      </c>
      <c r="C350" s="48" t="str">
        <f>RAW!$J346</f>
        <v>남산병원</v>
      </c>
      <c r="D350" s="49">
        <f>RAW!$K346</f>
        <v>1</v>
      </c>
      <c r="E350" s="49">
        <f>RAW!$L346</f>
        <v>0</v>
      </c>
      <c r="F350" s="50">
        <f>RAW!$M346</f>
        <v>0</v>
      </c>
    </row>
    <row r="351" spans="1:6" x14ac:dyDescent="0.3">
      <c r="A351" s="49" t="str">
        <f>RAW!$H347</f>
        <v>경북</v>
      </c>
      <c r="B351" s="49" t="str">
        <f>RAW!$I347</f>
        <v>대구남부</v>
      </c>
      <c r="C351" s="48" t="str">
        <f>RAW!$J347</f>
        <v>안심내과의원</v>
      </c>
      <c r="D351" s="49">
        <f>RAW!$K347</f>
        <v>1</v>
      </c>
      <c r="E351" s="49">
        <f>RAW!$L347</f>
        <v>0</v>
      </c>
      <c r="F351" s="50">
        <f>RAW!$M347</f>
        <v>0</v>
      </c>
    </row>
    <row r="352" spans="1:6" x14ac:dyDescent="0.3">
      <c r="A352" s="49" t="str">
        <f>RAW!$H348</f>
        <v>경북</v>
      </c>
      <c r="B352" s="49" t="str">
        <f>RAW!$I348</f>
        <v>대구서부</v>
      </c>
      <c r="C352" s="48" t="str">
        <f>RAW!$J348</f>
        <v>(의)보강병원</v>
      </c>
      <c r="D352" s="49">
        <f>RAW!$K348</f>
        <v>1</v>
      </c>
      <c r="E352" s="49">
        <f>RAW!$L348</f>
        <v>0</v>
      </c>
      <c r="F352" s="50">
        <f>RAW!$M348</f>
        <v>0</v>
      </c>
    </row>
    <row r="353" spans="1:6" x14ac:dyDescent="0.3">
      <c r="A353" s="49" t="str">
        <f>RAW!$H349</f>
        <v>충남</v>
      </c>
      <c r="B353" s="49" t="str">
        <f>RAW!$I349</f>
        <v>대전</v>
      </c>
      <c r="C353" s="48" t="str">
        <f>RAW!$J349</f>
        <v>더(The)편한내과의원</v>
      </c>
      <c r="D353" s="49">
        <f>RAW!$K349</f>
        <v>1</v>
      </c>
      <c r="E353" s="49">
        <f>RAW!$L349</f>
        <v>0</v>
      </c>
      <c r="F353" s="50">
        <f>RAW!$M349</f>
        <v>0</v>
      </c>
    </row>
    <row r="354" spans="1:6" x14ac:dyDescent="0.3">
      <c r="A354" s="49" t="str">
        <f>RAW!$H350</f>
        <v>충남</v>
      </c>
      <c r="B354" s="49" t="str">
        <f>RAW!$I350</f>
        <v>대전</v>
      </c>
      <c r="C354" s="48" t="str">
        <f>RAW!$J350</f>
        <v>메디안내과</v>
      </c>
      <c r="D354" s="49">
        <f>RAW!$K350</f>
        <v>1</v>
      </c>
      <c r="E354" s="49">
        <f>RAW!$L350</f>
        <v>0</v>
      </c>
      <c r="F354" s="50">
        <f>RAW!$M350</f>
        <v>0</v>
      </c>
    </row>
    <row r="355" spans="1:6" x14ac:dyDescent="0.3">
      <c r="A355" s="49" t="str">
        <f>RAW!$H351</f>
        <v>충남</v>
      </c>
      <c r="B355" s="49" t="str">
        <f>RAW!$I351</f>
        <v>대전</v>
      </c>
      <c r="C355" s="48" t="str">
        <f>RAW!$J351</f>
        <v>스마트내과의원</v>
      </c>
      <c r="D355" s="49">
        <f>RAW!$K351</f>
        <v>1</v>
      </c>
      <c r="E355" s="49">
        <f>RAW!$L351</f>
        <v>0</v>
      </c>
      <c r="F355" s="50">
        <f>RAW!$M351</f>
        <v>0</v>
      </c>
    </row>
    <row r="356" spans="1:6" x14ac:dyDescent="0.3">
      <c r="A356" s="49" t="str">
        <f>RAW!$H352</f>
        <v>충남</v>
      </c>
      <c r="B356" s="49" t="str">
        <f>RAW!$I352</f>
        <v>대전</v>
      </c>
      <c r="C356" s="48" t="str">
        <f>RAW!$J352</f>
        <v>씨앤유내과</v>
      </c>
      <c r="D356" s="49">
        <f>RAW!$K352</f>
        <v>1</v>
      </c>
      <c r="E356" s="49">
        <f>RAW!$L352</f>
        <v>0</v>
      </c>
      <c r="F356" s="50">
        <f>RAW!$M352</f>
        <v>0</v>
      </c>
    </row>
    <row r="357" spans="1:6" x14ac:dyDescent="0.3">
      <c r="A357" s="49" t="str">
        <f>RAW!$H353</f>
        <v>충남</v>
      </c>
      <c r="B357" s="49" t="str">
        <f>RAW!$I353</f>
        <v>대전</v>
      </c>
      <c r="C357" s="48" t="str">
        <f>RAW!$J353</f>
        <v>최내과의원</v>
      </c>
      <c r="D357" s="49">
        <f>RAW!$K353</f>
        <v>1</v>
      </c>
      <c r="E357" s="49">
        <f>RAW!$L353</f>
        <v>0</v>
      </c>
      <c r="F357" s="50">
        <f>RAW!$M353</f>
        <v>0</v>
      </c>
    </row>
    <row r="358" spans="1:6" x14ac:dyDescent="0.3">
      <c r="A358" s="49" t="str">
        <f>RAW!$H354</f>
        <v>충남</v>
      </c>
      <c r="B358" s="49" t="str">
        <f>RAW!$I354</f>
        <v>대전</v>
      </c>
      <c r="C358" s="48" t="str">
        <f>RAW!$J354</f>
        <v>하나신경과의원</v>
      </c>
      <c r="D358" s="49">
        <f>RAW!$K354</f>
        <v>1</v>
      </c>
      <c r="E358" s="49">
        <f>RAW!$L354</f>
        <v>0</v>
      </c>
      <c r="F358" s="50">
        <f>RAW!$M354</f>
        <v>0</v>
      </c>
    </row>
    <row r="359" spans="1:6" x14ac:dyDescent="0.3">
      <c r="A359" s="49" t="str">
        <f>RAW!$H355</f>
        <v>충남</v>
      </c>
      <c r="B359" s="49" t="str">
        <f>RAW!$I355</f>
        <v>대전</v>
      </c>
      <c r="C359" s="48" t="str">
        <f>RAW!$J355</f>
        <v>한일병원(신탄진)</v>
      </c>
      <c r="D359" s="49">
        <f>RAW!$K355</f>
        <v>1</v>
      </c>
      <c r="E359" s="49">
        <f>RAW!$L355</f>
        <v>0</v>
      </c>
      <c r="F359" s="50">
        <f>RAW!$M355</f>
        <v>0</v>
      </c>
    </row>
    <row r="360" spans="1:6" x14ac:dyDescent="0.3">
      <c r="A360" s="49" t="str">
        <f>RAW!$H356</f>
        <v>경남</v>
      </c>
      <c r="B360" s="49" t="str">
        <f>RAW!$I356</f>
        <v>부산동부</v>
      </c>
      <c r="C360" s="48" t="str">
        <f>RAW!$J356</f>
        <v>본바른병원</v>
      </c>
      <c r="D360" s="49">
        <f>RAW!$K356</f>
        <v>1</v>
      </c>
      <c r="E360" s="49">
        <f>RAW!$L356</f>
        <v>0</v>
      </c>
      <c r="F360" s="50">
        <f>RAW!$M356</f>
        <v>0</v>
      </c>
    </row>
    <row r="361" spans="1:6" x14ac:dyDescent="0.3">
      <c r="A361" s="49" t="str">
        <f>RAW!$H357</f>
        <v>경남</v>
      </c>
      <c r="B361" s="49" t="str">
        <f>RAW!$I357</f>
        <v>부산북부</v>
      </c>
      <c r="C361" s="48" t="str">
        <f>RAW!$J357</f>
        <v>부산예한방병원</v>
      </c>
      <c r="D361" s="49">
        <f>RAW!$K357</f>
        <v>1</v>
      </c>
      <c r="E361" s="49">
        <f>RAW!$L357</f>
        <v>0</v>
      </c>
      <c r="F361" s="50">
        <f>RAW!$M357</f>
        <v>0</v>
      </c>
    </row>
    <row r="362" spans="1:6" x14ac:dyDescent="0.3">
      <c r="A362" s="49" t="str">
        <f>RAW!$H358</f>
        <v>경남</v>
      </c>
      <c r="B362" s="49" t="str">
        <f>RAW!$I358</f>
        <v>부산북부</v>
      </c>
      <c r="C362" s="48" t="str">
        <f>RAW!$J358</f>
        <v>새우리남산병원</v>
      </c>
      <c r="D362" s="49">
        <f>RAW!$K358</f>
        <v>1</v>
      </c>
      <c r="E362" s="49">
        <f>RAW!$L358</f>
        <v>0</v>
      </c>
      <c r="F362" s="50">
        <f>RAW!$M358</f>
        <v>0</v>
      </c>
    </row>
    <row r="363" spans="1:6" x14ac:dyDescent="0.3">
      <c r="A363" s="49" t="str">
        <f>RAW!$H359</f>
        <v>경남</v>
      </c>
      <c r="B363" s="49" t="str">
        <f>RAW!$I359</f>
        <v>부산북부</v>
      </c>
      <c r="C363" s="48" t="str">
        <f>RAW!$J359</f>
        <v>신대암메디칼의원</v>
      </c>
      <c r="D363" s="49">
        <f>RAW!$K359</f>
        <v>1</v>
      </c>
      <c r="E363" s="49">
        <f>RAW!$L359</f>
        <v>0</v>
      </c>
      <c r="F363" s="50">
        <f>RAW!$M359</f>
        <v>0</v>
      </c>
    </row>
    <row r="364" spans="1:6" x14ac:dyDescent="0.3">
      <c r="A364" s="49" t="str">
        <f>RAW!$H360</f>
        <v>경남</v>
      </c>
      <c r="B364" s="49" t="str">
        <f>RAW!$I360</f>
        <v>부산북부</v>
      </c>
      <c r="C364" s="48" t="str">
        <f>RAW!$J360</f>
        <v>의)인해의료재단 시원항병원</v>
      </c>
      <c r="D364" s="49">
        <f>RAW!$K360</f>
        <v>1</v>
      </c>
      <c r="E364" s="49">
        <f>RAW!$L360</f>
        <v>0</v>
      </c>
      <c r="F364" s="50">
        <f>RAW!$M360</f>
        <v>0</v>
      </c>
    </row>
    <row r="365" spans="1:6" x14ac:dyDescent="0.3">
      <c r="A365" s="49" t="str">
        <f>RAW!$H361</f>
        <v>경남</v>
      </c>
      <c r="B365" s="49" t="str">
        <f>RAW!$I361</f>
        <v>부산서부</v>
      </c>
      <c r="C365" s="48" t="str">
        <f>RAW!$J361</f>
        <v>장사랑내과 영상의학과의원</v>
      </c>
      <c r="D365" s="49">
        <f>RAW!$K361</f>
        <v>1</v>
      </c>
      <c r="E365" s="49">
        <f>RAW!$L361</f>
        <v>0</v>
      </c>
      <c r="F365" s="50">
        <f>RAW!$M361</f>
        <v>0</v>
      </c>
    </row>
    <row r="366" spans="1:6" x14ac:dyDescent="0.3">
      <c r="A366" s="49" t="str">
        <f>RAW!$H362</f>
        <v>경기</v>
      </c>
      <c r="B366" s="49" t="str">
        <f>RAW!$I362</f>
        <v>부천</v>
      </c>
      <c r="C366" s="48" t="str">
        <f>RAW!$J362</f>
        <v>근로복지공단 인천병원</v>
      </c>
      <c r="D366" s="49">
        <f>RAW!$K362</f>
        <v>1</v>
      </c>
      <c r="E366" s="49">
        <f>RAW!$L362</f>
        <v>0</v>
      </c>
      <c r="F366" s="50">
        <f>RAW!$M362</f>
        <v>0</v>
      </c>
    </row>
    <row r="367" spans="1:6" x14ac:dyDescent="0.3">
      <c r="A367" s="49" t="str">
        <f>RAW!$H363</f>
        <v>경기</v>
      </c>
      <c r="B367" s="49" t="str">
        <f>RAW!$I363</f>
        <v>부천</v>
      </c>
      <c r="C367" s="48" t="str">
        <f>RAW!$J363</f>
        <v>부천중앙병원</v>
      </c>
      <c r="D367" s="49">
        <f>RAW!$K363</f>
        <v>1</v>
      </c>
      <c r="E367" s="49">
        <f>RAW!$L363</f>
        <v>0</v>
      </c>
      <c r="F367" s="50">
        <f>RAW!$M363</f>
        <v>0</v>
      </c>
    </row>
    <row r="368" spans="1:6" x14ac:dyDescent="0.3">
      <c r="A368" s="49" t="str">
        <f>RAW!$H364</f>
        <v>서울</v>
      </c>
      <c r="B368" s="49" t="str">
        <f>RAW!$I364</f>
        <v>서울강남</v>
      </c>
      <c r="C368" s="48" t="str">
        <f>RAW!$J364</f>
        <v>린클리닉</v>
      </c>
      <c r="D368" s="49">
        <f>RAW!$K364</f>
        <v>1</v>
      </c>
      <c r="E368" s="49">
        <f>RAW!$L364</f>
        <v>0</v>
      </c>
      <c r="F368" s="50">
        <f>RAW!$M364</f>
        <v>0</v>
      </c>
    </row>
    <row r="369" spans="1:6" x14ac:dyDescent="0.3">
      <c r="A369" s="49" t="str">
        <f>RAW!$H365</f>
        <v>서울</v>
      </c>
      <c r="B369" s="49" t="str">
        <f>RAW!$I365</f>
        <v>서울강남</v>
      </c>
      <c r="C369" s="48" t="str">
        <f>RAW!$J365</f>
        <v>호산의원</v>
      </c>
      <c r="D369" s="49">
        <f>RAW!$K365</f>
        <v>1</v>
      </c>
      <c r="E369" s="49">
        <f>RAW!$L365</f>
        <v>0</v>
      </c>
      <c r="F369" s="50">
        <f>RAW!$M365</f>
        <v>0</v>
      </c>
    </row>
    <row r="370" spans="1:6" x14ac:dyDescent="0.3">
      <c r="A370" s="49" t="str">
        <f>RAW!$H366</f>
        <v>서울</v>
      </c>
      <c r="B370" s="49" t="str">
        <f>RAW!$I366</f>
        <v>서울강동</v>
      </c>
      <c r="C370" s="48" t="str">
        <f>RAW!$J366</f>
        <v>경기도립 노인전문 남양주병원</v>
      </c>
      <c r="D370" s="49">
        <f>RAW!$K366</f>
        <v>1</v>
      </c>
      <c r="E370" s="49">
        <f>RAW!$L366</f>
        <v>0</v>
      </c>
      <c r="F370" s="50">
        <f>RAW!$M366</f>
        <v>0</v>
      </c>
    </row>
    <row r="371" spans="1:6" x14ac:dyDescent="0.3">
      <c r="A371" s="49" t="str">
        <f>RAW!$H367</f>
        <v>서울</v>
      </c>
      <c r="B371" s="49" t="str">
        <f>RAW!$I367</f>
        <v>서울강동</v>
      </c>
      <c r="C371" s="48" t="str">
        <f>RAW!$J367</f>
        <v>아빠미소 소아청소년과 의원</v>
      </c>
      <c r="D371" s="49">
        <f>RAW!$K367</f>
        <v>1</v>
      </c>
      <c r="E371" s="49">
        <f>RAW!$L367</f>
        <v>0</v>
      </c>
      <c r="F371" s="50">
        <f>RAW!$M367</f>
        <v>0</v>
      </c>
    </row>
    <row r="372" spans="1:6" x14ac:dyDescent="0.3">
      <c r="A372" s="49" t="str">
        <f>RAW!$H368</f>
        <v>서울</v>
      </c>
      <c r="B372" s="49" t="str">
        <f>RAW!$I368</f>
        <v>서울남부</v>
      </c>
      <c r="C372" s="48" t="str">
        <f>RAW!$J368</f>
        <v>덕산속조은내과의원</v>
      </c>
      <c r="D372" s="49">
        <f>RAW!$K368</f>
        <v>1</v>
      </c>
      <c r="E372" s="49">
        <f>RAW!$L368</f>
        <v>0</v>
      </c>
      <c r="F372" s="50">
        <f>RAW!$M368</f>
        <v>0</v>
      </c>
    </row>
    <row r="373" spans="1:6" x14ac:dyDescent="0.3">
      <c r="A373" s="49" t="str">
        <f>RAW!$H369</f>
        <v>서울</v>
      </c>
      <c r="B373" s="49" t="str">
        <f>RAW!$I369</f>
        <v>서울북부</v>
      </c>
      <c r="C373" s="48" t="str">
        <f>RAW!$J369</f>
        <v>제일성모의원</v>
      </c>
      <c r="D373" s="49">
        <f>RAW!$K369</f>
        <v>1</v>
      </c>
      <c r="E373" s="49">
        <f>RAW!$L369</f>
        <v>0</v>
      </c>
      <c r="F373" s="50">
        <f>RAW!$M369</f>
        <v>0</v>
      </c>
    </row>
    <row r="374" spans="1:6" x14ac:dyDescent="0.3">
      <c r="A374" s="49" t="str">
        <f>RAW!$H370</f>
        <v>서울</v>
      </c>
      <c r="B374" s="49" t="str">
        <f>RAW!$I370</f>
        <v>서울서부</v>
      </c>
      <c r="C374" s="48" t="str">
        <f>RAW!$J370</f>
        <v>나누리강서병원</v>
      </c>
      <c r="D374" s="49">
        <f>RAW!$K370</f>
        <v>1</v>
      </c>
      <c r="E374" s="49">
        <f>RAW!$L370</f>
        <v>0</v>
      </c>
      <c r="F374" s="50">
        <f>RAW!$M370</f>
        <v>0</v>
      </c>
    </row>
    <row r="375" spans="1:6" x14ac:dyDescent="0.3">
      <c r="A375" s="49" t="str">
        <f>RAW!$H371</f>
        <v>서울</v>
      </c>
      <c r="B375" s="49" t="str">
        <f>RAW!$I371</f>
        <v>서울서부</v>
      </c>
      <c r="C375" s="48" t="str">
        <f>RAW!$J371</f>
        <v>서울특별시 서북병원</v>
      </c>
      <c r="D375" s="49">
        <f>RAW!$K371</f>
        <v>1</v>
      </c>
      <c r="E375" s="49">
        <f>RAW!$L371</f>
        <v>0</v>
      </c>
      <c r="F375" s="50">
        <f>RAW!$M371</f>
        <v>0</v>
      </c>
    </row>
    <row r="376" spans="1:6" x14ac:dyDescent="0.3">
      <c r="A376" s="49" t="str">
        <f>RAW!$H372</f>
        <v>서울</v>
      </c>
      <c r="B376" s="49" t="str">
        <f>RAW!$I372</f>
        <v>서울서부</v>
      </c>
      <c r="C376" s="48" t="str">
        <f>RAW!$J372</f>
        <v>연세하나내과소아과의원</v>
      </c>
      <c r="D376" s="49">
        <f>RAW!$K372</f>
        <v>1</v>
      </c>
      <c r="E376" s="49">
        <f>RAW!$L372</f>
        <v>0</v>
      </c>
      <c r="F376" s="50">
        <f>RAW!$M372</f>
        <v>0</v>
      </c>
    </row>
    <row r="377" spans="1:6" x14ac:dyDescent="0.3">
      <c r="A377" s="49" t="str">
        <f>RAW!$H373</f>
        <v>서울</v>
      </c>
      <c r="B377" s="49" t="str">
        <f>RAW!$I373</f>
        <v>서울중부</v>
      </c>
      <c r="C377" s="48" t="str">
        <f>RAW!$J373</f>
        <v>더맑은내과의원</v>
      </c>
      <c r="D377" s="49">
        <f>RAW!$K373</f>
        <v>1</v>
      </c>
      <c r="E377" s="49">
        <f>RAW!$L373</f>
        <v>0</v>
      </c>
      <c r="F377" s="50">
        <f>RAW!$M373</f>
        <v>0</v>
      </c>
    </row>
    <row r="378" spans="1:6" x14ac:dyDescent="0.3">
      <c r="A378" s="49" t="str">
        <f>RAW!$H374</f>
        <v>서울</v>
      </c>
      <c r="B378" s="49" t="str">
        <f>RAW!$I374</f>
        <v>서울중부</v>
      </c>
      <c r="C378" s="48" t="str">
        <f>RAW!$J374</f>
        <v>최영주 당당내과의원</v>
      </c>
      <c r="D378" s="49">
        <f>RAW!$K374</f>
        <v>1</v>
      </c>
      <c r="E378" s="49">
        <f>RAW!$L374</f>
        <v>0</v>
      </c>
      <c r="F378" s="50">
        <f>RAW!$M374</f>
        <v>0</v>
      </c>
    </row>
    <row r="379" spans="1:6" x14ac:dyDescent="0.3">
      <c r="A379" s="49" t="str">
        <f>RAW!$H375</f>
        <v>충남</v>
      </c>
      <c r="B379" s="49" t="str">
        <f>RAW!$I375</f>
        <v>세종(출)</v>
      </c>
      <c r="C379" s="48" t="str">
        <f>RAW!$J375</f>
        <v>김내과의원</v>
      </c>
      <c r="D379" s="49">
        <f>RAW!$K375</f>
        <v>1</v>
      </c>
      <c r="E379" s="49">
        <f>RAW!$L375</f>
        <v>0</v>
      </c>
      <c r="F379" s="50">
        <f>RAW!$M375</f>
        <v>0</v>
      </c>
    </row>
    <row r="380" spans="1:6" x14ac:dyDescent="0.3">
      <c r="A380" s="49" t="str">
        <f>RAW!$H376</f>
        <v>경기</v>
      </c>
      <c r="B380" s="49" t="str">
        <f>RAW!$I376</f>
        <v>수원남부</v>
      </c>
      <c r="C380" s="48" t="str">
        <f>RAW!$J376</f>
        <v>박희붕외과의원</v>
      </c>
      <c r="D380" s="49">
        <f>RAW!$K376</f>
        <v>1</v>
      </c>
      <c r="E380" s="49">
        <f>RAW!$L376</f>
        <v>0</v>
      </c>
      <c r="F380" s="50">
        <f>RAW!$M376</f>
        <v>0</v>
      </c>
    </row>
    <row r="381" spans="1:6" x14ac:dyDescent="0.3">
      <c r="A381" s="49" t="str">
        <f>RAW!$H377</f>
        <v>경기</v>
      </c>
      <c r="B381" s="49" t="str">
        <f>RAW!$I377</f>
        <v>수원남부</v>
      </c>
      <c r="C381" s="48" t="str">
        <f>RAW!$J377</f>
        <v>쉬즈메디병원-1</v>
      </c>
      <c r="D381" s="49">
        <f>RAW!$K377</f>
        <v>1</v>
      </c>
      <c r="E381" s="49">
        <f>RAW!$L377</f>
        <v>0</v>
      </c>
      <c r="F381" s="50">
        <f>RAW!$M377</f>
        <v>0</v>
      </c>
    </row>
    <row r="382" spans="1:6" x14ac:dyDescent="0.3">
      <c r="A382" s="49" t="str">
        <f>RAW!$H378</f>
        <v>경기</v>
      </c>
      <c r="B382" s="49" t="str">
        <f>RAW!$I378</f>
        <v>수원남부</v>
      </c>
      <c r="C382" s="48" t="str">
        <f>RAW!$J378</f>
        <v>윈산부인과병원</v>
      </c>
      <c r="D382" s="49">
        <f>RAW!$K378</f>
        <v>1</v>
      </c>
      <c r="E382" s="49">
        <f>RAW!$L378</f>
        <v>0</v>
      </c>
      <c r="F382" s="50">
        <f>RAW!$M378</f>
        <v>0</v>
      </c>
    </row>
    <row r="383" spans="1:6" x14ac:dyDescent="0.3">
      <c r="A383" s="49" t="str">
        <f>RAW!$H379</f>
        <v>경기</v>
      </c>
      <c r="B383" s="49" t="str">
        <f>RAW!$I379</f>
        <v>수원북부</v>
      </c>
      <c r="C383" s="48" t="str">
        <f>RAW!$J379</f>
        <v>권혁호내과</v>
      </c>
      <c r="D383" s="49">
        <f>RAW!$K379</f>
        <v>1</v>
      </c>
      <c r="E383" s="49">
        <f>RAW!$L379</f>
        <v>0</v>
      </c>
      <c r="F383" s="50">
        <f>RAW!$M379</f>
        <v>0</v>
      </c>
    </row>
    <row r="384" spans="1:6" x14ac:dyDescent="0.3">
      <c r="A384" s="49" t="str">
        <f>RAW!$H380</f>
        <v>경기</v>
      </c>
      <c r="B384" s="49" t="str">
        <f>RAW!$I380</f>
        <v>용인</v>
      </c>
      <c r="C384" s="48" t="str">
        <f>RAW!$J380</f>
        <v>분당21세기병원</v>
      </c>
      <c r="D384" s="49">
        <f>RAW!$K380</f>
        <v>1</v>
      </c>
      <c r="E384" s="49">
        <f>RAW!$L380</f>
        <v>0</v>
      </c>
      <c r="F384" s="50">
        <f>RAW!$M380</f>
        <v>0</v>
      </c>
    </row>
    <row r="385" spans="1:6" x14ac:dyDescent="0.3">
      <c r="A385" s="49" t="str">
        <f>RAW!$H381</f>
        <v>경기</v>
      </c>
      <c r="B385" s="49" t="str">
        <f>RAW!$I381</f>
        <v>용인</v>
      </c>
      <c r="C385" s="48" t="str">
        <f>RAW!$J381</f>
        <v>(의)용인병원유지재단</v>
      </c>
      <c r="D385" s="49">
        <f>RAW!$K381</f>
        <v>1</v>
      </c>
      <c r="E385" s="49">
        <f>RAW!$L381</f>
        <v>0</v>
      </c>
      <c r="F385" s="50">
        <f>RAW!$M381</f>
        <v>0</v>
      </c>
    </row>
    <row r="386" spans="1:6" x14ac:dyDescent="0.3">
      <c r="A386" s="49" t="str">
        <f>RAW!$H382</f>
        <v>경남</v>
      </c>
      <c r="B386" s="49" t="str">
        <f>RAW!$I382</f>
        <v>울산서부</v>
      </c>
      <c r="C386" s="48" t="str">
        <f>RAW!$J382</f>
        <v>건강한내과</v>
      </c>
      <c r="D386" s="49">
        <f>RAW!$K382</f>
        <v>1</v>
      </c>
      <c r="E386" s="49">
        <f>RAW!$L382</f>
        <v>0</v>
      </c>
      <c r="F386" s="50">
        <f>RAW!$M382</f>
        <v>0</v>
      </c>
    </row>
    <row r="387" spans="1:6" x14ac:dyDescent="0.3">
      <c r="A387" s="49" t="str">
        <f>RAW!$H383</f>
        <v>인천</v>
      </c>
      <c r="B387" s="49" t="str">
        <f>RAW!$I383</f>
        <v>인천</v>
      </c>
      <c r="C387" s="48" t="str">
        <f>RAW!$J383</f>
        <v>다정한내과</v>
      </c>
      <c r="D387" s="49">
        <f>RAW!$K383</f>
        <v>1</v>
      </c>
      <c r="E387" s="49">
        <f>RAW!$L383</f>
        <v>0</v>
      </c>
      <c r="F387" s="50">
        <f>RAW!$M383</f>
        <v>0</v>
      </c>
    </row>
    <row r="388" spans="1:6" x14ac:dyDescent="0.3">
      <c r="A388" s="49" t="str">
        <f>RAW!$H384</f>
        <v>인천</v>
      </c>
      <c r="B388" s="49" t="str">
        <f>RAW!$I384</f>
        <v>인천</v>
      </c>
      <c r="C388" s="48" t="str">
        <f>RAW!$J384</f>
        <v>이하영소아과</v>
      </c>
      <c r="D388" s="49">
        <f>RAW!$K384</f>
        <v>1</v>
      </c>
      <c r="E388" s="49">
        <f>RAW!$L384</f>
        <v>0</v>
      </c>
      <c r="F388" s="50">
        <f>RAW!$M384</f>
        <v>0</v>
      </c>
    </row>
    <row r="389" spans="1:6" x14ac:dyDescent="0.3">
      <c r="A389" s="49" t="str">
        <f>RAW!$H385</f>
        <v>경기</v>
      </c>
      <c r="B389" s="49" t="str">
        <f>RAW!$I385</f>
        <v>일산</v>
      </c>
      <c r="C389" s="48" t="str">
        <f>RAW!$J385</f>
        <v>이내과의원</v>
      </c>
      <c r="D389" s="49">
        <f>RAW!$K385</f>
        <v>1</v>
      </c>
      <c r="E389" s="49">
        <f>RAW!$L385</f>
        <v>0</v>
      </c>
      <c r="F389" s="50">
        <f>RAW!$M385</f>
        <v>0</v>
      </c>
    </row>
    <row r="390" spans="1:6" x14ac:dyDescent="0.3">
      <c r="A390" s="49" t="str">
        <f>RAW!$H386</f>
        <v>전북</v>
      </c>
      <c r="B390" s="49" t="str">
        <f>RAW!$I386</f>
        <v>전북</v>
      </c>
      <c r="C390" s="48" t="str">
        <f>RAW!$J386</f>
        <v>혁신편안내과</v>
      </c>
      <c r="D390" s="49">
        <f>RAW!$K386</f>
        <v>1</v>
      </c>
      <c r="E390" s="49">
        <f>RAW!$L386</f>
        <v>0</v>
      </c>
      <c r="F390" s="50">
        <f>RAW!$M386</f>
        <v>0</v>
      </c>
    </row>
    <row r="391" spans="1:6" x14ac:dyDescent="0.3">
      <c r="A391" s="49" t="str">
        <f>RAW!$H387</f>
        <v>전북</v>
      </c>
      <c r="B391" s="49" t="str">
        <f>RAW!$I387</f>
        <v>정읍</v>
      </c>
      <c r="C391" s="48" t="str">
        <f>RAW!$J387</f>
        <v>정읍사랑병원</v>
      </c>
      <c r="D391" s="49">
        <f>RAW!$K387</f>
        <v>1</v>
      </c>
      <c r="E391" s="49">
        <f>RAW!$L387</f>
        <v>0</v>
      </c>
      <c r="F391" s="50">
        <f>RAW!$M387</f>
        <v>0</v>
      </c>
    </row>
    <row r="392" spans="1:6" x14ac:dyDescent="0.3">
      <c r="A392" s="49" t="str">
        <f>RAW!$H388</f>
        <v>제주</v>
      </c>
      <c r="B392" s="49" t="str">
        <f>RAW!$I388</f>
        <v>제주</v>
      </c>
      <c r="C392" s="48" t="str">
        <f>RAW!$J388</f>
        <v>좋은이웃내과</v>
      </c>
      <c r="D392" s="49">
        <f>RAW!$K388</f>
        <v>1</v>
      </c>
      <c r="E392" s="49">
        <f>RAW!$L388</f>
        <v>0</v>
      </c>
      <c r="F392" s="50">
        <f>RAW!$M388</f>
        <v>0</v>
      </c>
    </row>
    <row r="393" spans="1:6" x14ac:dyDescent="0.3">
      <c r="A393" s="49" t="str">
        <f>RAW!$H389</f>
        <v>충북</v>
      </c>
      <c r="B393" s="49" t="str">
        <f>RAW!$I389</f>
        <v>청주</v>
      </c>
      <c r="C393" s="48" t="str">
        <f>RAW!$J389</f>
        <v>참사랑병원</v>
      </c>
      <c r="D393" s="49">
        <f>RAW!$K389</f>
        <v>1</v>
      </c>
      <c r="E393" s="49">
        <f>RAW!$L389</f>
        <v>0</v>
      </c>
      <c r="F393" s="50">
        <f>RAW!$M389</f>
        <v>0</v>
      </c>
    </row>
    <row r="394" spans="1:6" x14ac:dyDescent="0.3">
      <c r="A394" s="49" t="str">
        <f>RAW!$H390</f>
        <v>영서</v>
      </c>
      <c r="B394" s="49" t="str">
        <f>RAW!$I390</f>
        <v>춘천</v>
      </c>
      <c r="C394" s="48" t="str">
        <f>RAW!$J390</f>
        <v>강원도재활병원</v>
      </c>
      <c r="D394" s="49">
        <f>RAW!$K390</f>
        <v>1</v>
      </c>
      <c r="E394" s="49">
        <f>RAW!$L390</f>
        <v>0</v>
      </c>
      <c r="F394" s="50">
        <f>RAW!$M390</f>
        <v>0</v>
      </c>
    </row>
    <row r="395" spans="1:6" x14ac:dyDescent="0.3">
      <c r="A395" s="49" t="str">
        <f>RAW!$H391</f>
        <v>경북</v>
      </c>
      <c r="B395" s="49" t="str">
        <f>RAW!$I391</f>
        <v>포항</v>
      </c>
      <c r="C395" s="48" t="str">
        <f>RAW!$J391</f>
        <v>이동철내과</v>
      </c>
      <c r="D395" s="49">
        <f>RAW!$K391</f>
        <v>1</v>
      </c>
      <c r="E395" s="49">
        <f>RAW!$L391</f>
        <v>0</v>
      </c>
      <c r="F395" s="50">
        <f>RAW!$M391</f>
        <v>0</v>
      </c>
    </row>
    <row r="396" spans="1:6" x14ac:dyDescent="0.3">
      <c r="A396" s="49" t="str">
        <f>RAW!$H392</f>
        <v>전남</v>
      </c>
      <c r="B396" s="49" t="str">
        <f>RAW!$I392</f>
        <v>호남</v>
      </c>
      <c r="C396" s="48" t="str">
        <f>RAW!$J392</f>
        <v>화순고려병원</v>
      </c>
      <c r="D396" s="49">
        <f>RAW!$K392</f>
        <v>1</v>
      </c>
      <c r="E396" s="49">
        <f>RAW!$L392</f>
        <v>0</v>
      </c>
      <c r="F396" s="50">
        <f>RAW!$M392</f>
        <v>0</v>
      </c>
    </row>
    <row r="397" spans="1:6" x14ac:dyDescent="0.3">
      <c r="A397" s="49" t="str">
        <f>RAW!$H393</f>
        <v>충남</v>
      </c>
      <c r="B397" s="49" t="str">
        <f>RAW!$I393</f>
        <v>홍성</v>
      </c>
      <c r="C397" s="48" t="str">
        <f>RAW!$J393</f>
        <v>의)장수요양병원</v>
      </c>
      <c r="D397" s="49">
        <f>RAW!$K393</f>
        <v>1</v>
      </c>
      <c r="E397" s="49">
        <f>RAW!$L393</f>
        <v>0</v>
      </c>
      <c r="F397" s="50">
        <f>RAW!$M393</f>
        <v>0</v>
      </c>
    </row>
    <row r="398" spans="1:6" x14ac:dyDescent="0.3">
      <c r="A398" s="49" t="str">
        <f>RAW!$H394</f>
        <v>충남</v>
      </c>
      <c r="B398" s="49" t="str">
        <f>RAW!$I394</f>
        <v>홍성</v>
      </c>
      <c r="C398" s="48" t="str">
        <f>RAW!$J394</f>
        <v>의)정빈 합덕아산병원</v>
      </c>
      <c r="D398" s="49">
        <f>RAW!$K394</f>
        <v>1</v>
      </c>
      <c r="E398" s="49">
        <f>RAW!$L394</f>
        <v>0</v>
      </c>
      <c r="F398" s="50">
        <f>RAW!$M394</f>
        <v>0</v>
      </c>
    </row>
  </sheetData>
  <autoFilter ref="A6:F398">
    <sortState ref="A7:F398">
      <sortCondition ref="B6:B398"/>
    </sortState>
  </autoFilter>
  <sortState ref="A7:H400">
    <sortCondition ref="A6"/>
  </sortState>
  <mergeCells count="18">
    <mergeCell ref="I31:J31"/>
    <mergeCell ref="A2:F2"/>
    <mergeCell ref="A5:F5"/>
    <mergeCell ref="I28:J28"/>
    <mergeCell ref="I29:J29"/>
    <mergeCell ref="I30:J30"/>
    <mergeCell ref="I43:J43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7"/>
  <sheetViews>
    <sheetView workbookViewId="0">
      <selection activeCell="M6" sqref="M6"/>
    </sheetView>
  </sheetViews>
  <sheetFormatPr defaultRowHeight="16.5" x14ac:dyDescent="0.3"/>
  <cols>
    <col min="1" max="1" width="9" style="11"/>
    <col min="6" max="6" width="14.25" bestFit="1" customWidth="1"/>
    <col min="7" max="7" width="14.25" style="11" customWidth="1"/>
    <col min="9" max="9" width="9" style="11"/>
    <col min="10" max="10" width="38" customWidth="1"/>
    <col min="11" max="11" width="8" bestFit="1" customWidth="1"/>
    <col min="12" max="12" width="9.625" bestFit="1" customWidth="1"/>
    <col min="13" max="13" width="7.625" bestFit="1" customWidth="1"/>
    <col min="15" max="15" width="11.875" bestFit="1" customWidth="1"/>
    <col min="16" max="16" width="22.875" customWidth="1"/>
    <col min="17" max="17" width="15.25" bestFit="1" customWidth="1"/>
    <col min="18" max="39" width="38.25" bestFit="1" customWidth="1"/>
    <col min="40" max="40" width="38.25" customWidth="1"/>
    <col min="41" max="71" width="38.25" bestFit="1" customWidth="1"/>
    <col min="72" max="72" width="38.25" customWidth="1"/>
    <col min="73" max="336" width="38.25" bestFit="1" customWidth="1"/>
    <col min="337" max="337" width="38.25" customWidth="1"/>
    <col min="338" max="406" width="38.25" bestFit="1" customWidth="1"/>
    <col min="407" max="408" width="7.375" customWidth="1"/>
  </cols>
  <sheetData>
    <row r="1" spans="2:17" x14ac:dyDescent="0.3">
      <c r="J1" s="11"/>
      <c r="K1" s="11"/>
    </row>
    <row r="2" spans="2:17" x14ac:dyDescent="0.3">
      <c r="B2" s="12" t="s">
        <v>531</v>
      </c>
      <c r="C2" s="12" t="s">
        <v>542</v>
      </c>
      <c r="E2" s="12" t="s">
        <v>546</v>
      </c>
      <c r="F2" s="12" t="s">
        <v>543</v>
      </c>
      <c r="H2" s="20" t="s">
        <v>560</v>
      </c>
      <c r="I2" s="15" t="s">
        <v>549</v>
      </c>
      <c r="J2" s="15" t="s">
        <v>547</v>
      </c>
      <c r="K2" s="20" t="s">
        <v>548</v>
      </c>
      <c r="L2" s="20" t="s">
        <v>552</v>
      </c>
      <c r="M2" s="20" t="s">
        <v>553</v>
      </c>
      <c r="O2" s="34" t="s">
        <v>564</v>
      </c>
      <c r="P2" s="11" t="s">
        <v>566</v>
      </c>
      <c r="Q2" s="11" t="s">
        <v>567</v>
      </c>
    </row>
    <row r="3" spans="2:17" x14ac:dyDescent="0.3">
      <c r="B3" s="22" t="s">
        <v>482</v>
      </c>
      <c r="C3" s="11" t="s">
        <v>532</v>
      </c>
      <c r="E3" s="4" t="s">
        <v>9</v>
      </c>
      <c r="F3" s="13" t="s">
        <v>544</v>
      </c>
      <c r="G3" s="23"/>
      <c r="H3" s="24" t="str">
        <f t="shared" ref="H3:H66" si="0">VLOOKUP(I3,$B$2:$C$64,2,0)</f>
        <v>충남</v>
      </c>
      <c r="I3" s="16" t="s">
        <v>317</v>
      </c>
      <c r="J3" s="16" t="s">
        <v>318</v>
      </c>
      <c r="K3" s="18">
        <f>SUMIF('원본 (분리)'!$B$2:$B$454,J3,'원본 (분리)'!$D$2:$D$454)</f>
        <v>1238</v>
      </c>
      <c r="L3" s="18">
        <f>SUMIF('원본 (분리)'!$B$2:$B$454,$J3,'원본 (분리)'!$E$2:$E$454)</f>
        <v>1230</v>
      </c>
      <c r="M3" s="17">
        <f t="shared" ref="M3:M66" si="1">IFERROR((L3/K3)*100,)</f>
        <v>99.353796445880448</v>
      </c>
      <c r="O3" s="35" t="s">
        <v>9</v>
      </c>
      <c r="P3" s="36">
        <v>3765</v>
      </c>
      <c r="Q3" s="36">
        <v>13733</v>
      </c>
    </row>
    <row r="4" spans="2:17" x14ac:dyDescent="0.3">
      <c r="B4" s="22" t="s">
        <v>493</v>
      </c>
      <c r="C4" s="11" t="s">
        <v>532</v>
      </c>
      <c r="E4" s="4" t="s">
        <v>13</v>
      </c>
      <c r="F4" s="13" t="s">
        <v>545</v>
      </c>
      <c r="G4" s="23"/>
      <c r="H4" s="24" t="str">
        <f t="shared" si="0"/>
        <v>경북</v>
      </c>
      <c r="I4" s="16" t="s">
        <v>14</v>
      </c>
      <c r="J4" s="16" t="s">
        <v>17</v>
      </c>
      <c r="K4" s="18">
        <f>SUMIF('원본 (분리)'!$B$2:$B$454,J4,'원본 (분리)'!$D$2:$D$454)</f>
        <v>713</v>
      </c>
      <c r="L4" s="18">
        <f>SUMIF('원본 (분리)'!$B$2:$B$454,$J4,'원본 (분리)'!$E$2:$E$454)</f>
        <v>705</v>
      </c>
      <c r="M4" s="17">
        <f t="shared" si="1"/>
        <v>98.877980364656381</v>
      </c>
      <c r="O4" s="35" t="s">
        <v>13</v>
      </c>
      <c r="P4" s="36">
        <v>882</v>
      </c>
      <c r="Q4" s="36">
        <v>1257</v>
      </c>
    </row>
    <row r="5" spans="2:17" x14ac:dyDescent="0.3">
      <c r="B5" s="22" t="s">
        <v>561</v>
      </c>
      <c r="C5" s="11" t="s">
        <v>532</v>
      </c>
      <c r="H5" s="24" t="str">
        <f t="shared" si="0"/>
        <v>경북</v>
      </c>
      <c r="I5" s="16" t="s">
        <v>14</v>
      </c>
      <c r="J5" s="16" t="s">
        <v>15</v>
      </c>
      <c r="K5" s="18">
        <f>SUMIF('원본 (분리)'!$B$2:$B$454,J5,'원본 (분리)'!$D$2:$D$454)</f>
        <v>353</v>
      </c>
      <c r="L5" s="18">
        <f>SUMIF('원본 (분리)'!$B$2:$B$454,$J5,'원본 (분리)'!$E$2:$E$454)</f>
        <v>325</v>
      </c>
      <c r="M5" s="17">
        <f t="shared" si="1"/>
        <v>92.067988668555245</v>
      </c>
      <c r="O5" s="35" t="s">
        <v>565</v>
      </c>
      <c r="P5" s="36">
        <v>4647</v>
      </c>
      <c r="Q5" s="36">
        <v>14990</v>
      </c>
    </row>
    <row r="6" spans="2:17" x14ac:dyDescent="0.3">
      <c r="B6" s="22" t="s">
        <v>504</v>
      </c>
      <c r="C6" s="11" t="s">
        <v>532</v>
      </c>
      <c r="H6" s="24" t="str">
        <f t="shared" si="0"/>
        <v>인천</v>
      </c>
      <c r="I6" s="16" t="s">
        <v>346</v>
      </c>
      <c r="J6" s="16" t="s">
        <v>357</v>
      </c>
      <c r="K6" s="18">
        <f>SUMIF('원본 (분리)'!$B$2:$B$454,J6,'원본 (분리)'!$D$2:$D$454)</f>
        <v>291</v>
      </c>
      <c r="L6" s="18">
        <f>SUMIF('원본 (분리)'!$B$2:$B$454,$J6,'원본 (분리)'!$E$2:$E$454)</f>
        <v>290</v>
      </c>
      <c r="M6" s="17">
        <f t="shared" si="1"/>
        <v>99.656357388316152</v>
      </c>
    </row>
    <row r="7" spans="2:17" x14ac:dyDescent="0.3">
      <c r="B7" s="22" t="s">
        <v>505</v>
      </c>
      <c r="C7" s="11" t="s">
        <v>532</v>
      </c>
      <c r="H7" s="24" t="str">
        <f t="shared" si="0"/>
        <v>경남</v>
      </c>
      <c r="I7" s="16" t="s">
        <v>333</v>
      </c>
      <c r="J7" s="16" t="s">
        <v>335</v>
      </c>
      <c r="K7" s="18">
        <f>SUMIF('원본 (분리)'!$B$2:$B$454,J7,'원본 (분리)'!$D$2:$D$454)</f>
        <v>272</v>
      </c>
      <c r="L7" s="18">
        <f>SUMIF('원본 (분리)'!$B$2:$B$454,$J7,'원본 (분리)'!$E$2:$E$454)</f>
        <v>259</v>
      </c>
      <c r="M7" s="17">
        <f t="shared" si="1"/>
        <v>95.220588235294116</v>
      </c>
    </row>
    <row r="8" spans="2:17" x14ac:dyDescent="0.3">
      <c r="B8" s="22" t="s">
        <v>508</v>
      </c>
      <c r="C8" s="11" t="s">
        <v>532</v>
      </c>
      <c r="H8" s="24" t="str">
        <f t="shared" si="0"/>
        <v>인천</v>
      </c>
      <c r="I8" s="16" t="s">
        <v>346</v>
      </c>
      <c r="J8" s="16" t="s">
        <v>359</v>
      </c>
      <c r="K8" s="18">
        <f>SUMIF('원본 (분리)'!$B$2:$B$454,J8,'원본 (분리)'!$D$2:$D$454)</f>
        <v>333</v>
      </c>
      <c r="L8" s="18">
        <f>SUMIF('원본 (분리)'!$B$2:$B$454,$J8,'원본 (분리)'!$E$2:$E$454)</f>
        <v>211</v>
      </c>
      <c r="M8" s="17">
        <f t="shared" si="1"/>
        <v>63.363363363363369</v>
      </c>
      <c r="O8" s="34" t="s">
        <v>564</v>
      </c>
      <c r="P8" s="11" t="s">
        <v>572</v>
      </c>
      <c r="Q8" s="11" t="s">
        <v>573</v>
      </c>
    </row>
    <row r="9" spans="2:17" x14ac:dyDescent="0.3">
      <c r="B9" s="22" t="s">
        <v>509</v>
      </c>
      <c r="C9" s="11" t="s">
        <v>532</v>
      </c>
      <c r="H9" s="24" t="str">
        <f t="shared" si="0"/>
        <v>서울</v>
      </c>
      <c r="I9" s="16" t="s">
        <v>260</v>
      </c>
      <c r="J9" s="16" t="s">
        <v>262</v>
      </c>
      <c r="K9" s="18">
        <f>SUMIF('원본 (분리)'!$B$2:$B$454,J9,'원본 (분리)'!$D$2:$D$454)</f>
        <v>266</v>
      </c>
      <c r="L9" s="18">
        <f>SUMIF('원본 (분리)'!$B$2:$B$454,$J9,'원본 (분리)'!$E$2:$E$454)</f>
        <v>185</v>
      </c>
      <c r="M9" s="17">
        <f t="shared" si="1"/>
        <v>69.548872180451127</v>
      </c>
      <c r="O9" s="35" t="s">
        <v>532</v>
      </c>
      <c r="P9" s="36">
        <v>105</v>
      </c>
      <c r="Q9" s="36">
        <v>864</v>
      </c>
    </row>
    <row r="10" spans="2:17" x14ac:dyDescent="0.3">
      <c r="B10" s="22" t="s">
        <v>516</v>
      </c>
      <c r="C10" s="11" t="s">
        <v>532</v>
      </c>
      <c r="H10" s="24" t="str">
        <f t="shared" si="0"/>
        <v>경북</v>
      </c>
      <c r="I10" s="16" t="s">
        <v>70</v>
      </c>
      <c r="J10" s="16" t="s">
        <v>88</v>
      </c>
      <c r="K10" s="18">
        <f>SUMIF('원본 (분리)'!$B$2:$B$454,J10,'원본 (분리)'!$D$2:$D$454)</f>
        <v>174</v>
      </c>
      <c r="L10" s="18">
        <f>SUMIF('원본 (분리)'!$B$2:$B$454,$J10,'원본 (분리)'!$E$2:$E$454)</f>
        <v>170</v>
      </c>
      <c r="M10" s="17">
        <f t="shared" si="1"/>
        <v>97.701149425287355</v>
      </c>
      <c r="O10" s="35" t="s">
        <v>533</v>
      </c>
      <c r="P10" s="36">
        <v>419</v>
      </c>
      <c r="Q10" s="36">
        <v>1909</v>
      </c>
    </row>
    <row r="11" spans="2:17" x14ac:dyDescent="0.3">
      <c r="B11" s="22" t="s">
        <v>526</v>
      </c>
      <c r="C11" s="11" t="s">
        <v>532</v>
      </c>
      <c r="H11" s="24" t="str">
        <f t="shared" si="0"/>
        <v>경북</v>
      </c>
      <c r="I11" s="16" t="s">
        <v>98</v>
      </c>
      <c r="J11" s="16" t="s">
        <v>100</v>
      </c>
      <c r="K11" s="18">
        <f>SUMIF('원본 (분리)'!$B$2:$B$454,J11,'원본 (분리)'!$D$2:$D$454)</f>
        <v>160</v>
      </c>
      <c r="L11" s="18">
        <f>SUMIF('원본 (분리)'!$B$2:$B$454,$J11,'원본 (분리)'!$E$2:$E$454)</f>
        <v>155</v>
      </c>
      <c r="M11" s="17">
        <f t="shared" si="1"/>
        <v>96.875</v>
      </c>
      <c r="O11" s="35" t="s">
        <v>534</v>
      </c>
      <c r="P11" s="36">
        <v>1697</v>
      </c>
      <c r="Q11" s="36">
        <v>4607</v>
      </c>
    </row>
    <row r="12" spans="2:17" x14ac:dyDescent="0.3">
      <c r="B12" s="22" t="s">
        <v>527</v>
      </c>
      <c r="C12" s="11" t="s">
        <v>532</v>
      </c>
      <c r="H12" s="24" t="str">
        <f t="shared" si="0"/>
        <v>경북</v>
      </c>
      <c r="I12" s="16" t="s">
        <v>70</v>
      </c>
      <c r="J12" s="16" t="s">
        <v>79</v>
      </c>
      <c r="K12" s="18">
        <f>SUMIF('원본 (분리)'!$B$2:$B$454,J12,'원본 (분리)'!$D$2:$D$454)</f>
        <v>157</v>
      </c>
      <c r="L12" s="18">
        <f>SUMIF('원본 (분리)'!$B$2:$B$454,$J12,'원본 (분리)'!$E$2:$E$454)</f>
        <v>121</v>
      </c>
      <c r="M12" s="17">
        <f t="shared" si="1"/>
        <v>77.070063694267517</v>
      </c>
      <c r="O12" s="35" t="s">
        <v>535</v>
      </c>
      <c r="P12" s="36">
        <v>355</v>
      </c>
      <c r="Q12" s="36">
        <v>2107</v>
      </c>
    </row>
    <row r="13" spans="2:17" x14ac:dyDescent="0.3">
      <c r="B13" s="22" t="s">
        <v>558</v>
      </c>
      <c r="C13" s="11" t="s">
        <v>532</v>
      </c>
      <c r="H13" s="24" t="str">
        <f t="shared" si="0"/>
        <v>영서</v>
      </c>
      <c r="I13" s="16" t="s">
        <v>338</v>
      </c>
      <c r="J13" s="16" t="s">
        <v>339</v>
      </c>
      <c r="K13" s="18">
        <f>SUMIF('원본 (분리)'!$B$2:$B$454,J13,'원본 (분리)'!$D$2:$D$454)</f>
        <v>109</v>
      </c>
      <c r="L13" s="18">
        <f>SUMIF('원본 (분리)'!$B$2:$B$454,$J13,'원본 (분리)'!$E$2:$E$454)</f>
        <v>108</v>
      </c>
      <c r="M13" s="17">
        <f t="shared" si="1"/>
        <v>99.082568807339456</v>
      </c>
      <c r="O13" s="35" t="s">
        <v>536</v>
      </c>
      <c r="P13" s="36">
        <v>0</v>
      </c>
      <c r="Q13" s="36">
        <v>21</v>
      </c>
    </row>
    <row r="14" spans="2:17" x14ac:dyDescent="0.3">
      <c r="B14" s="22" t="s">
        <v>483</v>
      </c>
      <c r="C14" s="11" t="s">
        <v>533</v>
      </c>
      <c r="H14" s="24" t="str">
        <f t="shared" si="0"/>
        <v>서울</v>
      </c>
      <c r="I14" s="16" t="s">
        <v>260</v>
      </c>
      <c r="J14" s="16" t="s">
        <v>266</v>
      </c>
      <c r="K14" s="18">
        <f>SUMIF('원본 (분리)'!$B$2:$B$454,J14,'원본 (분리)'!$D$2:$D$454)</f>
        <v>243</v>
      </c>
      <c r="L14" s="18">
        <f>SUMIF('원본 (분리)'!$B$2:$B$454,$J14,'원본 (분리)'!$E$2:$E$454)</f>
        <v>86</v>
      </c>
      <c r="M14" s="17">
        <f t="shared" si="1"/>
        <v>35.390946502057616</v>
      </c>
      <c r="O14" s="35" t="s">
        <v>537</v>
      </c>
      <c r="P14" s="36">
        <v>125</v>
      </c>
      <c r="Q14" s="36">
        <v>267</v>
      </c>
    </row>
    <row r="15" spans="2:17" x14ac:dyDescent="0.3">
      <c r="B15" s="22" t="s">
        <v>488</v>
      </c>
      <c r="C15" s="11" t="s">
        <v>533</v>
      </c>
      <c r="H15" s="24" t="str">
        <f t="shared" si="0"/>
        <v>충남</v>
      </c>
      <c r="I15" s="16" t="s">
        <v>269</v>
      </c>
      <c r="J15" s="16" t="s">
        <v>272</v>
      </c>
      <c r="K15" s="18">
        <f>SUMIF('원본 (분리)'!$B$2:$B$454,J15,'원본 (분리)'!$D$2:$D$454)</f>
        <v>272</v>
      </c>
      <c r="L15" s="18">
        <f>SUMIF('원본 (분리)'!$B$2:$B$454,$J15,'원본 (분리)'!$E$2:$E$454)</f>
        <v>63</v>
      </c>
      <c r="M15" s="17">
        <f t="shared" si="1"/>
        <v>23.161764705882355</v>
      </c>
      <c r="O15" s="35" t="s">
        <v>515</v>
      </c>
      <c r="P15" s="36">
        <v>547</v>
      </c>
      <c r="Q15" s="36">
        <v>874</v>
      </c>
    </row>
    <row r="16" spans="2:17" x14ac:dyDescent="0.3">
      <c r="B16" s="22" t="s">
        <v>489</v>
      </c>
      <c r="C16" s="11" t="s">
        <v>533</v>
      </c>
      <c r="H16" s="24" t="str">
        <f t="shared" si="0"/>
        <v>경북</v>
      </c>
      <c r="I16" s="16" t="s">
        <v>98</v>
      </c>
      <c r="J16" s="16" t="s">
        <v>114</v>
      </c>
      <c r="K16" s="18">
        <f>SUMIF('원본 (분리)'!$B$2:$B$454,J16,'원본 (분리)'!$D$2:$D$454)</f>
        <v>45</v>
      </c>
      <c r="L16" s="18">
        <f>SUMIF('원본 (분리)'!$B$2:$B$454,$J16,'원본 (분리)'!$E$2:$E$454)</f>
        <v>45</v>
      </c>
      <c r="M16" s="17">
        <f t="shared" si="1"/>
        <v>100</v>
      </c>
      <c r="O16" s="35" t="s">
        <v>538</v>
      </c>
      <c r="P16" s="36">
        <v>39</v>
      </c>
      <c r="Q16" s="36">
        <v>956</v>
      </c>
    </row>
    <row r="17" spans="2:17" x14ac:dyDescent="0.3">
      <c r="B17" s="22" t="s">
        <v>490</v>
      </c>
      <c r="C17" s="11" t="s">
        <v>533</v>
      </c>
      <c r="H17" s="24" t="str">
        <f t="shared" si="0"/>
        <v>경남</v>
      </c>
      <c r="I17" s="16" t="s">
        <v>394</v>
      </c>
      <c r="J17" s="16" t="s">
        <v>407</v>
      </c>
      <c r="K17" s="18">
        <f>SUMIF('원본 (분리)'!$B$2:$B$454,J17,'원본 (분리)'!$D$2:$D$454)</f>
        <v>455</v>
      </c>
      <c r="L17" s="18">
        <f>SUMIF('원본 (분리)'!$B$2:$B$454,$J17,'원본 (분리)'!$E$2:$E$454)</f>
        <v>43</v>
      </c>
      <c r="M17" s="17">
        <f t="shared" si="1"/>
        <v>9.4505494505494507</v>
      </c>
      <c r="O17" s="35" t="s">
        <v>517</v>
      </c>
      <c r="P17" s="36">
        <v>49</v>
      </c>
      <c r="Q17" s="36">
        <v>214</v>
      </c>
    </row>
    <row r="18" spans="2:17" x14ac:dyDescent="0.3">
      <c r="B18" s="22" t="s">
        <v>491</v>
      </c>
      <c r="C18" s="11" t="s">
        <v>533</v>
      </c>
      <c r="H18" s="24" t="str">
        <f t="shared" si="0"/>
        <v>경북</v>
      </c>
      <c r="I18" s="16" t="s">
        <v>70</v>
      </c>
      <c r="J18" s="16" t="s">
        <v>83</v>
      </c>
      <c r="K18" s="18">
        <f>SUMIF('원본 (분리)'!$B$2:$B$454,J18,'원본 (분리)'!$D$2:$D$454)</f>
        <v>155</v>
      </c>
      <c r="L18" s="18">
        <f>SUMIF('원본 (분리)'!$B$2:$B$454,$J18,'원본 (분리)'!$E$2:$E$454)</f>
        <v>32</v>
      </c>
      <c r="M18" s="17">
        <f t="shared" si="1"/>
        <v>20.64516129032258</v>
      </c>
      <c r="O18" s="35" t="s">
        <v>519</v>
      </c>
      <c r="P18" s="36">
        <v>1</v>
      </c>
      <c r="Q18" s="36">
        <v>460</v>
      </c>
    </row>
    <row r="19" spans="2:17" x14ac:dyDescent="0.3">
      <c r="B19" s="22" t="s">
        <v>492</v>
      </c>
      <c r="C19" s="11" t="s">
        <v>533</v>
      </c>
      <c r="H19" s="24" t="str">
        <f t="shared" si="0"/>
        <v>서울</v>
      </c>
      <c r="I19" s="16" t="s">
        <v>201</v>
      </c>
      <c r="J19" s="16" t="s">
        <v>209</v>
      </c>
      <c r="K19" s="18">
        <f>SUMIF('원본 (분리)'!$B$2:$B$454,J19,'원본 (분리)'!$D$2:$D$454)</f>
        <v>24</v>
      </c>
      <c r="L19" s="18">
        <f>SUMIF('원본 (분리)'!$B$2:$B$454,$J19,'원본 (분리)'!$E$2:$E$454)</f>
        <v>22</v>
      </c>
      <c r="M19" s="17">
        <f t="shared" si="1"/>
        <v>91.666666666666657</v>
      </c>
      <c r="O19" s="35" t="s">
        <v>539</v>
      </c>
      <c r="P19" s="36">
        <v>1310</v>
      </c>
      <c r="Q19" s="36">
        <v>2630</v>
      </c>
    </row>
    <row r="20" spans="2:17" x14ac:dyDescent="0.3">
      <c r="B20" s="22" t="s">
        <v>512</v>
      </c>
      <c r="C20" s="11" t="s">
        <v>533</v>
      </c>
      <c r="H20" s="24" t="str">
        <f t="shared" si="0"/>
        <v>인천</v>
      </c>
      <c r="I20" s="16" t="s">
        <v>346</v>
      </c>
      <c r="J20" s="16" t="s">
        <v>348</v>
      </c>
      <c r="K20" s="18">
        <f>SUMIF('원본 (분리)'!$B$2:$B$454,J20,'원본 (분리)'!$D$2:$D$454)</f>
        <v>23</v>
      </c>
      <c r="L20" s="18">
        <f>SUMIF('원본 (분리)'!$B$2:$B$454,$J20,'원본 (분리)'!$E$2:$E$454)</f>
        <v>21</v>
      </c>
      <c r="M20" s="17">
        <f t="shared" si="1"/>
        <v>91.304347826086953</v>
      </c>
      <c r="O20" s="35" t="s">
        <v>540</v>
      </c>
      <c r="P20" s="36">
        <v>0</v>
      </c>
      <c r="Q20" s="36">
        <v>81</v>
      </c>
    </row>
    <row r="21" spans="2:17" x14ac:dyDescent="0.3">
      <c r="B21" s="22" t="s">
        <v>513</v>
      </c>
      <c r="C21" s="11" t="s">
        <v>533</v>
      </c>
      <c r="H21" s="24" t="str">
        <f t="shared" si="0"/>
        <v>경남</v>
      </c>
      <c r="I21" s="16" t="s">
        <v>394</v>
      </c>
      <c r="J21" s="16" t="s">
        <v>401</v>
      </c>
      <c r="K21" s="18">
        <f>SUMIF('원본 (분리)'!$B$2:$B$454,J21,'원본 (분리)'!$D$2:$D$454)</f>
        <v>21</v>
      </c>
      <c r="L21" s="18">
        <f>SUMIF('원본 (분리)'!$B$2:$B$454,$J21,'원본 (분리)'!$E$2:$E$454)</f>
        <v>21</v>
      </c>
      <c r="M21" s="17">
        <f t="shared" si="1"/>
        <v>100</v>
      </c>
      <c r="O21" s="35" t="s">
        <v>565</v>
      </c>
      <c r="P21" s="36">
        <v>4647</v>
      </c>
      <c r="Q21" s="36">
        <v>14990</v>
      </c>
    </row>
    <row r="22" spans="2:17" x14ac:dyDescent="0.3">
      <c r="B22" s="22" t="s">
        <v>520</v>
      </c>
      <c r="C22" s="11" t="s">
        <v>533</v>
      </c>
      <c r="H22" s="24" t="str">
        <f t="shared" si="0"/>
        <v>경남</v>
      </c>
      <c r="I22" s="16" t="s">
        <v>394</v>
      </c>
      <c r="J22" s="16" t="s">
        <v>399</v>
      </c>
      <c r="K22" s="18">
        <f>SUMIF('원본 (분리)'!$B$2:$B$454,J22,'원본 (분리)'!$D$2:$D$454)</f>
        <v>21</v>
      </c>
      <c r="L22" s="18">
        <f>SUMIF('원본 (분리)'!$B$2:$B$454,$J22,'원본 (분리)'!$E$2:$E$454)</f>
        <v>19</v>
      </c>
      <c r="M22" s="17">
        <f t="shared" si="1"/>
        <v>90.476190476190482</v>
      </c>
    </row>
    <row r="23" spans="2:17" x14ac:dyDescent="0.3">
      <c r="B23" s="22" t="s">
        <v>521</v>
      </c>
      <c r="C23" s="11" t="s">
        <v>533</v>
      </c>
      <c r="H23" s="24" t="str">
        <f t="shared" si="0"/>
        <v>경기</v>
      </c>
      <c r="I23" s="16" t="s">
        <v>322</v>
      </c>
      <c r="J23" s="16" t="s">
        <v>326</v>
      </c>
      <c r="K23" s="18">
        <f>SUMIF('원본 (분리)'!$B$2:$B$454,J23,'원본 (분리)'!$D$2:$D$454)</f>
        <v>19</v>
      </c>
      <c r="L23" s="18">
        <f>SUMIF('원본 (분리)'!$B$2:$B$454,$J23,'원본 (분리)'!$E$2:$E$454)</f>
        <v>19</v>
      </c>
      <c r="M23" s="17">
        <f t="shared" si="1"/>
        <v>100</v>
      </c>
      <c r="O23" s="25"/>
      <c r="P23" s="26"/>
      <c r="Q23" s="27"/>
    </row>
    <row r="24" spans="2:17" x14ac:dyDescent="0.3">
      <c r="B24" s="22" t="s">
        <v>525</v>
      </c>
      <c r="C24" s="11" t="s">
        <v>533</v>
      </c>
      <c r="H24" s="24" t="str">
        <f t="shared" si="0"/>
        <v>경북</v>
      </c>
      <c r="I24" s="16" t="s">
        <v>70</v>
      </c>
      <c r="J24" s="16" t="s">
        <v>76</v>
      </c>
      <c r="K24" s="18">
        <f>SUMIF('원본 (분리)'!$B$2:$B$454,J24,'원본 (분리)'!$D$2:$D$454)</f>
        <v>18</v>
      </c>
      <c r="L24" s="18">
        <f>SUMIF('원본 (분리)'!$B$2:$B$454,$J24,'원본 (분리)'!$E$2:$E$454)</f>
        <v>16</v>
      </c>
      <c r="M24" s="17">
        <f t="shared" si="1"/>
        <v>88.888888888888886</v>
      </c>
      <c r="O24" s="28"/>
      <c r="P24" s="29"/>
      <c r="Q24" s="30"/>
    </row>
    <row r="25" spans="2:17" x14ac:dyDescent="0.3">
      <c r="B25" s="22" t="s">
        <v>476</v>
      </c>
      <c r="C25" s="11" t="s">
        <v>534</v>
      </c>
      <c r="H25" s="24" t="str">
        <f t="shared" si="0"/>
        <v>경북</v>
      </c>
      <c r="I25" s="16" t="s">
        <v>70</v>
      </c>
      <c r="J25" s="16" t="s">
        <v>84</v>
      </c>
      <c r="K25" s="18">
        <f>SUMIF('원본 (분리)'!$B$2:$B$454,J25,'원본 (분리)'!$D$2:$D$454)</f>
        <v>16</v>
      </c>
      <c r="L25" s="18">
        <f>SUMIF('원본 (분리)'!$B$2:$B$454,$J25,'원본 (분리)'!$E$2:$E$454)</f>
        <v>14</v>
      </c>
      <c r="M25" s="17">
        <f t="shared" si="1"/>
        <v>87.5</v>
      </c>
      <c r="O25" s="28"/>
      <c r="P25" s="29"/>
      <c r="Q25" s="30"/>
    </row>
    <row r="26" spans="2:17" x14ac:dyDescent="0.3">
      <c r="B26" s="22" t="s">
        <v>479</v>
      </c>
      <c r="C26" s="11" t="s">
        <v>534</v>
      </c>
      <c r="H26" s="24" t="str">
        <f t="shared" si="0"/>
        <v>서울</v>
      </c>
      <c r="I26" s="16" t="s">
        <v>249</v>
      </c>
      <c r="J26" s="16" t="s">
        <v>253</v>
      </c>
      <c r="K26" s="18">
        <f>SUMIF('원본 (분리)'!$B$2:$B$454,J26,'원본 (분리)'!$D$2:$D$454)</f>
        <v>14</v>
      </c>
      <c r="L26" s="18">
        <f>SUMIF('원본 (분리)'!$B$2:$B$454,$J26,'원본 (분리)'!$E$2:$E$454)</f>
        <v>14</v>
      </c>
      <c r="M26" s="17">
        <f t="shared" si="1"/>
        <v>100</v>
      </c>
      <c r="O26" s="28"/>
      <c r="P26" s="29"/>
      <c r="Q26" s="30"/>
    </row>
    <row r="27" spans="2:17" x14ac:dyDescent="0.3">
      <c r="B27" s="22" t="s">
        <v>481</v>
      </c>
      <c r="C27" s="11" t="s">
        <v>534</v>
      </c>
      <c r="H27" s="24" t="str">
        <f t="shared" si="0"/>
        <v>경북</v>
      </c>
      <c r="I27" s="16" t="s">
        <v>70</v>
      </c>
      <c r="J27" s="16" t="s">
        <v>78</v>
      </c>
      <c r="K27" s="18">
        <f>SUMIF('원본 (분리)'!$B$2:$B$454,J27,'원본 (분리)'!$D$2:$D$454)</f>
        <v>27</v>
      </c>
      <c r="L27" s="18">
        <f>SUMIF('원본 (분리)'!$B$2:$B$454,$J27,'원본 (분리)'!$E$2:$E$454)</f>
        <v>13</v>
      </c>
      <c r="M27" s="17">
        <f t="shared" si="1"/>
        <v>48.148148148148145</v>
      </c>
      <c r="O27" s="28"/>
      <c r="P27" s="29"/>
      <c r="Q27" s="30"/>
    </row>
    <row r="28" spans="2:17" x14ac:dyDescent="0.3">
      <c r="B28" s="22" t="s">
        <v>484</v>
      </c>
      <c r="C28" s="11" t="s">
        <v>534</v>
      </c>
      <c r="H28" s="24" t="str">
        <f t="shared" si="0"/>
        <v>경기</v>
      </c>
      <c r="I28" s="16" t="s">
        <v>286</v>
      </c>
      <c r="J28" s="16" t="s">
        <v>288</v>
      </c>
      <c r="K28" s="18">
        <f>SUMIF('원본 (분리)'!$B$2:$B$454,J28,'원본 (분리)'!$D$2:$D$454)</f>
        <v>23</v>
      </c>
      <c r="L28" s="18">
        <f>SUMIF('원본 (분리)'!$B$2:$B$454,$J28,'원본 (분리)'!$E$2:$E$454)</f>
        <v>13</v>
      </c>
      <c r="M28" s="17">
        <f t="shared" si="1"/>
        <v>56.521739130434781</v>
      </c>
      <c r="O28" s="28"/>
      <c r="P28" s="29"/>
      <c r="Q28" s="30"/>
    </row>
    <row r="29" spans="2:17" x14ac:dyDescent="0.3">
      <c r="B29" s="22" t="s">
        <v>556</v>
      </c>
      <c r="C29" s="11" t="s">
        <v>534</v>
      </c>
      <c r="H29" s="24" t="str">
        <f t="shared" si="0"/>
        <v>경기</v>
      </c>
      <c r="I29" s="16" t="s">
        <v>322</v>
      </c>
      <c r="J29" s="16" t="s">
        <v>324</v>
      </c>
      <c r="K29" s="18">
        <f>SUMIF('원본 (분리)'!$B$2:$B$454,J29,'원본 (분리)'!$D$2:$D$454)</f>
        <v>13</v>
      </c>
      <c r="L29" s="18">
        <f>SUMIF('원본 (분리)'!$B$2:$B$454,$J29,'원본 (분리)'!$E$2:$E$454)</f>
        <v>13</v>
      </c>
      <c r="M29" s="17">
        <f t="shared" si="1"/>
        <v>100</v>
      </c>
      <c r="O29" s="28"/>
      <c r="P29" s="29"/>
      <c r="Q29" s="30"/>
    </row>
    <row r="30" spans="2:17" x14ac:dyDescent="0.3">
      <c r="B30" s="22" t="s">
        <v>485</v>
      </c>
      <c r="C30" s="11" t="s">
        <v>534</v>
      </c>
      <c r="H30" s="24" t="str">
        <f t="shared" si="0"/>
        <v>인천</v>
      </c>
      <c r="I30" s="16" t="s">
        <v>346</v>
      </c>
      <c r="J30" s="16" t="s">
        <v>347</v>
      </c>
      <c r="K30" s="18">
        <f>SUMIF('원본 (분리)'!$B$2:$B$454,J30,'원본 (분리)'!$D$2:$D$454)</f>
        <v>12</v>
      </c>
      <c r="L30" s="18">
        <f>SUMIF('원본 (분리)'!$B$2:$B$454,$J30,'원본 (분리)'!$E$2:$E$454)</f>
        <v>12</v>
      </c>
      <c r="M30" s="17">
        <f t="shared" si="1"/>
        <v>100</v>
      </c>
      <c r="O30" s="28"/>
      <c r="P30" s="29"/>
      <c r="Q30" s="30"/>
    </row>
    <row r="31" spans="2:17" x14ac:dyDescent="0.3">
      <c r="B31" s="22" t="s">
        <v>494</v>
      </c>
      <c r="C31" s="11" t="s">
        <v>534</v>
      </c>
      <c r="H31" s="24" t="str">
        <f t="shared" si="0"/>
        <v>서울</v>
      </c>
      <c r="I31" s="16" t="s">
        <v>320</v>
      </c>
      <c r="J31" s="16" t="s">
        <v>321</v>
      </c>
      <c r="K31" s="18">
        <f>SUMIF('원본 (분리)'!$B$2:$B$454,J31,'원본 (분리)'!$D$2:$D$454)</f>
        <v>15</v>
      </c>
      <c r="L31" s="18">
        <f>SUMIF('원본 (분리)'!$B$2:$B$454,$J31,'원본 (분리)'!$E$2:$E$454)</f>
        <v>11</v>
      </c>
      <c r="M31" s="17">
        <f t="shared" si="1"/>
        <v>73.333333333333329</v>
      </c>
      <c r="O31" s="28"/>
      <c r="P31" s="29"/>
      <c r="Q31" s="30"/>
    </row>
    <row r="32" spans="2:17" x14ac:dyDescent="0.3">
      <c r="B32" s="22" t="s">
        <v>507</v>
      </c>
      <c r="C32" s="11" t="s">
        <v>534</v>
      </c>
      <c r="H32" s="24" t="str">
        <f t="shared" si="0"/>
        <v>경북</v>
      </c>
      <c r="I32" s="16" t="s">
        <v>70</v>
      </c>
      <c r="J32" s="16" t="s">
        <v>81</v>
      </c>
      <c r="K32" s="18">
        <f>SUMIF('원본 (분리)'!$B$2:$B$454,J32,'원본 (분리)'!$D$2:$D$454)</f>
        <v>14</v>
      </c>
      <c r="L32" s="18">
        <f>SUMIF('원본 (분리)'!$B$2:$B$454,$J32,'원본 (분리)'!$E$2:$E$454)</f>
        <v>11</v>
      </c>
      <c r="M32" s="17">
        <f t="shared" si="1"/>
        <v>78.571428571428569</v>
      </c>
      <c r="O32" s="28"/>
      <c r="P32" s="29"/>
      <c r="Q32" s="30"/>
    </row>
    <row r="33" spans="2:17" x14ac:dyDescent="0.3">
      <c r="B33" s="22" t="s">
        <v>528</v>
      </c>
      <c r="C33" s="11" t="s">
        <v>534</v>
      </c>
      <c r="H33" s="24" t="str">
        <f t="shared" si="0"/>
        <v>전북</v>
      </c>
      <c r="I33" s="16" t="s">
        <v>367</v>
      </c>
      <c r="J33" s="16" t="s">
        <v>368</v>
      </c>
      <c r="K33" s="18">
        <f>SUMIF('원본 (분리)'!$B$2:$B$454,J33,'원본 (분리)'!$D$2:$D$454)</f>
        <v>11</v>
      </c>
      <c r="L33" s="18">
        <f>SUMIF('원본 (분리)'!$B$2:$B$454,$J33,'원본 (분리)'!$E$2:$E$454)</f>
        <v>11</v>
      </c>
      <c r="M33" s="17">
        <f t="shared" si="1"/>
        <v>100</v>
      </c>
      <c r="O33" s="28"/>
      <c r="P33" s="29"/>
      <c r="Q33" s="30"/>
    </row>
    <row r="34" spans="2:17" x14ac:dyDescent="0.3">
      <c r="B34" s="22" t="s">
        <v>477</v>
      </c>
      <c r="C34" s="11" t="s">
        <v>535</v>
      </c>
      <c r="H34" s="24" t="str">
        <f t="shared" si="0"/>
        <v>경남</v>
      </c>
      <c r="I34" s="16" t="s">
        <v>174</v>
      </c>
      <c r="J34" s="16" t="s">
        <v>175</v>
      </c>
      <c r="K34" s="18">
        <f>SUMIF('원본 (분리)'!$B$2:$B$454,J34,'원본 (분리)'!$D$2:$D$454)</f>
        <v>18</v>
      </c>
      <c r="L34" s="18">
        <f>SUMIF('원본 (분리)'!$B$2:$B$454,$J34,'원본 (분리)'!$E$2:$E$454)</f>
        <v>9</v>
      </c>
      <c r="M34" s="17">
        <f t="shared" si="1"/>
        <v>50</v>
      </c>
      <c r="O34" s="28"/>
      <c r="P34" s="29"/>
      <c r="Q34" s="30"/>
    </row>
    <row r="35" spans="2:17" x14ac:dyDescent="0.3">
      <c r="B35" s="22" t="s">
        <v>495</v>
      </c>
      <c r="C35" s="11" t="s">
        <v>535</v>
      </c>
      <c r="H35" s="24" t="str">
        <f t="shared" si="0"/>
        <v>영서</v>
      </c>
      <c r="I35" s="16" t="s">
        <v>312</v>
      </c>
      <c r="J35" s="16" t="s">
        <v>313</v>
      </c>
      <c r="K35" s="18">
        <f>SUMIF('원본 (분리)'!$B$2:$B$454,J35,'원본 (분리)'!$D$2:$D$454)</f>
        <v>71</v>
      </c>
      <c r="L35" s="18">
        <f>SUMIF('원본 (분리)'!$B$2:$B$454,$J35,'원본 (분리)'!$E$2:$E$454)</f>
        <v>8</v>
      </c>
      <c r="M35" s="17">
        <f t="shared" si="1"/>
        <v>11.267605633802818</v>
      </c>
      <c r="O35" s="28"/>
      <c r="P35" s="29"/>
      <c r="Q35" s="30"/>
    </row>
    <row r="36" spans="2:17" x14ac:dyDescent="0.3">
      <c r="B36" s="22" t="s">
        <v>496</v>
      </c>
      <c r="C36" s="11" t="s">
        <v>535</v>
      </c>
      <c r="H36" s="24" t="str">
        <f t="shared" si="0"/>
        <v>전북</v>
      </c>
      <c r="I36" s="16" t="s">
        <v>367</v>
      </c>
      <c r="J36" s="16" t="s">
        <v>370</v>
      </c>
      <c r="K36" s="18">
        <f>SUMIF('원본 (분리)'!$B$2:$B$454,J36,'원본 (분리)'!$D$2:$D$454)</f>
        <v>13</v>
      </c>
      <c r="L36" s="18">
        <f>SUMIF('원본 (분리)'!$B$2:$B$454,$J36,'원본 (분리)'!$E$2:$E$454)</f>
        <v>8</v>
      </c>
      <c r="M36" s="17">
        <f t="shared" si="1"/>
        <v>61.53846153846154</v>
      </c>
      <c r="O36" s="28"/>
      <c r="P36" s="29"/>
      <c r="Q36" s="30"/>
    </row>
    <row r="37" spans="2:17" x14ac:dyDescent="0.3">
      <c r="B37" s="22" t="s">
        <v>497</v>
      </c>
      <c r="C37" s="11" t="s">
        <v>535</v>
      </c>
      <c r="H37" s="24" t="str">
        <f t="shared" si="0"/>
        <v>전북</v>
      </c>
      <c r="I37" s="16" t="s">
        <v>367</v>
      </c>
      <c r="J37" s="16" t="s">
        <v>378</v>
      </c>
      <c r="K37" s="18">
        <f>SUMIF('원본 (분리)'!$B$2:$B$454,J37,'원본 (분리)'!$D$2:$D$454)</f>
        <v>10</v>
      </c>
      <c r="L37" s="18">
        <f>SUMIF('원본 (분리)'!$B$2:$B$454,$J37,'원본 (분리)'!$E$2:$E$454)</f>
        <v>8</v>
      </c>
      <c r="M37" s="17">
        <f t="shared" si="1"/>
        <v>80</v>
      </c>
      <c r="O37" s="28"/>
      <c r="P37" s="29"/>
      <c r="Q37" s="30"/>
    </row>
    <row r="38" spans="2:17" x14ac:dyDescent="0.3">
      <c r="B38" s="22" t="s">
        <v>498</v>
      </c>
      <c r="C38" s="11" t="s">
        <v>535</v>
      </c>
      <c r="H38" s="24" t="str">
        <f t="shared" si="0"/>
        <v>서울</v>
      </c>
      <c r="I38" s="16" t="s">
        <v>242</v>
      </c>
      <c r="J38" s="16" t="s">
        <v>244</v>
      </c>
      <c r="K38" s="18">
        <f>SUMIF('원본 (분리)'!$B$2:$B$454,J38,'원본 (분리)'!$D$2:$D$454)</f>
        <v>8</v>
      </c>
      <c r="L38" s="18">
        <f>SUMIF('원본 (분리)'!$B$2:$B$454,$J38,'원본 (분리)'!$E$2:$E$454)</f>
        <v>8</v>
      </c>
      <c r="M38" s="17">
        <f t="shared" si="1"/>
        <v>100</v>
      </c>
      <c r="O38" s="28"/>
      <c r="P38" s="29"/>
      <c r="Q38" s="30"/>
    </row>
    <row r="39" spans="2:17" x14ac:dyDescent="0.3">
      <c r="B39" s="22" t="s">
        <v>499</v>
      </c>
      <c r="C39" s="11" t="s">
        <v>535</v>
      </c>
      <c r="H39" s="24" t="str">
        <f t="shared" si="0"/>
        <v>충남</v>
      </c>
      <c r="I39" s="16" t="s">
        <v>414</v>
      </c>
      <c r="J39" s="16" t="s">
        <v>416</v>
      </c>
      <c r="K39" s="18">
        <f>SUMIF('원본 (분리)'!$B$2:$B$454,J39,'원본 (분리)'!$D$2:$D$454)</f>
        <v>36</v>
      </c>
      <c r="L39" s="18">
        <f>SUMIF('원본 (분리)'!$B$2:$B$454,$J39,'원본 (분리)'!$E$2:$E$454)</f>
        <v>7</v>
      </c>
      <c r="M39" s="17">
        <f t="shared" si="1"/>
        <v>19.444444444444446</v>
      </c>
      <c r="O39" s="28"/>
      <c r="P39" s="29"/>
      <c r="Q39" s="30"/>
    </row>
    <row r="40" spans="2:17" x14ac:dyDescent="0.3">
      <c r="B40" s="22" t="s">
        <v>500</v>
      </c>
      <c r="C40" s="11" t="s">
        <v>535</v>
      </c>
      <c r="H40" s="24" t="str">
        <f t="shared" si="0"/>
        <v>전북</v>
      </c>
      <c r="I40" s="16" t="s">
        <v>367</v>
      </c>
      <c r="J40" s="16" t="s">
        <v>377</v>
      </c>
      <c r="K40" s="18">
        <f>SUMIF('원본 (분리)'!$B$2:$B$454,J40,'원본 (분리)'!$D$2:$D$454)</f>
        <v>10</v>
      </c>
      <c r="L40" s="18">
        <f>SUMIF('원본 (분리)'!$B$2:$B$454,$J40,'원본 (분리)'!$E$2:$E$454)</f>
        <v>7</v>
      </c>
      <c r="M40" s="17">
        <f t="shared" si="1"/>
        <v>70</v>
      </c>
      <c r="O40" s="31"/>
      <c r="P40" s="32"/>
      <c r="Q40" s="33"/>
    </row>
    <row r="41" spans="2:17" x14ac:dyDescent="0.3">
      <c r="B41" s="22" t="s">
        <v>557</v>
      </c>
      <c r="C41" s="11" t="s">
        <v>535</v>
      </c>
      <c r="H41" s="24" t="str">
        <f t="shared" si="0"/>
        <v>경북</v>
      </c>
      <c r="I41" s="16" t="s">
        <v>43</v>
      </c>
      <c r="J41" s="16" t="s">
        <v>48</v>
      </c>
      <c r="K41" s="18">
        <f>SUMIF('원본 (분리)'!$B$2:$B$454,J41,'원본 (분리)'!$D$2:$D$454)</f>
        <v>7</v>
      </c>
      <c r="L41" s="18">
        <f>SUMIF('원본 (분리)'!$B$2:$B$454,$J41,'원본 (분리)'!$E$2:$E$454)</f>
        <v>7</v>
      </c>
      <c r="M41" s="17">
        <f t="shared" si="1"/>
        <v>100</v>
      </c>
    </row>
    <row r="42" spans="2:17" x14ac:dyDescent="0.3">
      <c r="B42" s="22" t="s">
        <v>501</v>
      </c>
      <c r="C42" s="11" t="s">
        <v>535</v>
      </c>
      <c r="H42" s="24" t="str">
        <f t="shared" si="0"/>
        <v>경북</v>
      </c>
      <c r="I42" s="16" t="s">
        <v>98</v>
      </c>
      <c r="J42" s="16" t="s">
        <v>105</v>
      </c>
      <c r="K42" s="18">
        <f>SUMIF('원본 (분리)'!$B$2:$B$454,J42,'원본 (분리)'!$D$2:$D$454)</f>
        <v>7</v>
      </c>
      <c r="L42" s="18">
        <f>SUMIF('원본 (분리)'!$B$2:$B$454,$J42,'원본 (분리)'!$E$2:$E$454)</f>
        <v>7</v>
      </c>
      <c r="M42" s="17">
        <f t="shared" si="1"/>
        <v>100</v>
      </c>
    </row>
    <row r="43" spans="2:17" x14ac:dyDescent="0.3">
      <c r="B43" s="22" t="s">
        <v>503</v>
      </c>
      <c r="C43" s="11" t="s">
        <v>535</v>
      </c>
      <c r="H43" s="24" t="str">
        <f t="shared" si="0"/>
        <v>경기</v>
      </c>
      <c r="I43" s="16" t="s">
        <v>305</v>
      </c>
      <c r="J43" s="16" t="s">
        <v>308</v>
      </c>
      <c r="K43" s="18">
        <f>SUMIF('원본 (분리)'!$B$2:$B$454,J43,'원본 (분리)'!$D$2:$D$454)</f>
        <v>7</v>
      </c>
      <c r="L43" s="18">
        <f>SUMIF('원본 (분리)'!$B$2:$B$454,$J43,'원본 (분리)'!$E$2:$E$454)</f>
        <v>7</v>
      </c>
      <c r="M43" s="17">
        <f t="shared" si="1"/>
        <v>100</v>
      </c>
    </row>
    <row r="44" spans="2:17" x14ac:dyDescent="0.3">
      <c r="B44" s="22" t="s">
        <v>475</v>
      </c>
      <c r="C44" s="11" t="s">
        <v>536</v>
      </c>
      <c r="H44" s="24" t="str">
        <f t="shared" si="0"/>
        <v>경기</v>
      </c>
      <c r="I44" s="16" t="s">
        <v>185</v>
      </c>
      <c r="J44" s="16" t="s">
        <v>193</v>
      </c>
      <c r="K44" s="18">
        <f>SUMIF('원본 (분리)'!$B$2:$B$454,J44,'원본 (분리)'!$D$2:$D$454)</f>
        <v>32</v>
      </c>
      <c r="L44" s="18">
        <f>SUMIF('원본 (분리)'!$B$2:$B$454,$J44,'원본 (분리)'!$E$2:$E$454)</f>
        <v>6</v>
      </c>
      <c r="M44" s="17">
        <f t="shared" si="1"/>
        <v>18.75</v>
      </c>
    </row>
    <row r="45" spans="2:17" x14ac:dyDescent="0.3">
      <c r="B45" s="22" t="s">
        <v>510</v>
      </c>
      <c r="C45" s="11" t="s">
        <v>537</v>
      </c>
      <c r="H45" s="24" t="str">
        <f t="shared" si="0"/>
        <v>경남</v>
      </c>
      <c r="I45" s="16" t="s">
        <v>333</v>
      </c>
      <c r="J45" s="16" t="s">
        <v>336</v>
      </c>
      <c r="K45" s="18">
        <f>SUMIF('원본 (분리)'!$B$2:$B$454,J45,'원본 (분리)'!$D$2:$D$454)</f>
        <v>17</v>
      </c>
      <c r="L45" s="18">
        <f>SUMIF('원본 (분리)'!$B$2:$B$454,$J45,'원본 (분리)'!$E$2:$E$454)</f>
        <v>6</v>
      </c>
      <c r="M45" s="17">
        <f t="shared" si="1"/>
        <v>35.294117647058826</v>
      </c>
    </row>
    <row r="46" spans="2:17" x14ac:dyDescent="0.3">
      <c r="B46" s="22" t="s">
        <v>514</v>
      </c>
      <c r="C46" s="11" t="s">
        <v>537</v>
      </c>
      <c r="H46" s="24" t="str">
        <f t="shared" si="0"/>
        <v>경남</v>
      </c>
      <c r="I46" s="16" t="s">
        <v>394</v>
      </c>
      <c r="J46" s="16" t="s">
        <v>400</v>
      </c>
      <c r="K46" s="18">
        <f>SUMIF('원본 (분리)'!$B$2:$B$454,J46,'원본 (분리)'!$D$2:$D$454)</f>
        <v>8</v>
      </c>
      <c r="L46" s="18">
        <f>SUMIF('원본 (분리)'!$B$2:$B$454,$J46,'원본 (분리)'!$E$2:$E$454)</f>
        <v>6</v>
      </c>
      <c r="M46" s="17">
        <f t="shared" si="1"/>
        <v>75</v>
      </c>
    </row>
    <row r="47" spans="2:17" x14ac:dyDescent="0.3">
      <c r="B47" s="22" t="s">
        <v>524</v>
      </c>
      <c r="C47" s="11" t="s">
        <v>537</v>
      </c>
      <c r="H47" s="24" t="str">
        <f t="shared" si="0"/>
        <v>전남</v>
      </c>
      <c r="I47" s="16" t="s">
        <v>24</v>
      </c>
      <c r="J47" s="16" t="s">
        <v>35</v>
      </c>
      <c r="K47" s="18">
        <f>SUMIF('원본 (분리)'!$B$2:$B$454,J47,'원본 (분리)'!$D$2:$D$454)</f>
        <v>6</v>
      </c>
      <c r="L47" s="18">
        <f>SUMIF('원본 (분리)'!$B$2:$B$454,$J47,'원본 (분리)'!$E$2:$E$454)</f>
        <v>6</v>
      </c>
      <c r="M47" s="17">
        <f t="shared" si="1"/>
        <v>100</v>
      </c>
    </row>
    <row r="48" spans="2:17" x14ac:dyDescent="0.3">
      <c r="B48" s="22" t="s">
        <v>515</v>
      </c>
      <c r="C48" s="11" t="s">
        <v>515</v>
      </c>
      <c r="H48" s="24" t="str">
        <f t="shared" si="0"/>
        <v>인천</v>
      </c>
      <c r="I48" s="16" t="s">
        <v>346</v>
      </c>
      <c r="J48" s="16" t="s">
        <v>351</v>
      </c>
      <c r="K48" s="18">
        <f>SUMIF('원본 (분리)'!$B$2:$B$454,J48,'원본 (분리)'!$D$2:$D$454)</f>
        <v>6</v>
      </c>
      <c r="L48" s="18">
        <f>SUMIF('원본 (분리)'!$B$2:$B$454,$J48,'원본 (분리)'!$E$2:$E$454)</f>
        <v>6</v>
      </c>
      <c r="M48" s="17">
        <f t="shared" si="1"/>
        <v>100</v>
      </c>
    </row>
    <row r="49" spans="2:17" x14ac:dyDescent="0.3">
      <c r="B49" s="22" t="s">
        <v>478</v>
      </c>
      <c r="C49" s="11" t="s">
        <v>538</v>
      </c>
      <c r="H49" s="24" t="str">
        <f t="shared" si="0"/>
        <v>경남</v>
      </c>
      <c r="I49" s="16" t="s">
        <v>429</v>
      </c>
      <c r="J49" s="16" t="s">
        <v>430</v>
      </c>
      <c r="K49" s="18">
        <f>SUMIF('원본 (분리)'!$B$2:$B$454,J49,'원본 (분리)'!$D$2:$D$454)</f>
        <v>6</v>
      </c>
      <c r="L49" s="18">
        <f>SUMIF('원본 (분리)'!$B$2:$B$454,$J49,'원본 (분리)'!$E$2:$E$454)</f>
        <v>6</v>
      </c>
      <c r="M49" s="17">
        <f t="shared" si="1"/>
        <v>100</v>
      </c>
    </row>
    <row r="50" spans="2:17" x14ac:dyDescent="0.3">
      <c r="B50" s="22" t="s">
        <v>487</v>
      </c>
      <c r="C50" s="11" t="s">
        <v>538</v>
      </c>
      <c r="H50" s="24" t="str">
        <f t="shared" si="0"/>
        <v>전남</v>
      </c>
      <c r="I50" s="16" t="s">
        <v>24</v>
      </c>
      <c r="J50" s="16" t="s">
        <v>33</v>
      </c>
      <c r="K50" s="18">
        <f>SUMIF('원본 (분리)'!$B$2:$B$454,J50,'원본 (분리)'!$D$2:$D$454)</f>
        <v>57</v>
      </c>
      <c r="L50" s="18">
        <f>SUMIF('원본 (분리)'!$B$2:$B$454,$J50,'원본 (분리)'!$E$2:$E$454)</f>
        <v>5</v>
      </c>
      <c r="M50" s="17">
        <f t="shared" si="1"/>
        <v>8.7719298245614024</v>
      </c>
    </row>
    <row r="51" spans="2:17" x14ac:dyDescent="0.3">
      <c r="B51" s="22" t="s">
        <v>506</v>
      </c>
      <c r="C51" s="11" t="s">
        <v>538</v>
      </c>
      <c r="H51" s="24" t="str">
        <f t="shared" si="0"/>
        <v>경북</v>
      </c>
      <c r="I51" s="16" t="s">
        <v>98</v>
      </c>
      <c r="J51" s="16" t="s">
        <v>101</v>
      </c>
      <c r="K51" s="18">
        <f>SUMIF('원본 (분리)'!$B$2:$B$454,J51,'원본 (분리)'!$D$2:$D$454)</f>
        <v>6</v>
      </c>
      <c r="L51" s="18">
        <f>SUMIF('원본 (분리)'!$B$2:$B$454,$J51,'원본 (분리)'!$E$2:$E$454)</f>
        <v>5</v>
      </c>
      <c r="M51" s="17">
        <f t="shared" si="1"/>
        <v>83.333333333333343</v>
      </c>
    </row>
    <row r="52" spans="2:17" x14ac:dyDescent="0.3">
      <c r="B52" s="22" t="s">
        <v>529</v>
      </c>
      <c r="C52" s="11" t="s">
        <v>538</v>
      </c>
      <c r="H52" s="24" t="str">
        <f t="shared" si="0"/>
        <v>경북</v>
      </c>
      <c r="I52" s="16" t="s">
        <v>70</v>
      </c>
      <c r="J52" s="16" t="s">
        <v>74</v>
      </c>
      <c r="K52" s="18">
        <f>SUMIF('원본 (분리)'!$B$2:$B$454,J52,'원본 (분리)'!$D$2:$D$454)</f>
        <v>5</v>
      </c>
      <c r="L52" s="18">
        <f>SUMIF('원본 (분리)'!$B$2:$B$454,$J52,'원본 (분리)'!$E$2:$E$454)</f>
        <v>5</v>
      </c>
      <c r="M52" s="17">
        <f t="shared" si="1"/>
        <v>100</v>
      </c>
    </row>
    <row r="53" spans="2:17" x14ac:dyDescent="0.3">
      <c r="B53" s="22" t="s">
        <v>480</v>
      </c>
      <c r="C53" s="11" t="s">
        <v>517</v>
      </c>
      <c r="H53" s="24" t="str">
        <f t="shared" si="0"/>
        <v>경북</v>
      </c>
      <c r="I53" s="16" t="s">
        <v>70</v>
      </c>
      <c r="J53" s="16" t="s">
        <v>89</v>
      </c>
      <c r="K53" s="18">
        <f>SUMIF('원본 (분리)'!$B$2:$B$454,J53,'원본 (분리)'!$D$2:$D$454)</f>
        <v>5</v>
      </c>
      <c r="L53" s="18">
        <f>SUMIF('원본 (분리)'!$B$2:$B$454,$J53,'원본 (분리)'!$E$2:$E$454)</f>
        <v>5</v>
      </c>
      <c r="M53" s="17">
        <f t="shared" si="1"/>
        <v>100</v>
      </c>
    </row>
    <row r="54" spans="2:17" x14ac:dyDescent="0.3">
      <c r="B54" s="22" t="s">
        <v>517</v>
      </c>
      <c r="C54" s="11" t="s">
        <v>517</v>
      </c>
      <c r="H54" s="24" t="str">
        <f t="shared" si="0"/>
        <v>경북</v>
      </c>
      <c r="I54" s="16" t="s">
        <v>98</v>
      </c>
      <c r="J54" s="16" t="s">
        <v>104</v>
      </c>
      <c r="K54" s="18">
        <f>SUMIF('원본 (분리)'!$B$2:$B$454,J54,'원본 (분리)'!$D$2:$D$454)</f>
        <v>5</v>
      </c>
      <c r="L54" s="18">
        <f>SUMIF('원본 (분리)'!$B$2:$B$454,$J54,'원본 (분리)'!$E$2:$E$454)</f>
        <v>5</v>
      </c>
      <c r="M54" s="17">
        <f t="shared" si="1"/>
        <v>100</v>
      </c>
    </row>
    <row r="55" spans="2:17" x14ac:dyDescent="0.3">
      <c r="B55" s="22" t="s">
        <v>518</v>
      </c>
      <c r="C55" s="11" t="s">
        <v>517</v>
      </c>
      <c r="H55" s="24" t="str">
        <f t="shared" si="0"/>
        <v>전북</v>
      </c>
      <c r="I55" s="16" t="s">
        <v>379</v>
      </c>
      <c r="J55" s="16" t="s">
        <v>384</v>
      </c>
      <c r="K55" s="18">
        <f>SUMIF('원본 (분리)'!$B$2:$B$454,J55,'원본 (분리)'!$D$2:$D$454)</f>
        <v>5</v>
      </c>
      <c r="L55" s="18">
        <f>SUMIF('원본 (분리)'!$B$2:$B$454,$J55,'원본 (분리)'!$E$2:$E$454)</f>
        <v>5</v>
      </c>
      <c r="M55" s="17">
        <f t="shared" si="1"/>
        <v>100</v>
      </c>
    </row>
    <row r="56" spans="2:17" x14ac:dyDescent="0.3">
      <c r="B56" s="22" t="s">
        <v>519</v>
      </c>
      <c r="C56" s="11" t="s">
        <v>519</v>
      </c>
      <c r="H56" s="24" t="str">
        <f t="shared" si="0"/>
        <v>전남</v>
      </c>
      <c r="I56" s="16" t="s">
        <v>24</v>
      </c>
      <c r="J56" s="16" t="s">
        <v>27</v>
      </c>
      <c r="K56" s="18">
        <f>SUMIF('원본 (분리)'!$B$2:$B$454,J56,'원본 (분리)'!$D$2:$D$454)</f>
        <v>215</v>
      </c>
      <c r="L56" s="18">
        <f>SUMIF('원본 (분리)'!$B$2:$B$454,$J56,'원본 (분리)'!$E$2:$E$454)</f>
        <v>4</v>
      </c>
      <c r="M56" s="17">
        <f t="shared" si="1"/>
        <v>1.8604651162790697</v>
      </c>
    </row>
    <row r="57" spans="2:17" x14ac:dyDescent="0.3">
      <c r="B57" s="22" t="s">
        <v>486</v>
      </c>
      <c r="C57" s="11" t="s">
        <v>539</v>
      </c>
      <c r="H57" s="24" t="str">
        <f t="shared" si="0"/>
        <v>인천</v>
      </c>
      <c r="I57" s="16" t="s">
        <v>346</v>
      </c>
      <c r="J57" s="16" t="s">
        <v>349</v>
      </c>
      <c r="K57" s="18">
        <f>SUMIF('원본 (분리)'!$B$2:$B$454,J57,'원본 (분리)'!$D$2:$D$454)</f>
        <v>89</v>
      </c>
      <c r="L57" s="18">
        <f>SUMIF('원본 (분리)'!$B$2:$B$454,$J57,'원본 (분리)'!$E$2:$E$454)</f>
        <v>4</v>
      </c>
      <c r="M57" s="17">
        <f t="shared" si="1"/>
        <v>4.4943820224719104</v>
      </c>
    </row>
    <row r="58" spans="2:17" x14ac:dyDescent="0.3">
      <c r="B58" s="22" t="s">
        <v>502</v>
      </c>
      <c r="C58" s="11" t="s">
        <v>539</v>
      </c>
      <c r="H58" s="24" t="str">
        <f t="shared" si="0"/>
        <v>경북</v>
      </c>
      <c r="I58" s="16" t="s">
        <v>70</v>
      </c>
      <c r="J58" s="16" t="s">
        <v>91</v>
      </c>
      <c r="K58" s="18">
        <f>SUMIF('원본 (분리)'!$B$2:$B$454,J58,'원본 (분리)'!$D$2:$D$454)</f>
        <v>9</v>
      </c>
      <c r="L58" s="18">
        <f>SUMIF('원본 (분리)'!$B$2:$B$454,$J58,'원본 (분리)'!$E$2:$E$454)</f>
        <v>4</v>
      </c>
      <c r="M58" s="17">
        <f t="shared" si="1"/>
        <v>44.444444444444443</v>
      </c>
    </row>
    <row r="59" spans="2:17" x14ac:dyDescent="0.3">
      <c r="B59" s="22" t="s">
        <v>511</v>
      </c>
      <c r="C59" s="11" t="s">
        <v>539</v>
      </c>
      <c r="H59" s="24" t="str">
        <f t="shared" si="0"/>
        <v>영서</v>
      </c>
      <c r="I59" s="16" t="s">
        <v>338</v>
      </c>
      <c r="J59" s="16" t="s">
        <v>341</v>
      </c>
      <c r="K59" s="18">
        <f>SUMIF('원본 (분리)'!$B$2:$B$454,J59,'원본 (분리)'!$D$2:$D$454)</f>
        <v>7</v>
      </c>
      <c r="L59" s="18">
        <f>SUMIF('원본 (분리)'!$B$2:$B$454,$J59,'원본 (분리)'!$E$2:$E$454)</f>
        <v>4</v>
      </c>
      <c r="M59" s="17">
        <f t="shared" si="1"/>
        <v>57.142857142857139</v>
      </c>
    </row>
    <row r="60" spans="2:17" x14ac:dyDescent="0.3">
      <c r="B60" s="22" t="s">
        <v>522</v>
      </c>
      <c r="C60" s="11" t="s">
        <v>539</v>
      </c>
      <c r="H60" s="24" t="str">
        <f t="shared" si="0"/>
        <v>전남</v>
      </c>
      <c r="I60" s="16" t="s">
        <v>138</v>
      </c>
      <c r="J60" s="16" t="s">
        <v>142</v>
      </c>
      <c r="K60" s="18">
        <f>SUMIF('원본 (분리)'!$B$2:$B$454,J60,'원본 (분리)'!$D$2:$D$454)</f>
        <v>6</v>
      </c>
      <c r="L60" s="18">
        <f>SUMIF('원본 (분리)'!$B$2:$B$454,$J60,'원본 (분리)'!$E$2:$E$454)</f>
        <v>4</v>
      </c>
      <c r="M60" s="17">
        <f t="shared" si="1"/>
        <v>66.666666666666657</v>
      </c>
      <c r="Q60" s="36"/>
    </row>
    <row r="61" spans="2:17" x14ac:dyDescent="0.3">
      <c r="B61" s="22" t="s">
        <v>530</v>
      </c>
      <c r="C61" s="11" t="s">
        <v>539</v>
      </c>
      <c r="H61" s="24" t="str">
        <f t="shared" si="0"/>
        <v>영서</v>
      </c>
      <c r="I61" s="16" t="s">
        <v>426</v>
      </c>
      <c r="J61" s="16" t="s">
        <v>428</v>
      </c>
      <c r="K61" s="18">
        <f>SUMIF('원본 (분리)'!$B$2:$B$454,J61,'원본 (분리)'!$D$2:$D$454)</f>
        <v>5</v>
      </c>
      <c r="L61" s="18">
        <f>SUMIF('원본 (분리)'!$B$2:$B$454,$J61,'원본 (분리)'!$E$2:$E$454)</f>
        <v>4</v>
      </c>
      <c r="M61" s="17">
        <f t="shared" si="1"/>
        <v>80</v>
      </c>
      <c r="Q61" s="36"/>
    </row>
    <row r="62" spans="2:17" x14ac:dyDescent="0.3">
      <c r="B62" s="22" t="s">
        <v>523</v>
      </c>
      <c r="C62" s="11" t="s">
        <v>540</v>
      </c>
      <c r="H62" s="24" t="str">
        <f t="shared" si="0"/>
        <v>경북</v>
      </c>
      <c r="I62" s="16" t="s">
        <v>53</v>
      </c>
      <c r="J62" s="16" t="s">
        <v>56</v>
      </c>
      <c r="K62" s="18">
        <f>SUMIF('원본 (분리)'!$B$2:$B$454,J62,'원본 (분리)'!$D$2:$D$454)</f>
        <v>4</v>
      </c>
      <c r="L62" s="18">
        <f>SUMIF('원본 (분리)'!$B$2:$B$454,$J62,'원본 (분리)'!$E$2:$E$454)</f>
        <v>4</v>
      </c>
      <c r="M62" s="17">
        <f t="shared" si="1"/>
        <v>100</v>
      </c>
      <c r="Q62" s="36"/>
    </row>
    <row r="63" spans="2:17" x14ac:dyDescent="0.3">
      <c r="B63" s="22" t="s">
        <v>541</v>
      </c>
      <c r="C63" s="11" t="s">
        <v>540</v>
      </c>
      <c r="H63" s="24" t="str">
        <f t="shared" si="0"/>
        <v>경남</v>
      </c>
      <c r="I63" s="16" t="s">
        <v>143</v>
      </c>
      <c r="J63" s="16" t="s">
        <v>150</v>
      </c>
      <c r="K63" s="18">
        <f>SUMIF('원본 (분리)'!$B$2:$B$454,J63,'원본 (분리)'!$D$2:$D$454)</f>
        <v>4</v>
      </c>
      <c r="L63" s="18">
        <f>SUMIF('원본 (분리)'!$B$2:$B$454,$J63,'원본 (분리)'!$E$2:$E$454)</f>
        <v>4</v>
      </c>
      <c r="M63" s="17">
        <f t="shared" si="1"/>
        <v>100</v>
      </c>
      <c r="Q63" s="36"/>
    </row>
    <row r="64" spans="2:17" x14ac:dyDescent="0.3">
      <c r="B64" s="22" t="s">
        <v>562</v>
      </c>
      <c r="C64" s="11" t="s">
        <v>562</v>
      </c>
      <c r="H64" s="24" t="str">
        <f t="shared" si="0"/>
        <v>서울</v>
      </c>
      <c r="I64" s="16" t="s">
        <v>225</v>
      </c>
      <c r="J64" s="16" t="s">
        <v>231</v>
      </c>
      <c r="K64" s="18">
        <f>SUMIF('원본 (분리)'!$B$2:$B$454,J64,'원본 (분리)'!$D$2:$D$454)</f>
        <v>4</v>
      </c>
      <c r="L64" s="18">
        <f>SUMIF('원본 (분리)'!$B$2:$B$454,$J64,'원본 (분리)'!$E$2:$E$454)</f>
        <v>4</v>
      </c>
      <c r="M64" s="17">
        <f t="shared" si="1"/>
        <v>100</v>
      </c>
      <c r="Q64" s="36"/>
    </row>
    <row r="65" spans="8:17" x14ac:dyDescent="0.3">
      <c r="H65" s="24" t="str">
        <f t="shared" si="0"/>
        <v>서울</v>
      </c>
      <c r="I65" s="16" t="s">
        <v>232</v>
      </c>
      <c r="J65" s="16" t="s">
        <v>239</v>
      </c>
      <c r="K65" s="18">
        <f>SUMIF('원본 (분리)'!$B$2:$B$454,J65,'원본 (분리)'!$D$2:$D$454)</f>
        <v>4</v>
      </c>
      <c r="L65" s="18">
        <f>SUMIF('원본 (분리)'!$B$2:$B$454,$J65,'원본 (분리)'!$E$2:$E$454)</f>
        <v>4</v>
      </c>
      <c r="M65" s="17">
        <f t="shared" si="1"/>
        <v>100</v>
      </c>
      <c r="Q65" s="36"/>
    </row>
    <row r="66" spans="8:17" x14ac:dyDescent="0.3">
      <c r="H66" s="24" t="str">
        <f t="shared" si="0"/>
        <v>경기</v>
      </c>
      <c r="I66" s="16" t="s">
        <v>286</v>
      </c>
      <c r="J66" s="16" t="s">
        <v>290</v>
      </c>
      <c r="K66" s="18">
        <f>SUMIF('원본 (분리)'!$B$2:$B$454,J66,'원본 (분리)'!$D$2:$D$454)</f>
        <v>4</v>
      </c>
      <c r="L66" s="18">
        <f>SUMIF('원본 (분리)'!$B$2:$B$454,$J66,'원본 (분리)'!$E$2:$E$454)</f>
        <v>4</v>
      </c>
      <c r="M66" s="17">
        <f t="shared" si="1"/>
        <v>100</v>
      </c>
      <c r="Q66" s="36"/>
    </row>
    <row r="67" spans="8:17" x14ac:dyDescent="0.3">
      <c r="H67" s="24" t="str">
        <f t="shared" ref="H67:H130" si="2">VLOOKUP(I67,$B$2:$C$64,2,0)</f>
        <v>경기</v>
      </c>
      <c r="I67" s="16" t="s">
        <v>360</v>
      </c>
      <c r="J67" s="16" t="s">
        <v>365</v>
      </c>
      <c r="K67" s="18">
        <f>SUMIF('원본 (분리)'!$B$2:$B$454,J67,'원본 (분리)'!$D$2:$D$454)</f>
        <v>4</v>
      </c>
      <c r="L67" s="18">
        <f>SUMIF('원본 (분리)'!$B$2:$B$454,$J67,'원본 (분리)'!$E$2:$E$454)</f>
        <v>4</v>
      </c>
      <c r="M67" s="17">
        <f t="shared" ref="M67:M130" si="3">IFERROR((L67/K67)*100,)</f>
        <v>100</v>
      </c>
      <c r="Q67" s="36"/>
    </row>
    <row r="68" spans="8:17" x14ac:dyDescent="0.3">
      <c r="H68" s="24" t="str">
        <f t="shared" si="2"/>
        <v>전남</v>
      </c>
      <c r="I68" s="16" t="s">
        <v>453</v>
      </c>
      <c r="J68" s="16" t="s">
        <v>459</v>
      </c>
      <c r="K68" s="18">
        <f>SUMIF('원본 (분리)'!$B$2:$B$454,J68,'원본 (분리)'!$D$2:$D$454)</f>
        <v>4</v>
      </c>
      <c r="L68" s="18">
        <f>SUMIF('원본 (분리)'!$B$2:$B$454,$J68,'원본 (분리)'!$E$2:$E$454)</f>
        <v>4</v>
      </c>
      <c r="M68" s="17">
        <f t="shared" si="3"/>
        <v>100</v>
      </c>
      <c r="Q68" s="36"/>
    </row>
    <row r="69" spans="8:17" x14ac:dyDescent="0.3">
      <c r="H69" s="24" t="str">
        <f t="shared" si="2"/>
        <v>충남</v>
      </c>
      <c r="I69" s="16" t="s">
        <v>460</v>
      </c>
      <c r="J69" s="16" t="s">
        <v>462</v>
      </c>
      <c r="K69" s="18">
        <f>SUMIF('원본 (분리)'!$B$2:$B$454,J69,'원본 (분리)'!$D$2:$D$454)</f>
        <v>4</v>
      </c>
      <c r="L69" s="18">
        <f>SUMIF('원본 (분리)'!$B$2:$B$454,$J69,'원본 (분리)'!$E$2:$E$454)</f>
        <v>4</v>
      </c>
      <c r="M69" s="17">
        <f t="shared" si="3"/>
        <v>100</v>
      </c>
      <c r="Q69" s="36"/>
    </row>
    <row r="70" spans="8:17" x14ac:dyDescent="0.3">
      <c r="H70" s="24" t="str">
        <f t="shared" si="2"/>
        <v>경북</v>
      </c>
      <c r="I70" s="16" t="s">
        <v>300</v>
      </c>
      <c r="J70" s="16" t="s">
        <v>304</v>
      </c>
      <c r="K70" s="18">
        <f>SUMIF('원본 (분리)'!$B$2:$B$454,J70,'원본 (분리)'!$D$2:$D$454)</f>
        <v>194</v>
      </c>
      <c r="L70" s="18">
        <f>SUMIF('원본 (분리)'!$B$2:$B$454,$J70,'원본 (분리)'!$E$2:$E$454)</f>
        <v>3</v>
      </c>
      <c r="M70" s="17">
        <f t="shared" si="3"/>
        <v>1.5463917525773196</v>
      </c>
      <c r="Q70" s="36"/>
    </row>
    <row r="71" spans="8:17" x14ac:dyDescent="0.3">
      <c r="H71" s="24" t="str">
        <f t="shared" si="2"/>
        <v>경북</v>
      </c>
      <c r="I71" s="16" t="s">
        <v>70</v>
      </c>
      <c r="J71" s="16" t="s">
        <v>90</v>
      </c>
      <c r="K71" s="18">
        <f>SUMIF('원본 (분리)'!$B$2:$B$454,J71,'원본 (분리)'!$D$2:$D$454)</f>
        <v>36</v>
      </c>
      <c r="L71" s="18">
        <f>SUMIF('원본 (분리)'!$B$2:$B$454,$J71,'원본 (분리)'!$E$2:$E$454)</f>
        <v>3</v>
      </c>
      <c r="M71" s="17">
        <f t="shared" si="3"/>
        <v>8.3333333333333321</v>
      </c>
      <c r="Q71" s="36"/>
    </row>
    <row r="72" spans="8:17" x14ac:dyDescent="0.3">
      <c r="H72" s="24" t="str">
        <f t="shared" si="2"/>
        <v>경남</v>
      </c>
      <c r="I72" s="16" t="s">
        <v>328</v>
      </c>
      <c r="J72" s="16" t="s">
        <v>332</v>
      </c>
      <c r="K72" s="18">
        <f>SUMIF('원본 (분리)'!$B$2:$B$454,J72,'원본 (분리)'!$D$2:$D$454)</f>
        <v>22</v>
      </c>
      <c r="L72" s="18">
        <f>SUMIF('원본 (분리)'!$B$2:$B$454,$J72,'원본 (분리)'!$E$2:$E$454)</f>
        <v>3</v>
      </c>
      <c r="M72" s="17">
        <f t="shared" si="3"/>
        <v>13.636363636363635</v>
      </c>
      <c r="Q72" s="36"/>
    </row>
    <row r="73" spans="8:17" x14ac:dyDescent="0.3">
      <c r="H73" s="24" t="str">
        <f t="shared" si="2"/>
        <v>경기</v>
      </c>
      <c r="I73" s="16" t="s">
        <v>276</v>
      </c>
      <c r="J73" s="16" t="s">
        <v>279</v>
      </c>
      <c r="K73" s="18">
        <f>SUMIF('원본 (분리)'!$B$2:$B$454,J73,'원본 (분리)'!$D$2:$D$454)</f>
        <v>12</v>
      </c>
      <c r="L73" s="18">
        <f>SUMIF('원본 (분리)'!$B$2:$B$454,$J73,'원본 (분리)'!$E$2:$E$454)</f>
        <v>3</v>
      </c>
      <c r="M73" s="17">
        <f t="shared" si="3"/>
        <v>25</v>
      </c>
      <c r="Q73" s="36"/>
    </row>
    <row r="74" spans="8:17" x14ac:dyDescent="0.3">
      <c r="H74" s="24" t="str">
        <f t="shared" si="2"/>
        <v>경남</v>
      </c>
      <c r="I74" s="16" t="s">
        <v>429</v>
      </c>
      <c r="J74" s="16" t="s">
        <v>431</v>
      </c>
      <c r="K74" s="18">
        <f>SUMIF('원본 (분리)'!$B$2:$B$454,J74,'원본 (분리)'!$D$2:$D$454)</f>
        <v>10</v>
      </c>
      <c r="L74" s="18">
        <f>SUMIF('원본 (분리)'!$B$2:$B$454,$J74,'원본 (분리)'!$E$2:$E$454)</f>
        <v>3</v>
      </c>
      <c r="M74" s="17">
        <f t="shared" si="3"/>
        <v>30</v>
      </c>
    </row>
    <row r="75" spans="8:17" x14ac:dyDescent="0.3">
      <c r="H75" s="24" t="str">
        <f t="shared" si="2"/>
        <v>경남</v>
      </c>
      <c r="I75" s="16" t="s">
        <v>174</v>
      </c>
      <c r="J75" s="16" t="s">
        <v>181</v>
      </c>
      <c r="K75" s="18">
        <f>SUMIF('원본 (분리)'!$B$2:$B$454,J75,'원본 (분리)'!$D$2:$D$454)</f>
        <v>6</v>
      </c>
      <c r="L75" s="18">
        <f>SUMIF('원본 (분리)'!$B$2:$B$454,$J75,'원본 (분리)'!$E$2:$E$454)</f>
        <v>3</v>
      </c>
      <c r="M75" s="17">
        <f t="shared" si="3"/>
        <v>50</v>
      </c>
    </row>
    <row r="76" spans="8:17" x14ac:dyDescent="0.3">
      <c r="H76" s="24" t="str">
        <f t="shared" si="2"/>
        <v>경남</v>
      </c>
      <c r="I76" s="16" t="s">
        <v>394</v>
      </c>
      <c r="J76" s="16" t="s">
        <v>396</v>
      </c>
      <c r="K76" s="18">
        <f>SUMIF('원본 (분리)'!$B$2:$B$454,J76,'원본 (분리)'!$D$2:$D$454)</f>
        <v>5</v>
      </c>
      <c r="L76" s="18">
        <f>SUMIF('원본 (분리)'!$B$2:$B$454,$J76,'원본 (분리)'!$E$2:$E$454)</f>
        <v>3</v>
      </c>
      <c r="M76" s="17">
        <f t="shared" si="3"/>
        <v>60</v>
      </c>
    </row>
    <row r="77" spans="8:17" x14ac:dyDescent="0.3">
      <c r="H77" s="24" t="str">
        <f t="shared" si="2"/>
        <v>전남</v>
      </c>
      <c r="I77" s="16" t="s">
        <v>453</v>
      </c>
      <c r="J77" s="16" t="s">
        <v>454</v>
      </c>
      <c r="K77" s="18">
        <f>SUMIF('원본 (분리)'!$B$2:$B$454,J77,'원본 (분리)'!$D$2:$D$454)</f>
        <v>4</v>
      </c>
      <c r="L77" s="18">
        <f>SUMIF('원본 (분리)'!$B$2:$B$454,$J77,'원본 (분리)'!$E$2:$E$454)</f>
        <v>3</v>
      </c>
      <c r="M77" s="17">
        <f t="shared" si="3"/>
        <v>75</v>
      </c>
    </row>
    <row r="78" spans="8:17" x14ac:dyDescent="0.3">
      <c r="H78" s="24" t="str">
        <f t="shared" si="2"/>
        <v>경기</v>
      </c>
      <c r="I78" s="16" t="s">
        <v>57</v>
      </c>
      <c r="J78" s="16" t="s">
        <v>58</v>
      </c>
      <c r="K78" s="18">
        <f>SUMIF('원본 (분리)'!$B$2:$B$454,J78,'원본 (분리)'!$D$2:$D$454)</f>
        <v>3</v>
      </c>
      <c r="L78" s="18">
        <f>SUMIF('원본 (분리)'!$B$2:$B$454,$J78,'원본 (분리)'!$E$2:$E$454)</f>
        <v>3</v>
      </c>
      <c r="M78" s="17">
        <f t="shared" si="3"/>
        <v>100</v>
      </c>
    </row>
    <row r="79" spans="8:17" x14ac:dyDescent="0.3">
      <c r="H79" s="24" t="str">
        <f t="shared" si="2"/>
        <v>경북</v>
      </c>
      <c r="I79" s="16" t="s">
        <v>70</v>
      </c>
      <c r="J79" s="16" t="s">
        <v>72</v>
      </c>
      <c r="K79" s="18">
        <f>SUMIF('원본 (분리)'!$B$2:$B$454,J79,'원본 (분리)'!$D$2:$D$454)</f>
        <v>3</v>
      </c>
      <c r="L79" s="18">
        <f>SUMIF('원본 (분리)'!$B$2:$B$454,$J79,'원본 (분리)'!$E$2:$E$454)</f>
        <v>3</v>
      </c>
      <c r="M79" s="17">
        <f t="shared" si="3"/>
        <v>100</v>
      </c>
    </row>
    <row r="80" spans="8:17" x14ac:dyDescent="0.3">
      <c r="H80" s="24" t="str">
        <f t="shared" si="2"/>
        <v>경북</v>
      </c>
      <c r="I80" s="16" t="s">
        <v>70</v>
      </c>
      <c r="J80" s="16" t="s">
        <v>92</v>
      </c>
      <c r="K80" s="18">
        <f>SUMIF('원본 (분리)'!$B$2:$B$454,J80,'원본 (분리)'!$D$2:$D$454)</f>
        <v>3</v>
      </c>
      <c r="L80" s="18">
        <f>SUMIF('원본 (분리)'!$B$2:$B$454,$J80,'원본 (분리)'!$E$2:$E$454)</f>
        <v>3</v>
      </c>
      <c r="M80" s="17">
        <f t="shared" si="3"/>
        <v>100</v>
      </c>
    </row>
    <row r="81" spans="8:13" x14ac:dyDescent="0.3">
      <c r="H81" s="24" t="str">
        <f t="shared" si="2"/>
        <v>경북</v>
      </c>
      <c r="I81" s="16" t="s">
        <v>98</v>
      </c>
      <c r="J81" s="16" t="s">
        <v>109</v>
      </c>
      <c r="K81" s="18">
        <f>SUMIF('원본 (분리)'!$B$2:$B$454,J81,'원본 (분리)'!$D$2:$D$454)</f>
        <v>3</v>
      </c>
      <c r="L81" s="18">
        <f>SUMIF('원본 (분리)'!$B$2:$B$454,$J81,'원본 (분리)'!$E$2:$E$454)</f>
        <v>3</v>
      </c>
      <c r="M81" s="17">
        <f t="shared" si="3"/>
        <v>100</v>
      </c>
    </row>
    <row r="82" spans="8:13" x14ac:dyDescent="0.3">
      <c r="H82" s="24" t="str">
        <f t="shared" si="2"/>
        <v>경북</v>
      </c>
      <c r="I82" s="16" t="s">
        <v>116</v>
      </c>
      <c r="J82" s="16" t="s">
        <v>118</v>
      </c>
      <c r="K82" s="18">
        <f>SUMIF('원본 (분리)'!$B$2:$B$454,J82,'원본 (분리)'!$D$2:$D$454)</f>
        <v>3</v>
      </c>
      <c r="L82" s="18">
        <f>SUMIF('원본 (분리)'!$B$2:$B$454,$J82,'원본 (분리)'!$E$2:$E$454)</f>
        <v>3</v>
      </c>
      <c r="M82" s="17">
        <f t="shared" si="3"/>
        <v>100</v>
      </c>
    </row>
    <row r="83" spans="8:13" x14ac:dyDescent="0.3">
      <c r="H83" s="24" t="str">
        <f t="shared" si="2"/>
        <v>경남</v>
      </c>
      <c r="I83" s="16" t="s">
        <v>143</v>
      </c>
      <c r="J83" s="16" t="s">
        <v>149</v>
      </c>
      <c r="K83" s="18">
        <f>SUMIF('원본 (분리)'!$B$2:$B$454,J83,'원본 (분리)'!$D$2:$D$454)</f>
        <v>3</v>
      </c>
      <c r="L83" s="18">
        <f>SUMIF('원본 (분리)'!$B$2:$B$454,$J83,'원본 (분리)'!$E$2:$E$454)</f>
        <v>3</v>
      </c>
      <c r="M83" s="17">
        <f t="shared" si="3"/>
        <v>100</v>
      </c>
    </row>
    <row r="84" spans="8:13" x14ac:dyDescent="0.3">
      <c r="H84" s="24" t="str">
        <f t="shared" si="2"/>
        <v>경남</v>
      </c>
      <c r="I84" s="16" t="s">
        <v>168</v>
      </c>
      <c r="J84" s="16" t="s">
        <v>170</v>
      </c>
      <c r="K84" s="18">
        <f>SUMIF('원본 (분리)'!$B$2:$B$454,J84,'원본 (분리)'!$D$2:$D$454)</f>
        <v>3</v>
      </c>
      <c r="L84" s="18">
        <f>SUMIF('원본 (분리)'!$B$2:$B$454,$J84,'원본 (분리)'!$E$2:$E$454)</f>
        <v>3</v>
      </c>
      <c r="M84" s="17">
        <f t="shared" si="3"/>
        <v>100</v>
      </c>
    </row>
    <row r="85" spans="8:13" x14ac:dyDescent="0.3">
      <c r="H85" s="24" t="str">
        <f t="shared" si="2"/>
        <v>경기</v>
      </c>
      <c r="I85" s="16" t="s">
        <v>185</v>
      </c>
      <c r="J85" s="16" t="s">
        <v>192</v>
      </c>
      <c r="K85" s="18">
        <f>SUMIF('원본 (분리)'!$B$2:$B$454,J85,'원본 (분리)'!$D$2:$D$454)</f>
        <v>3</v>
      </c>
      <c r="L85" s="18">
        <f>SUMIF('원본 (분리)'!$B$2:$B$454,$J85,'원본 (분리)'!$E$2:$E$454)</f>
        <v>3</v>
      </c>
      <c r="M85" s="17">
        <f t="shared" si="3"/>
        <v>100</v>
      </c>
    </row>
    <row r="86" spans="8:13" x14ac:dyDescent="0.3">
      <c r="H86" s="24" t="str">
        <f t="shared" si="2"/>
        <v>경기</v>
      </c>
      <c r="I86" s="16" t="s">
        <v>286</v>
      </c>
      <c r="J86" s="16" t="s">
        <v>289</v>
      </c>
      <c r="K86" s="18">
        <f>SUMIF('원본 (분리)'!$B$2:$B$454,J86,'원본 (분리)'!$D$2:$D$454)</f>
        <v>3</v>
      </c>
      <c r="L86" s="18">
        <f>SUMIF('원본 (분리)'!$B$2:$B$454,$J86,'원본 (분리)'!$E$2:$E$454)</f>
        <v>3</v>
      </c>
      <c r="M86" s="17">
        <f t="shared" si="3"/>
        <v>100</v>
      </c>
    </row>
    <row r="87" spans="8:13" x14ac:dyDescent="0.3">
      <c r="H87" s="24" t="str">
        <f t="shared" si="2"/>
        <v>경북</v>
      </c>
      <c r="I87" s="16" t="s">
        <v>300</v>
      </c>
      <c r="J87" s="16" t="s">
        <v>303</v>
      </c>
      <c r="K87" s="18">
        <f>SUMIF('원본 (분리)'!$B$2:$B$454,J87,'원본 (분리)'!$D$2:$D$454)</f>
        <v>3</v>
      </c>
      <c r="L87" s="18">
        <f>SUMIF('원본 (분리)'!$B$2:$B$454,$J87,'원본 (분리)'!$E$2:$E$454)</f>
        <v>3</v>
      </c>
      <c r="M87" s="17">
        <f t="shared" si="3"/>
        <v>100</v>
      </c>
    </row>
    <row r="88" spans="8:13" x14ac:dyDescent="0.3">
      <c r="H88" s="24" t="str">
        <f t="shared" si="2"/>
        <v>전북</v>
      </c>
      <c r="I88" s="16" t="s">
        <v>367</v>
      </c>
      <c r="J88" s="16" t="s">
        <v>372</v>
      </c>
      <c r="K88" s="18">
        <f>SUMIF('원본 (분리)'!$B$2:$B$454,J88,'원본 (분리)'!$D$2:$D$454)</f>
        <v>3</v>
      </c>
      <c r="L88" s="18">
        <f>SUMIF('원본 (분리)'!$B$2:$B$454,$J88,'원본 (분리)'!$E$2:$E$454)</f>
        <v>3</v>
      </c>
      <c r="M88" s="17">
        <f t="shared" si="3"/>
        <v>100</v>
      </c>
    </row>
    <row r="89" spans="8:13" x14ac:dyDescent="0.3">
      <c r="H89" s="24" t="str">
        <f t="shared" si="2"/>
        <v>경남</v>
      </c>
      <c r="I89" s="16" t="s">
        <v>394</v>
      </c>
      <c r="J89" s="16" t="s">
        <v>404</v>
      </c>
      <c r="K89" s="18">
        <f>SUMIF('원본 (분리)'!$B$2:$B$454,J89,'원본 (분리)'!$D$2:$D$454)</f>
        <v>3</v>
      </c>
      <c r="L89" s="18">
        <f>SUMIF('원본 (분리)'!$B$2:$B$454,$J89,'원본 (분리)'!$E$2:$E$454)</f>
        <v>3</v>
      </c>
      <c r="M89" s="17">
        <f t="shared" si="3"/>
        <v>100</v>
      </c>
    </row>
    <row r="90" spans="8:13" x14ac:dyDescent="0.3">
      <c r="H90" s="24" t="str">
        <f t="shared" si="2"/>
        <v>경남</v>
      </c>
      <c r="I90" s="16" t="s">
        <v>168</v>
      </c>
      <c r="J90" s="16" t="s">
        <v>172</v>
      </c>
      <c r="K90" s="18">
        <f>SUMIF('원본 (분리)'!$B$2:$B$454,J90,'원본 (분리)'!$D$2:$D$454)</f>
        <v>21</v>
      </c>
      <c r="L90" s="18">
        <f>SUMIF('원본 (분리)'!$B$2:$B$454,$J90,'원본 (분리)'!$E$2:$E$454)</f>
        <v>2</v>
      </c>
      <c r="M90" s="17">
        <f t="shared" si="3"/>
        <v>9.5238095238095237</v>
      </c>
    </row>
    <row r="91" spans="8:13" x14ac:dyDescent="0.3">
      <c r="H91" s="24" t="str">
        <f t="shared" si="2"/>
        <v>경기</v>
      </c>
      <c r="I91" s="16" t="s">
        <v>360</v>
      </c>
      <c r="J91" s="16" t="s">
        <v>366</v>
      </c>
      <c r="K91" s="18">
        <f>SUMIF('원본 (분리)'!$B$2:$B$454,J91,'원본 (분리)'!$D$2:$D$454)</f>
        <v>6</v>
      </c>
      <c r="L91" s="18">
        <f>SUMIF('원본 (분리)'!$B$2:$B$454,$J91,'원본 (분리)'!$E$2:$E$454)</f>
        <v>2</v>
      </c>
      <c r="M91" s="17">
        <f t="shared" si="3"/>
        <v>33.333333333333329</v>
      </c>
    </row>
    <row r="92" spans="8:13" x14ac:dyDescent="0.3">
      <c r="H92" s="24" t="str">
        <f t="shared" si="2"/>
        <v>경남</v>
      </c>
      <c r="I92" s="16" t="s">
        <v>151</v>
      </c>
      <c r="J92" s="16" t="s">
        <v>157</v>
      </c>
      <c r="K92" s="18">
        <f>SUMIF('원본 (분리)'!$B$2:$B$454,J92,'원본 (분리)'!$D$2:$D$454)</f>
        <v>5</v>
      </c>
      <c r="L92" s="18">
        <f>SUMIF('원본 (분리)'!$B$2:$B$454,$J92,'원본 (분리)'!$E$2:$E$454)</f>
        <v>2</v>
      </c>
      <c r="M92" s="17">
        <f t="shared" si="3"/>
        <v>40</v>
      </c>
    </row>
    <row r="93" spans="8:13" x14ac:dyDescent="0.3">
      <c r="H93" s="24" t="str">
        <f t="shared" si="2"/>
        <v>인천</v>
      </c>
      <c r="I93" s="16" t="s">
        <v>346</v>
      </c>
      <c r="J93" s="16" t="s">
        <v>356</v>
      </c>
      <c r="K93" s="18">
        <f>SUMIF('원본 (분리)'!$B$2:$B$454,J93,'원본 (분리)'!$D$2:$D$454)</f>
        <v>4</v>
      </c>
      <c r="L93" s="18">
        <f>SUMIF('원본 (분리)'!$B$2:$B$454,$J93,'원본 (분리)'!$E$2:$E$454)</f>
        <v>2</v>
      </c>
      <c r="M93" s="17">
        <f t="shared" si="3"/>
        <v>50</v>
      </c>
    </row>
    <row r="94" spans="8:13" x14ac:dyDescent="0.3">
      <c r="H94" s="24" t="str">
        <f t="shared" si="2"/>
        <v>전북</v>
      </c>
      <c r="I94" s="16" t="s">
        <v>50</v>
      </c>
      <c r="J94" s="16" t="s">
        <v>51</v>
      </c>
      <c r="K94" s="18">
        <f>SUMIF('원본 (분리)'!$B$2:$B$454,J94,'원본 (분리)'!$D$2:$D$454)</f>
        <v>3</v>
      </c>
      <c r="L94" s="18">
        <f>SUMIF('원본 (분리)'!$B$2:$B$454,$J94,'원본 (분리)'!$E$2:$E$454)</f>
        <v>2</v>
      </c>
      <c r="M94" s="17">
        <f t="shared" si="3"/>
        <v>66.666666666666657</v>
      </c>
    </row>
    <row r="95" spans="8:13" x14ac:dyDescent="0.3">
      <c r="H95" s="24" t="str">
        <f t="shared" si="2"/>
        <v>서울</v>
      </c>
      <c r="I95" s="16" t="s">
        <v>201</v>
      </c>
      <c r="J95" s="16" t="s">
        <v>207</v>
      </c>
      <c r="K95" s="18">
        <f>SUMIF('원본 (분리)'!$B$2:$B$454,J95,'원본 (분리)'!$D$2:$D$454)</f>
        <v>3</v>
      </c>
      <c r="L95" s="18">
        <f>SUMIF('원본 (분리)'!$B$2:$B$454,$J95,'원본 (분리)'!$E$2:$E$454)</f>
        <v>2</v>
      </c>
      <c r="M95" s="17">
        <f t="shared" si="3"/>
        <v>66.666666666666657</v>
      </c>
    </row>
    <row r="96" spans="8:13" x14ac:dyDescent="0.3">
      <c r="H96" s="24" t="str">
        <f t="shared" si="2"/>
        <v>서울</v>
      </c>
      <c r="I96" s="16" t="s">
        <v>260</v>
      </c>
      <c r="J96" s="16" t="s">
        <v>268</v>
      </c>
      <c r="K96" s="18">
        <f>SUMIF('원본 (분리)'!$B$2:$B$454,J96,'원본 (분리)'!$D$2:$D$454)</f>
        <v>3</v>
      </c>
      <c r="L96" s="18">
        <f>SUMIF('원본 (분리)'!$B$2:$B$454,$J96,'원본 (분리)'!$E$2:$E$454)</f>
        <v>2</v>
      </c>
      <c r="M96" s="17">
        <f t="shared" si="3"/>
        <v>66.666666666666657</v>
      </c>
    </row>
    <row r="97" spans="8:13" x14ac:dyDescent="0.3">
      <c r="H97" s="24" t="str">
        <f t="shared" si="2"/>
        <v>전남</v>
      </c>
      <c r="I97" s="16" t="s">
        <v>24</v>
      </c>
      <c r="J97" s="16" t="s">
        <v>25</v>
      </c>
      <c r="K97" s="18">
        <f>SUMIF('원본 (분리)'!$B$2:$B$454,J97,'원본 (분리)'!$D$2:$D$454)</f>
        <v>2</v>
      </c>
      <c r="L97" s="18">
        <f>SUMIF('원본 (분리)'!$B$2:$B$454,$J97,'원본 (분리)'!$E$2:$E$454)</f>
        <v>2</v>
      </c>
      <c r="M97" s="17">
        <f t="shared" si="3"/>
        <v>100</v>
      </c>
    </row>
    <row r="98" spans="8:13" x14ac:dyDescent="0.3">
      <c r="H98" s="24" t="str">
        <f t="shared" si="2"/>
        <v>전남</v>
      </c>
      <c r="I98" s="16" t="s">
        <v>24</v>
      </c>
      <c r="J98" s="16" t="s">
        <v>42</v>
      </c>
      <c r="K98" s="18">
        <f>SUMIF('원본 (분리)'!$B$2:$B$454,J98,'원본 (분리)'!$D$2:$D$454)</f>
        <v>2</v>
      </c>
      <c r="L98" s="18">
        <f>SUMIF('원본 (분리)'!$B$2:$B$454,$J98,'원본 (분리)'!$E$2:$E$454)</f>
        <v>2</v>
      </c>
      <c r="M98" s="17">
        <f t="shared" si="3"/>
        <v>100</v>
      </c>
    </row>
    <row r="99" spans="8:13" x14ac:dyDescent="0.3">
      <c r="H99" s="24" t="str">
        <f t="shared" si="2"/>
        <v>경기</v>
      </c>
      <c r="I99" s="16" t="s">
        <v>57</v>
      </c>
      <c r="J99" s="16" t="s">
        <v>59</v>
      </c>
      <c r="K99" s="18">
        <f>SUMIF('원본 (분리)'!$B$2:$B$454,J99,'원본 (분리)'!$D$2:$D$454)</f>
        <v>2</v>
      </c>
      <c r="L99" s="18">
        <f>SUMIF('원본 (분리)'!$B$2:$B$454,$J99,'원본 (분리)'!$E$2:$E$454)</f>
        <v>2</v>
      </c>
      <c r="M99" s="17">
        <f t="shared" si="3"/>
        <v>100</v>
      </c>
    </row>
    <row r="100" spans="8:13" x14ac:dyDescent="0.3">
      <c r="H100" s="24" t="str">
        <f t="shared" si="2"/>
        <v>경기</v>
      </c>
      <c r="I100" s="16" t="s">
        <v>57</v>
      </c>
      <c r="J100" s="16" t="s">
        <v>61</v>
      </c>
      <c r="K100" s="18">
        <f>SUMIF('원본 (분리)'!$B$2:$B$454,J100,'원본 (분리)'!$D$2:$D$454)</f>
        <v>2</v>
      </c>
      <c r="L100" s="18">
        <f>SUMIF('원본 (분리)'!$B$2:$B$454,$J100,'원본 (분리)'!$E$2:$E$454)</f>
        <v>2</v>
      </c>
      <c r="M100" s="17">
        <f t="shared" si="3"/>
        <v>100</v>
      </c>
    </row>
    <row r="101" spans="8:13" x14ac:dyDescent="0.3">
      <c r="H101" s="24" t="str">
        <f t="shared" si="2"/>
        <v>경북</v>
      </c>
      <c r="I101" s="16" t="s">
        <v>70</v>
      </c>
      <c r="J101" s="16" t="s">
        <v>82</v>
      </c>
      <c r="K101" s="18">
        <f>SUMIF('원본 (분리)'!$B$2:$B$454,J101,'원본 (분리)'!$D$2:$D$454)</f>
        <v>2</v>
      </c>
      <c r="L101" s="18">
        <f>SUMIF('원본 (분리)'!$B$2:$B$454,$J101,'원본 (분리)'!$E$2:$E$454)</f>
        <v>2</v>
      </c>
      <c r="M101" s="17">
        <f t="shared" si="3"/>
        <v>100</v>
      </c>
    </row>
    <row r="102" spans="8:13" x14ac:dyDescent="0.3">
      <c r="H102" s="24" t="str">
        <f t="shared" si="2"/>
        <v>경북</v>
      </c>
      <c r="I102" s="16" t="s">
        <v>70</v>
      </c>
      <c r="J102" s="16" t="s">
        <v>85</v>
      </c>
      <c r="K102" s="18">
        <f>SUMIF('원본 (분리)'!$B$2:$B$454,J102,'원본 (분리)'!$D$2:$D$454)</f>
        <v>2</v>
      </c>
      <c r="L102" s="18">
        <f>SUMIF('원본 (분리)'!$B$2:$B$454,$J102,'원본 (분리)'!$E$2:$E$454)</f>
        <v>2</v>
      </c>
      <c r="M102" s="17">
        <f t="shared" si="3"/>
        <v>100</v>
      </c>
    </row>
    <row r="103" spans="8:13" x14ac:dyDescent="0.3">
      <c r="H103" s="24" t="str">
        <f t="shared" si="2"/>
        <v>경북</v>
      </c>
      <c r="I103" s="16" t="s">
        <v>563</v>
      </c>
      <c r="J103" s="16" t="s">
        <v>95</v>
      </c>
      <c r="K103" s="18">
        <f>SUMIF('원본 (분리)'!$B$2:$B$454,J103,'원본 (분리)'!$D$2:$D$454)</f>
        <v>2</v>
      </c>
      <c r="L103" s="18">
        <f>SUMIF('원본 (분리)'!$B$2:$B$454,$J103,'원본 (분리)'!$E$2:$E$454)</f>
        <v>2</v>
      </c>
      <c r="M103" s="17">
        <f t="shared" si="3"/>
        <v>100</v>
      </c>
    </row>
    <row r="104" spans="8:13" x14ac:dyDescent="0.3">
      <c r="H104" s="24" t="str">
        <f t="shared" si="2"/>
        <v>경북</v>
      </c>
      <c r="I104" s="16" t="s">
        <v>98</v>
      </c>
      <c r="J104" s="16" t="s">
        <v>108</v>
      </c>
      <c r="K104" s="18">
        <f>SUMIF('원본 (분리)'!$B$2:$B$454,J104,'원본 (분리)'!$D$2:$D$454)</f>
        <v>2</v>
      </c>
      <c r="L104" s="18">
        <f>SUMIF('원본 (분리)'!$B$2:$B$454,$J104,'원본 (분리)'!$E$2:$E$454)</f>
        <v>2</v>
      </c>
      <c r="M104" s="17">
        <f t="shared" si="3"/>
        <v>100</v>
      </c>
    </row>
    <row r="105" spans="8:13" x14ac:dyDescent="0.3">
      <c r="H105" s="24" t="str">
        <f t="shared" si="2"/>
        <v>경북</v>
      </c>
      <c r="I105" s="16" t="s">
        <v>116</v>
      </c>
      <c r="J105" s="16" t="s">
        <v>119</v>
      </c>
      <c r="K105" s="18">
        <f>SUMIF('원본 (분리)'!$B$2:$B$454,J105,'원본 (분리)'!$D$2:$D$454)</f>
        <v>2</v>
      </c>
      <c r="L105" s="18">
        <f>SUMIF('원본 (분리)'!$B$2:$B$454,$J105,'원본 (분리)'!$E$2:$E$454)</f>
        <v>2</v>
      </c>
      <c r="M105" s="17">
        <f t="shared" si="3"/>
        <v>100</v>
      </c>
    </row>
    <row r="106" spans="8:13" x14ac:dyDescent="0.3">
      <c r="H106" s="24" t="str">
        <f t="shared" si="2"/>
        <v>전남</v>
      </c>
      <c r="I106" s="16" t="s">
        <v>138</v>
      </c>
      <c r="J106" s="16" t="s">
        <v>139</v>
      </c>
      <c r="K106" s="18">
        <f>SUMIF('원본 (분리)'!$B$2:$B$454,J106,'원본 (분리)'!$D$2:$D$454)</f>
        <v>2</v>
      </c>
      <c r="L106" s="18">
        <f>SUMIF('원본 (분리)'!$B$2:$B$454,$J106,'원본 (분리)'!$E$2:$E$454)</f>
        <v>2</v>
      </c>
      <c r="M106" s="17">
        <f t="shared" si="3"/>
        <v>100</v>
      </c>
    </row>
    <row r="107" spans="8:13" x14ac:dyDescent="0.3">
      <c r="H107" s="24" t="str">
        <f t="shared" si="2"/>
        <v>서울</v>
      </c>
      <c r="I107" s="16" t="s">
        <v>213</v>
      </c>
      <c r="J107" s="16" t="s">
        <v>220</v>
      </c>
      <c r="K107" s="18">
        <f>SUMIF('원본 (분리)'!$B$2:$B$454,J107,'원본 (분리)'!$D$2:$D$454)</f>
        <v>2</v>
      </c>
      <c r="L107" s="18">
        <f>SUMIF('원본 (분리)'!$B$2:$B$454,$J107,'원본 (분리)'!$E$2:$E$454)</f>
        <v>2</v>
      </c>
      <c r="M107" s="17">
        <f t="shared" si="3"/>
        <v>100</v>
      </c>
    </row>
    <row r="108" spans="8:13" x14ac:dyDescent="0.3">
      <c r="H108" s="24" t="str">
        <f t="shared" si="2"/>
        <v>경기</v>
      </c>
      <c r="I108" s="16" t="s">
        <v>276</v>
      </c>
      <c r="J108" s="16" t="s">
        <v>282</v>
      </c>
      <c r="K108" s="18">
        <f>SUMIF('원본 (분리)'!$B$2:$B$454,J108,'원본 (분리)'!$D$2:$D$454)</f>
        <v>2</v>
      </c>
      <c r="L108" s="18">
        <f>SUMIF('원본 (분리)'!$B$2:$B$454,$J108,'원본 (분리)'!$E$2:$E$454)</f>
        <v>2</v>
      </c>
      <c r="M108" s="17">
        <f t="shared" si="3"/>
        <v>100</v>
      </c>
    </row>
    <row r="109" spans="8:13" x14ac:dyDescent="0.3">
      <c r="H109" s="24" t="str">
        <f t="shared" si="2"/>
        <v>경기</v>
      </c>
      <c r="I109" s="16" t="s">
        <v>276</v>
      </c>
      <c r="J109" s="16" t="s">
        <v>283</v>
      </c>
      <c r="K109" s="18">
        <f>SUMIF('원본 (분리)'!$B$2:$B$454,J109,'원본 (분리)'!$D$2:$D$454)</f>
        <v>2</v>
      </c>
      <c r="L109" s="18">
        <f>SUMIF('원본 (분리)'!$B$2:$B$454,$J109,'원본 (분리)'!$E$2:$E$454)</f>
        <v>2</v>
      </c>
      <c r="M109" s="17">
        <f t="shared" si="3"/>
        <v>100</v>
      </c>
    </row>
    <row r="110" spans="8:13" x14ac:dyDescent="0.3">
      <c r="H110" s="24" t="str">
        <f t="shared" si="2"/>
        <v>경기</v>
      </c>
      <c r="I110" s="16" t="s">
        <v>305</v>
      </c>
      <c r="J110" s="16" t="s">
        <v>307</v>
      </c>
      <c r="K110" s="18">
        <f>SUMIF('원본 (분리)'!$B$2:$B$454,J110,'원본 (분리)'!$D$2:$D$454)</f>
        <v>2</v>
      </c>
      <c r="L110" s="18">
        <f>SUMIF('원본 (분리)'!$B$2:$B$454,$J110,'원본 (분리)'!$E$2:$E$454)</f>
        <v>2</v>
      </c>
      <c r="M110" s="17">
        <f t="shared" si="3"/>
        <v>100</v>
      </c>
    </row>
    <row r="111" spans="8:13" x14ac:dyDescent="0.3">
      <c r="H111" s="24" t="str">
        <f t="shared" si="2"/>
        <v>경남</v>
      </c>
      <c r="I111" s="16" t="s">
        <v>328</v>
      </c>
      <c r="J111" s="16" t="s">
        <v>330</v>
      </c>
      <c r="K111" s="18">
        <f>SUMIF('원본 (분리)'!$B$2:$B$454,J111,'원본 (분리)'!$D$2:$D$454)</f>
        <v>2</v>
      </c>
      <c r="L111" s="18">
        <f>SUMIF('원본 (분리)'!$B$2:$B$454,$J111,'원본 (분리)'!$E$2:$E$454)</f>
        <v>2</v>
      </c>
      <c r="M111" s="17">
        <f t="shared" si="3"/>
        <v>100</v>
      </c>
    </row>
    <row r="112" spans="8:13" x14ac:dyDescent="0.3">
      <c r="H112" s="24" t="str">
        <f t="shared" si="2"/>
        <v>경북</v>
      </c>
      <c r="I112" s="16" t="s">
        <v>444</v>
      </c>
      <c r="J112" s="16" t="s">
        <v>445</v>
      </c>
      <c r="K112" s="18">
        <f>SUMIF('원본 (분리)'!$B$2:$B$454,J112,'원본 (분리)'!$D$2:$D$454)</f>
        <v>2</v>
      </c>
      <c r="L112" s="18">
        <f>SUMIF('원본 (분리)'!$B$2:$B$454,$J112,'원본 (분리)'!$E$2:$E$454)</f>
        <v>2</v>
      </c>
      <c r="M112" s="17">
        <f t="shared" si="3"/>
        <v>100</v>
      </c>
    </row>
    <row r="113" spans="8:13" x14ac:dyDescent="0.3">
      <c r="H113" s="24" t="str">
        <f t="shared" si="2"/>
        <v>경북</v>
      </c>
      <c r="I113" s="16" t="s">
        <v>300</v>
      </c>
      <c r="J113" s="16" t="s">
        <v>302</v>
      </c>
      <c r="K113" s="18">
        <f>SUMIF('원본 (분리)'!$B$2:$B$454,J113,'원본 (분리)'!$D$2:$D$454)</f>
        <v>621</v>
      </c>
      <c r="L113" s="18">
        <f>SUMIF('원본 (분리)'!$B$2:$B$454,$J113,'원본 (분리)'!$E$2:$E$454)</f>
        <v>1</v>
      </c>
      <c r="M113" s="17">
        <f t="shared" si="3"/>
        <v>0.1610305958132045</v>
      </c>
    </row>
    <row r="114" spans="8:13" x14ac:dyDescent="0.3">
      <c r="H114" s="24" t="str">
        <f t="shared" si="2"/>
        <v>서울</v>
      </c>
      <c r="I114" s="16" t="s">
        <v>273</v>
      </c>
      <c r="J114" s="16" t="s">
        <v>274</v>
      </c>
      <c r="K114" s="18">
        <f>SUMIF('원본 (분리)'!$B$2:$B$454,J114,'원본 (분리)'!$D$2:$D$454)</f>
        <v>127</v>
      </c>
      <c r="L114" s="18">
        <f>SUMIF('원본 (분리)'!$B$2:$B$454,$J114,'원본 (분리)'!$E$2:$E$454)</f>
        <v>1</v>
      </c>
      <c r="M114" s="17">
        <f t="shared" si="3"/>
        <v>0.78740157480314954</v>
      </c>
    </row>
    <row r="115" spans="8:13" x14ac:dyDescent="0.3">
      <c r="H115" s="24" t="str">
        <f t="shared" si="2"/>
        <v>경남</v>
      </c>
      <c r="I115" s="16" t="s">
        <v>62</v>
      </c>
      <c r="J115" s="16" t="s">
        <v>68</v>
      </c>
      <c r="K115" s="18">
        <f>SUMIF('원본 (분리)'!$B$2:$B$454,J115,'원본 (분리)'!$D$2:$D$454)</f>
        <v>62</v>
      </c>
      <c r="L115" s="18">
        <f>SUMIF('원본 (분리)'!$B$2:$B$454,$J115,'원본 (분리)'!$E$2:$E$454)</f>
        <v>1</v>
      </c>
      <c r="M115" s="17">
        <f t="shared" si="3"/>
        <v>1.6129032258064515</v>
      </c>
    </row>
    <row r="116" spans="8:13" x14ac:dyDescent="0.3">
      <c r="H116" s="24" t="str">
        <f t="shared" si="2"/>
        <v>경북</v>
      </c>
      <c r="I116" s="16" t="s">
        <v>197</v>
      </c>
      <c r="J116" s="16" t="s">
        <v>198</v>
      </c>
      <c r="K116" s="18">
        <f>SUMIF('원본 (분리)'!$B$2:$B$454,J116,'원본 (분리)'!$D$2:$D$454)</f>
        <v>40</v>
      </c>
      <c r="L116" s="18">
        <f>SUMIF('원본 (분리)'!$B$2:$B$454,$J116,'원본 (분리)'!$E$2:$E$454)</f>
        <v>1</v>
      </c>
      <c r="M116" s="17">
        <f t="shared" si="3"/>
        <v>2.5</v>
      </c>
    </row>
    <row r="117" spans="8:13" x14ac:dyDescent="0.3">
      <c r="H117" s="24" t="str">
        <f t="shared" si="2"/>
        <v>경북</v>
      </c>
      <c r="I117" s="16" t="s">
        <v>98</v>
      </c>
      <c r="J117" s="16" t="s">
        <v>102</v>
      </c>
      <c r="K117" s="18">
        <f>SUMIF('원본 (분리)'!$B$2:$B$454,J117,'원본 (분리)'!$D$2:$D$454)</f>
        <v>36</v>
      </c>
      <c r="L117" s="18">
        <f>SUMIF('원본 (분리)'!$B$2:$B$454,$J117,'원본 (분리)'!$E$2:$E$454)</f>
        <v>1</v>
      </c>
      <c r="M117" s="17">
        <f t="shared" si="3"/>
        <v>2.7777777777777777</v>
      </c>
    </row>
    <row r="118" spans="8:13" x14ac:dyDescent="0.3">
      <c r="H118" s="24" t="str">
        <f t="shared" si="2"/>
        <v>전북</v>
      </c>
      <c r="I118" s="16" t="s">
        <v>367</v>
      </c>
      <c r="J118" s="16" t="s">
        <v>369</v>
      </c>
      <c r="K118" s="18">
        <f>SUMIF('원본 (분리)'!$B$2:$B$454,J118,'원본 (분리)'!$D$2:$D$454)</f>
        <v>30</v>
      </c>
      <c r="L118" s="18">
        <f>SUMIF('원본 (분리)'!$B$2:$B$454,$J118,'원본 (분리)'!$E$2:$E$454)</f>
        <v>1</v>
      </c>
      <c r="M118" s="17">
        <f t="shared" si="3"/>
        <v>3.3333333333333335</v>
      </c>
    </row>
    <row r="119" spans="8:13" x14ac:dyDescent="0.3">
      <c r="H119" s="24" t="str">
        <f t="shared" si="2"/>
        <v>경기</v>
      </c>
      <c r="I119" s="16" t="s">
        <v>440</v>
      </c>
      <c r="J119" s="16" t="s">
        <v>442</v>
      </c>
      <c r="K119" s="18">
        <f>SUMIF('원본 (분리)'!$B$2:$B$454,J119,'원본 (분리)'!$D$2:$D$454)</f>
        <v>19</v>
      </c>
      <c r="L119" s="18">
        <f>SUMIF('원본 (분리)'!$B$2:$B$454,$J119,'원본 (분리)'!$E$2:$E$454)</f>
        <v>1</v>
      </c>
      <c r="M119" s="17">
        <f t="shared" si="3"/>
        <v>5.2631578947368416</v>
      </c>
    </row>
    <row r="120" spans="8:13" x14ac:dyDescent="0.3">
      <c r="H120" s="24" t="str">
        <f t="shared" si="2"/>
        <v>경남</v>
      </c>
      <c r="I120" s="16" t="s">
        <v>168</v>
      </c>
      <c r="J120" s="16" t="s">
        <v>171</v>
      </c>
      <c r="K120" s="18">
        <f>SUMIF('원본 (분리)'!$B$2:$B$454,J120,'원본 (분리)'!$D$2:$D$454)</f>
        <v>12</v>
      </c>
      <c r="L120" s="18">
        <f>SUMIF('원본 (분리)'!$B$2:$B$454,$J120,'원본 (분리)'!$E$2:$E$454)</f>
        <v>1</v>
      </c>
      <c r="M120" s="17">
        <f t="shared" si="3"/>
        <v>8.3333333333333321</v>
      </c>
    </row>
    <row r="121" spans="8:13" x14ac:dyDescent="0.3">
      <c r="H121" s="24" t="str">
        <f t="shared" si="2"/>
        <v>경남</v>
      </c>
      <c r="I121" s="16" t="s">
        <v>174</v>
      </c>
      <c r="J121" s="16" t="s">
        <v>182</v>
      </c>
      <c r="K121" s="18">
        <f>SUMIF('원본 (분리)'!$B$2:$B$454,J121,'원본 (분리)'!$D$2:$D$454)</f>
        <v>11</v>
      </c>
      <c r="L121" s="18">
        <f>SUMIF('원본 (분리)'!$B$2:$B$454,$J121,'원본 (분리)'!$E$2:$E$454)</f>
        <v>1</v>
      </c>
      <c r="M121" s="17">
        <f t="shared" si="3"/>
        <v>9.0909090909090917</v>
      </c>
    </row>
    <row r="122" spans="8:13" x14ac:dyDescent="0.3">
      <c r="H122" s="24" t="str">
        <f t="shared" si="2"/>
        <v>서울</v>
      </c>
      <c r="I122" s="16" t="s">
        <v>273</v>
      </c>
      <c r="J122" s="16" t="s">
        <v>275</v>
      </c>
      <c r="K122" s="18">
        <f>SUMIF('원본 (분리)'!$B$2:$B$454,J122,'원본 (분리)'!$D$2:$D$454)</f>
        <v>10</v>
      </c>
      <c r="L122" s="18">
        <f>SUMIF('원본 (분리)'!$B$2:$B$454,$J122,'원본 (분리)'!$E$2:$E$454)</f>
        <v>1</v>
      </c>
      <c r="M122" s="17">
        <f t="shared" si="3"/>
        <v>10</v>
      </c>
    </row>
    <row r="123" spans="8:13" x14ac:dyDescent="0.3">
      <c r="H123" s="24" t="str">
        <f t="shared" si="2"/>
        <v>경기</v>
      </c>
      <c r="I123" s="16" t="s">
        <v>440</v>
      </c>
      <c r="J123" s="16" t="s">
        <v>443</v>
      </c>
      <c r="K123" s="18">
        <f>SUMIF('원본 (분리)'!$B$2:$B$454,J123,'원본 (분리)'!$D$2:$D$454)</f>
        <v>9</v>
      </c>
      <c r="L123" s="18">
        <f>SUMIF('원본 (분리)'!$B$2:$B$454,$J123,'원본 (분리)'!$E$2:$E$454)</f>
        <v>1</v>
      </c>
      <c r="M123" s="17">
        <f t="shared" si="3"/>
        <v>11.111111111111111</v>
      </c>
    </row>
    <row r="124" spans="8:13" x14ac:dyDescent="0.3">
      <c r="H124" s="24" t="str">
        <f t="shared" si="2"/>
        <v>경남</v>
      </c>
      <c r="I124" s="16" t="s">
        <v>62</v>
      </c>
      <c r="J124" s="16" t="s">
        <v>67</v>
      </c>
      <c r="K124" s="18">
        <f>SUMIF('원본 (분리)'!$B$2:$B$454,J124,'원본 (분리)'!$D$2:$D$454)</f>
        <v>6</v>
      </c>
      <c r="L124" s="18">
        <f>SUMIF('원본 (분리)'!$B$2:$B$454,$J124,'원본 (분리)'!$E$2:$E$454)</f>
        <v>1</v>
      </c>
      <c r="M124" s="17">
        <f t="shared" si="3"/>
        <v>16.666666666666664</v>
      </c>
    </row>
    <row r="125" spans="8:13" x14ac:dyDescent="0.3">
      <c r="H125" s="24" t="str">
        <f t="shared" si="2"/>
        <v>영서</v>
      </c>
      <c r="I125" s="16" t="s">
        <v>338</v>
      </c>
      <c r="J125" s="16" t="s">
        <v>340</v>
      </c>
      <c r="K125" s="18">
        <f>SUMIF('원본 (분리)'!$B$2:$B$454,J125,'원본 (분리)'!$D$2:$D$454)</f>
        <v>6</v>
      </c>
      <c r="L125" s="18">
        <f>SUMIF('원본 (분리)'!$B$2:$B$454,$J125,'원본 (분리)'!$E$2:$E$454)</f>
        <v>1</v>
      </c>
      <c r="M125" s="17">
        <f t="shared" si="3"/>
        <v>16.666666666666664</v>
      </c>
    </row>
    <row r="126" spans="8:13" x14ac:dyDescent="0.3">
      <c r="H126" s="24" t="str">
        <f t="shared" si="2"/>
        <v>경남</v>
      </c>
      <c r="I126" s="16" t="s">
        <v>158</v>
      </c>
      <c r="J126" s="16" t="s">
        <v>166</v>
      </c>
      <c r="K126" s="18">
        <f>SUMIF('원본 (분리)'!$B$2:$B$454,J126,'원본 (분리)'!$D$2:$D$454)</f>
        <v>5</v>
      </c>
      <c r="L126" s="18">
        <f>SUMIF('원본 (분리)'!$B$2:$B$454,$J126,'원본 (분리)'!$E$2:$E$454)</f>
        <v>1</v>
      </c>
      <c r="M126" s="17">
        <f t="shared" si="3"/>
        <v>20</v>
      </c>
    </row>
    <row r="127" spans="8:13" x14ac:dyDescent="0.3">
      <c r="H127" s="24" t="str">
        <f t="shared" si="2"/>
        <v>서울</v>
      </c>
      <c r="I127" s="16" t="s">
        <v>213</v>
      </c>
      <c r="J127" s="16" t="s">
        <v>219</v>
      </c>
      <c r="K127" s="18">
        <f>SUMIF('원본 (분리)'!$B$2:$B$454,J127,'원본 (분리)'!$D$2:$D$454)</f>
        <v>4</v>
      </c>
      <c r="L127" s="18">
        <f>SUMIF('원본 (분리)'!$B$2:$B$454,$J127,'원본 (분리)'!$E$2:$E$454)</f>
        <v>1</v>
      </c>
      <c r="M127" s="17">
        <f t="shared" si="3"/>
        <v>25</v>
      </c>
    </row>
    <row r="128" spans="8:13" x14ac:dyDescent="0.3">
      <c r="H128" s="24" t="str">
        <f t="shared" si="2"/>
        <v>제주</v>
      </c>
      <c r="I128" s="16" t="s">
        <v>385</v>
      </c>
      <c r="J128" s="16" t="s">
        <v>389</v>
      </c>
      <c r="K128" s="18">
        <f>SUMIF('원본 (분리)'!$B$2:$B$454,J128,'원본 (분리)'!$D$2:$D$454)</f>
        <v>4</v>
      </c>
      <c r="L128" s="18">
        <f>SUMIF('원본 (분리)'!$B$2:$B$454,$J128,'원본 (분리)'!$E$2:$E$454)</f>
        <v>1</v>
      </c>
      <c r="M128" s="17">
        <f t="shared" si="3"/>
        <v>25</v>
      </c>
    </row>
    <row r="129" spans="8:13" x14ac:dyDescent="0.3">
      <c r="H129" s="24" t="str">
        <f t="shared" si="2"/>
        <v>전남</v>
      </c>
      <c r="I129" s="16" t="s">
        <v>24</v>
      </c>
      <c r="J129" s="16" t="s">
        <v>32</v>
      </c>
      <c r="K129" s="18">
        <f>SUMIF('원본 (분리)'!$B$2:$B$454,J129,'원본 (분리)'!$D$2:$D$454)</f>
        <v>3</v>
      </c>
      <c r="L129" s="18">
        <f>SUMIF('원본 (분리)'!$B$2:$B$454,$J129,'원본 (분리)'!$E$2:$E$454)</f>
        <v>1</v>
      </c>
      <c r="M129" s="17">
        <f t="shared" si="3"/>
        <v>33.333333333333329</v>
      </c>
    </row>
    <row r="130" spans="8:13" x14ac:dyDescent="0.3">
      <c r="H130" s="24" t="str">
        <f t="shared" si="2"/>
        <v>경북</v>
      </c>
      <c r="I130" s="16" t="s">
        <v>70</v>
      </c>
      <c r="J130" s="16" t="s">
        <v>93</v>
      </c>
      <c r="K130" s="18">
        <f>SUMIF('원본 (분리)'!$B$2:$B$454,J130,'원본 (분리)'!$D$2:$D$454)</f>
        <v>3</v>
      </c>
      <c r="L130" s="18">
        <f>SUMIF('원본 (분리)'!$B$2:$B$454,$J130,'원본 (분리)'!$E$2:$E$454)</f>
        <v>1</v>
      </c>
      <c r="M130" s="17">
        <f t="shared" si="3"/>
        <v>33.333333333333329</v>
      </c>
    </row>
    <row r="131" spans="8:13" x14ac:dyDescent="0.3">
      <c r="H131" s="24" t="str">
        <f t="shared" ref="H131:H194" si="4">VLOOKUP(I131,$B$2:$C$64,2,0)</f>
        <v>서울</v>
      </c>
      <c r="I131" s="16" t="s">
        <v>242</v>
      </c>
      <c r="J131" s="16" t="s">
        <v>245</v>
      </c>
      <c r="K131" s="18">
        <f>SUMIF('원본 (분리)'!$B$2:$B$454,J131,'원본 (분리)'!$D$2:$D$454)</f>
        <v>3</v>
      </c>
      <c r="L131" s="18">
        <f>SUMIF('원본 (분리)'!$B$2:$B$454,$J131,'원본 (분리)'!$E$2:$E$454)</f>
        <v>1</v>
      </c>
      <c r="M131" s="17">
        <f t="shared" ref="M131:M194" si="5">IFERROR((L131/K131)*100,)</f>
        <v>33.333333333333329</v>
      </c>
    </row>
    <row r="132" spans="8:13" x14ac:dyDescent="0.3">
      <c r="H132" s="24" t="str">
        <f t="shared" si="4"/>
        <v>경북</v>
      </c>
      <c r="I132" s="16" t="s">
        <v>444</v>
      </c>
      <c r="J132" s="16" t="s">
        <v>449</v>
      </c>
      <c r="K132" s="18">
        <f>SUMIF('원본 (분리)'!$B$2:$B$454,J132,'원본 (분리)'!$D$2:$D$454)</f>
        <v>3</v>
      </c>
      <c r="L132" s="18">
        <f>SUMIF('원본 (분리)'!$B$2:$B$454,$J132,'원본 (분리)'!$E$2:$E$454)</f>
        <v>1</v>
      </c>
      <c r="M132" s="17">
        <f t="shared" si="5"/>
        <v>33.333333333333329</v>
      </c>
    </row>
    <row r="133" spans="8:13" x14ac:dyDescent="0.3">
      <c r="H133" s="24" t="str">
        <f t="shared" si="4"/>
        <v>전남</v>
      </c>
      <c r="I133" s="16" t="s">
        <v>24</v>
      </c>
      <c r="J133" s="16" t="s">
        <v>34</v>
      </c>
      <c r="K133" s="18">
        <f>SUMIF('원본 (분리)'!$B$2:$B$454,J133,'원본 (분리)'!$D$2:$D$454)</f>
        <v>2</v>
      </c>
      <c r="L133" s="18">
        <f>SUMIF('원본 (분리)'!$B$2:$B$454,$J133,'원본 (분리)'!$E$2:$E$454)</f>
        <v>1</v>
      </c>
      <c r="M133" s="17">
        <f t="shared" si="5"/>
        <v>50</v>
      </c>
    </row>
    <row r="134" spans="8:13" x14ac:dyDescent="0.3">
      <c r="H134" s="24" t="str">
        <f t="shared" si="4"/>
        <v>전남</v>
      </c>
      <c r="I134" s="16" t="s">
        <v>24</v>
      </c>
      <c r="J134" s="16" t="s">
        <v>38</v>
      </c>
      <c r="K134" s="18">
        <f>SUMIF('원본 (분리)'!$B$2:$B$454,J134,'원본 (분리)'!$D$2:$D$454)</f>
        <v>2</v>
      </c>
      <c r="L134" s="18">
        <f>SUMIF('원본 (분리)'!$B$2:$B$454,$J134,'원본 (분리)'!$E$2:$E$454)</f>
        <v>1</v>
      </c>
      <c r="M134" s="17">
        <f t="shared" si="5"/>
        <v>50</v>
      </c>
    </row>
    <row r="135" spans="8:13" x14ac:dyDescent="0.3">
      <c r="H135" s="24" t="str">
        <f t="shared" si="4"/>
        <v>경북</v>
      </c>
      <c r="I135" s="16" t="s">
        <v>98</v>
      </c>
      <c r="J135" s="16" t="s">
        <v>112</v>
      </c>
      <c r="K135" s="18">
        <f>SUMIF('원본 (분리)'!$B$2:$B$454,J135,'원본 (분리)'!$D$2:$D$454)</f>
        <v>2</v>
      </c>
      <c r="L135" s="18">
        <f>SUMIF('원본 (분리)'!$B$2:$B$454,$J135,'원본 (분리)'!$E$2:$E$454)</f>
        <v>1</v>
      </c>
      <c r="M135" s="17">
        <f t="shared" si="5"/>
        <v>50</v>
      </c>
    </row>
    <row r="136" spans="8:13" x14ac:dyDescent="0.3">
      <c r="H136" s="24" t="str">
        <f t="shared" si="4"/>
        <v>충남</v>
      </c>
      <c r="I136" s="16" t="s">
        <v>120</v>
      </c>
      <c r="J136" s="16" t="s">
        <v>133</v>
      </c>
      <c r="K136" s="18">
        <f>SUMIF('원본 (분리)'!$B$2:$B$454,J136,'원본 (분리)'!$D$2:$D$454)</f>
        <v>2</v>
      </c>
      <c r="L136" s="18">
        <f>SUMIF('원본 (분리)'!$B$2:$B$454,$J136,'원본 (분리)'!$E$2:$E$454)</f>
        <v>1</v>
      </c>
      <c r="M136" s="17">
        <f t="shared" si="5"/>
        <v>50</v>
      </c>
    </row>
    <row r="137" spans="8:13" x14ac:dyDescent="0.3">
      <c r="H137" s="24" t="str">
        <f t="shared" si="4"/>
        <v>서울</v>
      </c>
      <c r="I137" s="16" t="s">
        <v>201</v>
      </c>
      <c r="J137" s="16" t="s">
        <v>208</v>
      </c>
      <c r="K137" s="18">
        <f>SUMIF('원본 (분리)'!$B$2:$B$454,J137,'원본 (분리)'!$D$2:$D$454)</f>
        <v>2</v>
      </c>
      <c r="L137" s="18">
        <f>SUMIF('원본 (분리)'!$B$2:$B$454,$J137,'원본 (분리)'!$E$2:$E$454)</f>
        <v>1</v>
      </c>
      <c r="M137" s="17">
        <f t="shared" si="5"/>
        <v>50</v>
      </c>
    </row>
    <row r="138" spans="8:13" x14ac:dyDescent="0.3">
      <c r="H138" s="24" t="str">
        <f t="shared" si="4"/>
        <v>서울</v>
      </c>
      <c r="I138" s="16" t="s">
        <v>260</v>
      </c>
      <c r="J138" s="16" t="s">
        <v>265</v>
      </c>
      <c r="K138" s="18">
        <f>SUMIF('원본 (분리)'!$B$2:$B$454,J138,'원본 (분리)'!$D$2:$D$454)</f>
        <v>2</v>
      </c>
      <c r="L138" s="18">
        <f>SUMIF('원본 (분리)'!$B$2:$B$454,$J138,'원본 (분리)'!$E$2:$E$454)</f>
        <v>1</v>
      </c>
      <c r="M138" s="17">
        <f t="shared" si="5"/>
        <v>50</v>
      </c>
    </row>
    <row r="139" spans="8:13" x14ac:dyDescent="0.3">
      <c r="H139" s="24" t="str">
        <f t="shared" si="4"/>
        <v>충남</v>
      </c>
      <c r="I139" s="16" t="s">
        <v>414</v>
      </c>
      <c r="J139" s="16" t="s">
        <v>415</v>
      </c>
      <c r="K139" s="18">
        <f>SUMIF('원본 (분리)'!$B$2:$B$454,J139,'원본 (분리)'!$D$2:$D$454)</f>
        <v>2</v>
      </c>
      <c r="L139" s="18">
        <f>SUMIF('원본 (분리)'!$B$2:$B$454,$J139,'원본 (분리)'!$E$2:$E$454)</f>
        <v>1</v>
      </c>
      <c r="M139" s="17">
        <f t="shared" si="5"/>
        <v>50</v>
      </c>
    </row>
    <row r="140" spans="8:13" x14ac:dyDescent="0.3">
      <c r="H140" s="24" t="str">
        <f t="shared" si="4"/>
        <v>경북</v>
      </c>
      <c r="I140" s="16" t="s">
        <v>14</v>
      </c>
      <c r="J140" s="16" t="s">
        <v>16</v>
      </c>
      <c r="K140" s="18">
        <f>SUMIF('원본 (분리)'!$B$2:$B$454,J140,'원본 (분리)'!$D$2:$D$454)</f>
        <v>1</v>
      </c>
      <c r="L140" s="18">
        <f>SUMIF('원본 (분리)'!$B$2:$B$454,$J140,'원본 (분리)'!$E$2:$E$454)</f>
        <v>1</v>
      </c>
      <c r="M140" s="17">
        <f t="shared" si="5"/>
        <v>100</v>
      </c>
    </row>
    <row r="141" spans="8:13" x14ac:dyDescent="0.3">
      <c r="H141" s="24" t="str">
        <f t="shared" si="4"/>
        <v>전남</v>
      </c>
      <c r="I141" s="16" t="s">
        <v>24</v>
      </c>
      <c r="J141" s="16" t="s">
        <v>37</v>
      </c>
      <c r="K141" s="18">
        <f>SUMIF('원본 (분리)'!$B$2:$B$454,J141,'원본 (분리)'!$D$2:$D$454)</f>
        <v>1</v>
      </c>
      <c r="L141" s="18">
        <f>SUMIF('원본 (분리)'!$B$2:$B$454,$J141,'원본 (분리)'!$E$2:$E$454)</f>
        <v>1</v>
      </c>
      <c r="M141" s="17">
        <f t="shared" si="5"/>
        <v>100</v>
      </c>
    </row>
    <row r="142" spans="8:13" x14ac:dyDescent="0.3">
      <c r="H142" s="24" t="str">
        <f t="shared" si="4"/>
        <v>전남</v>
      </c>
      <c r="I142" s="16" t="s">
        <v>24</v>
      </c>
      <c r="J142" s="16" t="s">
        <v>39</v>
      </c>
      <c r="K142" s="18">
        <f>SUMIF('원본 (분리)'!$B$2:$B$454,J142,'원본 (분리)'!$D$2:$D$454)</f>
        <v>1</v>
      </c>
      <c r="L142" s="18">
        <f>SUMIF('원본 (분리)'!$B$2:$B$454,$J142,'원본 (분리)'!$E$2:$E$454)</f>
        <v>1</v>
      </c>
      <c r="M142" s="17">
        <f t="shared" si="5"/>
        <v>100</v>
      </c>
    </row>
    <row r="143" spans="8:13" x14ac:dyDescent="0.3">
      <c r="H143" s="24" t="str">
        <f t="shared" si="4"/>
        <v>전북</v>
      </c>
      <c r="I143" s="16" t="s">
        <v>50</v>
      </c>
      <c r="J143" s="16" t="s">
        <v>52</v>
      </c>
      <c r="K143" s="18">
        <f>SUMIF('원본 (분리)'!$B$2:$B$454,J143,'원본 (분리)'!$D$2:$D$454)</f>
        <v>1</v>
      </c>
      <c r="L143" s="18">
        <f>SUMIF('원본 (분리)'!$B$2:$B$454,$J143,'원본 (분리)'!$E$2:$E$454)</f>
        <v>1</v>
      </c>
      <c r="M143" s="17">
        <f t="shared" si="5"/>
        <v>100</v>
      </c>
    </row>
    <row r="144" spans="8:13" x14ac:dyDescent="0.3">
      <c r="H144" s="24" t="str">
        <f t="shared" si="4"/>
        <v>경기</v>
      </c>
      <c r="I144" s="16" t="s">
        <v>57</v>
      </c>
      <c r="J144" s="16" t="s">
        <v>60</v>
      </c>
      <c r="K144" s="18">
        <f>SUMIF('원본 (분리)'!$B$2:$B$454,J144,'원본 (분리)'!$D$2:$D$454)</f>
        <v>1</v>
      </c>
      <c r="L144" s="18">
        <f>SUMIF('원본 (분리)'!$B$2:$B$454,$J144,'원본 (분리)'!$E$2:$E$454)</f>
        <v>1</v>
      </c>
      <c r="M144" s="17">
        <f t="shared" si="5"/>
        <v>100</v>
      </c>
    </row>
    <row r="145" spans="8:13" x14ac:dyDescent="0.3">
      <c r="H145" s="24" t="str">
        <f t="shared" si="4"/>
        <v>경북</v>
      </c>
      <c r="I145" s="16" t="s">
        <v>70</v>
      </c>
      <c r="J145" s="16" t="s">
        <v>86</v>
      </c>
      <c r="K145" s="18">
        <f>SUMIF('원본 (분리)'!$B$2:$B$454,J145,'원본 (분리)'!$D$2:$D$454)</f>
        <v>1</v>
      </c>
      <c r="L145" s="18">
        <f>SUMIF('원본 (분리)'!$B$2:$B$454,$J145,'원본 (분리)'!$E$2:$E$454)</f>
        <v>1</v>
      </c>
      <c r="M145" s="17">
        <f t="shared" si="5"/>
        <v>100</v>
      </c>
    </row>
    <row r="146" spans="8:13" x14ac:dyDescent="0.3">
      <c r="H146" s="24" t="str">
        <f t="shared" si="4"/>
        <v>경북</v>
      </c>
      <c r="I146" s="16" t="s">
        <v>563</v>
      </c>
      <c r="J146" s="16" t="s">
        <v>97</v>
      </c>
      <c r="K146" s="18">
        <f>SUMIF('원본 (분리)'!$B$2:$B$454,J146,'원본 (분리)'!$D$2:$D$454)</f>
        <v>1</v>
      </c>
      <c r="L146" s="18">
        <f>SUMIF('원본 (분리)'!$B$2:$B$454,$J146,'원본 (분리)'!$E$2:$E$454)</f>
        <v>1</v>
      </c>
      <c r="M146" s="17">
        <f t="shared" si="5"/>
        <v>100</v>
      </c>
    </row>
    <row r="147" spans="8:13" x14ac:dyDescent="0.3">
      <c r="H147" s="24" t="str">
        <f t="shared" si="4"/>
        <v>경북</v>
      </c>
      <c r="I147" s="16" t="s">
        <v>98</v>
      </c>
      <c r="J147" s="16" t="s">
        <v>103</v>
      </c>
      <c r="K147" s="18">
        <f>SUMIF('원본 (분리)'!$B$2:$B$454,J147,'원본 (분리)'!$D$2:$D$454)</f>
        <v>1</v>
      </c>
      <c r="L147" s="18">
        <f>SUMIF('원본 (분리)'!$B$2:$B$454,$J147,'원본 (분리)'!$E$2:$E$454)</f>
        <v>1</v>
      </c>
      <c r="M147" s="17">
        <f t="shared" si="5"/>
        <v>100</v>
      </c>
    </row>
    <row r="148" spans="8:13" x14ac:dyDescent="0.3">
      <c r="H148" s="24" t="str">
        <f t="shared" si="4"/>
        <v>경북</v>
      </c>
      <c r="I148" s="16" t="s">
        <v>98</v>
      </c>
      <c r="J148" s="16" t="s">
        <v>107</v>
      </c>
      <c r="K148" s="18">
        <f>SUMIF('원본 (분리)'!$B$2:$B$454,J148,'원본 (분리)'!$D$2:$D$454)</f>
        <v>1</v>
      </c>
      <c r="L148" s="18">
        <f>SUMIF('원본 (분리)'!$B$2:$B$454,$J148,'원본 (분리)'!$E$2:$E$454)</f>
        <v>1</v>
      </c>
      <c r="M148" s="17">
        <f t="shared" si="5"/>
        <v>100</v>
      </c>
    </row>
    <row r="149" spans="8:13" x14ac:dyDescent="0.3">
      <c r="H149" s="24" t="str">
        <f t="shared" si="4"/>
        <v>경북</v>
      </c>
      <c r="I149" s="16" t="s">
        <v>98</v>
      </c>
      <c r="J149" s="16" t="s">
        <v>111</v>
      </c>
      <c r="K149" s="18">
        <f>SUMIF('원본 (분리)'!$B$2:$B$454,J149,'원본 (분리)'!$D$2:$D$454)</f>
        <v>1</v>
      </c>
      <c r="L149" s="18">
        <f>SUMIF('원본 (분리)'!$B$2:$B$454,$J149,'원본 (분리)'!$E$2:$E$454)</f>
        <v>1</v>
      </c>
      <c r="M149" s="17">
        <f t="shared" si="5"/>
        <v>100</v>
      </c>
    </row>
    <row r="150" spans="8:13" x14ac:dyDescent="0.3">
      <c r="H150" s="24" t="str">
        <f t="shared" si="4"/>
        <v>충남</v>
      </c>
      <c r="I150" s="16" t="s">
        <v>120</v>
      </c>
      <c r="J150" s="16" t="s">
        <v>121</v>
      </c>
      <c r="K150" s="18">
        <f>SUMIF('원본 (분리)'!$B$2:$B$454,J150,'원본 (분리)'!$D$2:$D$454)</f>
        <v>1</v>
      </c>
      <c r="L150" s="18">
        <f>SUMIF('원본 (분리)'!$B$2:$B$454,$J150,'원본 (분리)'!$E$2:$E$454)</f>
        <v>1</v>
      </c>
      <c r="M150" s="17">
        <f t="shared" si="5"/>
        <v>100</v>
      </c>
    </row>
    <row r="151" spans="8:13" x14ac:dyDescent="0.3">
      <c r="H151" s="24" t="str">
        <f t="shared" si="4"/>
        <v>전남</v>
      </c>
      <c r="I151" s="16" t="s">
        <v>138</v>
      </c>
      <c r="J151" s="16" t="s">
        <v>141</v>
      </c>
      <c r="K151" s="18">
        <f>SUMIF('원본 (분리)'!$B$2:$B$454,J151,'원본 (분리)'!$D$2:$D$454)</f>
        <v>1</v>
      </c>
      <c r="L151" s="18">
        <f>SUMIF('원본 (분리)'!$B$2:$B$454,$J151,'원본 (분리)'!$E$2:$E$454)</f>
        <v>1</v>
      </c>
      <c r="M151" s="17">
        <f t="shared" si="5"/>
        <v>100</v>
      </c>
    </row>
    <row r="152" spans="8:13" x14ac:dyDescent="0.3">
      <c r="H152" s="24" t="str">
        <f t="shared" si="4"/>
        <v>경남</v>
      </c>
      <c r="I152" s="16" t="s">
        <v>143</v>
      </c>
      <c r="J152" s="16" t="s">
        <v>145</v>
      </c>
      <c r="K152" s="18">
        <f>SUMIF('원본 (분리)'!$B$2:$B$454,J152,'원본 (분리)'!$D$2:$D$454)</f>
        <v>1</v>
      </c>
      <c r="L152" s="18">
        <f>SUMIF('원본 (분리)'!$B$2:$B$454,$J152,'원본 (분리)'!$E$2:$E$454)</f>
        <v>1</v>
      </c>
      <c r="M152" s="17">
        <f t="shared" si="5"/>
        <v>100</v>
      </c>
    </row>
    <row r="153" spans="8:13" x14ac:dyDescent="0.3">
      <c r="H153" s="24" t="str">
        <f t="shared" si="4"/>
        <v>경남</v>
      </c>
      <c r="I153" s="16" t="s">
        <v>143</v>
      </c>
      <c r="J153" s="16" t="s">
        <v>146</v>
      </c>
      <c r="K153" s="18">
        <f>SUMIF('원본 (분리)'!$B$2:$B$454,J153,'원본 (분리)'!$D$2:$D$454)</f>
        <v>1</v>
      </c>
      <c r="L153" s="18">
        <f>SUMIF('원본 (분리)'!$B$2:$B$454,$J153,'원본 (분리)'!$E$2:$E$454)</f>
        <v>1</v>
      </c>
      <c r="M153" s="17">
        <f t="shared" si="5"/>
        <v>100</v>
      </c>
    </row>
    <row r="154" spans="8:13" x14ac:dyDescent="0.3">
      <c r="H154" s="24" t="str">
        <f t="shared" si="4"/>
        <v>경남</v>
      </c>
      <c r="I154" s="16" t="s">
        <v>143</v>
      </c>
      <c r="J154" s="16" t="s">
        <v>147</v>
      </c>
      <c r="K154" s="18">
        <f>SUMIF('원본 (분리)'!$B$2:$B$454,J154,'원본 (분리)'!$D$2:$D$454)</f>
        <v>1</v>
      </c>
      <c r="L154" s="18">
        <f>SUMIF('원본 (분리)'!$B$2:$B$454,$J154,'원본 (분리)'!$E$2:$E$454)</f>
        <v>1</v>
      </c>
      <c r="M154" s="17">
        <f t="shared" si="5"/>
        <v>100</v>
      </c>
    </row>
    <row r="155" spans="8:13" x14ac:dyDescent="0.3">
      <c r="H155" s="24" t="str">
        <f t="shared" si="4"/>
        <v>경남</v>
      </c>
      <c r="I155" s="16" t="s">
        <v>143</v>
      </c>
      <c r="J155" s="16" t="s">
        <v>148</v>
      </c>
      <c r="K155" s="18">
        <f>SUMIF('원본 (분리)'!$B$2:$B$454,J155,'원본 (분리)'!$D$2:$D$454)</f>
        <v>1</v>
      </c>
      <c r="L155" s="18">
        <f>SUMIF('원본 (분리)'!$B$2:$B$454,$J155,'원본 (분리)'!$E$2:$E$454)</f>
        <v>1</v>
      </c>
      <c r="M155" s="17">
        <f t="shared" si="5"/>
        <v>100</v>
      </c>
    </row>
    <row r="156" spans="8:13" x14ac:dyDescent="0.3">
      <c r="H156" s="24" t="str">
        <f t="shared" si="4"/>
        <v>경남</v>
      </c>
      <c r="I156" s="16" t="s">
        <v>151</v>
      </c>
      <c r="J156" s="16" t="s">
        <v>152</v>
      </c>
      <c r="K156" s="18">
        <f>SUMIF('원본 (분리)'!$B$2:$B$454,J156,'원본 (분리)'!$D$2:$D$454)</f>
        <v>1</v>
      </c>
      <c r="L156" s="18">
        <f>SUMIF('원본 (분리)'!$B$2:$B$454,$J156,'원본 (분리)'!$E$2:$E$454)</f>
        <v>1</v>
      </c>
      <c r="M156" s="17">
        <f t="shared" si="5"/>
        <v>100</v>
      </c>
    </row>
    <row r="157" spans="8:13" x14ac:dyDescent="0.3">
      <c r="H157" s="24" t="str">
        <f t="shared" si="4"/>
        <v>경남</v>
      </c>
      <c r="I157" s="16" t="s">
        <v>151</v>
      </c>
      <c r="J157" s="16" t="s">
        <v>153</v>
      </c>
      <c r="K157" s="18">
        <f>SUMIF('원본 (분리)'!$B$2:$B$454,J157,'원본 (분리)'!$D$2:$D$454)</f>
        <v>1</v>
      </c>
      <c r="L157" s="18">
        <f>SUMIF('원본 (분리)'!$B$2:$B$454,$J157,'원본 (분리)'!$E$2:$E$454)</f>
        <v>1</v>
      </c>
      <c r="M157" s="17">
        <f t="shared" si="5"/>
        <v>100</v>
      </c>
    </row>
    <row r="158" spans="8:13" x14ac:dyDescent="0.3">
      <c r="H158" s="24" t="str">
        <f t="shared" si="4"/>
        <v>경남</v>
      </c>
      <c r="I158" s="16" t="s">
        <v>151</v>
      </c>
      <c r="J158" s="16" t="s">
        <v>155</v>
      </c>
      <c r="K158" s="18">
        <f>SUMIF('원본 (분리)'!$B$2:$B$454,J158,'원본 (분리)'!$D$2:$D$454)</f>
        <v>1</v>
      </c>
      <c r="L158" s="18">
        <f>SUMIF('원본 (분리)'!$B$2:$B$454,$J158,'원본 (분리)'!$E$2:$E$454)</f>
        <v>1</v>
      </c>
      <c r="M158" s="17">
        <f t="shared" si="5"/>
        <v>100</v>
      </c>
    </row>
    <row r="159" spans="8:13" x14ac:dyDescent="0.3">
      <c r="H159" s="24" t="str">
        <f t="shared" si="4"/>
        <v>경남</v>
      </c>
      <c r="I159" s="16" t="s">
        <v>158</v>
      </c>
      <c r="J159" s="16" t="s">
        <v>160</v>
      </c>
      <c r="K159" s="18">
        <f>SUMIF('원본 (분리)'!$B$2:$B$454,J159,'원본 (분리)'!$D$2:$D$454)</f>
        <v>1</v>
      </c>
      <c r="L159" s="18">
        <f>SUMIF('원본 (분리)'!$B$2:$B$454,$J159,'원본 (분리)'!$E$2:$E$454)</f>
        <v>1</v>
      </c>
      <c r="M159" s="17">
        <f t="shared" si="5"/>
        <v>100</v>
      </c>
    </row>
    <row r="160" spans="8:13" x14ac:dyDescent="0.3">
      <c r="H160" s="24" t="str">
        <f t="shared" si="4"/>
        <v>경남</v>
      </c>
      <c r="I160" s="16" t="s">
        <v>168</v>
      </c>
      <c r="J160" s="16" t="s">
        <v>169</v>
      </c>
      <c r="K160" s="18">
        <f>SUMIF('원본 (분리)'!$B$2:$B$454,J160,'원본 (분리)'!$D$2:$D$454)</f>
        <v>1</v>
      </c>
      <c r="L160" s="18">
        <f>SUMIF('원본 (분리)'!$B$2:$B$454,$J160,'원본 (분리)'!$E$2:$E$454)</f>
        <v>1</v>
      </c>
      <c r="M160" s="17">
        <f t="shared" si="5"/>
        <v>100</v>
      </c>
    </row>
    <row r="161" spans="8:13" x14ac:dyDescent="0.3">
      <c r="H161" s="24" t="str">
        <f t="shared" si="4"/>
        <v>경기</v>
      </c>
      <c r="I161" s="16" t="s">
        <v>185</v>
      </c>
      <c r="J161" s="16" t="s">
        <v>186</v>
      </c>
      <c r="K161" s="18">
        <f>SUMIF('원본 (분리)'!$B$2:$B$454,J161,'원본 (분리)'!$D$2:$D$454)</f>
        <v>1</v>
      </c>
      <c r="L161" s="18">
        <f>SUMIF('원본 (분리)'!$B$2:$B$454,$J161,'원본 (분리)'!$E$2:$E$454)</f>
        <v>1</v>
      </c>
      <c r="M161" s="17">
        <f t="shared" si="5"/>
        <v>100</v>
      </c>
    </row>
    <row r="162" spans="8:13" x14ac:dyDescent="0.3">
      <c r="H162" s="24" t="str">
        <f t="shared" si="4"/>
        <v>경기</v>
      </c>
      <c r="I162" s="16" t="s">
        <v>185</v>
      </c>
      <c r="J162" s="16" t="s">
        <v>188</v>
      </c>
      <c r="K162" s="18">
        <f>SUMIF('원본 (분리)'!$B$2:$B$454,J162,'원본 (분리)'!$D$2:$D$454)</f>
        <v>1</v>
      </c>
      <c r="L162" s="18">
        <f>SUMIF('원본 (분리)'!$B$2:$B$454,$J162,'원본 (분리)'!$E$2:$E$454)</f>
        <v>1</v>
      </c>
      <c r="M162" s="17">
        <f t="shared" si="5"/>
        <v>100</v>
      </c>
    </row>
    <row r="163" spans="8:13" x14ac:dyDescent="0.3">
      <c r="H163" s="24" t="str">
        <f t="shared" si="4"/>
        <v>경기</v>
      </c>
      <c r="I163" s="16" t="s">
        <v>185</v>
      </c>
      <c r="J163" s="16" t="s">
        <v>189</v>
      </c>
      <c r="K163" s="18">
        <f>SUMIF('원본 (분리)'!$B$2:$B$454,J163,'원본 (분리)'!$D$2:$D$454)</f>
        <v>1</v>
      </c>
      <c r="L163" s="18">
        <f>SUMIF('원본 (분리)'!$B$2:$B$454,$J163,'원본 (분리)'!$E$2:$E$454)</f>
        <v>1</v>
      </c>
      <c r="M163" s="17">
        <f t="shared" si="5"/>
        <v>100</v>
      </c>
    </row>
    <row r="164" spans="8:13" x14ac:dyDescent="0.3">
      <c r="H164" s="24" t="str">
        <f t="shared" si="4"/>
        <v>경기</v>
      </c>
      <c r="I164" s="16" t="s">
        <v>185</v>
      </c>
      <c r="J164" s="16" t="s">
        <v>190</v>
      </c>
      <c r="K164" s="18">
        <f>SUMIF('원본 (분리)'!$B$2:$B$454,J164,'원본 (분리)'!$D$2:$D$454)</f>
        <v>1</v>
      </c>
      <c r="L164" s="18">
        <f>SUMIF('원본 (분리)'!$B$2:$B$454,$J164,'원본 (분리)'!$E$2:$E$454)</f>
        <v>1</v>
      </c>
      <c r="M164" s="17">
        <f t="shared" si="5"/>
        <v>100</v>
      </c>
    </row>
    <row r="165" spans="8:13" x14ac:dyDescent="0.3">
      <c r="H165" s="24" t="str">
        <f t="shared" si="4"/>
        <v>경기</v>
      </c>
      <c r="I165" s="16" t="s">
        <v>185</v>
      </c>
      <c r="J165" s="16" t="s">
        <v>194</v>
      </c>
      <c r="K165" s="18">
        <f>SUMIF('원본 (분리)'!$B$2:$B$454,J165,'원본 (분리)'!$D$2:$D$454)</f>
        <v>1</v>
      </c>
      <c r="L165" s="18">
        <f>SUMIF('원본 (분리)'!$B$2:$B$454,$J165,'원본 (분리)'!$E$2:$E$454)</f>
        <v>1</v>
      </c>
      <c r="M165" s="17">
        <f t="shared" si="5"/>
        <v>100</v>
      </c>
    </row>
    <row r="166" spans="8:13" x14ac:dyDescent="0.3">
      <c r="H166" s="24" t="str">
        <f t="shared" si="4"/>
        <v>경기</v>
      </c>
      <c r="I166" s="16" t="s">
        <v>185</v>
      </c>
      <c r="J166" s="16" t="s">
        <v>196</v>
      </c>
      <c r="K166" s="18">
        <f>SUMIF('원본 (분리)'!$B$2:$B$454,J166,'원본 (분리)'!$D$2:$D$454)</f>
        <v>1</v>
      </c>
      <c r="L166" s="18">
        <f>SUMIF('원본 (분리)'!$B$2:$B$454,$J166,'원본 (분리)'!$E$2:$E$454)</f>
        <v>1</v>
      </c>
      <c r="M166" s="17">
        <f t="shared" si="5"/>
        <v>100</v>
      </c>
    </row>
    <row r="167" spans="8:13" x14ac:dyDescent="0.3">
      <c r="H167" s="24" t="str">
        <f t="shared" si="4"/>
        <v>경북</v>
      </c>
      <c r="I167" s="16" t="s">
        <v>197</v>
      </c>
      <c r="J167" s="16" t="s">
        <v>200</v>
      </c>
      <c r="K167" s="18">
        <f>SUMIF('원본 (분리)'!$B$2:$B$454,J167,'원본 (분리)'!$D$2:$D$454)</f>
        <v>1</v>
      </c>
      <c r="L167" s="18">
        <f>SUMIF('원본 (분리)'!$B$2:$B$454,$J167,'원본 (분리)'!$E$2:$E$454)</f>
        <v>1</v>
      </c>
      <c r="M167" s="17">
        <f t="shared" si="5"/>
        <v>100</v>
      </c>
    </row>
    <row r="168" spans="8:13" x14ac:dyDescent="0.3">
      <c r="H168" s="24" t="str">
        <f t="shared" si="4"/>
        <v>서울</v>
      </c>
      <c r="I168" s="16" t="s">
        <v>201</v>
      </c>
      <c r="J168" s="16" t="s">
        <v>203</v>
      </c>
      <c r="K168" s="18">
        <f>SUMIF('원본 (분리)'!$B$2:$B$454,J168,'원본 (분리)'!$D$2:$D$454)</f>
        <v>1</v>
      </c>
      <c r="L168" s="18">
        <f>SUMIF('원본 (분리)'!$B$2:$B$454,$J168,'원본 (분리)'!$E$2:$E$454)</f>
        <v>1</v>
      </c>
      <c r="M168" s="17">
        <f t="shared" si="5"/>
        <v>100</v>
      </c>
    </row>
    <row r="169" spans="8:13" x14ac:dyDescent="0.3">
      <c r="H169" s="24" t="str">
        <f t="shared" si="4"/>
        <v>서울</v>
      </c>
      <c r="I169" s="16" t="s">
        <v>201</v>
      </c>
      <c r="J169" s="16" t="s">
        <v>210</v>
      </c>
      <c r="K169" s="18">
        <f>SUMIF('원본 (분리)'!$B$2:$B$454,J169,'원본 (분리)'!$D$2:$D$454)</f>
        <v>1</v>
      </c>
      <c r="L169" s="18">
        <f>SUMIF('원본 (분리)'!$B$2:$B$454,$J169,'원본 (분리)'!$E$2:$E$454)</f>
        <v>1</v>
      </c>
      <c r="M169" s="17">
        <f t="shared" si="5"/>
        <v>100</v>
      </c>
    </row>
    <row r="170" spans="8:13" x14ac:dyDescent="0.3">
      <c r="H170" s="24" t="str">
        <f t="shared" si="4"/>
        <v>서울</v>
      </c>
      <c r="I170" s="16" t="s">
        <v>232</v>
      </c>
      <c r="J170" s="16" t="s">
        <v>234</v>
      </c>
      <c r="K170" s="18">
        <f>SUMIF('원본 (분리)'!$B$2:$B$454,J170,'원본 (분리)'!$D$2:$D$454)</f>
        <v>1</v>
      </c>
      <c r="L170" s="18">
        <f>SUMIF('원본 (분리)'!$B$2:$B$454,$J170,'원본 (분리)'!$E$2:$E$454)</f>
        <v>1</v>
      </c>
      <c r="M170" s="17">
        <f t="shared" si="5"/>
        <v>100</v>
      </c>
    </row>
    <row r="171" spans="8:13" x14ac:dyDescent="0.3">
      <c r="H171" s="24" t="str">
        <f t="shared" si="4"/>
        <v>서울</v>
      </c>
      <c r="I171" s="16" t="s">
        <v>232</v>
      </c>
      <c r="J171" s="16" t="s">
        <v>238</v>
      </c>
      <c r="K171" s="18">
        <f>SUMIF('원본 (분리)'!$B$2:$B$454,J171,'원본 (분리)'!$D$2:$D$454)</f>
        <v>1</v>
      </c>
      <c r="L171" s="18">
        <f>SUMIF('원본 (분리)'!$B$2:$B$454,$J171,'원본 (분리)'!$E$2:$E$454)</f>
        <v>1</v>
      </c>
      <c r="M171" s="17">
        <f t="shared" si="5"/>
        <v>100</v>
      </c>
    </row>
    <row r="172" spans="8:13" x14ac:dyDescent="0.3">
      <c r="H172" s="24" t="str">
        <f t="shared" si="4"/>
        <v>서울</v>
      </c>
      <c r="I172" s="16" t="s">
        <v>232</v>
      </c>
      <c r="J172" s="16" t="s">
        <v>240</v>
      </c>
      <c r="K172" s="18">
        <f>SUMIF('원본 (분리)'!$B$2:$B$454,J172,'원본 (분리)'!$D$2:$D$454)</f>
        <v>1</v>
      </c>
      <c r="L172" s="18">
        <f>SUMIF('원본 (분리)'!$B$2:$B$454,$J172,'원본 (분리)'!$E$2:$E$454)</f>
        <v>1</v>
      </c>
      <c r="M172" s="17">
        <f t="shared" si="5"/>
        <v>100</v>
      </c>
    </row>
    <row r="173" spans="8:13" x14ac:dyDescent="0.3">
      <c r="H173" s="24" t="str">
        <f t="shared" si="4"/>
        <v>서울</v>
      </c>
      <c r="I173" s="16" t="s">
        <v>242</v>
      </c>
      <c r="J173" s="16" t="s">
        <v>243</v>
      </c>
      <c r="K173" s="18">
        <f>SUMIF('원본 (분리)'!$B$2:$B$454,J173,'원본 (분리)'!$D$2:$D$454)</f>
        <v>1</v>
      </c>
      <c r="L173" s="18">
        <f>SUMIF('원본 (분리)'!$B$2:$B$454,$J173,'원본 (분리)'!$E$2:$E$454)</f>
        <v>1</v>
      </c>
      <c r="M173" s="17">
        <f t="shared" si="5"/>
        <v>100</v>
      </c>
    </row>
    <row r="174" spans="8:13" x14ac:dyDescent="0.3">
      <c r="H174" s="24" t="str">
        <f t="shared" si="4"/>
        <v>서울</v>
      </c>
      <c r="I174" s="16" t="s">
        <v>242</v>
      </c>
      <c r="J174" s="16" t="s">
        <v>247</v>
      </c>
      <c r="K174" s="18">
        <f>SUMIF('원본 (분리)'!$B$2:$B$454,J174,'원본 (분리)'!$D$2:$D$454)</f>
        <v>1</v>
      </c>
      <c r="L174" s="18">
        <f>SUMIF('원본 (분리)'!$B$2:$B$454,$J174,'원본 (분리)'!$E$2:$E$454)</f>
        <v>1</v>
      </c>
      <c r="M174" s="17">
        <f t="shared" si="5"/>
        <v>100</v>
      </c>
    </row>
    <row r="175" spans="8:13" x14ac:dyDescent="0.3">
      <c r="H175" s="24" t="str">
        <f t="shared" si="4"/>
        <v>서울</v>
      </c>
      <c r="I175" s="16" t="s">
        <v>249</v>
      </c>
      <c r="J175" s="16" t="s">
        <v>259</v>
      </c>
      <c r="K175" s="18">
        <f>SUMIF('원본 (분리)'!$B$2:$B$454,J175,'원본 (분리)'!$D$2:$D$454)</f>
        <v>1</v>
      </c>
      <c r="L175" s="18">
        <f>SUMIF('원본 (분리)'!$B$2:$B$454,$J175,'원본 (분리)'!$E$2:$E$454)</f>
        <v>1</v>
      </c>
      <c r="M175" s="17">
        <f t="shared" si="5"/>
        <v>100</v>
      </c>
    </row>
    <row r="176" spans="8:13" x14ac:dyDescent="0.3">
      <c r="H176" s="24" t="str">
        <f t="shared" si="4"/>
        <v>서울</v>
      </c>
      <c r="I176" s="16" t="s">
        <v>260</v>
      </c>
      <c r="J176" s="16" t="s">
        <v>264</v>
      </c>
      <c r="K176" s="18">
        <f>SUMIF('원본 (분리)'!$B$2:$B$454,J176,'원본 (분리)'!$D$2:$D$454)</f>
        <v>1</v>
      </c>
      <c r="L176" s="18">
        <f>SUMIF('원본 (분리)'!$B$2:$B$454,$J176,'원본 (분리)'!$E$2:$E$454)</f>
        <v>1</v>
      </c>
      <c r="M176" s="17">
        <f t="shared" si="5"/>
        <v>100</v>
      </c>
    </row>
    <row r="177" spans="8:13" x14ac:dyDescent="0.3">
      <c r="H177" s="24" t="str">
        <f t="shared" si="4"/>
        <v>충남</v>
      </c>
      <c r="I177" s="16" t="s">
        <v>269</v>
      </c>
      <c r="J177" s="16" t="s">
        <v>270</v>
      </c>
      <c r="K177" s="18">
        <f>SUMIF('원본 (분리)'!$B$2:$B$454,J177,'원본 (분리)'!$D$2:$D$454)</f>
        <v>1</v>
      </c>
      <c r="L177" s="18">
        <f>SUMIF('원본 (분리)'!$B$2:$B$454,$J177,'원본 (분리)'!$E$2:$E$454)</f>
        <v>1</v>
      </c>
      <c r="M177" s="17">
        <f t="shared" si="5"/>
        <v>100</v>
      </c>
    </row>
    <row r="178" spans="8:13" x14ac:dyDescent="0.3">
      <c r="H178" s="24" t="str">
        <f t="shared" si="4"/>
        <v>경기</v>
      </c>
      <c r="I178" s="16" t="s">
        <v>286</v>
      </c>
      <c r="J178" s="16" t="s">
        <v>291</v>
      </c>
      <c r="K178" s="18">
        <f>SUMIF('원본 (분리)'!$B$2:$B$454,J178,'원본 (분리)'!$D$2:$D$454)</f>
        <v>1</v>
      </c>
      <c r="L178" s="18">
        <f>SUMIF('원본 (분리)'!$B$2:$B$454,$J178,'원본 (분리)'!$E$2:$E$454)</f>
        <v>1</v>
      </c>
      <c r="M178" s="17">
        <f t="shared" si="5"/>
        <v>100</v>
      </c>
    </row>
    <row r="179" spans="8:13" x14ac:dyDescent="0.3">
      <c r="H179" s="24" t="str">
        <f t="shared" si="4"/>
        <v>경북</v>
      </c>
      <c r="I179" s="16" t="s">
        <v>300</v>
      </c>
      <c r="J179" s="16" t="s">
        <v>301</v>
      </c>
      <c r="K179" s="18">
        <f>SUMIF('원본 (분리)'!$B$2:$B$454,J179,'원본 (분리)'!$D$2:$D$454)</f>
        <v>1</v>
      </c>
      <c r="L179" s="18">
        <f>SUMIF('원본 (분리)'!$B$2:$B$454,$J179,'원본 (분리)'!$E$2:$E$454)</f>
        <v>1</v>
      </c>
      <c r="M179" s="17">
        <f t="shared" si="5"/>
        <v>100</v>
      </c>
    </row>
    <row r="180" spans="8:13" x14ac:dyDescent="0.3">
      <c r="H180" s="24" t="str">
        <f t="shared" si="4"/>
        <v>경기</v>
      </c>
      <c r="I180" s="16" t="s">
        <v>309</v>
      </c>
      <c r="J180" s="16" t="s">
        <v>311</v>
      </c>
      <c r="K180" s="18">
        <f>SUMIF('원본 (분리)'!$B$2:$B$454,J180,'원본 (분리)'!$D$2:$D$454)</f>
        <v>1</v>
      </c>
      <c r="L180" s="18">
        <f>SUMIF('원본 (분리)'!$B$2:$B$454,$J180,'원본 (분리)'!$E$2:$E$454)</f>
        <v>1</v>
      </c>
      <c r="M180" s="17">
        <f t="shared" si="5"/>
        <v>100</v>
      </c>
    </row>
    <row r="181" spans="8:13" x14ac:dyDescent="0.3">
      <c r="H181" s="24" t="str">
        <f t="shared" si="4"/>
        <v>경기</v>
      </c>
      <c r="I181" s="16" t="s">
        <v>322</v>
      </c>
      <c r="J181" s="16" t="s">
        <v>325</v>
      </c>
      <c r="K181" s="18">
        <f>SUMIF('원본 (분리)'!$B$2:$B$454,J181,'원본 (분리)'!$D$2:$D$454)</f>
        <v>1</v>
      </c>
      <c r="L181" s="18">
        <f>SUMIF('원본 (분리)'!$B$2:$B$454,$J181,'원본 (분리)'!$E$2:$E$454)</f>
        <v>1</v>
      </c>
      <c r="M181" s="17">
        <f t="shared" si="5"/>
        <v>100</v>
      </c>
    </row>
    <row r="182" spans="8:13" x14ac:dyDescent="0.3">
      <c r="H182" s="24" t="str">
        <f t="shared" si="4"/>
        <v>경남</v>
      </c>
      <c r="I182" s="16" t="s">
        <v>328</v>
      </c>
      <c r="J182" s="16" t="s">
        <v>331</v>
      </c>
      <c r="K182" s="18">
        <f>SUMIF('원본 (분리)'!$B$2:$B$454,J182,'원본 (분리)'!$D$2:$D$454)</f>
        <v>1</v>
      </c>
      <c r="L182" s="18">
        <f>SUMIF('원본 (분리)'!$B$2:$B$454,$J182,'원본 (분리)'!$E$2:$E$454)</f>
        <v>1</v>
      </c>
      <c r="M182" s="17">
        <f t="shared" si="5"/>
        <v>100</v>
      </c>
    </row>
    <row r="183" spans="8:13" x14ac:dyDescent="0.3">
      <c r="H183" s="24" t="str">
        <f t="shared" si="4"/>
        <v>경남</v>
      </c>
      <c r="I183" s="16" t="s">
        <v>333</v>
      </c>
      <c r="J183" s="16" t="s">
        <v>337</v>
      </c>
      <c r="K183" s="18">
        <f>SUMIF('원본 (분리)'!$B$2:$B$454,J183,'원본 (분리)'!$D$2:$D$454)</f>
        <v>1</v>
      </c>
      <c r="L183" s="18">
        <f>SUMIF('원본 (분리)'!$B$2:$B$454,$J183,'원본 (분리)'!$E$2:$E$454)</f>
        <v>1</v>
      </c>
      <c r="M183" s="17">
        <f t="shared" si="5"/>
        <v>100</v>
      </c>
    </row>
    <row r="184" spans="8:13" x14ac:dyDescent="0.3">
      <c r="H184" s="24" t="str">
        <f t="shared" si="4"/>
        <v>인천</v>
      </c>
      <c r="I184" s="16" t="s">
        <v>346</v>
      </c>
      <c r="J184" s="16" t="s">
        <v>353</v>
      </c>
      <c r="K184" s="18">
        <f>SUMIF('원본 (분리)'!$B$2:$B$454,J184,'원본 (분리)'!$D$2:$D$454)</f>
        <v>1</v>
      </c>
      <c r="L184" s="18">
        <f>SUMIF('원본 (분리)'!$B$2:$B$454,$J184,'원본 (분리)'!$E$2:$E$454)</f>
        <v>1</v>
      </c>
      <c r="M184" s="17">
        <f t="shared" si="5"/>
        <v>100</v>
      </c>
    </row>
    <row r="185" spans="8:13" x14ac:dyDescent="0.3">
      <c r="H185" s="24" t="str">
        <f t="shared" si="4"/>
        <v>경기</v>
      </c>
      <c r="I185" s="16" t="s">
        <v>360</v>
      </c>
      <c r="J185" s="16" t="s">
        <v>363</v>
      </c>
      <c r="K185" s="18">
        <f>SUMIF('원본 (분리)'!$B$2:$B$454,J185,'원본 (분리)'!$D$2:$D$454)</f>
        <v>1</v>
      </c>
      <c r="L185" s="18">
        <f>SUMIF('원본 (분리)'!$B$2:$B$454,$J185,'원본 (분리)'!$E$2:$E$454)</f>
        <v>1</v>
      </c>
      <c r="M185" s="17">
        <f t="shared" si="5"/>
        <v>100</v>
      </c>
    </row>
    <row r="186" spans="8:13" x14ac:dyDescent="0.3">
      <c r="H186" s="24" t="str">
        <f t="shared" si="4"/>
        <v>전북</v>
      </c>
      <c r="I186" s="16" t="s">
        <v>367</v>
      </c>
      <c r="J186" s="16" t="s">
        <v>371</v>
      </c>
      <c r="K186" s="18">
        <f>SUMIF('원본 (분리)'!$B$2:$B$454,J186,'원본 (분리)'!$D$2:$D$454)</f>
        <v>1</v>
      </c>
      <c r="L186" s="18">
        <f>SUMIF('원본 (분리)'!$B$2:$B$454,$J186,'원본 (분리)'!$E$2:$E$454)</f>
        <v>1</v>
      </c>
      <c r="M186" s="17">
        <f t="shared" si="5"/>
        <v>100</v>
      </c>
    </row>
    <row r="187" spans="8:13" x14ac:dyDescent="0.3">
      <c r="H187" s="24" t="str">
        <f t="shared" si="4"/>
        <v>전북</v>
      </c>
      <c r="I187" s="16" t="s">
        <v>367</v>
      </c>
      <c r="J187" s="16" t="s">
        <v>374</v>
      </c>
      <c r="K187" s="18">
        <f>SUMIF('원본 (분리)'!$B$2:$B$454,J187,'원본 (분리)'!$D$2:$D$454)</f>
        <v>1</v>
      </c>
      <c r="L187" s="18">
        <f>SUMIF('원본 (분리)'!$B$2:$B$454,$J187,'원본 (분리)'!$E$2:$E$454)</f>
        <v>1</v>
      </c>
      <c r="M187" s="17">
        <f t="shared" si="5"/>
        <v>100</v>
      </c>
    </row>
    <row r="188" spans="8:13" x14ac:dyDescent="0.3">
      <c r="H188" s="24" t="str">
        <f t="shared" si="4"/>
        <v>전북</v>
      </c>
      <c r="I188" s="16" t="s">
        <v>367</v>
      </c>
      <c r="J188" s="16" t="s">
        <v>375</v>
      </c>
      <c r="K188" s="18">
        <f>SUMIF('원본 (분리)'!$B$2:$B$454,J188,'원본 (분리)'!$D$2:$D$454)</f>
        <v>1</v>
      </c>
      <c r="L188" s="18">
        <f>SUMIF('원본 (분리)'!$B$2:$B$454,$J188,'원본 (분리)'!$E$2:$E$454)</f>
        <v>1</v>
      </c>
      <c r="M188" s="17">
        <f t="shared" si="5"/>
        <v>100</v>
      </c>
    </row>
    <row r="189" spans="8:13" x14ac:dyDescent="0.3">
      <c r="H189" s="24" t="str">
        <f t="shared" si="4"/>
        <v>경남</v>
      </c>
      <c r="I189" s="16" t="s">
        <v>394</v>
      </c>
      <c r="J189" s="16" t="s">
        <v>395</v>
      </c>
      <c r="K189" s="18">
        <f>SUMIF('원본 (분리)'!$B$2:$B$454,J189,'원본 (분리)'!$D$2:$D$454)</f>
        <v>1</v>
      </c>
      <c r="L189" s="18">
        <f>SUMIF('원본 (분리)'!$B$2:$B$454,$J189,'원본 (분리)'!$E$2:$E$454)</f>
        <v>1</v>
      </c>
      <c r="M189" s="17">
        <f t="shared" si="5"/>
        <v>100</v>
      </c>
    </row>
    <row r="190" spans="8:13" x14ac:dyDescent="0.3">
      <c r="H190" s="24" t="str">
        <f t="shared" si="4"/>
        <v>경남</v>
      </c>
      <c r="I190" s="16" t="s">
        <v>394</v>
      </c>
      <c r="J190" s="16" t="s">
        <v>398</v>
      </c>
      <c r="K190" s="18">
        <f>SUMIF('원본 (분리)'!$B$2:$B$454,J190,'원본 (분리)'!$D$2:$D$454)</f>
        <v>1</v>
      </c>
      <c r="L190" s="18">
        <f>SUMIF('원본 (분리)'!$B$2:$B$454,$J190,'원본 (분리)'!$E$2:$E$454)</f>
        <v>1</v>
      </c>
      <c r="M190" s="17">
        <f t="shared" si="5"/>
        <v>100</v>
      </c>
    </row>
    <row r="191" spans="8:13" x14ac:dyDescent="0.3">
      <c r="H191" s="24" t="str">
        <f t="shared" si="4"/>
        <v>경남</v>
      </c>
      <c r="I191" s="16" t="s">
        <v>429</v>
      </c>
      <c r="J191" s="16" t="s">
        <v>434</v>
      </c>
      <c r="K191" s="18">
        <f>SUMIF('원본 (분리)'!$B$2:$B$454,J191,'원본 (분리)'!$D$2:$D$454)</f>
        <v>1</v>
      </c>
      <c r="L191" s="18">
        <f>SUMIF('원본 (분리)'!$B$2:$B$454,$J191,'원본 (분리)'!$E$2:$E$454)</f>
        <v>1</v>
      </c>
      <c r="M191" s="17">
        <f t="shared" si="5"/>
        <v>100</v>
      </c>
    </row>
    <row r="192" spans="8:13" x14ac:dyDescent="0.3">
      <c r="H192" s="24" t="str">
        <f t="shared" si="4"/>
        <v>경기</v>
      </c>
      <c r="I192" s="16" t="s">
        <v>435</v>
      </c>
      <c r="J192" s="16" t="s">
        <v>439</v>
      </c>
      <c r="K192" s="18">
        <f>SUMIF('원본 (분리)'!$B$2:$B$454,J192,'원본 (분리)'!$D$2:$D$454)</f>
        <v>1</v>
      </c>
      <c r="L192" s="18">
        <f>SUMIF('원본 (분리)'!$B$2:$B$454,$J192,'원본 (분리)'!$E$2:$E$454)</f>
        <v>1</v>
      </c>
      <c r="M192" s="17">
        <f t="shared" si="5"/>
        <v>100</v>
      </c>
    </row>
    <row r="193" spans="8:13" x14ac:dyDescent="0.3">
      <c r="H193" s="24" t="str">
        <f t="shared" si="4"/>
        <v>경기</v>
      </c>
      <c r="I193" s="16" t="s">
        <v>440</v>
      </c>
      <c r="J193" s="16" t="s">
        <v>441</v>
      </c>
      <c r="K193" s="18">
        <f>SUMIF('원본 (분리)'!$B$2:$B$454,J193,'원본 (분리)'!$D$2:$D$454)</f>
        <v>1</v>
      </c>
      <c r="L193" s="18">
        <f>SUMIF('원본 (분리)'!$B$2:$B$454,$J193,'원본 (분리)'!$E$2:$E$454)</f>
        <v>1</v>
      </c>
      <c r="M193" s="17">
        <f t="shared" si="5"/>
        <v>100</v>
      </c>
    </row>
    <row r="194" spans="8:13" x14ac:dyDescent="0.3">
      <c r="H194" s="24" t="str">
        <f t="shared" si="4"/>
        <v>경북</v>
      </c>
      <c r="I194" s="16" t="s">
        <v>444</v>
      </c>
      <c r="J194" s="16" t="s">
        <v>451</v>
      </c>
      <c r="K194" s="18">
        <f>SUMIF('원본 (분리)'!$B$2:$B$454,J194,'원본 (분리)'!$D$2:$D$454)</f>
        <v>1</v>
      </c>
      <c r="L194" s="18">
        <f>SUMIF('원본 (분리)'!$B$2:$B$454,$J194,'원본 (분리)'!$E$2:$E$454)</f>
        <v>1</v>
      </c>
      <c r="M194" s="17">
        <f t="shared" si="5"/>
        <v>100</v>
      </c>
    </row>
    <row r="195" spans="8:13" x14ac:dyDescent="0.3">
      <c r="H195" s="24" t="str">
        <f t="shared" ref="H195:H258" si="6">VLOOKUP(I195,$B$2:$C$64,2,0)</f>
        <v>전남</v>
      </c>
      <c r="I195" s="16" t="s">
        <v>453</v>
      </c>
      <c r="J195" s="16" t="s">
        <v>456</v>
      </c>
      <c r="K195" s="18">
        <f>SUMIF('원본 (분리)'!$B$2:$B$454,J195,'원본 (분리)'!$D$2:$D$454)</f>
        <v>1</v>
      </c>
      <c r="L195" s="18">
        <f>SUMIF('원본 (분리)'!$B$2:$B$454,$J195,'원본 (분리)'!$E$2:$E$454)</f>
        <v>1</v>
      </c>
      <c r="M195" s="17">
        <f t="shared" ref="M195:M258" si="7">IFERROR((L195/K195)*100,)</f>
        <v>100</v>
      </c>
    </row>
    <row r="196" spans="8:13" x14ac:dyDescent="0.3">
      <c r="H196" s="24" t="str">
        <f t="shared" si="6"/>
        <v>충남</v>
      </c>
      <c r="I196" s="16" t="s">
        <v>460</v>
      </c>
      <c r="J196" s="16" t="s">
        <v>461</v>
      </c>
      <c r="K196" s="18">
        <f>SUMIF('원본 (분리)'!$B$2:$B$454,J196,'원본 (분리)'!$D$2:$D$454)</f>
        <v>1</v>
      </c>
      <c r="L196" s="18">
        <f>SUMIF('원본 (분리)'!$B$2:$B$454,$J196,'원본 (분리)'!$E$2:$E$454)</f>
        <v>1</v>
      </c>
      <c r="M196" s="17">
        <f t="shared" si="7"/>
        <v>100</v>
      </c>
    </row>
    <row r="197" spans="8:13" x14ac:dyDescent="0.3">
      <c r="H197" s="24" t="str">
        <f t="shared" si="6"/>
        <v>충남</v>
      </c>
      <c r="I197" s="16" t="s">
        <v>460</v>
      </c>
      <c r="J197" s="16" t="s">
        <v>466</v>
      </c>
      <c r="K197" s="18">
        <f>SUMIF('원본 (분리)'!$B$2:$B$454,J197,'원본 (분리)'!$D$2:$D$454)</f>
        <v>1</v>
      </c>
      <c r="L197" s="18">
        <f>SUMIF('원본 (분리)'!$B$2:$B$454,$J197,'원본 (분리)'!$E$2:$E$454)</f>
        <v>1</v>
      </c>
      <c r="M197" s="17">
        <f t="shared" si="7"/>
        <v>100</v>
      </c>
    </row>
    <row r="198" spans="8:13" x14ac:dyDescent="0.3">
      <c r="H198" s="24" t="str">
        <f t="shared" si="6"/>
        <v>경북</v>
      </c>
      <c r="I198" s="16" t="s">
        <v>43</v>
      </c>
      <c r="J198" s="16" t="s">
        <v>45</v>
      </c>
      <c r="K198" s="18">
        <f>SUMIF('원본 (분리)'!$B$2:$B$454,J198,'원본 (분리)'!$D$2:$D$454)</f>
        <v>497</v>
      </c>
      <c r="L198" s="18">
        <f>SUMIF('원본 (분리)'!$B$2:$B$454,$J198,'원본 (분리)'!$E$2:$E$454)</f>
        <v>0</v>
      </c>
      <c r="M198" s="17">
        <f t="shared" si="7"/>
        <v>0</v>
      </c>
    </row>
    <row r="199" spans="8:13" x14ac:dyDescent="0.3">
      <c r="H199" s="24" t="str">
        <f t="shared" si="6"/>
        <v>경북</v>
      </c>
      <c r="I199" s="16" t="s">
        <v>116</v>
      </c>
      <c r="J199" s="16" t="s">
        <v>117</v>
      </c>
      <c r="K199" s="18">
        <f>SUMIF('원본 (분리)'!$B$2:$B$454,J199,'원본 (분리)'!$D$2:$D$454)</f>
        <v>489</v>
      </c>
      <c r="L199" s="18">
        <f>SUMIF('원본 (분리)'!$B$2:$B$454,$J199,'원본 (분리)'!$E$2:$E$454)</f>
        <v>0</v>
      </c>
      <c r="M199" s="17">
        <f t="shared" si="7"/>
        <v>0</v>
      </c>
    </row>
    <row r="200" spans="8:13" x14ac:dyDescent="0.3">
      <c r="H200" s="24" t="str">
        <f t="shared" si="6"/>
        <v>경북</v>
      </c>
      <c r="I200" s="16" t="s">
        <v>444</v>
      </c>
      <c r="J200" s="16" t="s">
        <v>452</v>
      </c>
      <c r="K200" s="18">
        <f>SUMIF('원본 (분리)'!$B$2:$B$454,J200,'원본 (분리)'!$D$2:$D$454)</f>
        <v>448</v>
      </c>
      <c r="L200" s="18">
        <f>SUMIF('원본 (분리)'!$B$2:$B$454,$J200,'원본 (분리)'!$E$2:$E$454)</f>
        <v>0</v>
      </c>
      <c r="M200" s="17">
        <f t="shared" si="7"/>
        <v>0</v>
      </c>
    </row>
    <row r="201" spans="8:13" x14ac:dyDescent="0.3">
      <c r="H201" s="24" t="str">
        <f t="shared" si="6"/>
        <v>충남</v>
      </c>
      <c r="I201" s="16" t="s">
        <v>317</v>
      </c>
      <c r="J201" s="16" t="s">
        <v>319</v>
      </c>
      <c r="K201" s="18">
        <f>SUMIF('원본 (분리)'!$B$2:$B$454,J201,'원본 (분리)'!$D$2:$D$454)</f>
        <v>362</v>
      </c>
      <c r="L201" s="18">
        <f>SUMIF('원본 (분리)'!$B$2:$B$454,$J201,'원본 (분리)'!$E$2:$E$454)</f>
        <v>0</v>
      </c>
      <c r="M201" s="17">
        <f t="shared" si="7"/>
        <v>0</v>
      </c>
    </row>
    <row r="202" spans="8:13" x14ac:dyDescent="0.3">
      <c r="H202" s="24" t="str">
        <f t="shared" si="6"/>
        <v>충남</v>
      </c>
      <c r="I202" s="16" t="s">
        <v>120</v>
      </c>
      <c r="J202" s="16" t="s">
        <v>137</v>
      </c>
      <c r="K202" s="18">
        <f>SUMIF('원본 (분리)'!$B$2:$B$454,J202,'원본 (분리)'!$D$2:$D$454)</f>
        <v>333</v>
      </c>
      <c r="L202" s="18">
        <f>SUMIF('원본 (분리)'!$B$2:$B$454,$J202,'원본 (분리)'!$E$2:$E$454)</f>
        <v>0</v>
      </c>
      <c r="M202" s="17">
        <f t="shared" si="7"/>
        <v>0</v>
      </c>
    </row>
    <row r="203" spans="8:13" x14ac:dyDescent="0.3">
      <c r="H203" s="24" t="str">
        <f t="shared" si="6"/>
        <v>전남</v>
      </c>
      <c r="I203" s="16" t="s">
        <v>24</v>
      </c>
      <c r="J203" s="16" t="s">
        <v>26</v>
      </c>
      <c r="K203" s="18">
        <f>SUMIF('원본 (분리)'!$B$2:$B$454,J203,'원본 (분리)'!$D$2:$D$454)</f>
        <v>303</v>
      </c>
      <c r="L203" s="18">
        <f>SUMIF('원본 (분리)'!$B$2:$B$454,$J203,'원본 (분리)'!$E$2:$E$454)</f>
        <v>0</v>
      </c>
      <c r="M203" s="17">
        <f t="shared" si="7"/>
        <v>0</v>
      </c>
    </row>
    <row r="204" spans="8:13" x14ac:dyDescent="0.3">
      <c r="H204" s="24" t="str">
        <f t="shared" si="6"/>
        <v>서울</v>
      </c>
      <c r="I204" s="16" t="s">
        <v>232</v>
      </c>
      <c r="J204" s="16" t="s">
        <v>236</v>
      </c>
      <c r="K204" s="18">
        <f>SUMIF('원본 (분리)'!$B$2:$B$454,J204,'원본 (분리)'!$D$2:$D$454)</f>
        <v>298</v>
      </c>
      <c r="L204" s="18">
        <f>SUMIF('원본 (분리)'!$B$2:$B$454,$J204,'원본 (분리)'!$E$2:$E$454)</f>
        <v>0</v>
      </c>
      <c r="M204" s="17">
        <f t="shared" si="7"/>
        <v>0</v>
      </c>
    </row>
    <row r="205" spans="8:13" x14ac:dyDescent="0.3">
      <c r="H205" s="24" t="str">
        <f t="shared" si="6"/>
        <v>제주</v>
      </c>
      <c r="I205" s="16" t="s">
        <v>385</v>
      </c>
      <c r="J205" s="16" t="s">
        <v>387</v>
      </c>
      <c r="K205" s="18">
        <f>SUMIF('원본 (분리)'!$B$2:$B$454,J205,'원본 (분리)'!$D$2:$D$454)</f>
        <v>293</v>
      </c>
      <c r="L205" s="18">
        <f>SUMIF('원본 (분리)'!$B$2:$B$454,$J205,'원본 (분리)'!$E$2:$E$454)</f>
        <v>0</v>
      </c>
      <c r="M205" s="17">
        <f t="shared" si="7"/>
        <v>0</v>
      </c>
    </row>
    <row r="206" spans="8:13" x14ac:dyDescent="0.3">
      <c r="H206" s="24" t="str">
        <f t="shared" si="6"/>
        <v>경기</v>
      </c>
      <c r="I206" s="16" t="s">
        <v>360</v>
      </c>
      <c r="J206" s="16" t="s">
        <v>362</v>
      </c>
      <c r="K206" s="18">
        <f>SUMIF('원본 (분리)'!$B$2:$B$454,J206,'원본 (분리)'!$D$2:$D$454)</f>
        <v>252</v>
      </c>
      <c r="L206" s="18">
        <f>SUMIF('원본 (분리)'!$B$2:$B$454,$J206,'원본 (분리)'!$E$2:$E$454)</f>
        <v>0</v>
      </c>
      <c r="M206" s="17">
        <f t="shared" si="7"/>
        <v>0</v>
      </c>
    </row>
    <row r="207" spans="8:13" x14ac:dyDescent="0.3">
      <c r="H207" s="24" t="str">
        <f t="shared" si="6"/>
        <v>경기</v>
      </c>
      <c r="I207" s="16" t="s">
        <v>360</v>
      </c>
      <c r="J207" s="16" t="s">
        <v>361</v>
      </c>
      <c r="K207" s="18">
        <f>SUMIF('원본 (분리)'!$B$2:$B$454,J207,'원본 (분리)'!$D$2:$D$454)</f>
        <v>202</v>
      </c>
      <c r="L207" s="18">
        <f>SUMIF('원본 (분리)'!$B$2:$B$454,$J207,'원본 (분리)'!$E$2:$E$454)</f>
        <v>0</v>
      </c>
      <c r="M207" s="17">
        <f t="shared" si="7"/>
        <v>0</v>
      </c>
    </row>
    <row r="208" spans="8:13" x14ac:dyDescent="0.3">
      <c r="H208" s="24" t="str">
        <f t="shared" si="6"/>
        <v>경남</v>
      </c>
      <c r="I208" s="16" t="s">
        <v>174</v>
      </c>
      <c r="J208" s="16" t="s">
        <v>179</v>
      </c>
      <c r="K208" s="18">
        <f>SUMIF('원본 (분리)'!$B$2:$B$454,J208,'원본 (분리)'!$D$2:$D$454)</f>
        <v>189</v>
      </c>
      <c r="L208" s="18">
        <f>SUMIF('원본 (분리)'!$B$2:$B$454,$J208,'원본 (분리)'!$E$2:$E$454)</f>
        <v>0</v>
      </c>
      <c r="M208" s="17">
        <f t="shared" si="7"/>
        <v>0</v>
      </c>
    </row>
    <row r="209" spans="8:13" x14ac:dyDescent="0.3">
      <c r="H209" s="24" t="str">
        <f t="shared" si="6"/>
        <v>서울</v>
      </c>
      <c r="I209" s="16" t="s">
        <v>20</v>
      </c>
      <c r="J209" s="16" t="s">
        <v>23</v>
      </c>
      <c r="K209" s="18">
        <f>SUMIF('원본 (분리)'!$B$2:$B$454,J209,'원본 (분리)'!$D$2:$D$454)</f>
        <v>187</v>
      </c>
      <c r="L209" s="18">
        <f>SUMIF('원본 (분리)'!$B$2:$B$454,$J209,'원본 (분리)'!$E$2:$E$454)</f>
        <v>0</v>
      </c>
      <c r="M209" s="17">
        <f t="shared" si="7"/>
        <v>0</v>
      </c>
    </row>
    <row r="210" spans="8:13" x14ac:dyDescent="0.3">
      <c r="H210" s="24" t="str">
        <f t="shared" si="6"/>
        <v>경기</v>
      </c>
      <c r="I210" s="16" t="s">
        <v>435</v>
      </c>
      <c r="J210" s="16" t="s">
        <v>437</v>
      </c>
      <c r="K210" s="18">
        <f>SUMIF('원본 (분리)'!$B$2:$B$454,J210,'원본 (분리)'!$D$2:$D$454)</f>
        <v>182</v>
      </c>
      <c r="L210" s="18">
        <f>SUMIF('원본 (분리)'!$B$2:$B$454,$J210,'원본 (분리)'!$E$2:$E$454)</f>
        <v>0</v>
      </c>
      <c r="M210" s="17">
        <f t="shared" si="7"/>
        <v>0</v>
      </c>
    </row>
    <row r="211" spans="8:13" x14ac:dyDescent="0.3">
      <c r="H211" s="24" t="str">
        <f t="shared" si="6"/>
        <v>서울</v>
      </c>
      <c r="I211" s="16" t="s">
        <v>232</v>
      </c>
      <c r="J211" s="16" t="s">
        <v>237</v>
      </c>
      <c r="K211" s="18">
        <f>SUMIF('원본 (분리)'!$B$2:$B$454,J211,'원본 (분리)'!$D$2:$D$454)</f>
        <v>179</v>
      </c>
      <c r="L211" s="18">
        <f>SUMIF('원본 (분리)'!$B$2:$B$454,$J211,'원본 (분리)'!$E$2:$E$454)</f>
        <v>0</v>
      </c>
      <c r="M211" s="17">
        <f t="shared" si="7"/>
        <v>0</v>
      </c>
    </row>
    <row r="212" spans="8:13" x14ac:dyDescent="0.3">
      <c r="H212" s="24" t="str">
        <f t="shared" si="6"/>
        <v>충남</v>
      </c>
      <c r="I212" s="16" t="s">
        <v>120</v>
      </c>
      <c r="J212" s="16" t="s">
        <v>136</v>
      </c>
      <c r="K212" s="18">
        <f>SUMIF('원본 (분리)'!$B$2:$B$454,J212,'원본 (분리)'!$D$2:$D$454)</f>
        <v>153</v>
      </c>
      <c r="L212" s="18">
        <f>SUMIF('원본 (분리)'!$B$2:$B$454,$J212,'원본 (분리)'!$E$2:$E$454)</f>
        <v>0</v>
      </c>
      <c r="M212" s="17">
        <f t="shared" si="7"/>
        <v>0</v>
      </c>
    </row>
    <row r="213" spans="8:13" x14ac:dyDescent="0.3">
      <c r="H213" s="24" t="str">
        <f t="shared" si="6"/>
        <v>서울</v>
      </c>
      <c r="I213" s="16" t="s">
        <v>249</v>
      </c>
      <c r="J213" s="16" t="s">
        <v>251</v>
      </c>
      <c r="K213" s="18">
        <f>SUMIF('원본 (분리)'!$B$2:$B$454,J213,'원본 (분리)'!$D$2:$D$454)</f>
        <v>151</v>
      </c>
      <c r="L213" s="18">
        <f>SUMIF('원본 (분리)'!$B$2:$B$454,$J213,'원본 (분리)'!$E$2:$E$454)</f>
        <v>0</v>
      </c>
      <c r="M213" s="17">
        <f t="shared" si="7"/>
        <v>0</v>
      </c>
    </row>
    <row r="214" spans="8:13" x14ac:dyDescent="0.3">
      <c r="H214" s="24" t="str">
        <f t="shared" si="6"/>
        <v>경남</v>
      </c>
      <c r="I214" s="16" t="s">
        <v>394</v>
      </c>
      <c r="J214" s="16" t="s">
        <v>397</v>
      </c>
      <c r="K214" s="18">
        <f>SUMIF('원본 (분리)'!$B$2:$B$454,J214,'원본 (분리)'!$D$2:$D$454)</f>
        <v>148</v>
      </c>
      <c r="L214" s="18">
        <f>SUMIF('원본 (분리)'!$B$2:$B$454,$J214,'원본 (분리)'!$E$2:$E$454)</f>
        <v>0</v>
      </c>
      <c r="M214" s="17">
        <f t="shared" si="7"/>
        <v>0</v>
      </c>
    </row>
    <row r="215" spans="8:13" x14ac:dyDescent="0.3">
      <c r="H215" s="24" t="str">
        <f t="shared" si="6"/>
        <v>경남</v>
      </c>
      <c r="I215" s="16" t="s">
        <v>394</v>
      </c>
      <c r="J215" s="16" t="s">
        <v>405</v>
      </c>
      <c r="K215" s="18">
        <f>SUMIF('원본 (분리)'!$B$2:$B$454,J215,'원본 (분리)'!$D$2:$D$454)</f>
        <v>120</v>
      </c>
      <c r="L215" s="18">
        <f>SUMIF('원본 (분리)'!$B$2:$B$454,$J215,'원본 (분리)'!$E$2:$E$454)</f>
        <v>0</v>
      </c>
      <c r="M215" s="17">
        <f t="shared" si="7"/>
        <v>0</v>
      </c>
    </row>
    <row r="216" spans="8:13" x14ac:dyDescent="0.3">
      <c r="H216" s="24" t="str">
        <f t="shared" si="6"/>
        <v>전북</v>
      </c>
      <c r="I216" s="16" t="s">
        <v>367</v>
      </c>
      <c r="J216" s="16" t="s">
        <v>373</v>
      </c>
      <c r="K216" s="18">
        <f>SUMIF('원본 (분리)'!$B$2:$B$454,J216,'원본 (분리)'!$D$2:$D$454)</f>
        <v>115</v>
      </c>
      <c r="L216" s="18">
        <f>SUMIF('원본 (분리)'!$B$2:$B$454,$J216,'원본 (분리)'!$E$2:$E$454)</f>
        <v>0</v>
      </c>
      <c r="M216" s="17">
        <f t="shared" si="7"/>
        <v>0</v>
      </c>
    </row>
    <row r="217" spans="8:13" x14ac:dyDescent="0.3">
      <c r="H217" s="24" t="str">
        <f t="shared" si="6"/>
        <v>경북</v>
      </c>
      <c r="I217" s="16" t="s">
        <v>53</v>
      </c>
      <c r="J217" s="16" t="s">
        <v>55</v>
      </c>
      <c r="K217" s="18">
        <f>SUMIF('원본 (분리)'!$B$2:$B$454,J217,'원본 (분리)'!$D$2:$D$454)</f>
        <v>101</v>
      </c>
      <c r="L217" s="18">
        <f>SUMIF('원본 (분리)'!$B$2:$B$454,$J217,'원본 (분리)'!$E$2:$E$454)</f>
        <v>0</v>
      </c>
      <c r="M217" s="17">
        <f t="shared" si="7"/>
        <v>0</v>
      </c>
    </row>
    <row r="218" spans="8:13" x14ac:dyDescent="0.3">
      <c r="H218" s="24" t="str">
        <f t="shared" si="6"/>
        <v>서울</v>
      </c>
      <c r="I218" s="16" t="s">
        <v>225</v>
      </c>
      <c r="J218" s="16" t="s">
        <v>226</v>
      </c>
      <c r="K218" s="18">
        <f>SUMIF('원본 (분리)'!$B$2:$B$454,J218,'원본 (분리)'!$D$2:$D$454)</f>
        <v>98</v>
      </c>
      <c r="L218" s="18">
        <f>SUMIF('원본 (분리)'!$B$2:$B$454,$J218,'원본 (분리)'!$E$2:$E$454)</f>
        <v>0</v>
      </c>
      <c r="M218" s="17">
        <f t="shared" si="7"/>
        <v>0</v>
      </c>
    </row>
    <row r="219" spans="8:13" x14ac:dyDescent="0.3">
      <c r="H219" s="24" t="str">
        <f t="shared" si="6"/>
        <v>충남</v>
      </c>
      <c r="I219" s="16" t="s">
        <v>120</v>
      </c>
      <c r="J219" s="16" t="s">
        <v>125</v>
      </c>
      <c r="K219" s="18">
        <f>SUMIF('원본 (분리)'!$B$2:$B$454,J219,'원본 (분리)'!$D$2:$D$454)</f>
        <v>95</v>
      </c>
      <c r="L219" s="18">
        <f>SUMIF('원본 (분리)'!$B$2:$B$454,$J219,'원본 (분리)'!$E$2:$E$454)</f>
        <v>0</v>
      </c>
      <c r="M219" s="17">
        <f t="shared" si="7"/>
        <v>0</v>
      </c>
    </row>
    <row r="220" spans="8:13" x14ac:dyDescent="0.3">
      <c r="H220" s="24" t="str">
        <f t="shared" si="6"/>
        <v>전남</v>
      </c>
      <c r="I220" s="16" t="s">
        <v>292</v>
      </c>
      <c r="J220" s="16" t="s">
        <v>296</v>
      </c>
      <c r="K220" s="18">
        <f>SUMIF('원본 (분리)'!$B$2:$B$454,J220,'원본 (분리)'!$D$2:$D$454)</f>
        <v>90</v>
      </c>
      <c r="L220" s="18">
        <f>SUMIF('원본 (분리)'!$B$2:$B$454,$J220,'원본 (분리)'!$E$2:$E$454)</f>
        <v>0</v>
      </c>
      <c r="M220" s="17">
        <f t="shared" si="7"/>
        <v>0</v>
      </c>
    </row>
    <row r="221" spans="8:13" x14ac:dyDescent="0.3">
      <c r="H221" s="24" t="str">
        <f t="shared" si="6"/>
        <v>경남</v>
      </c>
      <c r="I221" s="16" t="s">
        <v>174</v>
      </c>
      <c r="J221" s="16" t="s">
        <v>177</v>
      </c>
      <c r="K221" s="18">
        <f>SUMIF('원본 (분리)'!$B$2:$B$454,J221,'원본 (분리)'!$D$2:$D$454)</f>
        <v>88</v>
      </c>
      <c r="L221" s="18">
        <f>SUMIF('원본 (분리)'!$B$2:$B$454,$J221,'원본 (분리)'!$E$2:$E$454)</f>
        <v>0</v>
      </c>
      <c r="M221" s="17">
        <f t="shared" si="7"/>
        <v>0</v>
      </c>
    </row>
    <row r="222" spans="8:13" x14ac:dyDescent="0.3">
      <c r="H222" s="24" t="str">
        <f t="shared" si="6"/>
        <v>제주</v>
      </c>
      <c r="I222" s="16" t="s">
        <v>385</v>
      </c>
      <c r="J222" s="16" t="s">
        <v>393</v>
      </c>
      <c r="K222" s="18">
        <f>SUMIF('원본 (분리)'!$B$2:$B$454,J222,'원본 (분리)'!$D$2:$D$454)</f>
        <v>79</v>
      </c>
      <c r="L222" s="18">
        <f>SUMIF('원본 (분리)'!$B$2:$B$454,$J222,'원본 (분리)'!$E$2:$E$454)</f>
        <v>0</v>
      </c>
      <c r="M222" s="17">
        <f t="shared" si="7"/>
        <v>0</v>
      </c>
    </row>
    <row r="223" spans="8:13" x14ac:dyDescent="0.3">
      <c r="H223" s="24" t="str">
        <f t="shared" si="6"/>
        <v>서울</v>
      </c>
      <c r="I223" s="16" t="s">
        <v>225</v>
      </c>
      <c r="J223" s="16" t="s">
        <v>228</v>
      </c>
      <c r="K223" s="18">
        <f>SUMIF('원본 (분리)'!$B$2:$B$454,J223,'원본 (분리)'!$D$2:$D$454)</f>
        <v>77</v>
      </c>
      <c r="L223" s="18">
        <f>SUMIF('원본 (분리)'!$B$2:$B$454,$J223,'원본 (분리)'!$E$2:$E$454)</f>
        <v>0</v>
      </c>
      <c r="M223" s="17">
        <f t="shared" si="7"/>
        <v>0</v>
      </c>
    </row>
    <row r="224" spans="8:13" x14ac:dyDescent="0.3">
      <c r="H224" s="24" t="str">
        <f t="shared" si="6"/>
        <v>서울</v>
      </c>
      <c r="I224" s="16" t="s">
        <v>225</v>
      </c>
      <c r="J224" s="16" t="s">
        <v>230</v>
      </c>
      <c r="K224" s="18">
        <f>SUMIF('원본 (분리)'!$B$2:$B$454,J224,'원본 (분리)'!$D$2:$D$454)</f>
        <v>74</v>
      </c>
      <c r="L224" s="18">
        <f>SUMIF('원본 (분리)'!$B$2:$B$454,$J224,'원본 (분리)'!$E$2:$E$454)</f>
        <v>0</v>
      </c>
      <c r="M224" s="17">
        <f t="shared" si="7"/>
        <v>0</v>
      </c>
    </row>
    <row r="225" spans="8:13" x14ac:dyDescent="0.3">
      <c r="H225" s="24" t="str">
        <f t="shared" si="6"/>
        <v>제주</v>
      </c>
      <c r="I225" s="16" t="s">
        <v>385</v>
      </c>
      <c r="J225" s="16" t="s">
        <v>388</v>
      </c>
      <c r="K225" s="18">
        <f>SUMIF('원본 (분리)'!$B$2:$B$454,J225,'원본 (분리)'!$D$2:$D$454)</f>
        <v>74</v>
      </c>
      <c r="L225" s="18">
        <f>SUMIF('원본 (분리)'!$B$2:$B$454,$J225,'원본 (분리)'!$E$2:$E$454)</f>
        <v>0</v>
      </c>
      <c r="M225" s="17">
        <f t="shared" si="7"/>
        <v>0</v>
      </c>
    </row>
    <row r="226" spans="8:13" x14ac:dyDescent="0.3">
      <c r="H226" s="24" t="str">
        <f t="shared" si="6"/>
        <v>서울</v>
      </c>
      <c r="I226" s="16" t="s">
        <v>201</v>
      </c>
      <c r="J226" s="16" t="s">
        <v>202</v>
      </c>
      <c r="K226" s="18">
        <f>SUMIF('원본 (분리)'!$B$2:$B$454,J226,'원본 (분리)'!$D$2:$D$454)</f>
        <v>70</v>
      </c>
      <c r="L226" s="18">
        <f>SUMIF('원본 (분리)'!$B$2:$B$454,$J226,'원본 (분리)'!$E$2:$E$454)</f>
        <v>0</v>
      </c>
      <c r="M226" s="17">
        <f t="shared" si="7"/>
        <v>0</v>
      </c>
    </row>
    <row r="227" spans="8:13" x14ac:dyDescent="0.3">
      <c r="H227" s="24" t="str">
        <f t="shared" si="6"/>
        <v>경북</v>
      </c>
      <c r="I227" s="16" t="s">
        <v>53</v>
      </c>
      <c r="J227" s="16" t="s">
        <v>54</v>
      </c>
      <c r="K227" s="18">
        <f>SUMIF('원본 (분리)'!$B$2:$B$454,J227,'원본 (분리)'!$D$2:$D$454)</f>
        <v>68</v>
      </c>
      <c r="L227" s="18">
        <f>SUMIF('원본 (분리)'!$B$2:$B$454,$J227,'원본 (분리)'!$E$2:$E$454)</f>
        <v>0</v>
      </c>
      <c r="M227" s="17">
        <f t="shared" si="7"/>
        <v>0</v>
      </c>
    </row>
    <row r="228" spans="8:13" x14ac:dyDescent="0.3">
      <c r="H228" s="24" t="str">
        <f t="shared" si="6"/>
        <v>충북</v>
      </c>
      <c r="I228" s="16" t="s">
        <v>418</v>
      </c>
      <c r="J228" s="16" t="s">
        <v>425</v>
      </c>
      <c r="K228" s="18">
        <f>SUMIF('원본 (분리)'!$B$2:$B$454,J228,'원본 (분리)'!$D$2:$D$454)</f>
        <v>62</v>
      </c>
      <c r="L228" s="18">
        <f>SUMIF('원본 (분리)'!$B$2:$B$454,$J228,'원본 (분리)'!$E$2:$E$454)</f>
        <v>0</v>
      </c>
      <c r="M228" s="17">
        <f t="shared" si="7"/>
        <v>0</v>
      </c>
    </row>
    <row r="229" spans="8:13" x14ac:dyDescent="0.3">
      <c r="H229" s="24" t="str">
        <f t="shared" si="6"/>
        <v>전남</v>
      </c>
      <c r="I229" s="16" t="s">
        <v>138</v>
      </c>
      <c r="J229" s="16" t="s">
        <v>140</v>
      </c>
      <c r="K229" s="18">
        <f>SUMIF('원본 (분리)'!$B$2:$B$454,J229,'원본 (분리)'!$D$2:$D$454)</f>
        <v>60</v>
      </c>
      <c r="L229" s="18">
        <f>SUMIF('원본 (분리)'!$B$2:$B$454,$J229,'원본 (분리)'!$E$2:$E$454)</f>
        <v>0</v>
      </c>
      <c r="M229" s="17">
        <f t="shared" si="7"/>
        <v>0</v>
      </c>
    </row>
    <row r="230" spans="8:13" x14ac:dyDescent="0.3">
      <c r="H230" s="24" t="str">
        <f t="shared" si="6"/>
        <v>인천</v>
      </c>
      <c r="I230" s="16" t="s">
        <v>346</v>
      </c>
      <c r="J230" s="16" t="s">
        <v>354</v>
      </c>
      <c r="K230" s="18">
        <f>SUMIF('원본 (분리)'!$B$2:$B$454,J230,'원본 (분리)'!$D$2:$D$454)</f>
        <v>60</v>
      </c>
      <c r="L230" s="18">
        <f>SUMIF('원본 (분리)'!$B$2:$B$454,$J230,'원본 (분리)'!$E$2:$E$454)</f>
        <v>0</v>
      </c>
      <c r="M230" s="17">
        <f t="shared" si="7"/>
        <v>0</v>
      </c>
    </row>
    <row r="231" spans="8:13" x14ac:dyDescent="0.3">
      <c r="H231" s="24" t="str">
        <f t="shared" si="6"/>
        <v>경남</v>
      </c>
      <c r="I231" s="16" t="s">
        <v>429</v>
      </c>
      <c r="J231" s="16" t="s">
        <v>432</v>
      </c>
      <c r="K231" s="18">
        <f>SUMIF('원본 (분리)'!$B$2:$B$454,J231,'원본 (분리)'!$D$2:$D$454)</f>
        <v>60</v>
      </c>
      <c r="L231" s="18">
        <f>SUMIF('원본 (분리)'!$B$2:$B$454,$J231,'원본 (분리)'!$E$2:$E$454)</f>
        <v>0</v>
      </c>
      <c r="M231" s="17">
        <f t="shared" si="7"/>
        <v>0</v>
      </c>
    </row>
    <row r="232" spans="8:13" x14ac:dyDescent="0.3">
      <c r="H232" s="24" t="str">
        <f t="shared" si="6"/>
        <v>전남</v>
      </c>
      <c r="I232" s="16" t="s">
        <v>24</v>
      </c>
      <c r="J232" s="16" t="s">
        <v>31</v>
      </c>
      <c r="K232" s="18">
        <f>SUMIF('원본 (분리)'!$B$2:$B$454,J232,'원본 (분리)'!$D$2:$D$454)</f>
        <v>59</v>
      </c>
      <c r="L232" s="18">
        <f>SUMIF('원본 (분리)'!$B$2:$B$454,$J232,'원본 (분리)'!$E$2:$E$454)</f>
        <v>0</v>
      </c>
      <c r="M232" s="17">
        <f t="shared" si="7"/>
        <v>0</v>
      </c>
    </row>
    <row r="233" spans="8:13" x14ac:dyDescent="0.3">
      <c r="H233" s="24" t="str">
        <f t="shared" si="6"/>
        <v>충남</v>
      </c>
      <c r="I233" s="16" t="s">
        <v>120</v>
      </c>
      <c r="J233" s="16" t="s">
        <v>124</v>
      </c>
      <c r="K233" s="18">
        <f>SUMIF('원본 (분리)'!$B$2:$B$454,J233,'원본 (분리)'!$D$2:$D$454)</f>
        <v>59</v>
      </c>
      <c r="L233" s="18">
        <f>SUMIF('원본 (분리)'!$B$2:$B$454,$J233,'원본 (분리)'!$E$2:$E$454)</f>
        <v>0</v>
      </c>
      <c r="M233" s="17">
        <f t="shared" si="7"/>
        <v>0</v>
      </c>
    </row>
    <row r="234" spans="8:13" x14ac:dyDescent="0.3">
      <c r="H234" s="24" t="str">
        <f t="shared" si="6"/>
        <v>전남</v>
      </c>
      <c r="I234" s="16" t="s">
        <v>292</v>
      </c>
      <c r="J234" s="16" t="s">
        <v>295</v>
      </c>
      <c r="K234" s="18">
        <f>SUMIF('원본 (분리)'!$B$2:$B$454,J234,'원본 (분리)'!$D$2:$D$454)</f>
        <v>59</v>
      </c>
      <c r="L234" s="18">
        <f>SUMIF('원본 (분리)'!$B$2:$B$454,$J234,'원본 (분리)'!$E$2:$E$454)</f>
        <v>0</v>
      </c>
      <c r="M234" s="17">
        <f t="shared" si="7"/>
        <v>0</v>
      </c>
    </row>
    <row r="235" spans="8:13" x14ac:dyDescent="0.3">
      <c r="H235" s="24" t="str">
        <f t="shared" si="6"/>
        <v>서울</v>
      </c>
      <c r="I235" s="16" t="s">
        <v>20</v>
      </c>
      <c r="J235" s="16" t="s">
        <v>22</v>
      </c>
      <c r="K235" s="18">
        <f>SUMIF('원본 (분리)'!$B$2:$B$454,J235,'원본 (분리)'!$D$2:$D$454)</f>
        <v>54</v>
      </c>
      <c r="L235" s="18">
        <f>SUMIF('원본 (분리)'!$B$2:$B$454,$J235,'원본 (분리)'!$E$2:$E$454)</f>
        <v>0</v>
      </c>
      <c r="M235" s="17">
        <f t="shared" si="7"/>
        <v>0</v>
      </c>
    </row>
    <row r="236" spans="8:13" x14ac:dyDescent="0.3">
      <c r="H236" s="24" t="str">
        <f t="shared" si="6"/>
        <v>영서</v>
      </c>
      <c r="I236" s="16" t="s">
        <v>312</v>
      </c>
      <c r="J236" s="16" t="s">
        <v>316</v>
      </c>
      <c r="K236" s="18">
        <f>SUMIF('원본 (분리)'!$B$2:$B$454,J236,'원본 (분리)'!$D$2:$D$454)</f>
        <v>50</v>
      </c>
      <c r="L236" s="18">
        <f>SUMIF('원본 (분리)'!$B$2:$B$454,$J236,'원본 (분리)'!$E$2:$E$454)</f>
        <v>0</v>
      </c>
      <c r="M236" s="17">
        <f t="shared" si="7"/>
        <v>0</v>
      </c>
    </row>
    <row r="237" spans="8:13" x14ac:dyDescent="0.3">
      <c r="H237" s="24" t="str">
        <f t="shared" si="6"/>
        <v>인천</v>
      </c>
      <c r="I237" s="16" t="s">
        <v>346</v>
      </c>
      <c r="J237" s="16" t="s">
        <v>352</v>
      </c>
      <c r="K237" s="18">
        <f>SUMIF('원본 (분리)'!$B$2:$B$454,J237,'원본 (분리)'!$D$2:$D$454)</f>
        <v>48</v>
      </c>
      <c r="L237" s="18">
        <f>SUMIF('원본 (분리)'!$B$2:$B$454,$J237,'원본 (분리)'!$E$2:$E$454)</f>
        <v>0</v>
      </c>
      <c r="M237" s="17">
        <f t="shared" si="7"/>
        <v>0</v>
      </c>
    </row>
    <row r="238" spans="8:13" x14ac:dyDescent="0.3">
      <c r="H238" s="24" t="str">
        <f t="shared" si="6"/>
        <v>경북</v>
      </c>
      <c r="I238" s="16" t="s">
        <v>43</v>
      </c>
      <c r="J238" s="16" t="s">
        <v>44</v>
      </c>
      <c r="K238" s="18">
        <f>SUMIF('원본 (분리)'!$B$2:$B$454,J238,'원본 (분리)'!$D$2:$D$454)</f>
        <v>45</v>
      </c>
      <c r="L238" s="18">
        <f>SUMIF('원본 (분리)'!$B$2:$B$454,$J238,'원본 (분리)'!$E$2:$E$454)</f>
        <v>0</v>
      </c>
      <c r="M238" s="17">
        <f t="shared" si="7"/>
        <v>0</v>
      </c>
    </row>
    <row r="239" spans="8:13" x14ac:dyDescent="0.3">
      <c r="H239" s="24" t="str">
        <f t="shared" si="6"/>
        <v>경남</v>
      </c>
      <c r="I239" s="16" t="s">
        <v>394</v>
      </c>
      <c r="J239" s="16" t="s">
        <v>406</v>
      </c>
      <c r="K239" s="18">
        <f>SUMIF('원본 (분리)'!$B$2:$B$454,J239,'원본 (분리)'!$D$2:$D$454)</f>
        <v>45</v>
      </c>
      <c r="L239" s="18">
        <f>SUMIF('원본 (분리)'!$B$2:$B$454,$J239,'원본 (분리)'!$E$2:$E$454)</f>
        <v>0</v>
      </c>
      <c r="M239" s="17">
        <f t="shared" si="7"/>
        <v>0</v>
      </c>
    </row>
    <row r="240" spans="8:13" x14ac:dyDescent="0.3">
      <c r="H240" s="24" t="str">
        <f t="shared" si="6"/>
        <v>경남</v>
      </c>
      <c r="I240" s="16" t="s">
        <v>151</v>
      </c>
      <c r="J240" s="16" t="s">
        <v>156</v>
      </c>
      <c r="K240" s="18">
        <f>SUMIF('원본 (분리)'!$B$2:$B$454,J240,'원본 (분리)'!$D$2:$D$454)</f>
        <v>43</v>
      </c>
      <c r="L240" s="18">
        <f>SUMIF('원본 (분리)'!$B$2:$B$454,$J240,'원본 (분리)'!$E$2:$E$454)</f>
        <v>0</v>
      </c>
      <c r="M240" s="17">
        <f t="shared" si="7"/>
        <v>0</v>
      </c>
    </row>
    <row r="241" spans="8:13" x14ac:dyDescent="0.3">
      <c r="H241" s="24" t="str">
        <f t="shared" si="6"/>
        <v>경남</v>
      </c>
      <c r="I241" s="16" t="s">
        <v>62</v>
      </c>
      <c r="J241" s="16" t="s">
        <v>63</v>
      </c>
      <c r="K241" s="18">
        <f>SUMIF('원본 (분리)'!$B$2:$B$454,J241,'원본 (분리)'!$D$2:$D$454)</f>
        <v>38</v>
      </c>
      <c r="L241" s="18">
        <f>SUMIF('원본 (분리)'!$B$2:$B$454,$J241,'원본 (분리)'!$E$2:$E$454)</f>
        <v>0</v>
      </c>
      <c r="M241" s="17">
        <f t="shared" si="7"/>
        <v>0</v>
      </c>
    </row>
    <row r="242" spans="8:13" x14ac:dyDescent="0.3">
      <c r="H242" s="24" t="str">
        <f t="shared" si="6"/>
        <v>경남</v>
      </c>
      <c r="I242" s="16" t="s">
        <v>429</v>
      </c>
      <c r="J242" s="16" t="s">
        <v>433</v>
      </c>
      <c r="K242" s="18">
        <f>SUMIF('원본 (분리)'!$B$2:$B$454,J242,'원본 (분리)'!$D$2:$D$454)</f>
        <v>36</v>
      </c>
      <c r="L242" s="18">
        <f>SUMIF('원본 (분리)'!$B$2:$B$454,$J242,'원본 (분리)'!$E$2:$E$454)</f>
        <v>0</v>
      </c>
      <c r="M242" s="17">
        <f t="shared" si="7"/>
        <v>0</v>
      </c>
    </row>
    <row r="243" spans="8:13" x14ac:dyDescent="0.3">
      <c r="H243" s="24" t="str">
        <f t="shared" si="6"/>
        <v>서울</v>
      </c>
      <c r="I243" s="16" t="s">
        <v>232</v>
      </c>
      <c r="J243" s="16" t="s">
        <v>241</v>
      </c>
      <c r="K243" s="18">
        <f>SUMIF('원본 (분리)'!$B$2:$B$454,J243,'원본 (분리)'!$D$2:$D$454)</f>
        <v>35</v>
      </c>
      <c r="L243" s="18">
        <f>SUMIF('원본 (분리)'!$B$2:$B$454,$J243,'원본 (분리)'!$E$2:$E$454)</f>
        <v>0</v>
      </c>
      <c r="M243" s="17">
        <f t="shared" si="7"/>
        <v>0</v>
      </c>
    </row>
    <row r="244" spans="8:13" x14ac:dyDescent="0.3">
      <c r="H244" s="24" t="str">
        <f t="shared" si="6"/>
        <v>서울</v>
      </c>
      <c r="I244" s="16" t="s">
        <v>213</v>
      </c>
      <c r="J244" s="16" t="s">
        <v>218</v>
      </c>
      <c r="K244" s="18">
        <f>SUMIF('원본 (분리)'!$B$2:$B$454,J244,'원본 (분리)'!$D$2:$D$454)</f>
        <v>26</v>
      </c>
      <c r="L244" s="18">
        <f>SUMIF('원본 (분리)'!$B$2:$B$454,$J244,'원본 (분리)'!$E$2:$E$454)</f>
        <v>0</v>
      </c>
      <c r="M244" s="17">
        <f t="shared" si="7"/>
        <v>0</v>
      </c>
    </row>
    <row r="245" spans="8:13" x14ac:dyDescent="0.3">
      <c r="H245" s="24" t="str">
        <f t="shared" si="6"/>
        <v>서울</v>
      </c>
      <c r="I245" s="16" t="s">
        <v>213</v>
      </c>
      <c r="J245" s="16" t="s">
        <v>222</v>
      </c>
      <c r="K245" s="18">
        <f>SUMIF('원본 (분리)'!$B$2:$B$454,J245,'원본 (분리)'!$D$2:$D$454)</f>
        <v>24</v>
      </c>
      <c r="L245" s="18">
        <f>SUMIF('원본 (분리)'!$B$2:$B$454,$J245,'원본 (분리)'!$E$2:$E$454)</f>
        <v>0</v>
      </c>
      <c r="M245" s="17">
        <f t="shared" si="7"/>
        <v>0</v>
      </c>
    </row>
    <row r="246" spans="8:13" x14ac:dyDescent="0.3">
      <c r="H246" s="24" t="str">
        <f t="shared" si="6"/>
        <v>경남</v>
      </c>
      <c r="I246" s="16" t="s">
        <v>408</v>
      </c>
      <c r="J246" s="16" t="s">
        <v>412</v>
      </c>
      <c r="K246" s="18">
        <f>SUMIF('원본 (분리)'!$B$2:$B$454,J246,'원본 (분리)'!$D$2:$D$454)</f>
        <v>24</v>
      </c>
      <c r="L246" s="18">
        <f>SUMIF('원본 (분리)'!$B$2:$B$454,$J246,'원본 (분리)'!$E$2:$E$454)</f>
        <v>0</v>
      </c>
      <c r="M246" s="17">
        <f t="shared" si="7"/>
        <v>0</v>
      </c>
    </row>
    <row r="247" spans="8:13" x14ac:dyDescent="0.3">
      <c r="H247" s="24" t="str">
        <f t="shared" si="6"/>
        <v>충남</v>
      </c>
      <c r="I247" s="16" t="s">
        <v>460</v>
      </c>
      <c r="J247" s="16" t="s">
        <v>465</v>
      </c>
      <c r="K247" s="18">
        <f>SUMIF('원본 (분리)'!$B$2:$B$454,J247,'원본 (분리)'!$D$2:$D$454)</f>
        <v>24</v>
      </c>
      <c r="L247" s="18">
        <f>SUMIF('원본 (분리)'!$B$2:$B$454,$J247,'원본 (분리)'!$E$2:$E$454)</f>
        <v>0</v>
      </c>
      <c r="M247" s="17">
        <f t="shared" si="7"/>
        <v>0</v>
      </c>
    </row>
    <row r="248" spans="8:13" x14ac:dyDescent="0.3">
      <c r="H248" s="24" t="str">
        <f t="shared" si="6"/>
        <v>영동</v>
      </c>
      <c r="I248" s="16" t="s">
        <v>10</v>
      </c>
      <c r="J248" s="16" t="s">
        <v>11</v>
      </c>
      <c r="K248" s="18">
        <f>SUMIF('원본 (분리)'!$B$2:$B$454,$J248,'원본 (분리)'!$D$2:$D$454)</f>
        <v>20</v>
      </c>
      <c r="L248" s="18">
        <f>SUMIF('원본 (분리)'!$B$2:$B$454,$J248,'원본 (분리)'!$E$2:$E$454)</f>
        <v>0</v>
      </c>
      <c r="M248" s="17">
        <f t="shared" si="7"/>
        <v>0</v>
      </c>
    </row>
    <row r="249" spans="8:13" x14ac:dyDescent="0.3">
      <c r="H249" s="24" t="str">
        <f t="shared" si="6"/>
        <v>경북</v>
      </c>
      <c r="I249" s="16" t="s">
        <v>14</v>
      </c>
      <c r="J249" s="16" t="s">
        <v>18</v>
      </c>
      <c r="K249" s="18">
        <f>SUMIF('원본 (분리)'!$B$2:$B$454,J249,'원본 (분리)'!$D$2:$D$454)</f>
        <v>20</v>
      </c>
      <c r="L249" s="18">
        <f>SUMIF('원본 (분리)'!$B$2:$B$454,$J249,'원본 (분리)'!$E$2:$E$454)</f>
        <v>0</v>
      </c>
      <c r="M249" s="17">
        <f t="shared" si="7"/>
        <v>0</v>
      </c>
    </row>
    <row r="250" spans="8:13" x14ac:dyDescent="0.3">
      <c r="H250" s="24" t="str">
        <f t="shared" si="6"/>
        <v>경남</v>
      </c>
      <c r="I250" s="16" t="s">
        <v>408</v>
      </c>
      <c r="J250" s="16" t="s">
        <v>409</v>
      </c>
      <c r="K250" s="18">
        <f>SUMIF('원본 (분리)'!$B$2:$B$454,J250,'원본 (분리)'!$D$2:$D$454)</f>
        <v>19</v>
      </c>
      <c r="L250" s="18">
        <f>SUMIF('원본 (분리)'!$B$2:$B$454,$J250,'원본 (분리)'!$E$2:$E$454)</f>
        <v>0</v>
      </c>
      <c r="M250" s="17">
        <f t="shared" si="7"/>
        <v>0</v>
      </c>
    </row>
    <row r="251" spans="8:13" x14ac:dyDescent="0.3">
      <c r="H251" s="24" t="str">
        <f t="shared" si="6"/>
        <v>경기</v>
      </c>
      <c r="I251" s="16" t="s">
        <v>309</v>
      </c>
      <c r="J251" s="16" t="s">
        <v>310</v>
      </c>
      <c r="K251" s="18">
        <f>SUMIF('원본 (분리)'!$B$2:$B$454,J251,'원본 (분리)'!$D$2:$D$454)</f>
        <v>17</v>
      </c>
      <c r="L251" s="18">
        <f>SUMIF('원본 (분리)'!$B$2:$B$454,$J251,'원본 (분리)'!$E$2:$E$454)</f>
        <v>0</v>
      </c>
      <c r="M251" s="17">
        <f t="shared" si="7"/>
        <v>0</v>
      </c>
    </row>
    <row r="252" spans="8:13" x14ac:dyDescent="0.3">
      <c r="H252" s="24" t="str">
        <f t="shared" si="6"/>
        <v>전남</v>
      </c>
      <c r="I252" s="16" t="s">
        <v>24</v>
      </c>
      <c r="J252" s="16" t="s">
        <v>41</v>
      </c>
      <c r="K252" s="18">
        <f>SUMIF('원본 (분리)'!$B$2:$B$454,J252,'원본 (분리)'!$D$2:$D$454)</f>
        <v>14</v>
      </c>
      <c r="L252" s="18">
        <f>SUMIF('원본 (분리)'!$B$2:$B$454,$J252,'원본 (분리)'!$E$2:$E$454)</f>
        <v>0</v>
      </c>
      <c r="M252" s="17">
        <f t="shared" si="7"/>
        <v>0</v>
      </c>
    </row>
    <row r="253" spans="8:13" x14ac:dyDescent="0.3">
      <c r="H253" s="24" t="str">
        <f t="shared" si="6"/>
        <v>경북</v>
      </c>
      <c r="I253" s="16" t="s">
        <v>197</v>
      </c>
      <c r="J253" s="16" t="s">
        <v>199</v>
      </c>
      <c r="K253" s="18">
        <f>SUMIF('원본 (분리)'!$B$2:$B$454,J253,'원본 (분리)'!$D$2:$D$454)</f>
        <v>14</v>
      </c>
      <c r="L253" s="18">
        <f>SUMIF('원본 (분리)'!$B$2:$B$454,$J253,'원본 (분리)'!$E$2:$E$454)</f>
        <v>0</v>
      </c>
      <c r="M253" s="17">
        <f t="shared" si="7"/>
        <v>0</v>
      </c>
    </row>
    <row r="254" spans="8:13" x14ac:dyDescent="0.3">
      <c r="H254" s="24" t="str">
        <f t="shared" si="6"/>
        <v>영서</v>
      </c>
      <c r="I254" s="16" t="s">
        <v>312</v>
      </c>
      <c r="J254" s="16" t="s">
        <v>314</v>
      </c>
      <c r="K254" s="18">
        <f>SUMIF('원본 (분리)'!$B$2:$B$454,J254,'원본 (분리)'!$D$2:$D$454)</f>
        <v>13</v>
      </c>
      <c r="L254" s="18">
        <f>SUMIF('원본 (분리)'!$B$2:$B$454,$J254,'원본 (분리)'!$E$2:$E$454)</f>
        <v>0</v>
      </c>
      <c r="M254" s="17">
        <f t="shared" si="7"/>
        <v>0</v>
      </c>
    </row>
    <row r="255" spans="8:13" x14ac:dyDescent="0.3">
      <c r="H255" s="24" t="str">
        <f t="shared" si="6"/>
        <v>경북</v>
      </c>
      <c r="I255" s="16" t="s">
        <v>444</v>
      </c>
      <c r="J255" s="16" t="s">
        <v>447</v>
      </c>
      <c r="K255" s="18">
        <f>SUMIF('원본 (분리)'!$B$2:$B$454,J255,'원본 (분리)'!$D$2:$D$454)</f>
        <v>12</v>
      </c>
      <c r="L255" s="18">
        <f>SUMIF('원본 (분리)'!$B$2:$B$454,$J255,'원본 (분리)'!$E$2:$E$454)</f>
        <v>0</v>
      </c>
      <c r="M255" s="17">
        <f t="shared" si="7"/>
        <v>0</v>
      </c>
    </row>
    <row r="256" spans="8:13" x14ac:dyDescent="0.3">
      <c r="H256" s="24" t="str">
        <f t="shared" si="6"/>
        <v>전남</v>
      </c>
      <c r="I256" s="16" t="s">
        <v>24</v>
      </c>
      <c r="J256" s="16" t="s">
        <v>29</v>
      </c>
      <c r="K256" s="18">
        <f>SUMIF('원본 (분리)'!$B$2:$B$454,J256,'원본 (분리)'!$D$2:$D$454)</f>
        <v>11</v>
      </c>
      <c r="L256" s="18">
        <f>SUMIF('원본 (분리)'!$B$2:$B$454,$J256,'원본 (분리)'!$E$2:$E$454)</f>
        <v>0</v>
      </c>
      <c r="M256" s="17">
        <f t="shared" si="7"/>
        <v>0</v>
      </c>
    </row>
    <row r="257" spans="8:13" x14ac:dyDescent="0.3">
      <c r="H257" s="24" t="str">
        <f t="shared" si="6"/>
        <v>충남</v>
      </c>
      <c r="I257" s="16" t="s">
        <v>120</v>
      </c>
      <c r="J257" s="16" t="s">
        <v>123</v>
      </c>
      <c r="K257" s="18">
        <f>SUMIF('원본 (분리)'!$B$2:$B$454,J257,'원본 (분리)'!$D$2:$D$454)</f>
        <v>10</v>
      </c>
      <c r="L257" s="18">
        <f>SUMIF('원본 (분리)'!$B$2:$B$454,$J257,'원본 (분리)'!$E$2:$E$454)</f>
        <v>0</v>
      </c>
      <c r="M257" s="17">
        <f t="shared" si="7"/>
        <v>0</v>
      </c>
    </row>
    <row r="258" spans="8:13" x14ac:dyDescent="0.3">
      <c r="H258" s="24" t="str">
        <f t="shared" si="6"/>
        <v>경남</v>
      </c>
      <c r="I258" s="16" t="s">
        <v>158</v>
      </c>
      <c r="J258" s="16" t="s">
        <v>161</v>
      </c>
      <c r="K258" s="18">
        <f>SUMIF('원본 (분리)'!$B$2:$B$454,J258,'원본 (분리)'!$D$2:$D$454)</f>
        <v>10</v>
      </c>
      <c r="L258" s="18">
        <f>SUMIF('원본 (분리)'!$B$2:$B$454,$J258,'원본 (분리)'!$E$2:$E$454)</f>
        <v>0</v>
      </c>
      <c r="M258" s="17">
        <f t="shared" si="7"/>
        <v>0</v>
      </c>
    </row>
    <row r="259" spans="8:13" x14ac:dyDescent="0.3">
      <c r="H259" s="24" t="str">
        <f t="shared" ref="H259:H322" si="8">VLOOKUP(I259,$B$2:$C$64,2,0)</f>
        <v>충남</v>
      </c>
      <c r="I259" s="16" t="s">
        <v>120</v>
      </c>
      <c r="J259" s="16" t="s">
        <v>122</v>
      </c>
      <c r="K259" s="18">
        <f>SUMIF('원본 (분리)'!$B$2:$B$454,J259,'원본 (분리)'!$D$2:$D$454)</f>
        <v>9</v>
      </c>
      <c r="L259" s="18">
        <f>SUMIF('원본 (분리)'!$B$2:$B$454,$J259,'원본 (분리)'!$E$2:$E$454)</f>
        <v>0</v>
      </c>
      <c r="M259" s="17">
        <f t="shared" ref="M259:M322" si="9">IFERROR((L259/K259)*100,)</f>
        <v>0</v>
      </c>
    </row>
    <row r="260" spans="8:13" x14ac:dyDescent="0.3">
      <c r="H260" s="24" t="str">
        <f t="shared" si="8"/>
        <v>경남</v>
      </c>
      <c r="I260" s="16" t="s">
        <v>158</v>
      </c>
      <c r="J260" s="16" t="s">
        <v>163</v>
      </c>
      <c r="K260" s="18">
        <f>SUMIF('원본 (분리)'!$B$2:$B$454,J260,'원본 (분리)'!$D$2:$D$454)</f>
        <v>9</v>
      </c>
      <c r="L260" s="18">
        <f>SUMIF('원본 (분리)'!$B$2:$B$454,$J260,'원본 (분리)'!$E$2:$E$454)</f>
        <v>0</v>
      </c>
      <c r="M260" s="17">
        <f t="shared" si="9"/>
        <v>0</v>
      </c>
    </row>
    <row r="261" spans="8:13" x14ac:dyDescent="0.3">
      <c r="H261" s="24" t="str">
        <f t="shared" si="8"/>
        <v>경남</v>
      </c>
      <c r="I261" s="16" t="s">
        <v>174</v>
      </c>
      <c r="J261" s="16" t="s">
        <v>183</v>
      </c>
      <c r="K261" s="18">
        <f>SUMIF('원본 (분리)'!$B$2:$B$454,J261,'원본 (분리)'!$D$2:$D$454)</f>
        <v>9</v>
      </c>
      <c r="L261" s="18">
        <f>SUMIF('원본 (분리)'!$B$2:$B$454,$J261,'원본 (분리)'!$E$2:$E$454)</f>
        <v>0</v>
      </c>
      <c r="M261" s="17">
        <f t="shared" si="9"/>
        <v>0</v>
      </c>
    </row>
    <row r="262" spans="8:13" x14ac:dyDescent="0.3">
      <c r="H262" s="24" t="str">
        <f t="shared" si="8"/>
        <v>서울</v>
      </c>
      <c r="I262" s="16" t="s">
        <v>213</v>
      </c>
      <c r="J262" s="16" t="s">
        <v>215</v>
      </c>
      <c r="K262" s="18">
        <f>SUMIF('원본 (분리)'!$B$2:$B$454,J262,'원본 (분리)'!$D$2:$D$454)</f>
        <v>9</v>
      </c>
      <c r="L262" s="18">
        <f>SUMIF('원본 (분리)'!$B$2:$B$454,$J262,'원본 (분리)'!$E$2:$E$454)</f>
        <v>0</v>
      </c>
      <c r="M262" s="17">
        <f t="shared" si="9"/>
        <v>0</v>
      </c>
    </row>
    <row r="263" spans="8:13" x14ac:dyDescent="0.3">
      <c r="H263" s="24" t="str">
        <f t="shared" si="8"/>
        <v>전남</v>
      </c>
      <c r="I263" s="16" t="s">
        <v>453</v>
      </c>
      <c r="J263" s="16" t="s">
        <v>457</v>
      </c>
      <c r="K263" s="18">
        <f>SUMIF('원본 (분리)'!$B$2:$B$454,J263,'원본 (분리)'!$D$2:$D$454)</f>
        <v>9</v>
      </c>
      <c r="L263" s="18">
        <f>SUMIF('원본 (분리)'!$B$2:$B$454,$J263,'원본 (분리)'!$E$2:$E$454)</f>
        <v>0</v>
      </c>
      <c r="M263" s="17">
        <f t="shared" si="9"/>
        <v>0</v>
      </c>
    </row>
    <row r="264" spans="8:13" x14ac:dyDescent="0.3">
      <c r="H264" s="24" t="str">
        <f t="shared" si="8"/>
        <v>경북</v>
      </c>
      <c r="I264" s="16" t="s">
        <v>43</v>
      </c>
      <c r="J264" s="16" t="s">
        <v>46</v>
      </c>
      <c r="K264" s="18">
        <f>SUMIF('원본 (분리)'!$B$2:$B$454,J264,'원본 (분리)'!$D$2:$D$454)</f>
        <v>8</v>
      </c>
      <c r="L264" s="18">
        <f>SUMIF('원본 (분리)'!$B$2:$B$454,$J264,'원본 (분리)'!$E$2:$E$454)</f>
        <v>0</v>
      </c>
      <c r="M264" s="17">
        <f t="shared" si="9"/>
        <v>0</v>
      </c>
    </row>
    <row r="265" spans="8:13" x14ac:dyDescent="0.3">
      <c r="H265" s="24" t="str">
        <f t="shared" si="8"/>
        <v>경북</v>
      </c>
      <c r="I265" s="16" t="s">
        <v>43</v>
      </c>
      <c r="J265" s="16" t="s">
        <v>49</v>
      </c>
      <c r="K265" s="18">
        <f>SUMIF('원본 (분리)'!$B$2:$B$454,J265,'원본 (분리)'!$D$2:$D$454)</f>
        <v>8</v>
      </c>
      <c r="L265" s="18">
        <f>SUMIF('원본 (분리)'!$B$2:$B$454,$J265,'원본 (분리)'!$E$2:$E$454)</f>
        <v>0</v>
      </c>
      <c r="M265" s="17">
        <f t="shared" si="9"/>
        <v>0</v>
      </c>
    </row>
    <row r="266" spans="8:13" x14ac:dyDescent="0.3">
      <c r="H266" s="24" t="str">
        <f t="shared" si="8"/>
        <v>충남</v>
      </c>
      <c r="I266" s="16" t="s">
        <v>120</v>
      </c>
      <c r="J266" s="16" t="s">
        <v>135</v>
      </c>
      <c r="K266" s="18">
        <f>SUMIF('원본 (분리)'!$B$2:$B$454,J266,'원본 (분리)'!$D$2:$D$454)</f>
        <v>8</v>
      </c>
      <c r="L266" s="18">
        <f>SUMIF('원본 (분리)'!$B$2:$B$454,$J266,'원본 (분리)'!$E$2:$E$454)</f>
        <v>0</v>
      </c>
      <c r="M266" s="17">
        <f t="shared" si="9"/>
        <v>0</v>
      </c>
    </row>
    <row r="267" spans="8:13" x14ac:dyDescent="0.3">
      <c r="H267" s="24" t="str">
        <f t="shared" si="8"/>
        <v>서울</v>
      </c>
      <c r="I267" s="16" t="s">
        <v>201</v>
      </c>
      <c r="J267" s="16" t="s">
        <v>211</v>
      </c>
      <c r="K267" s="18">
        <f>SUMIF('원본 (분리)'!$B$2:$B$454,J267,'원본 (분리)'!$D$2:$D$454)</f>
        <v>8</v>
      </c>
      <c r="L267" s="18">
        <f>SUMIF('원본 (분리)'!$B$2:$B$454,$J267,'원본 (분리)'!$E$2:$E$454)</f>
        <v>0</v>
      </c>
      <c r="M267" s="17">
        <f t="shared" si="9"/>
        <v>0</v>
      </c>
    </row>
    <row r="268" spans="8:13" x14ac:dyDescent="0.3">
      <c r="H268" s="24" t="str">
        <f t="shared" si="8"/>
        <v>전남</v>
      </c>
      <c r="I268" s="16" t="s">
        <v>292</v>
      </c>
      <c r="J268" s="16" t="s">
        <v>293</v>
      </c>
      <c r="K268" s="18">
        <f>SUMIF('원본 (분리)'!$B$2:$B$454,J268,'원본 (분리)'!$D$2:$D$454)</f>
        <v>8</v>
      </c>
      <c r="L268" s="18">
        <f>SUMIF('원본 (분리)'!$B$2:$B$454,$J268,'원본 (분리)'!$E$2:$E$454)</f>
        <v>0</v>
      </c>
      <c r="M268" s="17">
        <f t="shared" si="9"/>
        <v>0</v>
      </c>
    </row>
    <row r="269" spans="8:13" x14ac:dyDescent="0.3">
      <c r="H269" s="24" t="str">
        <f t="shared" si="8"/>
        <v>전남</v>
      </c>
      <c r="I269" s="16" t="s">
        <v>24</v>
      </c>
      <c r="J269" s="16" t="s">
        <v>30</v>
      </c>
      <c r="K269" s="18">
        <f>SUMIF('원본 (분리)'!$B$2:$B$454,J269,'원본 (분리)'!$D$2:$D$454)</f>
        <v>7</v>
      </c>
      <c r="L269" s="18">
        <f>SUMIF('원본 (분리)'!$B$2:$B$454,$J269,'원본 (분리)'!$E$2:$E$454)</f>
        <v>0</v>
      </c>
      <c r="M269" s="17">
        <f t="shared" si="9"/>
        <v>0</v>
      </c>
    </row>
    <row r="270" spans="8:13" x14ac:dyDescent="0.3">
      <c r="H270" s="24" t="str">
        <f t="shared" si="8"/>
        <v>경남</v>
      </c>
      <c r="I270" s="16" t="s">
        <v>62</v>
      </c>
      <c r="J270" s="16" t="s">
        <v>65</v>
      </c>
      <c r="K270" s="18">
        <f>SUMIF('원본 (분리)'!$B$2:$B$454,J270,'원본 (분리)'!$D$2:$D$454)</f>
        <v>7</v>
      </c>
      <c r="L270" s="18">
        <f>SUMIF('원본 (분리)'!$B$2:$B$454,$J270,'원본 (분리)'!$E$2:$E$454)</f>
        <v>0</v>
      </c>
      <c r="M270" s="17">
        <f t="shared" si="9"/>
        <v>0</v>
      </c>
    </row>
    <row r="271" spans="8:13" x14ac:dyDescent="0.3">
      <c r="H271" s="24" t="str">
        <f t="shared" si="8"/>
        <v>경북</v>
      </c>
      <c r="I271" s="16" t="s">
        <v>98</v>
      </c>
      <c r="J271" s="16" t="s">
        <v>106</v>
      </c>
      <c r="K271" s="18">
        <f>SUMIF('원본 (분리)'!$B$2:$B$454,J271,'원본 (분리)'!$D$2:$D$454)</f>
        <v>7</v>
      </c>
      <c r="L271" s="18">
        <f>SUMIF('원본 (분리)'!$B$2:$B$454,$J271,'원본 (분리)'!$E$2:$E$454)</f>
        <v>0</v>
      </c>
      <c r="M271" s="17">
        <f t="shared" si="9"/>
        <v>0</v>
      </c>
    </row>
    <row r="272" spans="8:13" x14ac:dyDescent="0.3">
      <c r="H272" s="24" t="str">
        <f t="shared" si="8"/>
        <v>서울</v>
      </c>
      <c r="I272" s="16" t="s">
        <v>213</v>
      </c>
      <c r="J272" s="16" t="s">
        <v>224</v>
      </c>
      <c r="K272" s="18">
        <f>SUMIF('원본 (분리)'!$B$2:$B$454,J272,'원본 (분리)'!$D$2:$D$454)</f>
        <v>7</v>
      </c>
      <c r="L272" s="18">
        <f>SUMIF('원본 (분리)'!$B$2:$B$454,$J272,'원본 (분리)'!$E$2:$E$454)</f>
        <v>0</v>
      </c>
      <c r="M272" s="17">
        <f t="shared" si="9"/>
        <v>0</v>
      </c>
    </row>
    <row r="273" spans="8:13" x14ac:dyDescent="0.3">
      <c r="H273" s="24" t="str">
        <f t="shared" si="8"/>
        <v>서울</v>
      </c>
      <c r="I273" s="16" t="s">
        <v>260</v>
      </c>
      <c r="J273" s="16" t="s">
        <v>263</v>
      </c>
      <c r="K273" s="18">
        <f>SUMIF('원본 (분리)'!$B$2:$B$454,J273,'원본 (분리)'!$D$2:$D$454)</f>
        <v>7</v>
      </c>
      <c r="L273" s="18">
        <f>SUMIF('원본 (분리)'!$B$2:$B$454,$J273,'원본 (분리)'!$E$2:$E$454)</f>
        <v>0</v>
      </c>
      <c r="M273" s="17">
        <f t="shared" si="9"/>
        <v>0</v>
      </c>
    </row>
    <row r="274" spans="8:13" x14ac:dyDescent="0.3">
      <c r="H274" s="24" t="str">
        <f t="shared" si="8"/>
        <v>경기</v>
      </c>
      <c r="I274" s="16" t="s">
        <v>276</v>
      </c>
      <c r="J274" s="16" t="s">
        <v>284</v>
      </c>
      <c r="K274" s="18">
        <f>SUMIF('원본 (분리)'!$B$2:$B$454,J274,'원본 (분리)'!$D$2:$D$454)</f>
        <v>7</v>
      </c>
      <c r="L274" s="18">
        <f>SUMIF('원본 (분리)'!$B$2:$B$454,$J274,'원본 (분리)'!$E$2:$E$454)</f>
        <v>0</v>
      </c>
      <c r="M274" s="17">
        <f t="shared" si="9"/>
        <v>0</v>
      </c>
    </row>
    <row r="275" spans="8:13" x14ac:dyDescent="0.3">
      <c r="H275" s="24" t="str">
        <f t="shared" si="8"/>
        <v>전남</v>
      </c>
      <c r="I275" s="16" t="s">
        <v>292</v>
      </c>
      <c r="J275" s="16" t="s">
        <v>297</v>
      </c>
      <c r="K275" s="18">
        <f>SUMIF('원본 (분리)'!$B$2:$B$454,J275,'원본 (분리)'!$D$2:$D$454)</f>
        <v>7</v>
      </c>
      <c r="L275" s="18">
        <f>SUMIF('원본 (분리)'!$B$2:$B$454,$J275,'원본 (분리)'!$E$2:$E$454)</f>
        <v>0</v>
      </c>
      <c r="M275" s="17">
        <f t="shared" si="9"/>
        <v>0</v>
      </c>
    </row>
    <row r="276" spans="8:13" x14ac:dyDescent="0.3">
      <c r="H276" s="24" t="str">
        <f t="shared" si="8"/>
        <v>충남</v>
      </c>
      <c r="I276" s="16" t="s">
        <v>414</v>
      </c>
      <c r="J276" s="16" t="s">
        <v>417</v>
      </c>
      <c r="K276" s="18">
        <f>SUMIF('원본 (분리)'!$B$2:$B$454,J276,'원본 (분리)'!$D$2:$D$454)</f>
        <v>7</v>
      </c>
      <c r="L276" s="18">
        <f>SUMIF('원본 (분리)'!$B$2:$B$454,$J276,'원본 (분리)'!$E$2:$E$454)</f>
        <v>0</v>
      </c>
      <c r="M276" s="17">
        <f t="shared" si="9"/>
        <v>0</v>
      </c>
    </row>
    <row r="277" spans="8:13" x14ac:dyDescent="0.3">
      <c r="H277" s="24" t="str">
        <f t="shared" si="8"/>
        <v>경북</v>
      </c>
      <c r="I277" s="16" t="s">
        <v>70</v>
      </c>
      <c r="J277" s="16" t="s">
        <v>73</v>
      </c>
      <c r="K277" s="18">
        <f>SUMIF('원본 (분리)'!$B$2:$B$454,J277,'원본 (분리)'!$D$2:$D$454)</f>
        <v>6</v>
      </c>
      <c r="L277" s="18">
        <f>SUMIF('원본 (분리)'!$B$2:$B$454,$J277,'원본 (분리)'!$E$2:$E$454)</f>
        <v>0</v>
      </c>
      <c r="M277" s="17">
        <f t="shared" si="9"/>
        <v>0</v>
      </c>
    </row>
    <row r="278" spans="8:13" x14ac:dyDescent="0.3">
      <c r="H278" s="24" t="str">
        <f t="shared" si="8"/>
        <v>경북</v>
      </c>
      <c r="I278" s="16" t="s">
        <v>98</v>
      </c>
      <c r="J278" s="16" t="s">
        <v>110</v>
      </c>
      <c r="K278" s="18">
        <f>SUMIF('원본 (분리)'!$B$2:$B$454,J278,'원본 (분리)'!$D$2:$D$454)</f>
        <v>6</v>
      </c>
      <c r="L278" s="18">
        <f>SUMIF('원본 (분리)'!$B$2:$B$454,$J278,'원본 (분리)'!$E$2:$E$454)</f>
        <v>0</v>
      </c>
      <c r="M278" s="17">
        <f t="shared" si="9"/>
        <v>0</v>
      </c>
    </row>
    <row r="279" spans="8:13" x14ac:dyDescent="0.3">
      <c r="H279" s="24" t="str">
        <f t="shared" si="8"/>
        <v>서울</v>
      </c>
      <c r="I279" s="16" t="s">
        <v>201</v>
      </c>
      <c r="J279" s="16" t="s">
        <v>206</v>
      </c>
      <c r="K279" s="18">
        <f>SUMIF('원본 (분리)'!$B$2:$B$454,J279,'원본 (분리)'!$D$2:$D$454)</f>
        <v>6</v>
      </c>
      <c r="L279" s="18">
        <f>SUMIF('원본 (분리)'!$B$2:$B$454,$J279,'원본 (분리)'!$E$2:$E$454)</f>
        <v>0</v>
      </c>
      <c r="M279" s="17">
        <f t="shared" si="9"/>
        <v>0</v>
      </c>
    </row>
    <row r="280" spans="8:13" x14ac:dyDescent="0.3">
      <c r="H280" s="24" t="str">
        <f t="shared" si="8"/>
        <v>서울</v>
      </c>
      <c r="I280" s="16" t="s">
        <v>213</v>
      </c>
      <c r="J280" s="16" t="s">
        <v>216</v>
      </c>
      <c r="K280" s="18">
        <f>SUMIF('원본 (분리)'!$B$2:$B$454,J280,'원본 (분리)'!$D$2:$D$454)</f>
        <v>6</v>
      </c>
      <c r="L280" s="18">
        <f>SUMIF('원본 (분리)'!$B$2:$B$454,$J280,'원본 (분리)'!$E$2:$E$454)</f>
        <v>0</v>
      </c>
      <c r="M280" s="17">
        <f t="shared" si="9"/>
        <v>0</v>
      </c>
    </row>
    <row r="281" spans="8:13" x14ac:dyDescent="0.3">
      <c r="H281" s="24" t="str">
        <f t="shared" si="8"/>
        <v>전남</v>
      </c>
      <c r="I281" s="16" t="s">
        <v>292</v>
      </c>
      <c r="J281" s="16" t="s">
        <v>298</v>
      </c>
      <c r="K281" s="18">
        <f>SUMIF('원본 (분리)'!$B$2:$B$454,J281,'원본 (분리)'!$D$2:$D$454)</f>
        <v>6</v>
      </c>
      <c r="L281" s="18">
        <f>SUMIF('원본 (분리)'!$B$2:$B$454,$J281,'원본 (분리)'!$E$2:$E$454)</f>
        <v>0</v>
      </c>
      <c r="M281" s="17">
        <f t="shared" si="9"/>
        <v>0</v>
      </c>
    </row>
    <row r="282" spans="8:13" x14ac:dyDescent="0.3">
      <c r="H282" s="24" t="str">
        <f t="shared" si="8"/>
        <v>경남</v>
      </c>
      <c r="I282" s="16" t="s">
        <v>408</v>
      </c>
      <c r="J282" s="16" t="s">
        <v>413</v>
      </c>
      <c r="K282" s="18">
        <f>SUMIF('원본 (분리)'!$B$2:$B$454,J282,'원본 (분리)'!$D$2:$D$454)</f>
        <v>6</v>
      </c>
      <c r="L282" s="18">
        <f>SUMIF('원본 (분리)'!$B$2:$B$454,$J282,'원본 (분리)'!$E$2:$E$454)</f>
        <v>0</v>
      </c>
      <c r="M282" s="17">
        <f t="shared" si="9"/>
        <v>0</v>
      </c>
    </row>
    <row r="283" spans="8:13" x14ac:dyDescent="0.3">
      <c r="H283" s="24" t="str">
        <f t="shared" si="8"/>
        <v>서울</v>
      </c>
      <c r="I283" s="16" t="s">
        <v>201</v>
      </c>
      <c r="J283" s="16" t="s">
        <v>205</v>
      </c>
      <c r="K283" s="18">
        <f>SUMIF('원본 (분리)'!$B$2:$B$454,J283,'원본 (분리)'!$D$2:$D$454)</f>
        <v>5</v>
      </c>
      <c r="L283" s="18">
        <f>SUMIF('원본 (분리)'!$B$2:$B$454,$J283,'원본 (분리)'!$E$2:$E$454)</f>
        <v>0</v>
      </c>
      <c r="M283" s="17">
        <f t="shared" si="9"/>
        <v>0</v>
      </c>
    </row>
    <row r="284" spans="8:13" x14ac:dyDescent="0.3">
      <c r="H284" s="24" t="str">
        <f t="shared" si="8"/>
        <v>서울</v>
      </c>
      <c r="I284" s="16" t="s">
        <v>213</v>
      </c>
      <c r="J284" s="16" t="s">
        <v>223</v>
      </c>
      <c r="K284" s="18">
        <f>SUMIF('원본 (분리)'!$B$2:$B$454,J284,'원본 (분리)'!$D$2:$D$454)</f>
        <v>5</v>
      </c>
      <c r="L284" s="18">
        <f>SUMIF('원본 (분리)'!$B$2:$B$454,$J284,'원본 (분리)'!$E$2:$E$454)</f>
        <v>0</v>
      </c>
      <c r="M284" s="17">
        <f t="shared" si="9"/>
        <v>0</v>
      </c>
    </row>
    <row r="285" spans="8:13" x14ac:dyDescent="0.3">
      <c r="H285" s="24" t="str">
        <f t="shared" si="8"/>
        <v>영서</v>
      </c>
      <c r="I285" s="16" t="s">
        <v>312</v>
      </c>
      <c r="J285" s="16" t="s">
        <v>315</v>
      </c>
      <c r="K285" s="18">
        <f>SUMIF('원본 (분리)'!$B$2:$B$454,J285,'원본 (분리)'!$D$2:$D$454)</f>
        <v>5</v>
      </c>
      <c r="L285" s="18">
        <f>SUMIF('원본 (분리)'!$B$2:$B$454,$J285,'원본 (분리)'!$E$2:$E$454)</f>
        <v>0</v>
      </c>
      <c r="M285" s="17">
        <f t="shared" si="9"/>
        <v>0</v>
      </c>
    </row>
    <row r="286" spans="8:13" x14ac:dyDescent="0.3">
      <c r="H286" s="24" t="str">
        <f t="shared" si="8"/>
        <v>인천</v>
      </c>
      <c r="I286" s="16" t="s">
        <v>346</v>
      </c>
      <c r="J286" s="16" t="s">
        <v>358</v>
      </c>
      <c r="K286" s="18">
        <f>SUMIF('원본 (분리)'!$B$2:$B$454,J286,'원본 (분리)'!$D$2:$D$454)</f>
        <v>5</v>
      </c>
      <c r="L286" s="18">
        <f>SUMIF('원본 (분리)'!$B$2:$B$454,$J286,'원본 (분리)'!$E$2:$E$454)</f>
        <v>0</v>
      </c>
      <c r="M286" s="17">
        <f t="shared" si="9"/>
        <v>0</v>
      </c>
    </row>
    <row r="287" spans="8:13" x14ac:dyDescent="0.3">
      <c r="H287" s="24" t="str">
        <f t="shared" si="8"/>
        <v>경남</v>
      </c>
      <c r="I287" s="16" t="s">
        <v>408</v>
      </c>
      <c r="J287" s="16" t="s">
        <v>411</v>
      </c>
      <c r="K287" s="18">
        <f>SUMIF('원본 (분리)'!$B$2:$B$454,J287,'원본 (분리)'!$D$2:$D$454)</f>
        <v>5</v>
      </c>
      <c r="L287" s="18">
        <f>SUMIF('원본 (분리)'!$B$2:$B$454,$J287,'원본 (분리)'!$E$2:$E$454)</f>
        <v>0</v>
      </c>
      <c r="M287" s="17">
        <f t="shared" si="9"/>
        <v>0</v>
      </c>
    </row>
    <row r="288" spans="8:13" x14ac:dyDescent="0.3">
      <c r="H288" s="24" t="str">
        <f t="shared" si="8"/>
        <v>충북</v>
      </c>
      <c r="I288" s="16" t="s">
        <v>418</v>
      </c>
      <c r="J288" s="16" t="s">
        <v>419</v>
      </c>
      <c r="K288" s="18">
        <f>SUMIF('원본 (분리)'!$B$2:$B$454,J288,'원본 (분리)'!$D$2:$D$454)</f>
        <v>5</v>
      </c>
      <c r="L288" s="18">
        <f>SUMIF('원본 (분리)'!$B$2:$B$454,$J288,'원본 (분리)'!$E$2:$E$454)</f>
        <v>0</v>
      </c>
      <c r="M288" s="17">
        <f t="shared" si="9"/>
        <v>0</v>
      </c>
    </row>
    <row r="289" spans="8:13" x14ac:dyDescent="0.3">
      <c r="H289" s="24" t="str">
        <f t="shared" si="8"/>
        <v>충북</v>
      </c>
      <c r="I289" s="16" t="s">
        <v>418</v>
      </c>
      <c r="J289" s="16" t="s">
        <v>423</v>
      </c>
      <c r="K289" s="18">
        <f>SUMIF('원본 (분리)'!$B$2:$B$454,J289,'원본 (분리)'!$D$2:$D$454)</f>
        <v>5</v>
      </c>
      <c r="L289" s="18">
        <f>SUMIF('원본 (분리)'!$B$2:$B$454,$J289,'원본 (분리)'!$E$2:$E$454)</f>
        <v>0</v>
      </c>
      <c r="M289" s="17">
        <f t="shared" si="9"/>
        <v>0</v>
      </c>
    </row>
    <row r="290" spans="8:13" x14ac:dyDescent="0.3">
      <c r="H290" s="24" t="str">
        <f t="shared" si="8"/>
        <v>경북</v>
      </c>
      <c r="I290" s="16" t="s">
        <v>70</v>
      </c>
      <c r="J290" s="16" t="s">
        <v>87</v>
      </c>
      <c r="K290" s="18">
        <f>SUMIF('원본 (분리)'!$B$2:$B$454,J290,'원본 (분리)'!$D$2:$D$454)</f>
        <v>4</v>
      </c>
      <c r="L290" s="18">
        <f>SUMIF('원본 (분리)'!$B$2:$B$454,$J290,'원본 (분리)'!$E$2:$E$454)</f>
        <v>0</v>
      </c>
      <c r="M290" s="17">
        <f t="shared" si="9"/>
        <v>0</v>
      </c>
    </row>
    <row r="291" spans="8:13" x14ac:dyDescent="0.3">
      <c r="H291" s="24" t="str">
        <f t="shared" si="8"/>
        <v>경남</v>
      </c>
      <c r="I291" s="16" t="s">
        <v>174</v>
      </c>
      <c r="J291" s="16" t="s">
        <v>176</v>
      </c>
      <c r="K291" s="18">
        <f>SUMIF('원본 (분리)'!$B$2:$B$454,J291,'원본 (분리)'!$D$2:$D$454)</f>
        <v>4</v>
      </c>
      <c r="L291" s="18">
        <f>SUMIF('원본 (분리)'!$B$2:$B$454,$J291,'원본 (분리)'!$E$2:$E$454)</f>
        <v>0</v>
      </c>
      <c r="M291" s="17">
        <f t="shared" si="9"/>
        <v>0</v>
      </c>
    </row>
    <row r="292" spans="8:13" x14ac:dyDescent="0.3">
      <c r="H292" s="24" t="str">
        <f t="shared" si="8"/>
        <v>경남</v>
      </c>
      <c r="I292" s="16" t="s">
        <v>174</v>
      </c>
      <c r="J292" s="16" t="s">
        <v>184</v>
      </c>
      <c r="K292" s="18">
        <f>SUMIF('원본 (분리)'!$B$2:$B$454,J292,'원본 (분리)'!$D$2:$D$454)</f>
        <v>4</v>
      </c>
      <c r="L292" s="18">
        <f>SUMIF('원본 (분리)'!$B$2:$B$454,$J292,'원본 (분리)'!$E$2:$E$454)</f>
        <v>0</v>
      </c>
      <c r="M292" s="17">
        <f t="shared" si="9"/>
        <v>0</v>
      </c>
    </row>
    <row r="293" spans="8:13" x14ac:dyDescent="0.3">
      <c r="H293" s="24" t="str">
        <f t="shared" si="8"/>
        <v>서울</v>
      </c>
      <c r="I293" s="16" t="s">
        <v>232</v>
      </c>
      <c r="J293" s="16" t="s">
        <v>235</v>
      </c>
      <c r="K293" s="18">
        <f>SUMIF('원본 (분리)'!$B$2:$B$454,J293,'원본 (분리)'!$D$2:$D$454)</f>
        <v>4</v>
      </c>
      <c r="L293" s="18">
        <f>SUMIF('원본 (분리)'!$B$2:$B$454,$J293,'원본 (분리)'!$E$2:$E$454)</f>
        <v>0</v>
      </c>
      <c r="M293" s="17">
        <f t="shared" si="9"/>
        <v>0</v>
      </c>
    </row>
    <row r="294" spans="8:13" x14ac:dyDescent="0.3">
      <c r="H294" s="24" t="str">
        <f t="shared" si="8"/>
        <v>서울</v>
      </c>
      <c r="I294" s="16" t="s">
        <v>242</v>
      </c>
      <c r="J294" s="16" t="s">
        <v>248</v>
      </c>
      <c r="K294" s="18">
        <f>SUMIF('원본 (분리)'!$B$2:$B$454,J294,'원본 (분리)'!$D$2:$D$454)</f>
        <v>4</v>
      </c>
      <c r="L294" s="18">
        <f>SUMIF('원본 (분리)'!$B$2:$B$454,$J294,'원본 (분리)'!$E$2:$E$454)</f>
        <v>0</v>
      </c>
      <c r="M294" s="17">
        <f t="shared" si="9"/>
        <v>0</v>
      </c>
    </row>
    <row r="295" spans="8:13" x14ac:dyDescent="0.3">
      <c r="H295" s="24" t="str">
        <f t="shared" si="8"/>
        <v>서울</v>
      </c>
      <c r="I295" s="16" t="s">
        <v>249</v>
      </c>
      <c r="J295" s="16" t="s">
        <v>256</v>
      </c>
      <c r="K295" s="18">
        <f>SUMIF('원본 (분리)'!$B$2:$B$454,J295,'원본 (분리)'!$D$2:$D$454)</f>
        <v>4</v>
      </c>
      <c r="L295" s="18">
        <f>SUMIF('원본 (분리)'!$B$2:$B$454,$J295,'원본 (분리)'!$E$2:$E$454)</f>
        <v>0</v>
      </c>
      <c r="M295" s="17">
        <f t="shared" si="9"/>
        <v>0</v>
      </c>
    </row>
    <row r="296" spans="8:13" x14ac:dyDescent="0.3">
      <c r="H296" s="24" t="str">
        <f t="shared" si="8"/>
        <v>전북</v>
      </c>
      <c r="I296" s="16" t="s">
        <v>379</v>
      </c>
      <c r="J296" s="16" t="s">
        <v>381</v>
      </c>
      <c r="K296" s="18">
        <f>SUMIF('원본 (분리)'!$B$2:$B$454,J296,'원본 (분리)'!$D$2:$D$454)</f>
        <v>4</v>
      </c>
      <c r="L296" s="18">
        <f>SUMIF('원본 (분리)'!$B$2:$B$454,$J296,'원본 (분리)'!$E$2:$E$454)</f>
        <v>0</v>
      </c>
      <c r="M296" s="17">
        <f t="shared" si="9"/>
        <v>0</v>
      </c>
    </row>
    <row r="297" spans="8:13" x14ac:dyDescent="0.3">
      <c r="H297" s="24" t="str">
        <f t="shared" si="8"/>
        <v>제주</v>
      </c>
      <c r="I297" s="16" t="s">
        <v>385</v>
      </c>
      <c r="J297" s="16" t="s">
        <v>392</v>
      </c>
      <c r="K297" s="18">
        <f>SUMIF('원본 (분리)'!$B$2:$B$454,J297,'원본 (분리)'!$D$2:$D$454)</f>
        <v>4</v>
      </c>
      <c r="L297" s="18">
        <f>SUMIF('원본 (분리)'!$B$2:$B$454,$J297,'원본 (분리)'!$E$2:$E$454)</f>
        <v>0</v>
      </c>
      <c r="M297" s="17">
        <f t="shared" si="9"/>
        <v>0</v>
      </c>
    </row>
    <row r="298" spans="8:13" x14ac:dyDescent="0.3">
      <c r="H298" s="24" t="str">
        <f t="shared" si="8"/>
        <v>경남</v>
      </c>
      <c r="I298" s="16" t="s">
        <v>394</v>
      </c>
      <c r="J298" s="16" t="s">
        <v>403</v>
      </c>
      <c r="K298" s="18">
        <f>SUMIF('원본 (분리)'!$B$2:$B$454,J298,'원본 (분리)'!$D$2:$D$454)</f>
        <v>4</v>
      </c>
      <c r="L298" s="18">
        <f>SUMIF('원본 (분리)'!$B$2:$B$454,$J298,'원본 (분리)'!$E$2:$E$454)</f>
        <v>0</v>
      </c>
      <c r="M298" s="17">
        <f t="shared" si="9"/>
        <v>0</v>
      </c>
    </row>
    <row r="299" spans="8:13" x14ac:dyDescent="0.3">
      <c r="H299" s="24" t="str">
        <f t="shared" si="8"/>
        <v>충북</v>
      </c>
      <c r="I299" s="16" t="s">
        <v>418</v>
      </c>
      <c r="J299" s="16" t="s">
        <v>421</v>
      </c>
      <c r="K299" s="18">
        <f>SUMIF('원본 (분리)'!$B$2:$B$454,J299,'원본 (분리)'!$D$2:$D$454)</f>
        <v>4</v>
      </c>
      <c r="L299" s="18">
        <f>SUMIF('원본 (분리)'!$B$2:$B$454,$J299,'원본 (분리)'!$E$2:$E$454)</f>
        <v>0</v>
      </c>
      <c r="M299" s="17">
        <f t="shared" si="9"/>
        <v>0</v>
      </c>
    </row>
    <row r="300" spans="8:13" x14ac:dyDescent="0.3">
      <c r="H300" s="24" t="str">
        <f t="shared" si="8"/>
        <v>경기</v>
      </c>
      <c r="I300" s="16" t="s">
        <v>435</v>
      </c>
      <c r="J300" s="16" t="s">
        <v>438</v>
      </c>
      <c r="K300" s="18">
        <f>SUMIF('원본 (분리)'!$B$2:$B$454,J300,'원본 (분리)'!$D$2:$D$454)</f>
        <v>4</v>
      </c>
      <c r="L300" s="18">
        <f>SUMIF('원본 (분리)'!$B$2:$B$454,$J300,'원본 (분리)'!$E$2:$E$454)</f>
        <v>0</v>
      </c>
      <c r="M300" s="17">
        <f t="shared" si="9"/>
        <v>0</v>
      </c>
    </row>
    <row r="301" spans="8:13" x14ac:dyDescent="0.3">
      <c r="H301" s="24" t="str">
        <f t="shared" si="8"/>
        <v>경북</v>
      </c>
      <c r="I301" s="16" t="s">
        <v>444</v>
      </c>
      <c r="J301" s="16" t="s">
        <v>450</v>
      </c>
      <c r="K301" s="18">
        <f>SUMIF('원본 (분리)'!$B$2:$B$454,J301,'원본 (분리)'!$D$2:$D$454)</f>
        <v>4</v>
      </c>
      <c r="L301" s="18">
        <f>SUMIF('원본 (분리)'!$B$2:$B$454,$J301,'원본 (분리)'!$E$2:$E$454)</f>
        <v>0</v>
      </c>
      <c r="M301" s="17">
        <f t="shared" si="9"/>
        <v>0</v>
      </c>
    </row>
    <row r="302" spans="8:13" x14ac:dyDescent="0.3">
      <c r="H302" s="24" t="str">
        <f t="shared" si="8"/>
        <v>경남</v>
      </c>
      <c r="I302" s="16" t="s">
        <v>62</v>
      </c>
      <c r="J302" s="16" t="s">
        <v>64</v>
      </c>
      <c r="K302" s="18">
        <f>SUMIF('원본 (분리)'!$B$2:$B$454,J302,'원본 (분리)'!$D$2:$D$454)</f>
        <v>3</v>
      </c>
      <c r="L302" s="18">
        <f>SUMIF('원본 (분리)'!$B$2:$B$454,$J302,'원본 (분리)'!$E$2:$E$454)</f>
        <v>0</v>
      </c>
      <c r="M302" s="17">
        <f t="shared" si="9"/>
        <v>0</v>
      </c>
    </row>
    <row r="303" spans="8:13" x14ac:dyDescent="0.3">
      <c r="H303" s="24" t="str">
        <f t="shared" si="8"/>
        <v>경북</v>
      </c>
      <c r="I303" s="16" t="s">
        <v>98</v>
      </c>
      <c r="J303" s="16" t="s">
        <v>113</v>
      </c>
      <c r="K303" s="18">
        <f>SUMIF('원본 (분리)'!$B$2:$B$454,J303,'원본 (분리)'!$D$2:$D$454)</f>
        <v>3</v>
      </c>
      <c r="L303" s="18">
        <f>SUMIF('원본 (분리)'!$B$2:$B$454,$J303,'원본 (분리)'!$E$2:$E$454)</f>
        <v>0</v>
      </c>
      <c r="M303" s="17">
        <f t="shared" si="9"/>
        <v>0</v>
      </c>
    </row>
    <row r="304" spans="8:13" x14ac:dyDescent="0.3">
      <c r="H304" s="24" t="str">
        <f t="shared" si="8"/>
        <v>경남</v>
      </c>
      <c r="I304" s="16" t="s">
        <v>158</v>
      </c>
      <c r="J304" s="16" t="s">
        <v>159</v>
      </c>
      <c r="K304" s="18">
        <f>SUMIF('원본 (분리)'!$B$2:$B$454,J304,'원본 (분리)'!$D$2:$D$454)</f>
        <v>3</v>
      </c>
      <c r="L304" s="18">
        <f>SUMIF('원본 (분리)'!$B$2:$B$454,$J304,'원본 (분리)'!$E$2:$E$454)</f>
        <v>0</v>
      </c>
      <c r="M304" s="17">
        <f t="shared" si="9"/>
        <v>0</v>
      </c>
    </row>
    <row r="305" spans="8:13" x14ac:dyDescent="0.3">
      <c r="H305" s="24" t="str">
        <f t="shared" si="8"/>
        <v>경남</v>
      </c>
      <c r="I305" s="16" t="s">
        <v>174</v>
      </c>
      <c r="J305" s="16" t="s">
        <v>178</v>
      </c>
      <c r="K305" s="18">
        <f>SUMIF('원본 (분리)'!$B$2:$B$454,J305,'원본 (분리)'!$D$2:$D$454)</f>
        <v>3</v>
      </c>
      <c r="L305" s="18">
        <f>SUMIF('원본 (분리)'!$B$2:$B$454,$J305,'원본 (분리)'!$E$2:$E$454)</f>
        <v>0</v>
      </c>
      <c r="M305" s="17">
        <f t="shared" si="9"/>
        <v>0</v>
      </c>
    </row>
    <row r="306" spans="8:13" x14ac:dyDescent="0.3">
      <c r="H306" s="24" t="str">
        <f t="shared" si="8"/>
        <v>서울</v>
      </c>
      <c r="I306" s="16" t="s">
        <v>213</v>
      </c>
      <c r="J306" s="16" t="s">
        <v>221</v>
      </c>
      <c r="K306" s="18">
        <f>SUMIF('원본 (분리)'!$B$2:$B$454,J306,'원본 (분리)'!$D$2:$D$454)</f>
        <v>3</v>
      </c>
      <c r="L306" s="18">
        <f>SUMIF('원본 (분리)'!$B$2:$B$454,$J306,'원본 (분리)'!$E$2:$E$454)</f>
        <v>0</v>
      </c>
      <c r="M306" s="17">
        <f t="shared" si="9"/>
        <v>0</v>
      </c>
    </row>
    <row r="307" spans="8:13" x14ac:dyDescent="0.3">
      <c r="H307" s="24" t="str">
        <f t="shared" si="8"/>
        <v>서울</v>
      </c>
      <c r="I307" s="16" t="s">
        <v>249</v>
      </c>
      <c r="J307" s="16" t="s">
        <v>255</v>
      </c>
      <c r="K307" s="18">
        <f>SUMIF('원본 (분리)'!$B$2:$B$454,J307,'원본 (분리)'!$D$2:$D$454)</f>
        <v>3</v>
      </c>
      <c r="L307" s="18">
        <f>SUMIF('원본 (분리)'!$B$2:$B$454,$J307,'원본 (분리)'!$E$2:$E$454)</f>
        <v>0</v>
      </c>
      <c r="M307" s="17">
        <f t="shared" si="9"/>
        <v>0</v>
      </c>
    </row>
    <row r="308" spans="8:13" x14ac:dyDescent="0.3">
      <c r="H308" s="24" t="str">
        <f t="shared" si="8"/>
        <v>전남</v>
      </c>
      <c r="I308" s="16" t="s">
        <v>292</v>
      </c>
      <c r="J308" s="16" t="s">
        <v>294</v>
      </c>
      <c r="K308" s="18">
        <f>SUMIF('원본 (분리)'!$B$2:$B$454,J308,'원본 (분리)'!$D$2:$D$454)</f>
        <v>3</v>
      </c>
      <c r="L308" s="18">
        <f>SUMIF('원본 (분리)'!$B$2:$B$454,$J308,'원본 (분리)'!$E$2:$E$454)</f>
        <v>0</v>
      </c>
      <c r="M308" s="17">
        <f t="shared" si="9"/>
        <v>0</v>
      </c>
    </row>
    <row r="309" spans="8:13" x14ac:dyDescent="0.3">
      <c r="H309" s="24" t="str">
        <f t="shared" si="8"/>
        <v>경기</v>
      </c>
      <c r="I309" s="16" t="s">
        <v>305</v>
      </c>
      <c r="J309" s="16" t="s">
        <v>306</v>
      </c>
      <c r="K309" s="18">
        <f>SUMIF('원본 (분리)'!$B$2:$B$454,J309,'원본 (분리)'!$D$2:$D$454)</f>
        <v>3</v>
      </c>
      <c r="L309" s="18">
        <f>SUMIF('원본 (분리)'!$B$2:$B$454,$J309,'원본 (분리)'!$E$2:$E$454)</f>
        <v>0</v>
      </c>
      <c r="M309" s="17">
        <f t="shared" si="9"/>
        <v>0</v>
      </c>
    </row>
    <row r="310" spans="8:13" x14ac:dyDescent="0.3">
      <c r="H310" s="24" t="str">
        <f t="shared" si="8"/>
        <v>제주</v>
      </c>
      <c r="I310" s="16" t="s">
        <v>385</v>
      </c>
      <c r="J310" s="16" t="s">
        <v>390</v>
      </c>
      <c r="K310" s="18">
        <f>SUMIF('원본 (분리)'!$B$2:$B$454,J310,'원본 (분리)'!$D$2:$D$454)</f>
        <v>3</v>
      </c>
      <c r="L310" s="18">
        <f>SUMIF('원본 (분리)'!$B$2:$B$454,$J310,'원본 (분리)'!$E$2:$E$454)</f>
        <v>0</v>
      </c>
      <c r="M310" s="17">
        <f t="shared" si="9"/>
        <v>0</v>
      </c>
    </row>
    <row r="311" spans="8:13" x14ac:dyDescent="0.3">
      <c r="H311" s="24" t="str">
        <f t="shared" si="8"/>
        <v>경남</v>
      </c>
      <c r="I311" s="16" t="s">
        <v>408</v>
      </c>
      <c r="J311" s="16" t="s">
        <v>410</v>
      </c>
      <c r="K311" s="18">
        <f>SUMIF('원본 (분리)'!$B$2:$B$454,J311,'원본 (분리)'!$D$2:$D$454)</f>
        <v>3</v>
      </c>
      <c r="L311" s="18">
        <f>SUMIF('원본 (분리)'!$B$2:$B$454,$J311,'원본 (분리)'!$E$2:$E$454)</f>
        <v>0</v>
      </c>
      <c r="M311" s="17">
        <f t="shared" si="9"/>
        <v>0</v>
      </c>
    </row>
    <row r="312" spans="8:13" x14ac:dyDescent="0.3">
      <c r="H312" s="24" t="str">
        <f t="shared" si="8"/>
        <v>전남</v>
      </c>
      <c r="I312" s="16" t="s">
        <v>453</v>
      </c>
      <c r="J312" s="16" t="s">
        <v>455</v>
      </c>
      <c r="K312" s="18">
        <f>SUMIF('원본 (분리)'!$B$2:$B$454,J312,'원본 (분리)'!$D$2:$D$454)</f>
        <v>3</v>
      </c>
      <c r="L312" s="18">
        <f>SUMIF('원본 (분리)'!$B$2:$B$454,$J312,'원본 (분리)'!$E$2:$E$454)</f>
        <v>0</v>
      </c>
      <c r="M312" s="17">
        <f t="shared" si="9"/>
        <v>0</v>
      </c>
    </row>
    <row r="313" spans="8:13" x14ac:dyDescent="0.3">
      <c r="H313" s="24" t="str">
        <f t="shared" si="8"/>
        <v>전남</v>
      </c>
      <c r="I313" s="16" t="s">
        <v>24</v>
      </c>
      <c r="J313" s="16" t="s">
        <v>28</v>
      </c>
      <c r="K313" s="18">
        <f>SUMIF('원본 (분리)'!$B$2:$B$454,J313,'원본 (분리)'!$D$2:$D$454)</f>
        <v>2</v>
      </c>
      <c r="L313" s="18">
        <f>SUMIF('원본 (분리)'!$B$2:$B$454,$J313,'원본 (분리)'!$E$2:$E$454)</f>
        <v>0</v>
      </c>
      <c r="M313" s="17">
        <f t="shared" si="9"/>
        <v>0</v>
      </c>
    </row>
    <row r="314" spans="8:13" x14ac:dyDescent="0.3">
      <c r="H314" s="24" t="str">
        <f t="shared" si="8"/>
        <v>전남</v>
      </c>
      <c r="I314" s="16" t="s">
        <v>24</v>
      </c>
      <c r="J314" s="16" t="s">
        <v>40</v>
      </c>
      <c r="K314" s="18">
        <f>SUMIF('원본 (분리)'!$B$2:$B$454,J314,'원본 (분리)'!$D$2:$D$454)</f>
        <v>2</v>
      </c>
      <c r="L314" s="18">
        <f>SUMIF('원본 (분리)'!$B$2:$B$454,$J314,'원본 (분리)'!$E$2:$E$454)</f>
        <v>0</v>
      </c>
      <c r="M314" s="17">
        <f t="shared" si="9"/>
        <v>0</v>
      </c>
    </row>
    <row r="315" spans="8:13" x14ac:dyDescent="0.3">
      <c r="H315" s="24" t="str">
        <f t="shared" si="8"/>
        <v>경북</v>
      </c>
      <c r="I315" s="16" t="s">
        <v>43</v>
      </c>
      <c r="J315" s="16" t="s">
        <v>47</v>
      </c>
      <c r="K315" s="18">
        <f>SUMIF('원본 (분리)'!$B$2:$B$454,J315,'원본 (분리)'!$D$2:$D$454)</f>
        <v>2</v>
      </c>
      <c r="L315" s="18">
        <f>SUMIF('원본 (분리)'!$B$2:$B$454,$J315,'원본 (분리)'!$E$2:$E$454)</f>
        <v>0</v>
      </c>
      <c r="M315" s="17">
        <f t="shared" si="9"/>
        <v>0</v>
      </c>
    </row>
    <row r="316" spans="8:13" x14ac:dyDescent="0.3">
      <c r="H316" s="24" t="str">
        <f t="shared" si="8"/>
        <v>경북</v>
      </c>
      <c r="I316" s="16" t="s">
        <v>70</v>
      </c>
      <c r="J316" s="16" t="s">
        <v>77</v>
      </c>
      <c r="K316" s="18">
        <f>SUMIF('원본 (분리)'!$B$2:$B$454,J316,'원본 (분리)'!$D$2:$D$454)</f>
        <v>2</v>
      </c>
      <c r="L316" s="18">
        <f>SUMIF('원본 (분리)'!$B$2:$B$454,$J316,'원본 (분리)'!$E$2:$E$454)</f>
        <v>0</v>
      </c>
      <c r="M316" s="17">
        <f t="shared" si="9"/>
        <v>0</v>
      </c>
    </row>
    <row r="317" spans="8:13" x14ac:dyDescent="0.3">
      <c r="H317" s="24" t="str">
        <f t="shared" si="8"/>
        <v>경북</v>
      </c>
      <c r="I317" s="16" t="s">
        <v>563</v>
      </c>
      <c r="J317" s="16" t="s">
        <v>96</v>
      </c>
      <c r="K317" s="18">
        <f>SUMIF('원본 (분리)'!$B$2:$B$454,J317,'원본 (분리)'!$D$2:$D$454)</f>
        <v>2</v>
      </c>
      <c r="L317" s="18">
        <f>SUMIF('원본 (분리)'!$B$2:$B$454,$J317,'원본 (분리)'!$E$2:$E$454)</f>
        <v>0</v>
      </c>
      <c r="M317" s="17">
        <f t="shared" si="9"/>
        <v>0</v>
      </c>
    </row>
    <row r="318" spans="8:13" x14ac:dyDescent="0.3">
      <c r="H318" s="24" t="str">
        <f t="shared" si="8"/>
        <v>경북</v>
      </c>
      <c r="I318" s="16" t="s">
        <v>98</v>
      </c>
      <c r="J318" s="16" t="s">
        <v>99</v>
      </c>
      <c r="K318" s="18">
        <f>SUMIF('원본 (분리)'!$B$2:$B$454,J318,'원본 (분리)'!$D$2:$D$454)</f>
        <v>2</v>
      </c>
      <c r="L318" s="18">
        <f>SUMIF('원본 (분리)'!$B$2:$B$454,$J318,'원본 (분리)'!$E$2:$E$454)</f>
        <v>0</v>
      </c>
      <c r="M318" s="17">
        <f t="shared" si="9"/>
        <v>0</v>
      </c>
    </row>
    <row r="319" spans="8:13" x14ac:dyDescent="0.3">
      <c r="H319" s="24" t="str">
        <f t="shared" si="8"/>
        <v>충남</v>
      </c>
      <c r="I319" s="16" t="s">
        <v>120</v>
      </c>
      <c r="J319" s="16" t="s">
        <v>131</v>
      </c>
      <c r="K319" s="18">
        <f>SUMIF('원본 (분리)'!$B$2:$B$454,J319,'원본 (분리)'!$D$2:$D$454)</f>
        <v>2</v>
      </c>
      <c r="L319" s="18">
        <f>SUMIF('원본 (분리)'!$B$2:$B$454,$J319,'원본 (분리)'!$E$2:$E$454)</f>
        <v>0</v>
      </c>
      <c r="M319" s="17">
        <f t="shared" si="9"/>
        <v>0</v>
      </c>
    </row>
    <row r="320" spans="8:13" x14ac:dyDescent="0.3">
      <c r="H320" s="24" t="str">
        <f t="shared" si="8"/>
        <v>경남</v>
      </c>
      <c r="I320" s="16" t="s">
        <v>143</v>
      </c>
      <c r="J320" s="16" t="s">
        <v>144</v>
      </c>
      <c r="K320" s="18">
        <f>SUMIF('원본 (분리)'!$B$2:$B$454,J320,'원본 (분리)'!$D$2:$D$454)</f>
        <v>2</v>
      </c>
      <c r="L320" s="18">
        <f>SUMIF('원본 (분리)'!$B$2:$B$454,$J320,'원본 (분리)'!$E$2:$E$454)</f>
        <v>0</v>
      </c>
      <c r="M320" s="17">
        <f t="shared" si="9"/>
        <v>0</v>
      </c>
    </row>
    <row r="321" spans="8:13" x14ac:dyDescent="0.3">
      <c r="H321" s="24" t="str">
        <f t="shared" si="8"/>
        <v>경남</v>
      </c>
      <c r="I321" s="16" t="s">
        <v>174</v>
      </c>
      <c r="J321" s="16" t="s">
        <v>180</v>
      </c>
      <c r="K321" s="18">
        <f>SUMIF('원본 (분리)'!$B$2:$B$454,J321,'원본 (분리)'!$D$2:$D$454)</f>
        <v>2</v>
      </c>
      <c r="L321" s="18">
        <f>SUMIF('원본 (분리)'!$B$2:$B$454,$J321,'원본 (분리)'!$E$2:$E$454)</f>
        <v>0</v>
      </c>
      <c r="M321" s="17">
        <f t="shared" si="9"/>
        <v>0</v>
      </c>
    </row>
    <row r="322" spans="8:13" x14ac:dyDescent="0.3">
      <c r="H322" s="24" t="str">
        <f t="shared" si="8"/>
        <v>경기</v>
      </c>
      <c r="I322" s="16" t="s">
        <v>185</v>
      </c>
      <c r="J322" s="16" t="s">
        <v>195</v>
      </c>
      <c r="K322" s="18">
        <f>SUMIF('원본 (분리)'!$B$2:$B$454,J322,'원본 (분리)'!$D$2:$D$454)</f>
        <v>2</v>
      </c>
      <c r="L322" s="18">
        <f>SUMIF('원본 (분리)'!$B$2:$B$454,$J322,'원본 (분리)'!$E$2:$E$454)</f>
        <v>0</v>
      </c>
      <c r="M322" s="17">
        <f t="shared" si="9"/>
        <v>0</v>
      </c>
    </row>
    <row r="323" spans="8:13" x14ac:dyDescent="0.3">
      <c r="H323" s="24" t="str">
        <f t="shared" ref="H323:H386" si="10">VLOOKUP(I323,$B$2:$C$64,2,0)</f>
        <v>서울</v>
      </c>
      <c r="I323" s="16" t="s">
        <v>225</v>
      </c>
      <c r="J323" s="16" t="s">
        <v>227</v>
      </c>
      <c r="K323" s="18">
        <f>SUMIF('원본 (분리)'!$B$2:$B$454,J323,'원본 (분리)'!$D$2:$D$454)</f>
        <v>2</v>
      </c>
      <c r="L323" s="18">
        <f>SUMIF('원본 (분리)'!$B$2:$B$454,$J323,'원본 (분리)'!$E$2:$E$454)</f>
        <v>0</v>
      </c>
      <c r="M323" s="17">
        <f t="shared" ref="M323:M386" si="11">IFERROR((L323/K323)*100,)</f>
        <v>0</v>
      </c>
    </row>
    <row r="324" spans="8:13" x14ac:dyDescent="0.3">
      <c r="H324" s="24" t="str">
        <f t="shared" si="10"/>
        <v>서울</v>
      </c>
      <c r="I324" s="16" t="s">
        <v>232</v>
      </c>
      <c r="J324" s="16" t="s">
        <v>233</v>
      </c>
      <c r="K324" s="18">
        <f>SUMIF('원본 (분리)'!$B$2:$B$454,J324,'원본 (분리)'!$D$2:$D$454)</f>
        <v>2</v>
      </c>
      <c r="L324" s="18">
        <f>SUMIF('원본 (분리)'!$B$2:$B$454,$J324,'원본 (분리)'!$E$2:$E$454)</f>
        <v>0</v>
      </c>
      <c r="M324" s="17">
        <f t="shared" si="11"/>
        <v>0</v>
      </c>
    </row>
    <row r="325" spans="8:13" x14ac:dyDescent="0.3">
      <c r="H325" s="24" t="str">
        <f t="shared" si="10"/>
        <v>서울</v>
      </c>
      <c r="I325" s="16" t="s">
        <v>249</v>
      </c>
      <c r="J325" s="16" t="s">
        <v>252</v>
      </c>
      <c r="K325" s="18">
        <f>SUMIF('원본 (분리)'!$B$2:$B$454,J325,'원본 (분리)'!$D$2:$D$454)</f>
        <v>2</v>
      </c>
      <c r="L325" s="18">
        <f>SUMIF('원본 (분리)'!$B$2:$B$454,$J325,'원본 (분리)'!$E$2:$E$454)</f>
        <v>0</v>
      </c>
      <c r="M325" s="17">
        <f t="shared" si="11"/>
        <v>0</v>
      </c>
    </row>
    <row r="326" spans="8:13" x14ac:dyDescent="0.3">
      <c r="H326" s="24" t="str">
        <f t="shared" si="10"/>
        <v>서울</v>
      </c>
      <c r="I326" s="16" t="s">
        <v>249</v>
      </c>
      <c r="J326" s="16" t="s">
        <v>258</v>
      </c>
      <c r="K326" s="18">
        <f>SUMIF('원본 (분리)'!$B$2:$B$454,J326,'원본 (분리)'!$D$2:$D$454)</f>
        <v>2</v>
      </c>
      <c r="L326" s="18">
        <f>SUMIF('원본 (분리)'!$B$2:$B$454,$J326,'원본 (분리)'!$E$2:$E$454)</f>
        <v>0</v>
      </c>
      <c r="M326" s="17">
        <f t="shared" si="11"/>
        <v>0</v>
      </c>
    </row>
    <row r="327" spans="8:13" x14ac:dyDescent="0.3">
      <c r="H327" s="24" t="str">
        <f t="shared" si="10"/>
        <v>경기</v>
      </c>
      <c r="I327" s="16" t="s">
        <v>276</v>
      </c>
      <c r="J327" s="16" t="s">
        <v>277</v>
      </c>
      <c r="K327" s="18">
        <f>SUMIF('원본 (분리)'!$B$2:$B$454,J327,'원본 (분리)'!$D$2:$D$454)</f>
        <v>2</v>
      </c>
      <c r="L327" s="18">
        <f>SUMIF('원본 (분리)'!$B$2:$B$454,$J327,'원본 (분리)'!$E$2:$E$454)</f>
        <v>0</v>
      </c>
      <c r="M327" s="17">
        <f t="shared" si="11"/>
        <v>0</v>
      </c>
    </row>
    <row r="328" spans="8:13" x14ac:dyDescent="0.3">
      <c r="H328" s="24" t="str">
        <f t="shared" si="10"/>
        <v>경기</v>
      </c>
      <c r="I328" s="16" t="s">
        <v>276</v>
      </c>
      <c r="J328" s="16" t="s">
        <v>280</v>
      </c>
      <c r="K328" s="18">
        <f>SUMIF('원본 (분리)'!$B$2:$B$454,J328,'원본 (분리)'!$D$2:$D$454)</f>
        <v>2</v>
      </c>
      <c r="L328" s="18">
        <f>SUMIF('원본 (분리)'!$B$2:$B$454,$J328,'원본 (분리)'!$E$2:$E$454)</f>
        <v>0</v>
      </c>
      <c r="M328" s="17">
        <f t="shared" si="11"/>
        <v>0</v>
      </c>
    </row>
    <row r="329" spans="8:13" x14ac:dyDescent="0.3">
      <c r="H329" s="24" t="str">
        <f t="shared" si="10"/>
        <v>전남</v>
      </c>
      <c r="I329" s="16" t="s">
        <v>292</v>
      </c>
      <c r="J329" s="16" t="s">
        <v>299</v>
      </c>
      <c r="K329" s="18">
        <f>SUMIF('원본 (분리)'!$B$2:$B$454,J329,'원본 (분리)'!$D$2:$D$454)</f>
        <v>2</v>
      </c>
      <c r="L329" s="18">
        <f>SUMIF('원본 (분리)'!$B$2:$B$454,$J329,'원본 (분리)'!$E$2:$E$454)</f>
        <v>0</v>
      </c>
      <c r="M329" s="17">
        <f t="shared" si="11"/>
        <v>0</v>
      </c>
    </row>
    <row r="330" spans="8:13" x14ac:dyDescent="0.3">
      <c r="H330" s="24" t="str">
        <f t="shared" si="10"/>
        <v>경남</v>
      </c>
      <c r="I330" s="16" t="s">
        <v>333</v>
      </c>
      <c r="J330" s="16" t="s">
        <v>334</v>
      </c>
      <c r="K330" s="18">
        <f>SUMIF('원본 (분리)'!$B$2:$B$454,J330,'원본 (분리)'!$D$2:$D$454)</f>
        <v>2</v>
      </c>
      <c r="L330" s="18">
        <f>SUMIF('원본 (분리)'!$B$2:$B$454,$J330,'원본 (분리)'!$E$2:$E$454)</f>
        <v>0</v>
      </c>
      <c r="M330" s="17">
        <f t="shared" si="11"/>
        <v>0</v>
      </c>
    </row>
    <row r="331" spans="8:13" x14ac:dyDescent="0.3">
      <c r="H331" s="24" t="str">
        <f t="shared" si="10"/>
        <v>전북</v>
      </c>
      <c r="I331" s="16" t="s">
        <v>379</v>
      </c>
      <c r="J331" s="16" t="s">
        <v>380</v>
      </c>
      <c r="K331" s="18">
        <f>SUMIF('원본 (분리)'!$B$2:$B$454,J331,'원본 (분리)'!$D$2:$D$454)</f>
        <v>2</v>
      </c>
      <c r="L331" s="18">
        <f>SUMIF('원본 (분리)'!$B$2:$B$454,$J331,'원본 (분리)'!$E$2:$E$454)</f>
        <v>0</v>
      </c>
      <c r="M331" s="17">
        <f t="shared" si="11"/>
        <v>0</v>
      </c>
    </row>
    <row r="332" spans="8:13" x14ac:dyDescent="0.3">
      <c r="H332" s="24" t="str">
        <f t="shared" si="10"/>
        <v>전북</v>
      </c>
      <c r="I332" s="16" t="s">
        <v>379</v>
      </c>
      <c r="J332" s="16" t="s">
        <v>383</v>
      </c>
      <c r="K332" s="18">
        <f>SUMIF('원본 (분리)'!$B$2:$B$454,J332,'원본 (분리)'!$D$2:$D$454)</f>
        <v>2</v>
      </c>
      <c r="L332" s="18">
        <f>SUMIF('원본 (분리)'!$B$2:$B$454,$J332,'원본 (분리)'!$E$2:$E$454)</f>
        <v>0</v>
      </c>
      <c r="M332" s="17">
        <f t="shared" si="11"/>
        <v>0</v>
      </c>
    </row>
    <row r="333" spans="8:13" x14ac:dyDescent="0.3">
      <c r="H333" s="24" t="str">
        <f t="shared" si="10"/>
        <v>제주</v>
      </c>
      <c r="I333" s="16" t="s">
        <v>385</v>
      </c>
      <c r="J333" s="16" t="s">
        <v>386</v>
      </c>
      <c r="K333" s="18">
        <f>SUMIF('원본 (분리)'!$B$2:$B$454,J333,'원본 (분리)'!$D$2:$D$454)</f>
        <v>2</v>
      </c>
      <c r="L333" s="18">
        <f>SUMIF('원본 (분리)'!$B$2:$B$454,$J333,'원본 (분리)'!$E$2:$E$454)</f>
        <v>0</v>
      </c>
      <c r="M333" s="17">
        <f t="shared" si="11"/>
        <v>0</v>
      </c>
    </row>
    <row r="334" spans="8:13" x14ac:dyDescent="0.3">
      <c r="H334" s="24" t="str">
        <f t="shared" si="10"/>
        <v>경남</v>
      </c>
      <c r="I334" s="16" t="s">
        <v>394</v>
      </c>
      <c r="J334" s="16" t="s">
        <v>402</v>
      </c>
      <c r="K334" s="18">
        <f>SUMIF('원본 (분리)'!$B$2:$B$454,J334,'원본 (분리)'!$D$2:$D$454)</f>
        <v>2</v>
      </c>
      <c r="L334" s="18">
        <f>SUMIF('원본 (분리)'!$B$2:$B$454,$J334,'원본 (분리)'!$E$2:$E$454)</f>
        <v>0</v>
      </c>
      <c r="M334" s="17">
        <f t="shared" si="11"/>
        <v>0</v>
      </c>
    </row>
    <row r="335" spans="8:13" x14ac:dyDescent="0.3">
      <c r="H335" s="24" t="str">
        <f t="shared" si="10"/>
        <v>충북</v>
      </c>
      <c r="I335" s="16" t="s">
        <v>418</v>
      </c>
      <c r="J335" s="16" t="s">
        <v>420</v>
      </c>
      <c r="K335" s="18">
        <f>SUMIF('원본 (분리)'!$B$2:$B$454,J335,'원본 (분리)'!$D$2:$D$454)</f>
        <v>2</v>
      </c>
      <c r="L335" s="18">
        <f>SUMIF('원본 (분리)'!$B$2:$B$454,$J335,'원본 (분리)'!$E$2:$E$454)</f>
        <v>0</v>
      </c>
      <c r="M335" s="17">
        <f t="shared" si="11"/>
        <v>0</v>
      </c>
    </row>
    <row r="336" spans="8:13" x14ac:dyDescent="0.3">
      <c r="H336" s="24" t="str">
        <f t="shared" si="10"/>
        <v>충북</v>
      </c>
      <c r="I336" s="16" t="s">
        <v>418</v>
      </c>
      <c r="J336" s="16" t="s">
        <v>424</v>
      </c>
      <c r="K336" s="18">
        <f>SUMIF('원본 (분리)'!$B$2:$B$454,J336,'원본 (분리)'!$D$2:$D$454)</f>
        <v>2</v>
      </c>
      <c r="L336" s="18">
        <f>SUMIF('원본 (분리)'!$B$2:$B$454,$J336,'원본 (분리)'!$E$2:$E$454)</f>
        <v>0</v>
      </c>
      <c r="M336" s="17">
        <f t="shared" si="11"/>
        <v>0</v>
      </c>
    </row>
    <row r="337" spans="8:13" x14ac:dyDescent="0.3">
      <c r="H337" s="24" t="str">
        <f t="shared" si="10"/>
        <v>경기</v>
      </c>
      <c r="I337" s="16" t="s">
        <v>435</v>
      </c>
      <c r="J337" s="16" t="s">
        <v>436</v>
      </c>
      <c r="K337" s="18">
        <f>SUMIF('원본 (분리)'!$B$2:$B$454,J337,'원본 (분리)'!$D$2:$D$454)</f>
        <v>2</v>
      </c>
      <c r="L337" s="18">
        <f>SUMIF('원본 (분리)'!$B$2:$B$454,$J337,'원본 (분리)'!$E$2:$E$454)</f>
        <v>0</v>
      </c>
      <c r="M337" s="17">
        <f t="shared" si="11"/>
        <v>0</v>
      </c>
    </row>
    <row r="338" spans="8:13" x14ac:dyDescent="0.3">
      <c r="H338" s="24" t="str">
        <f t="shared" si="10"/>
        <v>경북</v>
      </c>
      <c r="I338" s="16" t="s">
        <v>444</v>
      </c>
      <c r="J338" s="16" t="s">
        <v>446</v>
      </c>
      <c r="K338" s="18">
        <f>SUMIF('원본 (분리)'!$B$2:$B$454,J338,'원본 (분리)'!$D$2:$D$454)</f>
        <v>2</v>
      </c>
      <c r="L338" s="18">
        <f>SUMIF('원본 (분리)'!$B$2:$B$454,$J338,'원본 (분리)'!$E$2:$E$454)</f>
        <v>0</v>
      </c>
      <c r="M338" s="17">
        <f t="shared" si="11"/>
        <v>0</v>
      </c>
    </row>
    <row r="339" spans="8:13" x14ac:dyDescent="0.3">
      <c r="H339" s="24" t="str">
        <f t="shared" si="10"/>
        <v>영동</v>
      </c>
      <c r="I339" s="16" t="s">
        <v>10</v>
      </c>
      <c r="J339" s="16" t="s">
        <v>12</v>
      </c>
      <c r="K339" s="18">
        <f>SUMIF('원본 (분리)'!$B$2:$B$454,J339,'원본 (분리)'!$D$2:$D$454)</f>
        <v>1</v>
      </c>
      <c r="L339" s="18">
        <f>SUMIF('원본 (분리)'!$B$2:$B$454,$J339,'원본 (분리)'!$E$2:$E$454)</f>
        <v>0</v>
      </c>
      <c r="M339" s="17">
        <f t="shared" si="11"/>
        <v>0</v>
      </c>
    </row>
    <row r="340" spans="8:13" x14ac:dyDescent="0.3">
      <c r="H340" s="24" t="str">
        <f t="shared" si="10"/>
        <v>경북</v>
      </c>
      <c r="I340" s="16" t="s">
        <v>14</v>
      </c>
      <c r="J340" s="16" t="s">
        <v>19</v>
      </c>
      <c r="K340" s="18">
        <f>SUMIF('원본 (분리)'!$B$2:$B$454,J340,'원본 (분리)'!$D$2:$D$454)</f>
        <v>1</v>
      </c>
      <c r="L340" s="18">
        <f>SUMIF('원본 (분리)'!$B$2:$B$454,$J340,'원본 (분리)'!$E$2:$E$454)</f>
        <v>0</v>
      </c>
      <c r="M340" s="17">
        <f t="shared" si="11"/>
        <v>0</v>
      </c>
    </row>
    <row r="341" spans="8:13" x14ac:dyDescent="0.3">
      <c r="H341" s="24" t="str">
        <f t="shared" si="10"/>
        <v>서울</v>
      </c>
      <c r="I341" s="16" t="s">
        <v>20</v>
      </c>
      <c r="J341" s="16" t="s">
        <v>21</v>
      </c>
      <c r="K341" s="18">
        <f>SUMIF('원본 (분리)'!$B$2:$B$454,J341,'원본 (분리)'!$D$2:$D$454)</f>
        <v>1</v>
      </c>
      <c r="L341" s="18">
        <f>SUMIF('원본 (분리)'!$B$2:$B$454,$J341,'원본 (분리)'!$E$2:$E$454)</f>
        <v>0</v>
      </c>
      <c r="M341" s="17">
        <f t="shared" si="11"/>
        <v>0</v>
      </c>
    </row>
    <row r="342" spans="8:13" x14ac:dyDescent="0.3">
      <c r="H342" s="24" t="str">
        <f t="shared" si="10"/>
        <v>전남</v>
      </c>
      <c r="I342" s="16" t="s">
        <v>24</v>
      </c>
      <c r="J342" s="16" t="s">
        <v>36</v>
      </c>
      <c r="K342" s="18">
        <f>SUMIF('원본 (분리)'!$B$2:$B$454,J342,'원본 (분리)'!$D$2:$D$454)</f>
        <v>1</v>
      </c>
      <c r="L342" s="18">
        <f>SUMIF('원본 (분리)'!$B$2:$B$454,$J342,'원본 (분리)'!$E$2:$E$454)</f>
        <v>0</v>
      </c>
      <c r="M342" s="17">
        <f t="shared" si="11"/>
        <v>0</v>
      </c>
    </row>
    <row r="343" spans="8:13" x14ac:dyDescent="0.3">
      <c r="H343" s="24" t="str">
        <f t="shared" si="10"/>
        <v>경남</v>
      </c>
      <c r="I343" s="16" t="s">
        <v>62</v>
      </c>
      <c r="J343" s="16" t="s">
        <v>66</v>
      </c>
      <c r="K343" s="18">
        <f>SUMIF('원본 (분리)'!$B$2:$B$454,J343,'원본 (분리)'!$D$2:$D$454)</f>
        <v>1</v>
      </c>
      <c r="L343" s="18">
        <f>SUMIF('원본 (분리)'!$B$2:$B$454,$J343,'원본 (분리)'!$E$2:$E$454)</f>
        <v>0</v>
      </c>
      <c r="M343" s="17">
        <f t="shared" si="11"/>
        <v>0</v>
      </c>
    </row>
    <row r="344" spans="8:13" x14ac:dyDescent="0.3">
      <c r="H344" s="24" t="str">
        <f t="shared" si="10"/>
        <v>경남</v>
      </c>
      <c r="I344" s="16" t="s">
        <v>62</v>
      </c>
      <c r="J344" s="16" t="s">
        <v>69</v>
      </c>
      <c r="K344" s="18">
        <f>SUMIF('원본 (분리)'!$B$2:$B$454,J344,'원본 (분리)'!$D$2:$D$454)</f>
        <v>1</v>
      </c>
      <c r="L344" s="18">
        <f>SUMIF('원본 (분리)'!$B$2:$B$454,$J344,'원본 (분리)'!$E$2:$E$454)</f>
        <v>0</v>
      </c>
      <c r="M344" s="17">
        <f t="shared" si="11"/>
        <v>0</v>
      </c>
    </row>
    <row r="345" spans="8:13" x14ac:dyDescent="0.3">
      <c r="H345" s="24" t="str">
        <f t="shared" si="10"/>
        <v>경북</v>
      </c>
      <c r="I345" s="16" t="s">
        <v>70</v>
      </c>
      <c r="J345" s="16" t="s">
        <v>71</v>
      </c>
      <c r="K345" s="18">
        <f>SUMIF('원본 (분리)'!$B$2:$B$454,J345,'원본 (분리)'!$D$2:$D$454)</f>
        <v>1</v>
      </c>
      <c r="L345" s="18">
        <f>SUMIF('원본 (분리)'!$B$2:$B$454,$J345,'원본 (분리)'!$E$2:$E$454)</f>
        <v>0</v>
      </c>
      <c r="M345" s="17">
        <f t="shared" si="11"/>
        <v>0</v>
      </c>
    </row>
    <row r="346" spans="8:13" x14ac:dyDescent="0.3">
      <c r="H346" s="24" t="str">
        <f t="shared" si="10"/>
        <v>경북</v>
      </c>
      <c r="I346" s="16" t="s">
        <v>70</v>
      </c>
      <c r="J346" s="16" t="s">
        <v>75</v>
      </c>
      <c r="K346" s="18">
        <f>SUMIF('원본 (분리)'!$B$2:$B$454,J346,'원본 (분리)'!$D$2:$D$454)</f>
        <v>1</v>
      </c>
      <c r="L346" s="18">
        <f>SUMIF('원본 (분리)'!$B$2:$B$454,$J346,'원본 (분리)'!$E$2:$E$454)</f>
        <v>0</v>
      </c>
      <c r="M346" s="17">
        <f t="shared" si="11"/>
        <v>0</v>
      </c>
    </row>
    <row r="347" spans="8:13" x14ac:dyDescent="0.3">
      <c r="H347" s="24" t="str">
        <f t="shared" si="10"/>
        <v>경북</v>
      </c>
      <c r="I347" s="16" t="s">
        <v>70</v>
      </c>
      <c r="J347" s="16" t="s">
        <v>80</v>
      </c>
      <c r="K347" s="18">
        <f>SUMIF('원본 (분리)'!$B$2:$B$454,J347,'원본 (분리)'!$D$2:$D$454)</f>
        <v>1</v>
      </c>
      <c r="L347" s="18">
        <f>SUMIF('원본 (분리)'!$B$2:$B$454,$J347,'원본 (분리)'!$E$2:$E$454)</f>
        <v>0</v>
      </c>
      <c r="M347" s="17">
        <f t="shared" si="11"/>
        <v>0</v>
      </c>
    </row>
    <row r="348" spans="8:13" x14ac:dyDescent="0.3">
      <c r="H348" s="24" t="str">
        <f t="shared" si="10"/>
        <v>경북</v>
      </c>
      <c r="I348" s="16" t="s">
        <v>98</v>
      </c>
      <c r="J348" s="16" t="s">
        <v>115</v>
      </c>
      <c r="K348" s="18">
        <f>SUMIF('원본 (분리)'!$B$2:$B$454,J348,'원본 (분리)'!$D$2:$D$454)</f>
        <v>1</v>
      </c>
      <c r="L348" s="18">
        <f>SUMIF('원본 (분리)'!$B$2:$B$454,$J348,'원본 (분리)'!$E$2:$E$454)</f>
        <v>0</v>
      </c>
      <c r="M348" s="17">
        <f t="shared" si="11"/>
        <v>0</v>
      </c>
    </row>
    <row r="349" spans="8:13" x14ac:dyDescent="0.3">
      <c r="H349" s="24" t="str">
        <f t="shared" si="10"/>
        <v>충남</v>
      </c>
      <c r="I349" s="16" t="s">
        <v>120</v>
      </c>
      <c r="J349" s="16" t="s">
        <v>126</v>
      </c>
      <c r="K349" s="18">
        <f>SUMIF('원본 (분리)'!$B$2:$B$454,J349,'원본 (분리)'!$D$2:$D$454)</f>
        <v>1</v>
      </c>
      <c r="L349" s="18">
        <f>SUMIF('원본 (분리)'!$B$2:$B$454,$J349,'원본 (분리)'!$E$2:$E$454)</f>
        <v>0</v>
      </c>
      <c r="M349" s="17">
        <f t="shared" si="11"/>
        <v>0</v>
      </c>
    </row>
    <row r="350" spans="8:13" x14ac:dyDescent="0.3">
      <c r="H350" s="24" t="str">
        <f t="shared" si="10"/>
        <v>충남</v>
      </c>
      <c r="I350" s="16" t="s">
        <v>120</v>
      </c>
      <c r="J350" s="16" t="s">
        <v>127</v>
      </c>
      <c r="K350" s="18">
        <f>SUMIF('원본 (분리)'!$B$2:$B$454,J350,'원본 (분리)'!$D$2:$D$454)</f>
        <v>1</v>
      </c>
      <c r="L350" s="18">
        <f>SUMIF('원본 (분리)'!$B$2:$B$454,$J350,'원본 (분리)'!$E$2:$E$454)</f>
        <v>0</v>
      </c>
      <c r="M350" s="17">
        <f t="shared" si="11"/>
        <v>0</v>
      </c>
    </row>
    <row r="351" spans="8:13" x14ac:dyDescent="0.3">
      <c r="H351" s="24" t="str">
        <f t="shared" si="10"/>
        <v>충남</v>
      </c>
      <c r="I351" s="16" t="s">
        <v>120</v>
      </c>
      <c r="J351" s="16" t="s">
        <v>128</v>
      </c>
      <c r="K351" s="18">
        <f>SUMIF('원본 (분리)'!$B$2:$B$454,J351,'원본 (분리)'!$D$2:$D$454)</f>
        <v>1</v>
      </c>
      <c r="L351" s="18">
        <f>SUMIF('원본 (분리)'!$B$2:$B$454,$J351,'원본 (분리)'!$E$2:$E$454)</f>
        <v>0</v>
      </c>
      <c r="M351" s="17">
        <f t="shared" si="11"/>
        <v>0</v>
      </c>
    </row>
    <row r="352" spans="8:13" x14ac:dyDescent="0.3">
      <c r="H352" s="24" t="str">
        <f t="shared" si="10"/>
        <v>충남</v>
      </c>
      <c r="I352" s="16" t="s">
        <v>120</v>
      </c>
      <c r="J352" s="16" t="s">
        <v>129</v>
      </c>
      <c r="K352" s="18">
        <f>SUMIF('원본 (분리)'!$B$2:$B$454,J352,'원본 (분리)'!$D$2:$D$454)</f>
        <v>1</v>
      </c>
      <c r="L352" s="18">
        <f>SUMIF('원본 (분리)'!$B$2:$B$454,$J352,'원본 (분리)'!$E$2:$E$454)</f>
        <v>0</v>
      </c>
      <c r="M352" s="17">
        <f t="shared" si="11"/>
        <v>0</v>
      </c>
    </row>
    <row r="353" spans="8:13" x14ac:dyDescent="0.3">
      <c r="H353" s="24" t="str">
        <f t="shared" si="10"/>
        <v>충남</v>
      </c>
      <c r="I353" s="16" t="s">
        <v>120</v>
      </c>
      <c r="J353" s="16" t="s">
        <v>130</v>
      </c>
      <c r="K353" s="18">
        <f>SUMIF('원본 (분리)'!$B$2:$B$454,J353,'원본 (분리)'!$D$2:$D$454)</f>
        <v>1</v>
      </c>
      <c r="L353" s="18">
        <f>SUMIF('원본 (분리)'!$B$2:$B$454,$J353,'원본 (분리)'!$E$2:$E$454)</f>
        <v>0</v>
      </c>
      <c r="M353" s="17">
        <f t="shared" si="11"/>
        <v>0</v>
      </c>
    </row>
    <row r="354" spans="8:13" x14ac:dyDescent="0.3">
      <c r="H354" s="24" t="str">
        <f t="shared" si="10"/>
        <v>충남</v>
      </c>
      <c r="I354" s="16" t="s">
        <v>120</v>
      </c>
      <c r="J354" s="16" t="s">
        <v>132</v>
      </c>
      <c r="K354" s="18">
        <f>SUMIF('원본 (분리)'!$B$2:$B$454,J354,'원본 (분리)'!$D$2:$D$454)</f>
        <v>1</v>
      </c>
      <c r="L354" s="18">
        <f>SUMIF('원본 (분리)'!$B$2:$B$454,$J354,'원본 (분리)'!$E$2:$E$454)</f>
        <v>0</v>
      </c>
      <c r="M354" s="17">
        <f t="shared" si="11"/>
        <v>0</v>
      </c>
    </row>
    <row r="355" spans="8:13" x14ac:dyDescent="0.3">
      <c r="H355" s="24" t="str">
        <f t="shared" si="10"/>
        <v>충남</v>
      </c>
      <c r="I355" s="16" t="s">
        <v>120</v>
      </c>
      <c r="J355" s="16" t="s">
        <v>134</v>
      </c>
      <c r="K355" s="18">
        <f>SUMIF('원본 (분리)'!$B$2:$B$454,J355,'원본 (분리)'!$D$2:$D$454)</f>
        <v>1</v>
      </c>
      <c r="L355" s="18">
        <f>SUMIF('원본 (분리)'!$B$2:$B$454,$J355,'원본 (분리)'!$E$2:$E$454)</f>
        <v>0</v>
      </c>
      <c r="M355" s="17">
        <f t="shared" si="11"/>
        <v>0</v>
      </c>
    </row>
    <row r="356" spans="8:13" x14ac:dyDescent="0.3">
      <c r="H356" s="24" t="str">
        <f t="shared" si="10"/>
        <v>경남</v>
      </c>
      <c r="I356" s="16" t="s">
        <v>151</v>
      </c>
      <c r="J356" s="16" t="s">
        <v>154</v>
      </c>
      <c r="K356" s="18">
        <f>SUMIF('원본 (분리)'!$B$2:$B$454,J356,'원본 (분리)'!$D$2:$D$454)</f>
        <v>1</v>
      </c>
      <c r="L356" s="18">
        <f>SUMIF('원본 (분리)'!$B$2:$B$454,$J356,'원본 (분리)'!$E$2:$E$454)</f>
        <v>0</v>
      </c>
      <c r="M356" s="17">
        <f t="shared" si="11"/>
        <v>0</v>
      </c>
    </row>
    <row r="357" spans="8:13" x14ac:dyDescent="0.3">
      <c r="H357" s="24" t="str">
        <f t="shared" si="10"/>
        <v>경남</v>
      </c>
      <c r="I357" s="16" t="s">
        <v>158</v>
      </c>
      <c r="J357" s="16" t="s">
        <v>162</v>
      </c>
      <c r="K357" s="18">
        <f>SUMIF('원본 (분리)'!$B$2:$B$454,J357,'원본 (분리)'!$D$2:$D$454)</f>
        <v>1</v>
      </c>
      <c r="L357" s="18">
        <f>SUMIF('원본 (분리)'!$B$2:$B$454,$J357,'원본 (분리)'!$E$2:$E$454)</f>
        <v>0</v>
      </c>
      <c r="M357" s="17">
        <f t="shared" si="11"/>
        <v>0</v>
      </c>
    </row>
    <row r="358" spans="8:13" x14ac:dyDescent="0.3">
      <c r="H358" s="24" t="str">
        <f t="shared" si="10"/>
        <v>경남</v>
      </c>
      <c r="I358" s="16" t="s">
        <v>158</v>
      </c>
      <c r="J358" s="16" t="s">
        <v>164</v>
      </c>
      <c r="K358" s="18">
        <f>SUMIF('원본 (분리)'!$B$2:$B$454,J358,'원본 (분리)'!$D$2:$D$454)</f>
        <v>1</v>
      </c>
      <c r="L358" s="18">
        <f>SUMIF('원본 (분리)'!$B$2:$B$454,$J358,'원본 (분리)'!$E$2:$E$454)</f>
        <v>0</v>
      </c>
      <c r="M358" s="17">
        <f t="shared" si="11"/>
        <v>0</v>
      </c>
    </row>
    <row r="359" spans="8:13" x14ac:dyDescent="0.3">
      <c r="H359" s="24" t="str">
        <f t="shared" si="10"/>
        <v>경남</v>
      </c>
      <c r="I359" s="16" t="s">
        <v>158</v>
      </c>
      <c r="J359" s="16" t="s">
        <v>165</v>
      </c>
      <c r="K359" s="18">
        <f>SUMIF('원본 (분리)'!$B$2:$B$454,J359,'원본 (분리)'!$D$2:$D$454)</f>
        <v>1</v>
      </c>
      <c r="L359" s="18">
        <f>SUMIF('원본 (분리)'!$B$2:$B$454,$J359,'원본 (분리)'!$E$2:$E$454)</f>
        <v>0</v>
      </c>
      <c r="M359" s="17">
        <f t="shared" si="11"/>
        <v>0</v>
      </c>
    </row>
    <row r="360" spans="8:13" x14ac:dyDescent="0.3">
      <c r="H360" s="24" t="str">
        <f t="shared" si="10"/>
        <v>경남</v>
      </c>
      <c r="I360" s="16" t="s">
        <v>158</v>
      </c>
      <c r="J360" s="16" t="s">
        <v>167</v>
      </c>
      <c r="K360" s="18">
        <f>SUMIF('원본 (분리)'!$B$2:$B$454,J360,'원본 (분리)'!$D$2:$D$454)</f>
        <v>1</v>
      </c>
      <c r="L360" s="18">
        <f>SUMIF('원본 (분리)'!$B$2:$B$454,$J360,'원본 (분리)'!$E$2:$E$454)</f>
        <v>0</v>
      </c>
      <c r="M360" s="17">
        <f t="shared" si="11"/>
        <v>0</v>
      </c>
    </row>
    <row r="361" spans="8:13" x14ac:dyDescent="0.3">
      <c r="H361" s="24" t="str">
        <f t="shared" si="10"/>
        <v>경남</v>
      </c>
      <c r="I361" s="16" t="s">
        <v>168</v>
      </c>
      <c r="J361" s="16" t="s">
        <v>173</v>
      </c>
      <c r="K361" s="18">
        <f>SUMIF('원본 (분리)'!$B$2:$B$454,J361,'원본 (분리)'!$D$2:$D$454)</f>
        <v>1</v>
      </c>
      <c r="L361" s="18">
        <f>SUMIF('원본 (분리)'!$B$2:$B$454,$J361,'원본 (분리)'!$E$2:$E$454)</f>
        <v>0</v>
      </c>
      <c r="M361" s="17">
        <f t="shared" si="11"/>
        <v>0</v>
      </c>
    </row>
    <row r="362" spans="8:13" x14ac:dyDescent="0.3">
      <c r="H362" s="24" t="str">
        <f t="shared" si="10"/>
        <v>경기</v>
      </c>
      <c r="I362" s="16" t="s">
        <v>185</v>
      </c>
      <c r="J362" s="16" t="s">
        <v>187</v>
      </c>
      <c r="K362" s="18">
        <f>SUMIF('원본 (분리)'!$B$2:$B$454,J362,'원본 (분리)'!$D$2:$D$454)</f>
        <v>1</v>
      </c>
      <c r="L362" s="18">
        <f>SUMIF('원본 (분리)'!$B$2:$B$454,$J362,'원본 (분리)'!$E$2:$E$454)</f>
        <v>0</v>
      </c>
      <c r="M362" s="17">
        <f t="shared" si="11"/>
        <v>0</v>
      </c>
    </row>
    <row r="363" spans="8:13" x14ac:dyDescent="0.3">
      <c r="H363" s="24" t="str">
        <f t="shared" si="10"/>
        <v>경기</v>
      </c>
      <c r="I363" s="16" t="s">
        <v>185</v>
      </c>
      <c r="J363" s="16" t="s">
        <v>191</v>
      </c>
      <c r="K363" s="18">
        <f>SUMIF('원본 (분리)'!$B$2:$B$454,J363,'원본 (분리)'!$D$2:$D$454)</f>
        <v>1</v>
      </c>
      <c r="L363" s="18">
        <f>SUMIF('원본 (분리)'!$B$2:$B$454,$J363,'원본 (분리)'!$E$2:$E$454)</f>
        <v>0</v>
      </c>
      <c r="M363" s="17">
        <f t="shared" si="11"/>
        <v>0</v>
      </c>
    </row>
    <row r="364" spans="8:13" x14ac:dyDescent="0.3">
      <c r="H364" s="24" t="str">
        <f t="shared" si="10"/>
        <v>서울</v>
      </c>
      <c r="I364" s="16" t="s">
        <v>201</v>
      </c>
      <c r="J364" s="16" t="s">
        <v>204</v>
      </c>
      <c r="K364" s="18">
        <f>SUMIF('원본 (분리)'!$B$2:$B$454,J364,'원본 (분리)'!$D$2:$D$454)</f>
        <v>1</v>
      </c>
      <c r="L364" s="18">
        <f>SUMIF('원본 (분리)'!$B$2:$B$454,$J364,'원본 (분리)'!$E$2:$E$454)</f>
        <v>0</v>
      </c>
      <c r="M364" s="17">
        <f t="shared" si="11"/>
        <v>0</v>
      </c>
    </row>
    <row r="365" spans="8:13" x14ac:dyDescent="0.3">
      <c r="H365" s="24" t="str">
        <f t="shared" si="10"/>
        <v>서울</v>
      </c>
      <c r="I365" s="16" t="s">
        <v>201</v>
      </c>
      <c r="J365" s="16" t="s">
        <v>212</v>
      </c>
      <c r="K365" s="18">
        <f>SUMIF('원본 (분리)'!$B$2:$B$454,J365,'원본 (분리)'!$D$2:$D$454)</f>
        <v>1</v>
      </c>
      <c r="L365" s="18">
        <f>SUMIF('원본 (분리)'!$B$2:$B$454,$J365,'원본 (분리)'!$E$2:$E$454)</f>
        <v>0</v>
      </c>
      <c r="M365" s="17">
        <f t="shared" si="11"/>
        <v>0</v>
      </c>
    </row>
    <row r="366" spans="8:13" x14ac:dyDescent="0.3">
      <c r="H366" s="24" t="str">
        <f t="shared" si="10"/>
        <v>서울</v>
      </c>
      <c r="I366" s="16" t="s">
        <v>213</v>
      </c>
      <c r="J366" s="16" t="s">
        <v>214</v>
      </c>
      <c r="K366" s="18">
        <f>SUMIF('원본 (분리)'!$B$2:$B$454,J366,'원본 (분리)'!$D$2:$D$454)</f>
        <v>1</v>
      </c>
      <c r="L366" s="18">
        <f>SUMIF('원본 (분리)'!$B$2:$B$454,$J366,'원본 (분리)'!$E$2:$E$454)</f>
        <v>0</v>
      </c>
      <c r="M366" s="17">
        <f t="shared" si="11"/>
        <v>0</v>
      </c>
    </row>
    <row r="367" spans="8:13" x14ac:dyDescent="0.3">
      <c r="H367" s="24" t="str">
        <f t="shared" si="10"/>
        <v>서울</v>
      </c>
      <c r="I367" s="16" t="s">
        <v>213</v>
      </c>
      <c r="J367" s="16" t="s">
        <v>217</v>
      </c>
      <c r="K367" s="18">
        <f>SUMIF('원본 (분리)'!$B$2:$B$454,J367,'원본 (분리)'!$D$2:$D$454)</f>
        <v>1</v>
      </c>
      <c r="L367" s="18">
        <f>SUMIF('원본 (분리)'!$B$2:$B$454,$J367,'원본 (분리)'!$E$2:$E$454)</f>
        <v>0</v>
      </c>
      <c r="M367" s="17">
        <f t="shared" si="11"/>
        <v>0</v>
      </c>
    </row>
    <row r="368" spans="8:13" x14ac:dyDescent="0.3">
      <c r="H368" s="24" t="str">
        <f t="shared" si="10"/>
        <v>서울</v>
      </c>
      <c r="I368" s="16" t="s">
        <v>225</v>
      </c>
      <c r="J368" s="16" t="s">
        <v>229</v>
      </c>
      <c r="K368" s="18">
        <f>SUMIF('원본 (분리)'!$B$2:$B$454,J368,'원본 (분리)'!$D$2:$D$454)</f>
        <v>1</v>
      </c>
      <c r="L368" s="18">
        <f>SUMIF('원본 (분리)'!$B$2:$B$454,$J368,'원본 (분리)'!$E$2:$E$454)</f>
        <v>0</v>
      </c>
      <c r="M368" s="17">
        <f t="shared" si="11"/>
        <v>0</v>
      </c>
    </row>
    <row r="369" spans="8:13" x14ac:dyDescent="0.3">
      <c r="H369" s="24" t="str">
        <f t="shared" si="10"/>
        <v>서울</v>
      </c>
      <c r="I369" s="16" t="s">
        <v>242</v>
      </c>
      <c r="J369" s="16" t="s">
        <v>246</v>
      </c>
      <c r="K369" s="18">
        <f>SUMIF('원본 (분리)'!$B$2:$B$454,J369,'원본 (분리)'!$D$2:$D$454)</f>
        <v>1</v>
      </c>
      <c r="L369" s="18">
        <f>SUMIF('원본 (분리)'!$B$2:$B$454,$J369,'원본 (분리)'!$E$2:$E$454)</f>
        <v>0</v>
      </c>
      <c r="M369" s="17">
        <f t="shared" si="11"/>
        <v>0</v>
      </c>
    </row>
    <row r="370" spans="8:13" x14ac:dyDescent="0.3">
      <c r="H370" s="24" t="str">
        <f t="shared" si="10"/>
        <v>서울</v>
      </c>
      <c r="I370" s="16" t="s">
        <v>249</v>
      </c>
      <c r="J370" s="16" t="s">
        <v>250</v>
      </c>
      <c r="K370" s="18">
        <f>SUMIF('원본 (분리)'!$B$2:$B$454,J370,'원본 (분리)'!$D$2:$D$454)</f>
        <v>1</v>
      </c>
      <c r="L370" s="18">
        <f>SUMIF('원본 (분리)'!$B$2:$B$454,$J370,'원본 (분리)'!$E$2:$E$454)</f>
        <v>0</v>
      </c>
      <c r="M370" s="17">
        <f t="shared" si="11"/>
        <v>0</v>
      </c>
    </row>
    <row r="371" spans="8:13" x14ac:dyDescent="0.3">
      <c r="H371" s="24" t="str">
        <f t="shared" si="10"/>
        <v>서울</v>
      </c>
      <c r="I371" s="16" t="s">
        <v>249</v>
      </c>
      <c r="J371" s="16" t="s">
        <v>254</v>
      </c>
      <c r="K371" s="18">
        <f>SUMIF('원본 (분리)'!$B$2:$B$454,J371,'원본 (분리)'!$D$2:$D$454)</f>
        <v>1</v>
      </c>
      <c r="L371" s="18">
        <f>SUMIF('원본 (분리)'!$B$2:$B$454,$J371,'원본 (분리)'!$E$2:$E$454)</f>
        <v>0</v>
      </c>
      <c r="M371" s="17">
        <f t="shared" si="11"/>
        <v>0</v>
      </c>
    </row>
    <row r="372" spans="8:13" x14ac:dyDescent="0.3">
      <c r="H372" s="24" t="str">
        <f t="shared" si="10"/>
        <v>서울</v>
      </c>
      <c r="I372" s="16" t="s">
        <v>249</v>
      </c>
      <c r="J372" s="16" t="s">
        <v>257</v>
      </c>
      <c r="K372" s="18">
        <f>SUMIF('원본 (분리)'!$B$2:$B$454,J372,'원본 (분리)'!$D$2:$D$454)</f>
        <v>1</v>
      </c>
      <c r="L372" s="18">
        <f>SUMIF('원본 (분리)'!$B$2:$B$454,$J372,'원본 (분리)'!$E$2:$E$454)</f>
        <v>0</v>
      </c>
      <c r="M372" s="17">
        <f t="shared" si="11"/>
        <v>0</v>
      </c>
    </row>
    <row r="373" spans="8:13" x14ac:dyDescent="0.3">
      <c r="H373" s="24" t="str">
        <f t="shared" si="10"/>
        <v>서울</v>
      </c>
      <c r="I373" s="16" t="s">
        <v>260</v>
      </c>
      <c r="J373" s="16" t="s">
        <v>261</v>
      </c>
      <c r="K373" s="18">
        <f>SUMIF('원본 (분리)'!$B$2:$B$454,J373,'원본 (분리)'!$D$2:$D$454)</f>
        <v>1</v>
      </c>
      <c r="L373" s="18">
        <f>SUMIF('원본 (분리)'!$B$2:$B$454,$J373,'원본 (분리)'!$E$2:$E$454)</f>
        <v>0</v>
      </c>
      <c r="M373" s="17">
        <f t="shared" si="11"/>
        <v>0</v>
      </c>
    </row>
    <row r="374" spans="8:13" x14ac:dyDescent="0.3">
      <c r="H374" s="24" t="str">
        <f t="shared" si="10"/>
        <v>서울</v>
      </c>
      <c r="I374" s="16" t="s">
        <v>260</v>
      </c>
      <c r="J374" s="16" t="s">
        <v>267</v>
      </c>
      <c r="K374" s="18">
        <f>SUMIF('원본 (분리)'!$B$2:$B$454,J374,'원본 (분리)'!$D$2:$D$454)</f>
        <v>1</v>
      </c>
      <c r="L374" s="18">
        <f>SUMIF('원본 (분리)'!$B$2:$B$454,$J374,'원본 (분리)'!$E$2:$E$454)</f>
        <v>0</v>
      </c>
      <c r="M374" s="17">
        <f t="shared" si="11"/>
        <v>0</v>
      </c>
    </row>
    <row r="375" spans="8:13" x14ac:dyDescent="0.3">
      <c r="H375" s="24" t="str">
        <f t="shared" si="10"/>
        <v>충남</v>
      </c>
      <c r="I375" s="16" t="s">
        <v>269</v>
      </c>
      <c r="J375" s="16" t="s">
        <v>271</v>
      </c>
      <c r="K375" s="18">
        <f>SUMIF('원본 (분리)'!$B$2:$B$454,J375,'원본 (분리)'!$D$2:$D$454)</f>
        <v>1</v>
      </c>
      <c r="L375" s="18">
        <f>SUMIF('원본 (분리)'!$B$2:$B$454,$J375,'원본 (분리)'!$E$2:$E$454)</f>
        <v>0</v>
      </c>
      <c r="M375" s="17">
        <f t="shared" si="11"/>
        <v>0</v>
      </c>
    </row>
    <row r="376" spans="8:13" x14ac:dyDescent="0.3">
      <c r="H376" s="24" t="str">
        <f t="shared" si="10"/>
        <v>경기</v>
      </c>
      <c r="I376" s="16" t="s">
        <v>276</v>
      </c>
      <c r="J376" s="16" t="s">
        <v>278</v>
      </c>
      <c r="K376" s="18">
        <f>SUMIF('원본 (분리)'!$B$2:$B$454,J376,'원본 (분리)'!$D$2:$D$454)</f>
        <v>1</v>
      </c>
      <c r="L376" s="18">
        <f>SUMIF('원본 (분리)'!$B$2:$B$454,$J376,'원본 (분리)'!$E$2:$E$454)</f>
        <v>0</v>
      </c>
      <c r="M376" s="17">
        <f t="shared" si="11"/>
        <v>0</v>
      </c>
    </row>
    <row r="377" spans="8:13" x14ac:dyDescent="0.3">
      <c r="H377" s="24" t="str">
        <f t="shared" si="10"/>
        <v>경기</v>
      </c>
      <c r="I377" s="16" t="s">
        <v>276</v>
      </c>
      <c r="J377" s="16" t="s">
        <v>281</v>
      </c>
      <c r="K377" s="18">
        <f>SUMIF('원본 (분리)'!$B$2:$B$454,J377,'원본 (분리)'!$D$2:$D$454)</f>
        <v>1</v>
      </c>
      <c r="L377" s="18">
        <f>SUMIF('원본 (분리)'!$B$2:$B$454,$J377,'원본 (분리)'!$E$2:$E$454)</f>
        <v>0</v>
      </c>
      <c r="M377" s="17">
        <f t="shared" si="11"/>
        <v>0</v>
      </c>
    </row>
    <row r="378" spans="8:13" x14ac:dyDescent="0.3">
      <c r="H378" s="24" t="str">
        <f t="shared" si="10"/>
        <v>경기</v>
      </c>
      <c r="I378" s="16" t="s">
        <v>276</v>
      </c>
      <c r="J378" s="16" t="s">
        <v>285</v>
      </c>
      <c r="K378" s="18">
        <f>SUMIF('원본 (분리)'!$B$2:$B$454,J378,'원본 (분리)'!$D$2:$D$454)</f>
        <v>1</v>
      </c>
      <c r="L378" s="18">
        <f>SUMIF('원본 (분리)'!$B$2:$B$454,$J378,'원본 (분리)'!$E$2:$E$454)</f>
        <v>0</v>
      </c>
      <c r="M378" s="17">
        <f t="shared" si="11"/>
        <v>0</v>
      </c>
    </row>
    <row r="379" spans="8:13" x14ac:dyDescent="0.3">
      <c r="H379" s="24" t="str">
        <f t="shared" si="10"/>
        <v>경기</v>
      </c>
      <c r="I379" s="16" t="s">
        <v>286</v>
      </c>
      <c r="J379" s="16" t="s">
        <v>287</v>
      </c>
      <c r="K379" s="18">
        <f>SUMIF('원본 (분리)'!$B$2:$B$454,J379,'원본 (분리)'!$D$2:$D$454)</f>
        <v>1</v>
      </c>
      <c r="L379" s="18">
        <f>SUMIF('원본 (분리)'!$B$2:$B$454,$J379,'원본 (분리)'!$E$2:$E$454)</f>
        <v>0</v>
      </c>
      <c r="M379" s="17">
        <f t="shared" si="11"/>
        <v>0</v>
      </c>
    </row>
    <row r="380" spans="8:13" x14ac:dyDescent="0.3">
      <c r="H380" s="24" t="str">
        <f t="shared" si="10"/>
        <v>경기</v>
      </c>
      <c r="I380" s="16" t="s">
        <v>322</v>
      </c>
      <c r="J380" s="16" t="s">
        <v>323</v>
      </c>
      <c r="K380" s="18">
        <f>SUMIF('원본 (분리)'!$B$2:$B$454,J380,'원본 (분리)'!$D$2:$D$454)</f>
        <v>1</v>
      </c>
      <c r="L380" s="18">
        <f>SUMIF('원본 (분리)'!$B$2:$B$454,$J380,'원본 (분리)'!$E$2:$E$454)</f>
        <v>0</v>
      </c>
      <c r="M380" s="17">
        <f t="shared" si="11"/>
        <v>0</v>
      </c>
    </row>
    <row r="381" spans="8:13" x14ac:dyDescent="0.3">
      <c r="H381" s="24" t="str">
        <f t="shared" si="10"/>
        <v>경기</v>
      </c>
      <c r="I381" s="16" t="s">
        <v>322</v>
      </c>
      <c r="J381" s="16" t="s">
        <v>327</v>
      </c>
      <c r="K381" s="18">
        <f>SUMIF('원본 (분리)'!$B$2:$B$454,J381,'원본 (분리)'!$D$2:$D$454)</f>
        <v>1</v>
      </c>
      <c r="L381" s="18">
        <f>SUMIF('원본 (분리)'!$B$2:$B$454,$J381,'원본 (분리)'!$E$2:$E$454)</f>
        <v>0</v>
      </c>
      <c r="M381" s="17">
        <f t="shared" si="11"/>
        <v>0</v>
      </c>
    </row>
    <row r="382" spans="8:13" x14ac:dyDescent="0.3">
      <c r="H382" s="24" t="str">
        <f t="shared" si="10"/>
        <v>경남</v>
      </c>
      <c r="I382" s="16" t="s">
        <v>328</v>
      </c>
      <c r="J382" s="16" t="s">
        <v>329</v>
      </c>
      <c r="K382" s="18">
        <f>SUMIF('원본 (분리)'!$B$2:$B$454,J382,'원본 (분리)'!$D$2:$D$454)</f>
        <v>1</v>
      </c>
      <c r="L382" s="18">
        <f>SUMIF('원본 (분리)'!$B$2:$B$454,$J382,'원본 (분리)'!$E$2:$E$454)</f>
        <v>0</v>
      </c>
      <c r="M382" s="17">
        <f t="shared" si="11"/>
        <v>0</v>
      </c>
    </row>
    <row r="383" spans="8:13" x14ac:dyDescent="0.3">
      <c r="H383" s="24" t="str">
        <f t="shared" si="10"/>
        <v>인천</v>
      </c>
      <c r="I383" s="16" t="s">
        <v>346</v>
      </c>
      <c r="J383" s="16" t="s">
        <v>350</v>
      </c>
      <c r="K383" s="18">
        <f>SUMIF('원본 (분리)'!$B$2:$B$454,J383,'원본 (분리)'!$D$2:$D$454)</f>
        <v>1</v>
      </c>
      <c r="L383" s="18">
        <f>SUMIF('원본 (분리)'!$B$2:$B$454,$J383,'원본 (분리)'!$E$2:$E$454)</f>
        <v>0</v>
      </c>
      <c r="M383" s="17">
        <f t="shared" si="11"/>
        <v>0</v>
      </c>
    </row>
    <row r="384" spans="8:13" x14ac:dyDescent="0.3">
      <c r="H384" s="24" t="str">
        <f t="shared" si="10"/>
        <v>인천</v>
      </c>
      <c r="I384" s="16" t="s">
        <v>346</v>
      </c>
      <c r="J384" s="16" t="s">
        <v>355</v>
      </c>
      <c r="K384" s="18">
        <f>SUMIF('원본 (분리)'!$B$2:$B$454,J384,'원본 (분리)'!$D$2:$D$454)</f>
        <v>1</v>
      </c>
      <c r="L384" s="18">
        <f>SUMIF('원본 (분리)'!$B$2:$B$454,$J384,'원본 (분리)'!$E$2:$E$454)</f>
        <v>0</v>
      </c>
      <c r="M384" s="17">
        <f t="shared" si="11"/>
        <v>0</v>
      </c>
    </row>
    <row r="385" spans="8:13" x14ac:dyDescent="0.3">
      <c r="H385" s="24" t="str">
        <f t="shared" si="10"/>
        <v>경기</v>
      </c>
      <c r="I385" s="16" t="s">
        <v>360</v>
      </c>
      <c r="J385" s="16" t="s">
        <v>364</v>
      </c>
      <c r="K385" s="18">
        <f>SUMIF('원본 (분리)'!$B$2:$B$454,J385,'원본 (분리)'!$D$2:$D$454)</f>
        <v>1</v>
      </c>
      <c r="L385" s="18">
        <f>SUMIF('원본 (분리)'!$B$2:$B$454,$J385,'원본 (분리)'!$E$2:$E$454)</f>
        <v>0</v>
      </c>
      <c r="M385" s="17">
        <f t="shared" si="11"/>
        <v>0</v>
      </c>
    </row>
    <row r="386" spans="8:13" x14ac:dyDescent="0.3">
      <c r="H386" s="24" t="str">
        <f t="shared" si="10"/>
        <v>전북</v>
      </c>
      <c r="I386" s="16" t="s">
        <v>367</v>
      </c>
      <c r="J386" s="16" t="s">
        <v>376</v>
      </c>
      <c r="K386" s="18">
        <f>SUMIF('원본 (분리)'!$B$2:$B$454,J386,'원본 (분리)'!$D$2:$D$454)</f>
        <v>1</v>
      </c>
      <c r="L386" s="18">
        <f>SUMIF('원본 (분리)'!$B$2:$B$454,$J386,'원본 (분리)'!$E$2:$E$454)</f>
        <v>0</v>
      </c>
      <c r="M386" s="17">
        <f t="shared" si="11"/>
        <v>0</v>
      </c>
    </row>
    <row r="387" spans="8:13" x14ac:dyDescent="0.3">
      <c r="H387" s="24" t="str">
        <f t="shared" ref="H387:H394" si="12">VLOOKUP(I387,$B$2:$C$64,2,0)</f>
        <v>전북</v>
      </c>
      <c r="I387" s="16" t="s">
        <v>379</v>
      </c>
      <c r="J387" s="16" t="s">
        <v>382</v>
      </c>
      <c r="K387" s="18">
        <f>SUMIF('원본 (분리)'!$B$2:$B$454,J387,'원본 (분리)'!$D$2:$D$454)</f>
        <v>1</v>
      </c>
      <c r="L387" s="18">
        <f>SUMIF('원본 (분리)'!$B$2:$B$454,$J387,'원본 (분리)'!$E$2:$E$454)</f>
        <v>0</v>
      </c>
      <c r="M387" s="17">
        <f t="shared" ref="M387:M394" si="13">IFERROR((L387/K387)*100,)</f>
        <v>0</v>
      </c>
    </row>
    <row r="388" spans="8:13" x14ac:dyDescent="0.3">
      <c r="H388" s="24" t="str">
        <f t="shared" si="12"/>
        <v>제주</v>
      </c>
      <c r="I388" s="16" t="s">
        <v>385</v>
      </c>
      <c r="J388" s="16" t="s">
        <v>391</v>
      </c>
      <c r="K388" s="18">
        <f>SUMIF('원본 (분리)'!$B$2:$B$454,J388,'원본 (분리)'!$D$2:$D$454)</f>
        <v>1</v>
      </c>
      <c r="L388" s="18">
        <f>SUMIF('원본 (분리)'!$B$2:$B$454,$J388,'원본 (분리)'!$E$2:$E$454)</f>
        <v>0</v>
      </c>
      <c r="M388" s="17">
        <f t="shared" si="13"/>
        <v>0</v>
      </c>
    </row>
    <row r="389" spans="8:13" x14ac:dyDescent="0.3">
      <c r="H389" s="24" t="str">
        <f t="shared" si="12"/>
        <v>충북</v>
      </c>
      <c r="I389" s="16" t="s">
        <v>418</v>
      </c>
      <c r="J389" s="16" t="s">
        <v>422</v>
      </c>
      <c r="K389" s="18">
        <f>SUMIF('원본 (분리)'!$B$2:$B$454,J389,'원본 (분리)'!$D$2:$D$454)</f>
        <v>1</v>
      </c>
      <c r="L389" s="18">
        <f>SUMIF('원본 (분리)'!$B$2:$B$454,$J389,'원본 (분리)'!$E$2:$E$454)</f>
        <v>0</v>
      </c>
      <c r="M389" s="17">
        <f t="shared" si="13"/>
        <v>0</v>
      </c>
    </row>
    <row r="390" spans="8:13" x14ac:dyDescent="0.3">
      <c r="H390" s="24" t="str">
        <f t="shared" si="12"/>
        <v>영서</v>
      </c>
      <c r="I390" s="16" t="s">
        <v>426</v>
      </c>
      <c r="J390" s="16" t="s">
        <v>427</v>
      </c>
      <c r="K390" s="18">
        <f>SUMIF('원본 (분리)'!$B$2:$B$454,J390,'원본 (분리)'!$D$2:$D$454)</f>
        <v>1</v>
      </c>
      <c r="L390" s="18">
        <f>SUMIF('원본 (분리)'!$B$2:$B$454,$J390,'원본 (분리)'!$E$2:$E$454)</f>
        <v>0</v>
      </c>
      <c r="M390" s="17">
        <f t="shared" si="13"/>
        <v>0</v>
      </c>
    </row>
    <row r="391" spans="8:13" x14ac:dyDescent="0.3">
      <c r="H391" s="24" t="str">
        <f t="shared" si="12"/>
        <v>경북</v>
      </c>
      <c r="I391" s="16" t="s">
        <v>444</v>
      </c>
      <c r="J391" s="16" t="s">
        <v>448</v>
      </c>
      <c r="K391" s="18">
        <f>SUMIF('원본 (분리)'!$B$2:$B$454,J391,'원본 (분리)'!$D$2:$D$454)</f>
        <v>1</v>
      </c>
      <c r="L391" s="18">
        <f>SUMIF('원본 (분리)'!$B$2:$B$454,$J391,'원본 (분리)'!$E$2:$E$454)</f>
        <v>0</v>
      </c>
      <c r="M391" s="17">
        <f t="shared" si="13"/>
        <v>0</v>
      </c>
    </row>
    <row r="392" spans="8:13" x14ac:dyDescent="0.3">
      <c r="H392" s="24" t="str">
        <f t="shared" si="12"/>
        <v>전남</v>
      </c>
      <c r="I392" s="16" t="s">
        <v>453</v>
      </c>
      <c r="J392" s="16" t="s">
        <v>458</v>
      </c>
      <c r="K392" s="18">
        <f>SUMIF('원본 (분리)'!$B$2:$B$454,J392,'원본 (분리)'!$D$2:$D$454)</f>
        <v>1</v>
      </c>
      <c r="L392" s="18">
        <f>SUMIF('원본 (분리)'!$B$2:$B$454,$J392,'원본 (분리)'!$E$2:$E$454)</f>
        <v>0</v>
      </c>
      <c r="M392" s="17">
        <f t="shared" si="13"/>
        <v>0</v>
      </c>
    </row>
    <row r="393" spans="8:13" x14ac:dyDescent="0.3">
      <c r="H393" s="24" t="str">
        <f t="shared" si="12"/>
        <v>충남</v>
      </c>
      <c r="I393" s="16" t="s">
        <v>460</v>
      </c>
      <c r="J393" s="16" t="s">
        <v>463</v>
      </c>
      <c r="K393" s="18">
        <f>SUMIF('원본 (분리)'!$B$2:$B$454,J393,'원본 (분리)'!$D$2:$D$454)</f>
        <v>1</v>
      </c>
      <c r="L393" s="18">
        <f>SUMIF('원본 (분리)'!$B$2:$B$454,$J393,'원본 (분리)'!$E$2:$E$454)</f>
        <v>0</v>
      </c>
      <c r="M393" s="17">
        <f t="shared" si="13"/>
        <v>0</v>
      </c>
    </row>
    <row r="394" spans="8:13" x14ac:dyDescent="0.3">
      <c r="H394" s="24" t="str">
        <f t="shared" si="12"/>
        <v>충남</v>
      </c>
      <c r="I394" s="16" t="s">
        <v>460</v>
      </c>
      <c r="J394" s="16" t="s">
        <v>464</v>
      </c>
      <c r="K394" s="18">
        <f>SUMIF('원본 (분리)'!$B$2:$B$454,J394,'원본 (분리)'!$D$2:$D$454)</f>
        <v>1</v>
      </c>
      <c r="L394" s="18">
        <f>SUMIF('원본 (분리)'!$B$2:$B$454,$J394,'원본 (분리)'!$E$2:$E$454)</f>
        <v>0</v>
      </c>
      <c r="M394" s="17">
        <f t="shared" si="13"/>
        <v>0</v>
      </c>
    </row>
    <row r="395" spans="8:13" x14ac:dyDescent="0.3">
      <c r="I395"/>
    </row>
    <row r="396" spans="8:13" x14ac:dyDescent="0.3">
      <c r="I396"/>
    </row>
    <row r="397" spans="8:13" x14ac:dyDescent="0.3">
      <c r="I397"/>
    </row>
    <row r="398" spans="8:13" x14ac:dyDescent="0.3">
      <c r="I398"/>
    </row>
    <row r="399" spans="8:13" x14ac:dyDescent="0.3">
      <c r="I399"/>
    </row>
    <row r="400" spans="8:13" x14ac:dyDescent="0.3">
      <c r="I400"/>
    </row>
    <row r="401" spans="9:9" x14ac:dyDescent="0.3">
      <c r="I401"/>
    </row>
    <row r="402" spans="9:9" x14ac:dyDescent="0.3">
      <c r="I402"/>
    </row>
    <row r="403" spans="9:9" x14ac:dyDescent="0.3">
      <c r="I403"/>
    </row>
    <row r="404" spans="9:9" x14ac:dyDescent="0.3">
      <c r="I404"/>
    </row>
    <row r="405" spans="9:9" x14ac:dyDescent="0.3">
      <c r="I405"/>
    </row>
    <row r="406" spans="9:9" x14ac:dyDescent="0.3">
      <c r="I406"/>
    </row>
    <row r="407" spans="9:9" x14ac:dyDescent="0.3">
      <c r="I407"/>
    </row>
    <row r="408" spans="9:9" x14ac:dyDescent="0.3">
      <c r="I408"/>
    </row>
    <row r="409" spans="9:9" x14ac:dyDescent="0.3">
      <c r="I409"/>
    </row>
    <row r="410" spans="9:9" x14ac:dyDescent="0.3">
      <c r="I410"/>
    </row>
    <row r="411" spans="9:9" x14ac:dyDescent="0.3">
      <c r="I411"/>
    </row>
    <row r="412" spans="9:9" x14ac:dyDescent="0.3">
      <c r="I412"/>
    </row>
    <row r="413" spans="9:9" x14ac:dyDescent="0.3">
      <c r="I413"/>
    </row>
    <row r="414" spans="9:9" x14ac:dyDescent="0.3">
      <c r="I414"/>
    </row>
    <row r="415" spans="9:9" x14ac:dyDescent="0.3">
      <c r="I415"/>
    </row>
    <row r="416" spans="9:9" x14ac:dyDescent="0.3">
      <c r="I416"/>
    </row>
    <row r="417" spans="9:9" x14ac:dyDescent="0.3">
      <c r="I417"/>
    </row>
    <row r="418" spans="9:9" x14ac:dyDescent="0.3">
      <c r="I418"/>
    </row>
    <row r="419" spans="9:9" x14ac:dyDescent="0.3">
      <c r="I419"/>
    </row>
    <row r="420" spans="9:9" x14ac:dyDescent="0.3">
      <c r="I420"/>
    </row>
    <row r="421" spans="9:9" x14ac:dyDescent="0.3">
      <c r="I421"/>
    </row>
    <row r="422" spans="9:9" x14ac:dyDescent="0.3">
      <c r="I422"/>
    </row>
    <row r="423" spans="9:9" x14ac:dyDescent="0.3">
      <c r="I423"/>
    </row>
    <row r="424" spans="9:9" x14ac:dyDescent="0.3">
      <c r="I424"/>
    </row>
    <row r="425" spans="9:9" x14ac:dyDescent="0.3">
      <c r="I425"/>
    </row>
    <row r="426" spans="9:9" x14ac:dyDescent="0.3">
      <c r="I426"/>
    </row>
    <row r="427" spans="9:9" x14ac:dyDescent="0.3">
      <c r="I427"/>
    </row>
    <row r="428" spans="9:9" x14ac:dyDescent="0.3">
      <c r="I428"/>
    </row>
    <row r="429" spans="9:9" x14ac:dyDescent="0.3">
      <c r="I429"/>
    </row>
    <row r="430" spans="9:9" x14ac:dyDescent="0.3">
      <c r="I430"/>
    </row>
    <row r="431" spans="9:9" x14ac:dyDescent="0.3">
      <c r="I431"/>
    </row>
    <row r="432" spans="9:9" x14ac:dyDescent="0.3">
      <c r="I432"/>
    </row>
    <row r="433" spans="9:9" x14ac:dyDescent="0.3">
      <c r="I433"/>
    </row>
    <row r="434" spans="9:9" x14ac:dyDescent="0.3">
      <c r="I434"/>
    </row>
    <row r="435" spans="9:9" x14ac:dyDescent="0.3">
      <c r="I435"/>
    </row>
    <row r="436" spans="9:9" x14ac:dyDescent="0.3">
      <c r="I436"/>
    </row>
    <row r="437" spans="9:9" x14ac:dyDescent="0.3">
      <c r="I437"/>
    </row>
    <row r="438" spans="9:9" x14ac:dyDescent="0.3">
      <c r="I438"/>
    </row>
    <row r="439" spans="9:9" x14ac:dyDescent="0.3">
      <c r="I439"/>
    </row>
    <row r="440" spans="9:9" x14ac:dyDescent="0.3">
      <c r="I440"/>
    </row>
    <row r="441" spans="9:9" x14ac:dyDescent="0.3">
      <c r="I441"/>
    </row>
    <row r="442" spans="9:9" x14ac:dyDescent="0.3">
      <c r="I442"/>
    </row>
    <row r="443" spans="9:9" x14ac:dyDescent="0.3">
      <c r="I443"/>
    </row>
    <row r="444" spans="9:9" x14ac:dyDescent="0.3">
      <c r="I444"/>
    </row>
    <row r="445" spans="9:9" x14ac:dyDescent="0.3">
      <c r="I445"/>
    </row>
    <row r="446" spans="9:9" x14ac:dyDescent="0.3">
      <c r="I446"/>
    </row>
    <row r="447" spans="9:9" x14ac:dyDescent="0.3">
      <c r="I447"/>
    </row>
    <row r="448" spans="9:9" x14ac:dyDescent="0.3">
      <c r="I448"/>
    </row>
    <row r="449" spans="9:9" x14ac:dyDescent="0.3">
      <c r="I449"/>
    </row>
    <row r="450" spans="9:9" x14ac:dyDescent="0.3">
      <c r="I450"/>
    </row>
    <row r="451" spans="9:9" x14ac:dyDescent="0.3">
      <c r="I451"/>
    </row>
    <row r="452" spans="9:9" x14ac:dyDescent="0.3">
      <c r="I452"/>
    </row>
    <row r="453" spans="9:9" x14ac:dyDescent="0.3">
      <c r="I453"/>
    </row>
    <row r="454" spans="9:9" x14ac:dyDescent="0.3">
      <c r="I454"/>
    </row>
    <row r="455" spans="9:9" x14ac:dyDescent="0.3">
      <c r="I455"/>
    </row>
    <row r="456" spans="9:9" x14ac:dyDescent="0.3">
      <c r="I456"/>
    </row>
    <row r="457" spans="9:9" x14ac:dyDescent="0.3">
      <c r="I457"/>
    </row>
  </sheetData>
  <autoFilter ref="H2:M2">
    <sortState ref="H3:M394">
      <sortCondition descending="1" ref="K2"/>
    </sortState>
  </autoFilter>
  <sortState ref="H3:M394">
    <sortCondition descending="1" ref="L3:L394"/>
    <sortCondition descending="1" ref="K3:K394"/>
  </sortState>
  <phoneticPr fontId="1" type="noConversion"/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9"/>
  <sheetViews>
    <sheetView workbookViewId="0">
      <selection activeCell="F14" sqref="F14"/>
    </sheetView>
  </sheetViews>
  <sheetFormatPr defaultRowHeight="16.5" x14ac:dyDescent="0.3"/>
  <cols>
    <col min="1" max="1" width="13.125" style="11" bestFit="1" customWidth="1"/>
    <col min="2" max="2" width="33" style="11" bestFit="1" customWidth="1"/>
    <col min="3" max="3" width="8.375" style="11" bestFit="1" customWidth="1"/>
    <col min="4" max="4" width="8" style="11" bestFit="1" customWidth="1"/>
    <col min="5" max="5" width="14.25" style="11" bestFit="1" customWidth="1"/>
    <col min="6" max="6" width="16.125" style="11" bestFit="1" customWidth="1"/>
    <col min="7" max="7" width="14.25" style="11" bestFit="1" customWidth="1"/>
    <col min="8" max="8" width="16.125" style="11" bestFit="1" customWidth="1"/>
    <col min="9" max="9" width="9" style="11"/>
    <col min="10" max="10" width="5.5" style="11" customWidth="1"/>
    <col min="11" max="11" width="33" style="11" bestFit="1" customWidth="1"/>
    <col min="12" max="12" width="8.625" style="11" customWidth="1"/>
    <col min="13" max="15" width="5.5" style="11" customWidth="1"/>
    <col min="16" max="16" width="8.625" style="11" customWidth="1"/>
    <col min="17" max="18" width="5.5" style="11" customWidth="1"/>
    <col min="19" max="22" width="9.25" style="11" bestFit="1" customWidth="1"/>
    <col min="23" max="24" width="5.5" style="11" customWidth="1"/>
    <col min="25" max="29" width="9.25" style="11" bestFit="1" customWidth="1"/>
    <col min="30" max="31" width="5.5" style="11" customWidth="1"/>
    <col min="32" max="38" width="9.25" style="11" bestFit="1" customWidth="1"/>
    <col min="39" max="39" width="8.625" style="11" customWidth="1"/>
    <col min="40" max="40" width="5.5" style="11" customWidth="1"/>
    <col min="41" max="42" width="9.25" style="11" bestFit="1" customWidth="1"/>
    <col min="43" max="45" width="5.5" style="11" customWidth="1"/>
    <col min="46" max="46" width="8.625" style="11" customWidth="1"/>
    <col min="47" max="47" width="6.625" style="11" customWidth="1"/>
    <col min="48" max="48" width="6.25" style="11" customWidth="1"/>
    <col min="49" max="49" width="8.625" style="11" customWidth="1"/>
    <col min="50" max="50" width="5.5" style="11" customWidth="1"/>
    <col min="51" max="52" width="9.25" style="11" bestFit="1" customWidth="1"/>
    <col min="53" max="53" width="5.5" style="11" customWidth="1"/>
    <col min="54" max="54" width="15.375" style="11" bestFit="1" customWidth="1"/>
    <col min="55" max="55" width="7.375" style="11" customWidth="1"/>
    <col min="56" max="66" width="5.5" style="11" customWidth="1"/>
    <col min="67" max="67" width="8.625" style="11" customWidth="1"/>
    <col min="68" max="71" width="5.5" style="11" customWidth="1"/>
    <col min="72" max="72" width="7.375" style="11" customWidth="1"/>
    <col min="73" max="16384" width="9" style="11"/>
  </cols>
  <sheetData>
    <row r="1" spans="1:11" x14ac:dyDescent="0.3">
      <c r="A1" s="1" t="s">
        <v>0</v>
      </c>
      <c r="B1" s="2"/>
      <c r="C1" s="2"/>
      <c r="D1" s="2"/>
      <c r="E1" s="14" t="s">
        <v>550</v>
      </c>
      <c r="F1" s="21" t="s">
        <v>551</v>
      </c>
    </row>
    <row r="2" spans="1:1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J2" s="138" t="s">
        <v>554</v>
      </c>
      <c r="K2" s="138"/>
    </row>
    <row r="3" spans="1:11" x14ac:dyDescent="0.3">
      <c r="A3" s="4" t="s">
        <v>10</v>
      </c>
      <c r="B3" s="4" t="s">
        <v>11</v>
      </c>
      <c r="C3" s="4" t="s">
        <v>9</v>
      </c>
      <c r="D3" s="19">
        <v>20</v>
      </c>
      <c r="E3" s="19">
        <v>0</v>
      </c>
      <c r="F3" s="19">
        <v>20</v>
      </c>
      <c r="G3" s="5"/>
      <c r="H3" s="5"/>
      <c r="J3" s="4" t="s">
        <v>10</v>
      </c>
      <c r="K3" s="4" t="s">
        <v>11</v>
      </c>
    </row>
    <row r="4" spans="1:11" x14ac:dyDescent="0.3">
      <c r="A4" s="4" t="s">
        <v>10</v>
      </c>
      <c r="B4" s="4" t="s">
        <v>12</v>
      </c>
      <c r="C4" s="4" t="s">
        <v>9</v>
      </c>
      <c r="D4" s="19">
        <v>1</v>
      </c>
      <c r="E4" s="19">
        <v>0</v>
      </c>
      <c r="F4" s="19">
        <v>1</v>
      </c>
      <c r="G4" s="5"/>
      <c r="H4" s="5"/>
      <c r="J4" s="4" t="s">
        <v>10</v>
      </c>
      <c r="K4" s="4" t="s">
        <v>12</v>
      </c>
    </row>
    <row r="5" spans="1:11" x14ac:dyDescent="0.3">
      <c r="A5" s="4" t="s">
        <v>14</v>
      </c>
      <c r="B5" s="4" t="s">
        <v>15</v>
      </c>
      <c r="C5" s="4" t="s">
        <v>9</v>
      </c>
      <c r="D5" s="19">
        <v>25</v>
      </c>
      <c r="E5" s="19">
        <v>0</v>
      </c>
      <c r="F5" s="19">
        <v>25</v>
      </c>
      <c r="G5" s="5"/>
      <c r="H5" s="5"/>
      <c r="J5" s="4" t="s">
        <v>14</v>
      </c>
      <c r="K5" s="4" t="s">
        <v>15</v>
      </c>
    </row>
    <row r="6" spans="1:11" x14ac:dyDescent="0.3">
      <c r="A6" s="4" t="s">
        <v>14</v>
      </c>
      <c r="B6" s="4" t="s">
        <v>16</v>
      </c>
      <c r="C6" s="4" t="s">
        <v>9</v>
      </c>
      <c r="D6" s="19">
        <v>1</v>
      </c>
      <c r="E6" s="19">
        <v>1</v>
      </c>
      <c r="F6" s="19">
        <v>0</v>
      </c>
      <c r="G6" s="5"/>
      <c r="H6" s="5"/>
      <c r="J6" s="4" t="s">
        <v>14</v>
      </c>
      <c r="K6" s="4" t="s">
        <v>16</v>
      </c>
    </row>
    <row r="7" spans="1:11" x14ac:dyDescent="0.3">
      <c r="A7" s="4" t="s">
        <v>14</v>
      </c>
      <c r="B7" s="4" t="s">
        <v>17</v>
      </c>
      <c r="C7" s="4" t="s">
        <v>9</v>
      </c>
      <c r="D7" s="19">
        <v>711</v>
      </c>
      <c r="E7" s="19">
        <v>703</v>
      </c>
      <c r="F7" s="19">
        <v>8</v>
      </c>
      <c r="G7" s="5"/>
      <c r="H7" s="5"/>
      <c r="J7" s="4" t="s">
        <v>14</v>
      </c>
      <c r="K7" s="4" t="s">
        <v>17</v>
      </c>
    </row>
    <row r="8" spans="1:11" x14ac:dyDescent="0.3">
      <c r="A8" s="4" t="s">
        <v>14</v>
      </c>
      <c r="B8" s="4" t="s">
        <v>18</v>
      </c>
      <c r="C8" s="4" t="s">
        <v>9</v>
      </c>
      <c r="D8" s="19">
        <v>19</v>
      </c>
      <c r="E8" s="19">
        <v>0</v>
      </c>
      <c r="F8" s="19">
        <v>19</v>
      </c>
      <c r="G8" s="5"/>
      <c r="H8" s="5"/>
      <c r="J8" s="4" t="s">
        <v>14</v>
      </c>
      <c r="K8" s="4" t="s">
        <v>18</v>
      </c>
    </row>
    <row r="9" spans="1:11" x14ac:dyDescent="0.3">
      <c r="A9" s="4" t="s">
        <v>14</v>
      </c>
      <c r="B9" s="4" t="s">
        <v>19</v>
      </c>
      <c r="C9" s="4" t="s">
        <v>9</v>
      </c>
      <c r="D9" s="19">
        <v>1</v>
      </c>
      <c r="E9" s="19">
        <v>0</v>
      </c>
      <c r="F9" s="19">
        <v>1</v>
      </c>
      <c r="G9" s="5"/>
      <c r="H9" s="5"/>
      <c r="J9" s="4" t="s">
        <v>14</v>
      </c>
      <c r="K9" s="4" t="s">
        <v>19</v>
      </c>
    </row>
    <row r="10" spans="1:11" x14ac:dyDescent="0.3">
      <c r="A10" s="4" t="s">
        <v>20</v>
      </c>
      <c r="B10" s="4" t="s">
        <v>21</v>
      </c>
      <c r="C10" s="4" t="s">
        <v>9</v>
      </c>
      <c r="D10" s="19">
        <v>1</v>
      </c>
      <c r="E10" s="19">
        <v>0</v>
      </c>
      <c r="F10" s="19">
        <v>1</v>
      </c>
      <c r="G10" s="5"/>
      <c r="H10" s="5"/>
      <c r="J10" s="4" t="s">
        <v>20</v>
      </c>
      <c r="K10" s="4" t="s">
        <v>21</v>
      </c>
    </row>
    <row r="11" spans="1:11" x14ac:dyDescent="0.3">
      <c r="A11" s="4" t="s">
        <v>20</v>
      </c>
      <c r="B11" s="4" t="s">
        <v>22</v>
      </c>
      <c r="C11" s="4" t="s">
        <v>9</v>
      </c>
      <c r="D11" s="19">
        <v>54</v>
      </c>
      <c r="E11" s="19">
        <v>0</v>
      </c>
      <c r="F11" s="19">
        <v>54</v>
      </c>
      <c r="G11" s="5"/>
      <c r="H11" s="5"/>
      <c r="J11" s="4" t="s">
        <v>20</v>
      </c>
      <c r="K11" s="4" t="s">
        <v>22</v>
      </c>
    </row>
    <row r="12" spans="1:11" x14ac:dyDescent="0.3">
      <c r="A12" s="4" t="s">
        <v>20</v>
      </c>
      <c r="B12" s="4" t="s">
        <v>23</v>
      </c>
      <c r="C12" s="4" t="s">
        <v>9</v>
      </c>
      <c r="D12" s="19">
        <v>187</v>
      </c>
      <c r="E12" s="19">
        <v>0</v>
      </c>
      <c r="F12" s="19">
        <v>187</v>
      </c>
      <c r="G12" s="5"/>
      <c r="H12" s="5"/>
      <c r="J12" s="4" t="s">
        <v>20</v>
      </c>
      <c r="K12" s="4" t="s">
        <v>23</v>
      </c>
    </row>
    <row r="13" spans="1:11" x14ac:dyDescent="0.3">
      <c r="A13" s="4" t="s">
        <v>24</v>
      </c>
      <c r="B13" s="4" t="s">
        <v>26</v>
      </c>
      <c r="C13" s="4" t="s">
        <v>9</v>
      </c>
      <c r="D13" s="19">
        <v>303</v>
      </c>
      <c r="E13" s="19">
        <v>0</v>
      </c>
      <c r="F13" s="19">
        <v>303</v>
      </c>
      <c r="G13" s="5"/>
      <c r="H13" s="5"/>
      <c r="J13" s="4" t="s">
        <v>24</v>
      </c>
      <c r="K13" s="4" t="s">
        <v>25</v>
      </c>
    </row>
    <row r="14" spans="1:11" x14ac:dyDescent="0.3">
      <c r="A14" s="4" t="s">
        <v>24</v>
      </c>
      <c r="B14" s="4" t="s">
        <v>27</v>
      </c>
      <c r="C14" s="4" t="s">
        <v>9</v>
      </c>
      <c r="D14" s="19">
        <v>215</v>
      </c>
      <c r="E14" s="19">
        <v>4</v>
      </c>
      <c r="F14" s="19">
        <v>211</v>
      </c>
      <c r="G14" s="5"/>
      <c r="H14" s="5"/>
      <c r="J14" s="4" t="s">
        <v>24</v>
      </c>
      <c r="K14" s="4" t="s">
        <v>26</v>
      </c>
    </row>
    <row r="15" spans="1:11" x14ac:dyDescent="0.3">
      <c r="A15" s="4" t="s">
        <v>24</v>
      </c>
      <c r="B15" s="4" t="s">
        <v>28</v>
      </c>
      <c r="C15" s="4" t="s">
        <v>9</v>
      </c>
      <c r="D15" s="19">
        <v>2</v>
      </c>
      <c r="E15" s="19">
        <v>0</v>
      </c>
      <c r="F15" s="19">
        <v>2</v>
      </c>
      <c r="G15" s="5"/>
      <c r="H15" s="5"/>
      <c r="J15" s="4" t="s">
        <v>24</v>
      </c>
      <c r="K15" s="4" t="s">
        <v>27</v>
      </c>
    </row>
    <row r="16" spans="1:11" x14ac:dyDescent="0.3">
      <c r="A16" s="4" t="s">
        <v>24</v>
      </c>
      <c r="B16" s="4" t="s">
        <v>29</v>
      </c>
      <c r="C16" s="4" t="s">
        <v>9</v>
      </c>
      <c r="D16" s="19">
        <v>11</v>
      </c>
      <c r="E16" s="19">
        <v>0</v>
      </c>
      <c r="F16" s="19">
        <v>11</v>
      </c>
      <c r="G16" s="5"/>
      <c r="H16" s="5"/>
      <c r="J16" s="4" t="s">
        <v>24</v>
      </c>
      <c r="K16" s="4" t="s">
        <v>28</v>
      </c>
    </row>
    <row r="17" spans="1:11" x14ac:dyDescent="0.3">
      <c r="A17" s="4" t="s">
        <v>24</v>
      </c>
      <c r="B17" s="4" t="s">
        <v>30</v>
      </c>
      <c r="C17" s="4" t="s">
        <v>9</v>
      </c>
      <c r="D17" s="19">
        <v>7</v>
      </c>
      <c r="E17" s="19">
        <v>0</v>
      </c>
      <c r="F17" s="19">
        <v>7</v>
      </c>
      <c r="G17" s="5"/>
      <c r="H17" s="5"/>
      <c r="J17" s="4" t="s">
        <v>24</v>
      </c>
      <c r="K17" s="4" t="s">
        <v>29</v>
      </c>
    </row>
    <row r="18" spans="1:11" x14ac:dyDescent="0.3">
      <c r="A18" s="4" t="s">
        <v>24</v>
      </c>
      <c r="B18" s="4" t="s">
        <v>31</v>
      </c>
      <c r="C18" s="4" t="s">
        <v>9</v>
      </c>
      <c r="D18" s="19">
        <v>59</v>
      </c>
      <c r="E18" s="19">
        <v>0</v>
      </c>
      <c r="F18" s="19">
        <v>59</v>
      </c>
      <c r="G18" s="5"/>
      <c r="H18" s="5"/>
      <c r="J18" s="4" t="s">
        <v>24</v>
      </c>
      <c r="K18" s="4" t="s">
        <v>30</v>
      </c>
    </row>
    <row r="19" spans="1:11" x14ac:dyDescent="0.3">
      <c r="A19" s="4" t="s">
        <v>24</v>
      </c>
      <c r="B19" s="4" t="s">
        <v>33</v>
      </c>
      <c r="C19" s="4" t="s">
        <v>9</v>
      </c>
      <c r="D19" s="19">
        <v>57</v>
      </c>
      <c r="E19" s="19">
        <v>5</v>
      </c>
      <c r="F19" s="19">
        <v>52</v>
      </c>
      <c r="G19" s="5"/>
      <c r="H19" s="5"/>
      <c r="J19" s="4" t="s">
        <v>24</v>
      </c>
      <c r="K19" s="4" t="s">
        <v>31</v>
      </c>
    </row>
    <row r="20" spans="1:11" x14ac:dyDescent="0.3">
      <c r="A20" s="4" t="s">
        <v>24</v>
      </c>
      <c r="B20" s="4" t="s">
        <v>17</v>
      </c>
      <c r="C20" s="4" t="s">
        <v>9</v>
      </c>
      <c r="D20" s="19">
        <v>2</v>
      </c>
      <c r="E20" s="19">
        <v>2</v>
      </c>
      <c r="F20" s="19">
        <v>0</v>
      </c>
      <c r="G20" s="5"/>
      <c r="H20" s="5"/>
      <c r="J20" s="4" t="s">
        <v>24</v>
      </c>
      <c r="K20" s="4" t="s">
        <v>32</v>
      </c>
    </row>
    <row r="21" spans="1:11" x14ac:dyDescent="0.3">
      <c r="A21" s="4" t="s">
        <v>24</v>
      </c>
      <c r="B21" s="4" t="s">
        <v>34</v>
      </c>
      <c r="C21" s="4" t="s">
        <v>9</v>
      </c>
      <c r="D21" s="19">
        <v>2</v>
      </c>
      <c r="E21" s="19">
        <v>1</v>
      </c>
      <c r="F21" s="19">
        <v>1</v>
      </c>
      <c r="G21" s="5"/>
      <c r="H21" s="5"/>
      <c r="J21" s="4" t="s">
        <v>24</v>
      </c>
      <c r="K21" s="4" t="s">
        <v>33</v>
      </c>
    </row>
    <row r="22" spans="1:11" x14ac:dyDescent="0.3">
      <c r="A22" s="4" t="s">
        <v>24</v>
      </c>
      <c r="B22" s="4" t="s">
        <v>35</v>
      </c>
      <c r="C22" s="4" t="s">
        <v>9</v>
      </c>
      <c r="D22" s="19">
        <v>2</v>
      </c>
      <c r="E22" s="19">
        <v>2</v>
      </c>
      <c r="F22" s="19">
        <v>0</v>
      </c>
      <c r="G22" s="5"/>
      <c r="H22" s="5"/>
      <c r="J22" s="4" t="s">
        <v>24</v>
      </c>
      <c r="K22" s="4" t="s">
        <v>34</v>
      </c>
    </row>
    <row r="23" spans="1:11" x14ac:dyDescent="0.3">
      <c r="A23" s="4" t="s">
        <v>24</v>
      </c>
      <c r="B23" s="4" t="s">
        <v>36</v>
      </c>
      <c r="C23" s="4" t="s">
        <v>9</v>
      </c>
      <c r="D23" s="19">
        <v>1</v>
      </c>
      <c r="E23" s="19">
        <v>0</v>
      </c>
      <c r="F23" s="19">
        <v>1</v>
      </c>
      <c r="G23" s="5"/>
      <c r="H23" s="5"/>
      <c r="J23" s="4" t="s">
        <v>24</v>
      </c>
      <c r="K23" s="4" t="s">
        <v>35</v>
      </c>
    </row>
    <row r="24" spans="1:11" x14ac:dyDescent="0.3">
      <c r="A24" s="4" t="s">
        <v>24</v>
      </c>
      <c r="B24" s="4" t="s">
        <v>38</v>
      </c>
      <c r="C24" s="4" t="s">
        <v>9</v>
      </c>
      <c r="D24" s="19">
        <v>2</v>
      </c>
      <c r="E24" s="19">
        <v>1</v>
      </c>
      <c r="F24" s="19">
        <v>1</v>
      </c>
      <c r="G24" s="5"/>
      <c r="H24" s="5"/>
      <c r="J24" s="4" t="s">
        <v>24</v>
      </c>
      <c r="K24" s="4" t="s">
        <v>36</v>
      </c>
    </row>
    <row r="25" spans="1:11" x14ac:dyDescent="0.3">
      <c r="A25" s="4" t="s">
        <v>24</v>
      </c>
      <c r="B25" s="4" t="s">
        <v>40</v>
      </c>
      <c r="C25" s="4" t="s">
        <v>9</v>
      </c>
      <c r="D25" s="19">
        <v>2</v>
      </c>
      <c r="E25" s="19">
        <v>0</v>
      </c>
      <c r="F25" s="19">
        <v>2</v>
      </c>
      <c r="G25" s="5"/>
      <c r="H25" s="5"/>
      <c r="J25" s="4" t="s">
        <v>24</v>
      </c>
      <c r="K25" s="4" t="s">
        <v>37</v>
      </c>
    </row>
    <row r="26" spans="1:11" x14ac:dyDescent="0.3">
      <c r="A26" s="4" t="s">
        <v>24</v>
      </c>
      <c r="B26" s="4" t="s">
        <v>41</v>
      </c>
      <c r="C26" s="4" t="s">
        <v>9</v>
      </c>
      <c r="D26" s="19">
        <v>14</v>
      </c>
      <c r="E26" s="19">
        <v>0</v>
      </c>
      <c r="F26" s="19">
        <v>14</v>
      </c>
      <c r="G26" s="5"/>
      <c r="H26" s="5"/>
      <c r="J26" s="4" t="s">
        <v>24</v>
      </c>
      <c r="K26" s="4" t="s">
        <v>38</v>
      </c>
    </row>
    <row r="27" spans="1:11" x14ac:dyDescent="0.3">
      <c r="A27" s="4" t="s">
        <v>24</v>
      </c>
      <c r="B27" s="4" t="s">
        <v>42</v>
      </c>
      <c r="C27" s="4" t="s">
        <v>9</v>
      </c>
      <c r="D27" s="19">
        <v>2</v>
      </c>
      <c r="E27" s="19">
        <v>2</v>
      </c>
      <c r="F27" s="19">
        <v>0</v>
      </c>
      <c r="G27" s="5"/>
      <c r="H27" s="5"/>
      <c r="J27" s="4" t="s">
        <v>24</v>
      </c>
      <c r="K27" s="4" t="s">
        <v>39</v>
      </c>
    </row>
    <row r="28" spans="1:11" x14ac:dyDescent="0.3">
      <c r="A28" s="4" t="s">
        <v>43</v>
      </c>
      <c r="B28" s="4" t="s">
        <v>44</v>
      </c>
      <c r="C28" s="4" t="s">
        <v>9</v>
      </c>
      <c r="D28" s="19">
        <v>45</v>
      </c>
      <c r="E28" s="19">
        <v>0</v>
      </c>
      <c r="F28" s="19">
        <v>45</v>
      </c>
      <c r="G28" s="5"/>
      <c r="H28" s="5"/>
      <c r="J28" s="4" t="s">
        <v>24</v>
      </c>
      <c r="K28" s="4" t="s">
        <v>40</v>
      </c>
    </row>
    <row r="29" spans="1:11" x14ac:dyDescent="0.3">
      <c r="A29" s="4" t="s">
        <v>43</v>
      </c>
      <c r="B29" s="4" t="s">
        <v>45</v>
      </c>
      <c r="C29" s="4" t="s">
        <v>9</v>
      </c>
      <c r="D29" s="19">
        <v>497</v>
      </c>
      <c r="E29" s="19">
        <v>0</v>
      </c>
      <c r="F29" s="19">
        <v>497</v>
      </c>
      <c r="G29" s="5"/>
      <c r="H29" s="5"/>
      <c r="J29" s="4" t="s">
        <v>24</v>
      </c>
      <c r="K29" s="4" t="s">
        <v>41</v>
      </c>
    </row>
    <row r="30" spans="1:11" x14ac:dyDescent="0.3">
      <c r="A30" s="4" t="s">
        <v>43</v>
      </c>
      <c r="B30" s="4" t="s">
        <v>46</v>
      </c>
      <c r="C30" s="4" t="s">
        <v>9</v>
      </c>
      <c r="D30" s="19">
        <v>8</v>
      </c>
      <c r="E30" s="19">
        <v>0</v>
      </c>
      <c r="F30" s="19">
        <v>8</v>
      </c>
      <c r="G30" s="5"/>
      <c r="H30" s="5"/>
      <c r="J30" s="4" t="s">
        <v>24</v>
      </c>
      <c r="K30" s="4" t="s">
        <v>42</v>
      </c>
    </row>
    <row r="31" spans="1:11" x14ac:dyDescent="0.3">
      <c r="A31" s="4" t="s">
        <v>43</v>
      </c>
      <c r="B31" s="4" t="s">
        <v>49</v>
      </c>
      <c r="C31" s="4" t="s">
        <v>9</v>
      </c>
      <c r="D31" s="19">
        <v>7</v>
      </c>
      <c r="E31" s="19">
        <v>0</v>
      </c>
      <c r="F31" s="19">
        <v>7</v>
      </c>
      <c r="G31" s="5"/>
      <c r="H31" s="5"/>
      <c r="J31" s="4" t="s">
        <v>43</v>
      </c>
      <c r="K31" s="4" t="s">
        <v>44</v>
      </c>
    </row>
    <row r="32" spans="1:11" x14ac:dyDescent="0.3">
      <c r="A32" s="4" t="s">
        <v>50</v>
      </c>
      <c r="B32" s="4" t="s">
        <v>51</v>
      </c>
      <c r="C32" s="4" t="s">
        <v>9</v>
      </c>
      <c r="D32" s="19">
        <v>3</v>
      </c>
      <c r="E32" s="19">
        <v>2</v>
      </c>
      <c r="F32" s="19">
        <v>1</v>
      </c>
      <c r="G32" s="5"/>
      <c r="H32" s="5"/>
      <c r="J32" s="4" t="s">
        <v>43</v>
      </c>
      <c r="K32" s="4" t="s">
        <v>45</v>
      </c>
    </row>
    <row r="33" spans="1:11" x14ac:dyDescent="0.3">
      <c r="A33" s="4" t="s">
        <v>50</v>
      </c>
      <c r="B33" s="4" t="s">
        <v>52</v>
      </c>
      <c r="C33" s="4" t="s">
        <v>9</v>
      </c>
      <c r="D33" s="19">
        <v>1</v>
      </c>
      <c r="E33" s="19">
        <v>1</v>
      </c>
      <c r="F33" s="19">
        <v>0</v>
      </c>
      <c r="G33" s="5"/>
      <c r="H33" s="5"/>
      <c r="J33" s="4" t="s">
        <v>43</v>
      </c>
      <c r="K33" s="4" t="s">
        <v>46</v>
      </c>
    </row>
    <row r="34" spans="1:11" x14ac:dyDescent="0.3">
      <c r="A34" s="4" t="s">
        <v>53</v>
      </c>
      <c r="B34" s="4" t="s">
        <v>54</v>
      </c>
      <c r="C34" s="4" t="s">
        <v>9</v>
      </c>
      <c r="D34" s="19">
        <v>68</v>
      </c>
      <c r="E34" s="19">
        <v>0</v>
      </c>
      <c r="F34" s="19">
        <v>68</v>
      </c>
      <c r="G34" s="5"/>
      <c r="H34" s="5"/>
      <c r="J34" s="4" t="s">
        <v>43</v>
      </c>
      <c r="K34" s="4" t="s">
        <v>47</v>
      </c>
    </row>
    <row r="35" spans="1:11" x14ac:dyDescent="0.3">
      <c r="A35" s="4" t="s">
        <v>53</v>
      </c>
      <c r="B35" s="4" t="s">
        <v>55</v>
      </c>
      <c r="C35" s="4" t="s">
        <v>9</v>
      </c>
      <c r="D35" s="19">
        <v>101</v>
      </c>
      <c r="E35" s="19">
        <v>0</v>
      </c>
      <c r="F35" s="19">
        <v>101</v>
      </c>
      <c r="G35" s="5"/>
      <c r="H35" s="5"/>
      <c r="J35" s="4" t="s">
        <v>43</v>
      </c>
      <c r="K35" s="4" t="s">
        <v>48</v>
      </c>
    </row>
    <row r="36" spans="1:11" x14ac:dyDescent="0.3">
      <c r="A36" s="4" t="s">
        <v>53</v>
      </c>
      <c r="B36" s="4" t="s">
        <v>56</v>
      </c>
      <c r="C36" s="4" t="s">
        <v>9</v>
      </c>
      <c r="D36" s="19">
        <v>4</v>
      </c>
      <c r="E36" s="19">
        <v>4</v>
      </c>
      <c r="F36" s="19">
        <v>0</v>
      </c>
      <c r="G36" s="5"/>
      <c r="H36" s="5"/>
      <c r="J36" s="4" t="s">
        <v>43</v>
      </c>
      <c r="K36" s="4" t="s">
        <v>49</v>
      </c>
    </row>
    <row r="37" spans="1:11" x14ac:dyDescent="0.3">
      <c r="A37" s="4" t="s">
        <v>57</v>
      </c>
      <c r="B37" s="4" t="s">
        <v>58</v>
      </c>
      <c r="C37" s="4" t="s">
        <v>9</v>
      </c>
      <c r="D37" s="19">
        <v>3</v>
      </c>
      <c r="E37" s="19">
        <v>3</v>
      </c>
      <c r="F37" s="19">
        <v>0</v>
      </c>
      <c r="G37" s="5"/>
      <c r="H37" s="5"/>
      <c r="J37" s="4" t="s">
        <v>50</v>
      </c>
      <c r="K37" s="4" t="s">
        <v>51</v>
      </c>
    </row>
    <row r="38" spans="1:11" x14ac:dyDescent="0.3">
      <c r="A38" s="4" t="s">
        <v>57</v>
      </c>
      <c r="B38" s="4" t="s">
        <v>59</v>
      </c>
      <c r="C38" s="4" t="s">
        <v>9</v>
      </c>
      <c r="D38" s="19">
        <v>2</v>
      </c>
      <c r="E38" s="19">
        <v>2</v>
      </c>
      <c r="F38" s="19">
        <v>0</v>
      </c>
      <c r="G38" s="5"/>
      <c r="H38" s="5"/>
      <c r="J38" s="4" t="s">
        <v>50</v>
      </c>
      <c r="K38" s="4" t="s">
        <v>52</v>
      </c>
    </row>
    <row r="39" spans="1:11" x14ac:dyDescent="0.3">
      <c r="A39" s="4" t="s">
        <v>57</v>
      </c>
      <c r="B39" s="4" t="s">
        <v>60</v>
      </c>
      <c r="C39" s="4" t="s">
        <v>9</v>
      </c>
      <c r="D39" s="19">
        <v>1</v>
      </c>
      <c r="E39" s="19">
        <v>1</v>
      </c>
      <c r="F39" s="19">
        <v>0</v>
      </c>
      <c r="G39" s="5"/>
      <c r="H39" s="5"/>
      <c r="J39" s="4" t="s">
        <v>53</v>
      </c>
      <c r="K39" s="4" t="s">
        <v>54</v>
      </c>
    </row>
    <row r="40" spans="1:11" x14ac:dyDescent="0.3">
      <c r="A40" s="4" t="s">
        <v>57</v>
      </c>
      <c r="B40" s="4" t="s">
        <v>61</v>
      </c>
      <c r="C40" s="4" t="s">
        <v>9</v>
      </c>
      <c r="D40" s="19">
        <v>2</v>
      </c>
      <c r="E40" s="19">
        <v>2</v>
      </c>
      <c r="F40" s="19">
        <v>0</v>
      </c>
      <c r="G40" s="5"/>
      <c r="H40" s="5"/>
      <c r="J40" s="4" t="s">
        <v>53</v>
      </c>
      <c r="K40" s="4" t="s">
        <v>55</v>
      </c>
    </row>
    <row r="41" spans="1:11" x14ac:dyDescent="0.3">
      <c r="A41" s="4" t="s">
        <v>62</v>
      </c>
      <c r="B41" s="4" t="s">
        <v>63</v>
      </c>
      <c r="C41" s="4" t="s">
        <v>9</v>
      </c>
      <c r="D41" s="19">
        <v>38</v>
      </c>
      <c r="E41" s="19">
        <v>0</v>
      </c>
      <c r="F41" s="19">
        <v>38</v>
      </c>
      <c r="G41" s="5"/>
      <c r="H41" s="5"/>
      <c r="J41" s="4" t="s">
        <v>53</v>
      </c>
      <c r="K41" s="4" t="s">
        <v>56</v>
      </c>
    </row>
    <row r="42" spans="1:11" x14ac:dyDescent="0.3">
      <c r="A42" s="4" t="s">
        <v>62</v>
      </c>
      <c r="B42" s="4" t="s">
        <v>64</v>
      </c>
      <c r="C42" s="4" t="s">
        <v>9</v>
      </c>
      <c r="D42" s="19">
        <v>2</v>
      </c>
      <c r="E42" s="19">
        <v>0</v>
      </c>
      <c r="F42" s="19">
        <v>2</v>
      </c>
      <c r="G42" s="5"/>
      <c r="H42" s="5"/>
      <c r="J42" s="4" t="s">
        <v>57</v>
      </c>
      <c r="K42" s="4" t="s">
        <v>58</v>
      </c>
    </row>
    <row r="43" spans="1:11" x14ac:dyDescent="0.3">
      <c r="A43" s="4" t="s">
        <v>62</v>
      </c>
      <c r="B43" s="4" t="s">
        <v>67</v>
      </c>
      <c r="C43" s="4" t="s">
        <v>9</v>
      </c>
      <c r="D43" s="19">
        <v>6</v>
      </c>
      <c r="E43" s="19">
        <v>1</v>
      </c>
      <c r="F43" s="19">
        <v>5</v>
      </c>
      <c r="G43" s="5"/>
      <c r="H43" s="5"/>
      <c r="J43" s="4" t="s">
        <v>57</v>
      </c>
      <c r="K43" s="4" t="s">
        <v>59</v>
      </c>
    </row>
    <row r="44" spans="1:11" x14ac:dyDescent="0.3">
      <c r="A44" s="4" t="s">
        <v>62</v>
      </c>
      <c r="B44" s="4" t="s">
        <v>68</v>
      </c>
      <c r="C44" s="4" t="s">
        <v>9</v>
      </c>
      <c r="D44" s="19">
        <v>61</v>
      </c>
      <c r="E44" s="19">
        <v>1</v>
      </c>
      <c r="F44" s="19">
        <v>60</v>
      </c>
      <c r="G44" s="5"/>
      <c r="H44" s="5"/>
      <c r="J44" s="4" t="s">
        <v>57</v>
      </c>
      <c r="K44" s="4" t="s">
        <v>60</v>
      </c>
    </row>
    <row r="45" spans="1:11" x14ac:dyDescent="0.3">
      <c r="A45" s="4" t="s">
        <v>70</v>
      </c>
      <c r="B45" s="4" t="s">
        <v>72</v>
      </c>
      <c r="C45" s="4" t="s">
        <v>9</v>
      </c>
      <c r="D45" s="19">
        <v>3</v>
      </c>
      <c r="E45" s="19">
        <v>3</v>
      </c>
      <c r="F45" s="19">
        <v>0</v>
      </c>
      <c r="G45" s="5"/>
      <c r="H45" s="5"/>
      <c r="J45" s="4" t="s">
        <v>57</v>
      </c>
      <c r="K45" s="4" t="s">
        <v>61</v>
      </c>
    </row>
    <row r="46" spans="1:11" x14ac:dyDescent="0.3">
      <c r="A46" s="4" t="s">
        <v>70</v>
      </c>
      <c r="B46" s="4" t="s">
        <v>74</v>
      </c>
      <c r="C46" s="4" t="s">
        <v>9</v>
      </c>
      <c r="D46" s="19">
        <v>5</v>
      </c>
      <c r="E46" s="19">
        <v>5</v>
      </c>
      <c r="F46" s="19">
        <v>0</v>
      </c>
      <c r="G46" s="5"/>
      <c r="H46" s="5"/>
      <c r="J46" s="4" t="s">
        <v>62</v>
      </c>
      <c r="K46" s="4" t="s">
        <v>63</v>
      </c>
    </row>
    <row r="47" spans="1:11" x14ac:dyDescent="0.3">
      <c r="A47" s="4" t="s">
        <v>70</v>
      </c>
      <c r="B47" s="4" t="s">
        <v>75</v>
      </c>
      <c r="C47" s="4" t="s">
        <v>9</v>
      </c>
      <c r="D47" s="19">
        <v>1</v>
      </c>
      <c r="E47" s="19">
        <v>0</v>
      </c>
      <c r="F47" s="19">
        <v>1</v>
      </c>
      <c r="G47" s="5"/>
      <c r="H47" s="5"/>
      <c r="J47" s="4" t="s">
        <v>62</v>
      </c>
      <c r="K47" s="4" t="s">
        <v>64</v>
      </c>
    </row>
    <row r="48" spans="1:11" x14ac:dyDescent="0.3">
      <c r="A48" s="4" t="s">
        <v>70</v>
      </c>
      <c r="B48" s="4" t="s">
        <v>76</v>
      </c>
      <c r="C48" s="4" t="s">
        <v>9</v>
      </c>
      <c r="D48" s="19">
        <v>1</v>
      </c>
      <c r="E48" s="19">
        <v>0</v>
      </c>
      <c r="F48" s="19">
        <v>1</v>
      </c>
      <c r="G48" s="5"/>
      <c r="H48" s="5"/>
      <c r="J48" s="4" t="s">
        <v>62</v>
      </c>
      <c r="K48" s="4" t="s">
        <v>65</v>
      </c>
    </row>
    <row r="49" spans="1:11" x14ac:dyDescent="0.3">
      <c r="A49" s="4" t="s">
        <v>70</v>
      </c>
      <c r="B49" s="4" t="s">
        <v>77</v>
      </c>
      <c r="C49" s="4" t="s">
        <v>9</v>
      </c>
      <c r="D49" s="19">
        <v>2</v>
      </c>
      <c r="E49" s="19">
        <v>0</v>
      </c>
      <c r="F49" s="19">
        <v>2</v>
      </c>
      <c r="G49" s="5"/>
      <c r="H49" s="5"/>
      <c r="J49" s="4" t="s">
        <v>62</v>
      </c>
      <c r="K49" s="4" t="s">
        <v>66</v>
      </c>
    </row>
    <row r="50" spans="1:11" x14ac:dyDescent="0.3">
      <c r="A50" s="4" t="s">
        <v>70</v>
      </c>
      <c r="B50" s="4" t="s">
        <v>78</v>
      </c>
      <c r="C50" s="4" t="s">
        <v>9</v>
      </c>
      <c r="D50" s="19">
        <v>27</v>
      </c>
      <c r="E50" s="19">
        <v>13</v>
      </c>
      <c r="F50" s="19">
        <v>14</v>
      </c>
      <c r="G50" s="5"/>
      <c r="H50" s="5"/>
      <c r="J50" s="4" t="s">
        <v>62</v>
      </c>
      <c r="K50" s="4" t="s">
        <v>67</v>
      </c>
    </row>
    <row r="51" spans="1:11" x14ac:dyDescent="0.3">
      <c r="A51" s="4" t="s">
        <v>70</v>
      </c>
      <c r="B51" s="4" t="s">
        <v>79</v>
      </c>
      <c r="C51" s="4" t="s">
        <v>9</v>
      </c>
      <c r="D51" s="19">
        <v>2</v>
      </c>
      <c r="E51" s="19">
        <v>1</v>
      </c>
      <c r="F51" s="19">
        <v>1</v>
      </c>
      <c r="G51" s="5"/>
      <c r="H51" s="5"/>
      <c r="J51" s="4" t="s">
        <v>62</v>
      </c>
      <c r="K51" s="4" t="s">
        <v>68</v>
      </c>
    </row>
    <row r="52" spans="1:11" x14ac:dyDescent="0.3">
      <c r="A52" s="4" t="s">
        <v>70</v>
      </c>
      <c r="B52" s="4" t="s">
        <v>80</v>
      </c>
      <c r="C52" s="4" t="s">
        <v>9</v>
      </c>
      <c r="D52" s="19">
        <v>1</v>
      </c>
      <c r="E52" s="19">
        <v>0</v>
      </c>
      <c r="F52" s="19">
        <v>1</v>
      </c>
      <c r="G52" s="5"/>
      <c r="H52" s="5"/>
      <c r="J52" s="4" t="s">
        <v>62</v>
      </c>
      <c r="K52" s="4" t="s">
        <v>69</v>
      </c>
    </row>
    <row r="53" spans="1:11" x14ac:dyDescent="0.3">
      <c r="A53" s="4" t="s">
        <v>70</v>
      </c>
      <c r="B53" s="4" t="s">
        <v>83</v>
      </c>
      <c r="C53" s="4" t="s">
        <v>9</v>
      </c>
      <c r="D53" s="19">
        <v>3</v>
      </c>
      <c r="E53" s="19">
        <v>1</v>
      </c>
      <c r="F53" s="19">
        <v>2</v>
      </c>
      <c r="G53" s="5"/>
      <c r="H53" s="5"/>
      <c r="J53" s="4" t="s">
        <v>70</v>
      </c>
      <c r="K53" s="4" t="s">
        <v>71</v>
      </c>
    </row>
    <row r="54" spans="1:11" x14ac:dyDescent="0.3">
      <c r="A54" s="4" t="s">
        <v>70</v>
      </c>
      <c r="B54" s="4" t="s">
        <v>84</v>
      </c>
      <c r="C54" s="4" t="s">
        <v>9</v>
      </c>
      <c r="D54" s="19">
        <v>16</v>
      </c>
      <c r="E54" s="19">
        <v>14</v>
      </c>
      <c r="F54" s="19">
        <v>2</v>
      </c>
      <c r="G54" s="5"/>
      <c r="H54" s="5"/>
      <c r="J54" s="4" t="s">
        <v>70</v>
      </c>
      <c r="K54" s="4" t="s">
        <v>72</v>
      </c>
    </row>
    <row r="55" spans="1:11" x14ac:dyDescent="0.3">
      <c r="A55" s="4" t="s">
        <v>70</v>
      </c>
      <c r="B55" s="4" t="s">
        <v>86</v>
      </c>
      <c r="C55" s="4" t="s">
        <v>9</v>
      </c>
      <c r="D55" s="19">
        <v>1</v>
      </c>
      <c r="E55" s="19">
        <v>1</v>
      </c>
      <c r="F55" s="19">
        <v>0</v>
      </c>
      <c r="G55" s="5"/>
      <c r="H55" s="5"/>
      <c r="J55" s="4" t="s">
        <v>70</v>
      </c>
      <c r="K55" s="4" t="s">
        <v>73</v>
      </c>
    </row>
    <row r="56" spans="1:11" x14ac:dyDescent="0.3">
      <c r="A56" s="4" t="s">
        <v>70</v>
      </c>
      <c r="B56" s="4" t="s">
        <v>87</v>
      </c>
      <c r="C56" s="4" t="s">
        <v>9</v>
      </c>
      <c r="D56" s="19">
        <v>4</v>
      </c>
      <c r="E56" s="19">
        <v>0</v>
      </c>
      <c r="F56" s="19">
        <v>4</v>
      </c>
      <c r="G56" s="5"/>
      <c r="H56" s="5"/>
      <c r="J56" s="4" t="s">
        <v>70</v>
      </c>
      <c r="K56" s="4" t="s">
        <v>74</v>
      </c>
    </row>
    <row r="57" spans="1:11" x14ac:dyDescent="0.3">
      <c r="A57" s="4" t="s">
        <v>70</v>
      </c>
      <c r="B57" s="4" t="s">
        <v>88</v>
      </c>
      <c r="C57" s="4" t="s">
        <v>9</v>
      </c>
      <c r="D57" s="19">
        <v>174</v>
      </c>
      <c r="E57" s="19">
        <v>170</v>
      </c>
      <c r="F57" s="19">
        <v>4</v>
      </c>
      <c r="G57" s="5"/>
      <c r="H57" s="5"/>
      <c r="J57" s="4" t="s">
        <v>70</v>
      </c>
      <c r="K57" s="4" t="s">
        <v>75</v>
      </c>
    </row>
    <row r="58" spans="1:11" x14ac:dyDescent="0.3">
      <c r="A58" s="4" t="s">
        <v>70</v>
      </c>
      <c r="B58" s="4" t="s">
        <v>89</v>
      </c>
      <c r="C58" s="4" t="s">
        <v>9</v>
      </c>
      <c r="D58" s="19">
        <v>5</v>
      </c>
      <c r="E58" s="19">
        <v>5</v>
      </c>
      <c r="F58" s="19">
        <v>0</v>
      </c>
      <c r="G58" s="5"/>
      <c r="H58" s="5"/>
      <c r="J58" s="4" t="s">
        <v>70</v>
      </c>
      <c r="K58" s="4" t="s">
        <v>76</v>
      </c>
    </row>
    <row r="59" spans="1:11" x14ac:dyDescent="0.3">
      <c r="A59" s="4" t="s">
        <v>70</v>
      </c>
      <c r="B59" s="4" t="s">
        <v>90</v>
      </c>
      <c r="C59" s="4" t="s">
        <v>9</v>
      </c>
      <c r="D59" s="19">
        <v>1</v>
      </c>
      <c r="E59" s="19">
        <v>0</v>
      </c>
      <c r="F59" s="19">
        <v>1</v>
      </c>
      <c r="G59" s="5"/>
      <c r="H59" s="5"/>
      <c r="J59" s="4" t="s">
        <v>70</v>
      </c>
      <c r="K59" s="4" t="s">
        <v>77</v>
      </c>
    </row>
    <row r="60" spans="1:11" x14ac:dyDescent="0.3">
      <c r="A60" s="4" t="s">
        <v>70</v>
      </c>
      <c r="B60" s="4" t="s">
        <v>91</v>
      </c>
      <c r="C60" s="4" t="s">
        <v>9</v>
      </c>
      <c r="D60" s="19">
        <v>3</v>
      </c>
      <c r="E60" s="19">
        <v>0</v>
      </c>
      <c r="F60" s="19">
        <v>3</v>
      </c>
      <c r="G60" s="5"/>
      <c r="H60" s="5"/>
      <c r="J60" s="4" t="s">
        <v>70</v>
      </c>
      <c r="K60" s="4" t="s">
        <v>78</v>
      </c>
    </row>
    <row r="61" spans="1:11" x14ac:dyDescent="0.3">
      <c r="A61" s="4" t="s">
        <v>70</v>
      </c>
      <c r="B61" s="4" t="s">
        <v>93</v>
      </c>
      <c r="C61" s="4" t="s">
        <v>9</v>
      </c>
      <c r="D61" s="19">
        <v>2</v>
      </c>
      <c r="E61" s="19">
        <v>0</v>
      </c>
      <c r="F61" s="19">
        <v>2</v>
      </c>
      <c r="G61" s="5"/>
      <c r="H61" s="5"/>
      <c r="J61" s="4" t="s">
        <v>70</v>
      </c>
      <c r="K61" s="4" t="s">
        <v>79</v>
      </c>
    </row>
    <row r="62" spans="1:11" x14ac:dyDescent="0.3">
      <c r="A62" s="4" t="s">
        <v>94</v>
      </c>
      <c r="B62" s="4" t="s">
        <v>95</v>
      </c>
      <c r="C62" s="4" t="s">
        <v>9</v>
      </c>
      <c r="D62" s="19">
        <v>2</v>
      </c>
      <c r="E62" s="19">
        <v>2</v>
      </c>
      <c r="F62" s="19">
        <v>0</v>
      </c>
      <c r="G62" s="5"/>
      <c r="H62" s="5"/>
      <c r="J62" s="4" t="s">
        <v>70</v>
      </c>
      <c r="K62" s="4" t="s">
        <v>80</v>
      </c>
    </row>
    <row r="63" spans="1:11" x14ac:dyDescent="0.3">
      <c r="A63" s="4" t="s">
        <v>94</v>
      </c>
      <c r="B63" s="4" t="s">
        <v>96</v>
      </c>
      <c r="C63" s="4" t="s">
        <v>9</v>
      </c>
      <c r="D63" s="19">
        <v>1</v>
      </c>
      <c r="E63" s="19">
        <v>0</v>
      </c>
      <c r="F63" s="19">
        <v>1</v>
      </c>
      <c r="G63" s="5"/>
      <c r="H63" s="5"/>
      <c r="J63" s="4" t="s">
        <v>70</v>
      </c>
      <c r="K63" s="4" t="s">
        <v>81</v>
      </c>
    </row>
    <row r="64" spans="1:11" x14ac:dyDescent="0.3">
      <c r="A64" s="4" t="s">
        <v>98</v>
      </c>
      <c r="B64" s="4" t="s">
        <v>99</v>
      </c>
      <c r="C64" s="4" t="s">
        <v>9</v>
      </c>
      <c r="D64" s="19">
        <v>2</v>
      </c>
      <c r="E64" s="19">
        <v>0</v>
      </c>
      <c r="F64" s="19">
        <v>2</v>
      </c>
      <c r="G64" s="5"/>
      <c r="H64" s="5"/>
      <c r="J64" s="4" t="s">
        <v>70</v>
      </c>
      <c r="K64" s="4" t="s">
        <v>82</v>
      </c>
    </row>
    <row r="65" spans="1:11" x14ac:dyDescent="0.3">
      <c r="A65" s="4" t="s">
        <v>98</v>
      </c>
      <c r="B65" s="4" t="s">
        <v>100</v>
      </c>
      <c r="C65" s="4" t="s">
        <v>9</v>
      </c>
      <c r="D65" s="19">
        <v>153</v>
      </c>
      <c r="E65" s="19">
        <v>149</v>
      </c>
      <c r="F65" s="19">
        <v>4</v>
      </c>
      <c r="G65" s="5"/>
      <c r="H65" s="5"/>
      <c r="J65" s="4" t="s">
        <v>70</v>
      </c>
      <c r="K65" s="4" t="s">
        <v>83</v>
      </c>
    </row>
    <row r="66" spans="1:11" x14ac:dyDescent="0.3">
      <c r="A66" s="4" t="s">
        <v>98</v>
      </c>
      <c r="B66" s="4" t="s">
        <v>101</v>
      </c>
      <c r="C66" s="4" t="s">
        <v>9</v>
      </c>
      <c r="D66" s="19">
        <v>1</v>
      </c>
      <c r="E66" s="19">
        <v>0</v>
      </c>
      <c r="F66" s="19">
        <v>1</v>
      </c>
      <c r="G66" s="5"/>
      <c r="H66" s="5"/>
      <c r="J66" s="4" t="s">
        <v>70</v>
      </c>
      <c r="K66" s="4" t="s">
        <v>84</v>
      </c>
    </row>
    <row r="67" spans="1:11" x14ac:dyDescent="0.3">
      <c r="A67" s="4" t="s">
        <v>98</v>
      </c>
      <c r="B67" s="4" t="s">
        <v>102</v>
      </c>
      <c r="C67" s="4" t="s">
        <v>9</v>
      </c>
      <c r="D67" s="19">
        <v>35</v>
      </c>
      <c r="E67" s="19">
        <v>0</v>
      </c>
      <c r="F67" s="19">
        <v>35</v>
      </c>
      <c r="G67" s="5"/>
      <c r="H67" s="5"/>
      <c r="J67" s="4" t="s">
        <v>70</v>
      </c>
      <c r="K67" s="4" t="s">
        <v>85</v>
      </c>
    </row>
    <row r="68" spans="1:11" x14ac:dyDescent="0.3">
      <c r="A68" s="4" t="s">
        <v>98</v>
      </c>
      <c r="B68" s="4" t="s">
        <v>103</v>
      </c>
      <c r="C68" s="4" t="s">
        <v>9</v>
      </c>
      <c r="D68" s="19">
        <v>1</v>
      </c>
      <c r="E68" s="19">
        <v>1</v>
      </c>
      <c r="F68" s="19">
        <v>0</v>
      </c>
      <c r="G68" s="5"/>
      <c r="H68" s="5"/>
      <c r="J68" s="4" t="s">
        <v>70</v>
      </c>
      <c r="K68" s="4" t="s">
        <v>86</v>
      </c>
    </row>
    <row r="69" spans="1:11" x14ac:dyDescent="0.3">
      <c r="A69" s="4" t="s">
        <v>98</v>
      </c>
      <c r="B69" s="4" t="s">
        <v>104</v>
      </c>
      <c r="C69" s="4" t="s">
        <v>9</v>
      </c>
      <c r="D69" s="19">
        <v>5</v>
      </c>
      <c r="E69" s="19">
        <v>5</v>
      </c>
      <c r="F69" s="19">
        <v>0</v>
      </c>
      <c r="G69" s="5"/>
      <c r="H69" s="5"/>
      <c r="J69" s="4" t="s">
        <v>70</v>
      </c>
      <c r="K69" s="4" t="s">
        <v>87</v>
      </c>
    </row>
    <row r="70" spans="1:11" x14ac:dyDescent="0.3">
      <c r="A70" s="4" t="s">
        <v>98</v>
      </c>
      <c r="B70" s="4" t="s">
        <v>106</v>
      </c>
      <c r="C70" s="4" t="s">
        <v>9</v>
      </c>
      <c r="D70" s="19">
        <v>6</v>
      </c>
      <c r="E70" s="19">
        <v>0</v>
      </c>
      <c r="F70" s="19">
        <v>6</v>
      </c>
      <c r="G70" s="5"/>
      <c r="H70" s="5"/>
      <c r="J70" s="4" t="s">
        <v>70</v>
      </c>
      <c r="K70" s="4" t="s">
        <v>88</v>
      </c>
    </row>
    <row r="71" spans="1:11" x14ac:dyDescent="0.3">
      <c r="A71" s="4" t="s">
        <v>98</v>
      </c>
      <c r="B71" s="4" t="s">
        <v>109</v>
      </c>
      <c r="C71" s="4" t="s">
        <v>9</v>
      </c>
      <c r="D71" s="19">
        <v>3</v>
      </c>
      <c r="E71" s="19">
        <v>3</v>
      </c>
      <c r="F71" s="19">
        <v>0</v>
      </c>
      <c r="G71" s="5"/>
      <c r="H71" s="5"/>
      <c r="J71" s="4" t="s">
        <v>70</v>
      </c>
      <c r="K71" s="4" t="s">
        <v>89</v>
      </c>
    </row>
    <row r="72" spans="1:11" x14ac:dyDescent="0.3">
      <c r="A72" s="4" t="s">
        <v>98</v>
      </c>
      <c r="B72" s="4" t="s">
        <v>110</v>
      </c>
      <c r="C72" s="4" t="s">
        <v>9</v>
      </c>
      <c r="D72" s="19">
        <v>6</v>
      </c>
      <c r="E72" s="19">
        <v>0</v>
      </c>
      <c r="F72" s="19">
        <v>6</v>
      </c>
      <c r="G72" s="5"/>
      <c r="H72" s="5"/>
      <c r="J72" s="4" t="s">
        <v>70</v>
      </c>
      <c r="K72" s="4" t="s">
        <v>90</v>
      </c>
    </row>
    <row r="73" spans="1:11" x14ac:dyDescent="0.3">
      <c r="A73" s="4" t="s">
        <v>98</v>
      </c>
      <c r="B73" s="4" t="s">
        <v>112</v>
      </c>
      <c r="C73" s="4" t="s">
        <v>9</v>
      </c>
      <c r="D73" s="19">
        <v>1</v>
      </c>
      <c r="E73" s="19">
        <v>0</v>
      </c>
      <c r="F73" s="19">
        <v>1</v>
      </c>
      <c r="G73" s="5"/>
      <c r="H73" s="5"/>
      <c r="J73" s="4" t="s">
        <v>70</v>
      </c>
      <c r="K73" s="4" t="s">
        <v>91</v>
      </c>
    </row>
    <row r="74" spans="1:11" x14ac:dyDescent="0.3">
      <c r="A74" s="4" t="s">
        <v>98</v>
      </c>
      <c r="B74" s="4" t="s">
        <v>113</v>
      </c>
      <c r="C74" s="4" t="s">
        <v>9</v>
      </c>
      <c r="D74" s="19">
        <v>3</v>
      </c>
      <c r="E74" s="19">
        <v>0</v>
      </c>
      <c r="F74" s="19">
        <v>3</v>
      </c>
      <c r="G74" s="5"/>
      <c r="H74" s="5"/>
      <c r="J74" s="4" t="s">
        <v>70</v>
      </c>
      <c r="K74" s="4" t="s">
        <v>92</v>
      </c>
    </row>
    <row r="75" spans="1:11" x14ac:dyDescent="0.3">
      <c r="A75" s="4" t="s">
        <v>98</v>
      </c>
      <c r="B75" s="4" t="s">
        <v>115</v>
      </c>
      <c r="C75" s="4" t="s">
        <v>9</v>
      </c>
      <c r="D75" s="19">
        <v>1</v>
      </c>
      <c r="E75" s="19">
        <v>0</v>
      </c>
      <c r="F75" s="19">
        <v>1</v>
      </c>
      <c r="G75" s="5"/>
      <c r="H75" s="5"/>
      <c r="J75" s="4" t="s">
        <v>70</v>
      </c>
      <c r="K75" s="4" t="s">
        <v>93</v>
      </c>
    </row>
    <row r="76" spans="1:11" x14ac:dyDescent="0.3">
      <c r="A76" s="4" t="s">
        <v>116</v>
      </c>
      <c r="B76" s="4" t="s">
        <v>117</v>
      </c>
      <c r="C76" s="4" t="s">
        <v>9</v>
      </c>
      <c r="D76" s="19">
        <v>489</v>
      </c>
      <c r="E76" s="19">
        <v>0</v>
      </c>
      <c r="F76" s="19">
        <v>489</v>
      </c>
      <c r="G76" s="5"/>
      <c r="H76" s="5"/>
      <c r="J76" s="4" t="s">
        <v>94</v>
      </c>
      <c r="K76" s="4" t="s">
        <v>95</v>
      </c>
    </row>
    <row r="77" spans="1:11" x14ac:dyDescent="0.3">
      <c r="A77" s="4" t="s">
        <v>116</v>
      </c>
      <c r="B77" s="4" t="s">
        <v>100</v>
      </c>
      <c r="C77" s="4" t="s">
        <v>9</v>
      </c>
      <c r="D77" s="19">
        <v>7</v>
      </c>
      <c r="E77" s="19">
        <v>6</v>
      </c>
      <c r="F77" s="19">
        <v>1</v>
      </c>
      <c r="G77" s="5"/>
      <c r="H77" s="5"/>
      <c r="J77" s="4" t="s">
        <v>94</v>
      </c>
      <c r="K77" s="4" t="s">
        <v>96</v>
      </c>
    </row>
    <row r="78" spans="1:11" x14ac:dyDescent="0.3">
      <c r="A78" s="4" t="s">
        <v>116</v>
      </c>
      <c r="B78" s="4" t="s">
        <v>106</v>
      </c>
      <c r="C78" s="4" t="s">
        <v>9</v>
      </c>
      <c r="D78" s="19">
        <v>1</v>
      </c>
      <c r="E78" s="19">
        <v>0</v>
      </c>
      <c r="F78" s="19">
        <v>1</v>
      </c>
      <c r="G78" s="5"/>
      <c r="H78" s="5"/>
      <c r="J78" s="4" t="s">
        <v>94</v>
      </c>
      <c r="K78" s="4" t="s">
        <v>97</v>
      </c>
    </row>
    <row r="79" spans="1:11" x14ac:dyDescent="0.3">
      <c r="A79" s="4" t="s">
        <v>120</v>
      </c>
      <c r="B79" s="4" t="s">
        <v>122</v>
      </c>
      <c r="C79" s="4" t="s">
        <v>9</v>
      </c>
      <c r="D79" s="19">
        <v>9</v>
      </c>
      <c r="E79" s="19">
        <v>0</v>
      </c>
      <c r="F79" s="19">
        <v>9</v>
      </c>
      <c r="G79" s="5"/>
      <c r="H79" s="5"/>
      <c r="J79" s="4" t="s">
        <v>98</v>
      </c>
      <c r="K79" s="4" t="s">
        <v>99</v>
      </c>
    </row>
    <row r="80" spans="1:11" x14ac:dyDescent="0.3">
      <c r="A80" s="4" t="s">
        <v>120</v>
      </c>
      <c r="B80" s="4" t="s">
        <v>123</v>
      </c>
      <c r="C80" s="4" t="s">
        <v>9</v>
      </c>
      <c r="D80" s="19">
        <v>5</v>
      </c>
      <c r="E80" s="19">
        <v>0</v>
      </c>
      <c r="F80" s="19">
        <v>5</v>
      </c>
      <c r="G80" s="5"/>
      <c r="H80" s="5"/>
      <c r="J80" s="4" t="s">
        <v>98</v>
      </c>
      <c r="K80" s="4" t="s">
        <v>100</v>
      </c>
    </row>
    <row r="81" spans="1:11" x14ac:dyDescent="0.3">
      <c r="A81" s="4" t="s">
        <v>120</v>
      </c>
      <c r="B81" s="4" t="s">
        <v>124</v>
      </c>
      <c r="C81" s="4" t="s">
        <v>9</v>
      </c>
      <c r="D81" s="19">
        <v>59</v>
      </c>
      <c r="E81" s="19">
        <v>0</v>
      </c>
      <c r="F81" s="19">
        <v>59</v>
      </c>
      <c r="G81" s="5"/>
      <c r="H81" s="5"/>
      <c r="J81" s="4" t="s">
        <v>98</v>
      </c>
      <c r="K81" s="4" t="s">
        <v>101</v>
      </c>
    </row>
    <row r="82" spans="1:11" x14ac:dyDescent="0.3">
      <c r="A82" s="4" t="s">
        <v>120</v>
      </c>
      <c r="B82" s="4" t="s">
        <v>125</v>
      </c>
      <c r="C82" s="4" t="s">
        <v>9</v>
      </c>
      <c r="D82" s="19">
        <v>95</v>
      </c>
      <c r="E82" s="19">
        <v>0</v>
      </c>
      <c r="F82" s="19">
        <v>95</v>
      </c>
      <c r="G82" s="5"/>
      <c r="H82" s="5"/>
      <c r="J82" s="4" t="s">
        <v>98</v>
      </c>
      <c r="K82" s="4" t="s">
        <v>102</v>
      </c>
    </row>
    <row r="83" spans="1:11" x14ac:dyDescent="0.3">
      <c r="A83" s="4" t="s">
        <v>120</v>
      </c>
      <c r="B83" s="4" t="s">
        <v>126</v>
      </c>
      <c r="C83" s="4" t="s">
        <v>9</v>
      </c>
      <c r="D83" s="19">
        <v>1</v>
      </c>
      <c r="E83" s="19">
        <v>0</v>
      </c>
      <c r="F83" s="19">
        <v>1</v>
      </c>
      <c r="G83" s="5"/>
      <c r="H83" s="5"/>
      <c r="J83" s="4" t="s">
        <v>98</v>
      </c>
      <c r="K83" s="4" t="s">
        <v>103</v>
      </c>
    </row>
    <row r="84" spans="1:11" x14ac:dyDescent="0.3">
      <c r="A84" s="4" t="s">
        <v>120</v>
      </c>
      <c r="B84" s="4" t="s">
        <v>127</v>
      </c>
      <c r="C84" s="4" t="s">
        <v>9</v>
      </c>
      <c r="D84" s="19">
        <v>1</v>
      </c>
      <c r="E84" s="19">
        <v>0</v>
      </c>
      <c r="F84" s="19">
        <v>1</v>
      </c>
      <c r="G84" s="5"/>
      <c r="H84" s="5"/>
      <c r="J84" s="4" t="s">
        <v>98</v>
      </c>
      <c r="K84" s="4" t="s">
        <v>104</v>
      </c>
    </row>
    <row r="85" spans="1:11" x14ac:dyDescent="0.3">
      <c r="A85" s="4" t="s">
        <v>120</v>
      </c>
      <c r="B85" s="4" t="s">
        <v>128</v>
      </c>
      <c r="C85" s="4" t="s">
        <v>9</v>
      </c>
      <c r="D85" s="19">
        <v>1</v>
      </c>
      <c r="E85" s="19">
        <v>0</v>
      </c>
      <c r="F85" s="19">
        <v>1</v>
      </c>
      <c r="G85" s="5"/>
      <c r="H85" s="5"/>
      <c r="J85" s="4" t="s">
        <v>98</v>
      </c>
      <c r="K85" s="4" t="s">
        <v>105</v>
      </c>
    </row>
    <row r="86" spans="1:11" x14ac:dyDescent="0.3">
      <c r="A86" s="4" t="s">
        <v>120</v>
      </c>
      <c r="B86" s="4" t="s">
        <v>129</v>
      </c>
      <c r="C86" s="4" t="s">
        <v>9</v>
      </c>
      <c r="D86" s="19">
        <v>1</v>
      </c>
      <c r="E86" s="19">
        <v>0</v>
      </c>
      <c r="F86" s="19">
        <v>1</v>
      </c>
      <c r="G86" s="5"/>
      <c r="H86" s="5"/>
      <c r="J86" s="4" t="s">
        <v>98</v>
      </c>
      <c r="K86" s="4" t="s">
        <v>106</v>
      </c>
    </row>
    <row r="87" spans="1:11" x14ac:dyDescent="0.3">
      <c r="A87" s="4" t="s">
        <v>120</v>
      </c>
      <c r="B87" s="4" t="s">
        <v>130</v>
      </c>
      <c r="C87" s="4" t="s">
        <v>9</v>
      </c>
      <c r="D87" s="19">
        <v>1</v>
      </c>
      <c r="E87" s="19">
        <v>0</v>
      </c>
      <c r="F87" s="19">
        <v>1</v>
      </c>
      <c r="G87" s="5"/>
      <c r="H87" s="5"/>
      <c r="J87" s="4" t="s">
        <v>98</v>
      </c>
      <c r="K87" s="4" t="s">
        <v>107</v>
      </c>
    </row>
    <row r="88" spans="1:11" x14ac:dyDescent="0.3">
      <c r="A88" s="4" t="s">
        <v>120</v>
      </c>
      <c r="B88" s="4" t="s">
        <v>131</v>
      </c>
      <c r="C88" s="4" t="s">
        <v>9</v>
      </c>
      <c r="D88" s="19">
        <v>2</v>
      </c>
      <c r="E88" s="19">
        <v>0</v>
      </c>
      <c r="F88" s="19">
        <v>2</v>
      </c>
      <c r="G88" s="5"/>
      <c r="H88" s="5"/>
      <c r="J88" s="4" t="s">
        <v>98</v>
      </c>
      <c r="K88" s="4" t="s">
        <v>108</v>
      </c>
    </row>
    <row r="89" spans="1:11" x14ac:dyDescent="0.3">
      <c r="A89" s="4" t="s">
        <v>120</v>
      </c>
      <c r="B89" s="4" t="s">
        <v>132</v>
      </c>
      <c r="C89" s="4" t="s">
        <v>9</v>
      </c>
      <c r="D89" s="19">
        <v>1</v>
      </c>
      <c r="E89" s="19">
        <v>0</v>
      </c>
      <c r="F89" s="19">
        <v>1</v>
      </c>
      <c r="G89" s="5"/>
      <c r="H89" s="5"/>
      <c r="J89" s="4" t="s">
        <v>98</v>
      </c>
      <c r="K89" s="4" t="s">
        <v>109</v>
      </c>
    </row>
    <row r="90" spans="1:11" x14ac:dyDescent="0.3">
      <c r="A90" s="4" t="s">
        <v>120</v>
      </c>
      <c r="B90" s="4" t="s">
        <v>134</v>
      </c>
      <c r="C90" s="4" t="s">
        <v>9</v>
      </c>
      <c r="D90" s="19">
        <v>1</v>
      </c>
      <c r="E90" s="19">
        <v>0</v>
      </c>
      <c r="F90" s="19">
        <v>1</v>
      </c>
      <c r="G90" s="5"/>
      <c r="H90" s="5"/>
      <c r="J90" s="4" t="s">
        <v>98</v>
      </c>
      <c r="K90" s="4" t="s">
        <v>110</v>
      </c>
    </row>
    <row r="91" spans="1:11" x14ac:dyDescent="0.3">
      <c r="A91" s="4" t="s">
        <v>120</v>
      </c>
      <c r="B91" s="4" t="s">
        <v>136</v>
      </c>
      <c r="C91" s="4" t="s">
        <v>9</v>
      </c>
      <c r="D91" s="19">
        <v>153</v>
      </c>
      <c r="E91" s="19">
        <v>0</v>
      </c>
      <c r="F91" s="19">
        <v>153</v>
      </c>
      <c r="G91" s="5"/>
      <c r="H91" s="5"/>
      <c r="J91" s="4" t="s">
        <v>98</v>
      </c>
      <c r="K91" s="4" t="s">
        <v>111</v>
      </c>
    </row>
    <row r="92" spans="1:11" x14ac:dyDescent="0.3">
      <c r="A92" s="4" t="s">
        <v>120</v>
      </c>
      <c r="B92" s="4" t="s">
        <v>137</v>
      </c>
      <c r="C92" s="4" t="s">
        <v>9</v>
      </c>
      <c r="D92" s="19">
        <v>333</v>
      </c>
      <c r="E92" s="19">
        <v>0</v>
      </c>
      <c r="F92" s="19">
        <v>333</v>
      </c>
      <c r="G92" s="5"/>
      <c r="H92" s="5"/>
      <c r="J92" s="4" t="s">
        <v>98</v>
      </c>
      <c r="K92" s="4" t="s">
        <v>112</v>
      </c>
    </row>
    <row r="93" spans="1:11" x14ac:dyDescent="0.3">
      <c r="A93" s="4" t="s">
        <v>138</v>
      </c>
      <c r="B93" s="4" t="s">
        <v>139</v>
      </c>
      <c r="C93" s="4" t="s">
        <v>9</v>
      </c>
      <c r="D93" s="19">
        <v>2</v>
      </c>
      <c r="E93" s="19">
        <v>2</v>
      </c>
      <c r="F93" s="19">
        <v>0</v>
      </c>
      <c r="G93" s="5"/>
      <c r="H93" s="5"/>
      <c r="J93" s="4" t="s">
        <v>98</v>
      </c>
      <c r="K93" s="4" t="s">
        <v>113</v>
      </c>
    </row>
    <row r="94" spans="1:11" x14ac:dyDescent="0.3">
      <c r="A94" s="4" t="s">
        <v>138</v>
      </c>
      <c r="B94" s="4" t="s">
        <v>140</v>
      </c>
      <c r="C94" s="4" t="s">
        <v>9</v>
      </c>
      <c r="D94" s="19">
        <v>60</v>
      </c>
      <c r="E94" s="19">
        <v>0</v>
      </c>
      <c r="F94" s="19">
        <v>60</v>
      </c>
      <c r="G94" s="5"/>
      <c r="H94" s="5"/>
      <c r="J94" s="4" t="s">
        <v>98</v>
      </c>
      <c r="K94" s="4" t="s">
        <v>114</v>
      </c>
    </row>
    <row r="95" spans="1:11" x14ac:dyDescent="0.3">
      <c r="A95" s="4" t="s">
        <v>138</v>
      </c>
      <c r="B95" s="4" t="s">
        <v>142</v>
      </c>
      <c r="C95" s="4" t="s">
        <v>9</v>
      </c>
      <c r="D95" s="19">
        <v>2</v>
      </c>
      <c r="E95" s="19">
        <v>0</v>
      </c>
      <c r="F95" s="19">
        <v>2</v>
      </c>
      <c r="G95" s="5"/>
      <c r="H95" s="5"/>
      <c r="J95" s="4" t="s">
        <v>98</v>
      </c>
      <c r="K95" s="4" t="s">
        <v>115</v>
      </c>
    </row>
    <row r="96" spans="1:11" x14ac:dyDescent="0.3">
      <c r="A96" s="4" t="s">
        <v>143</v>
      </c>
      <c r="B96" s="4" t="s">
        <v>144</v>
      </c>
      <c r="C96" s="4" t="s">
        <v>9</v>
      </c>
      <c r="D96" s="19">
        <v>2</v>
      </c>
      <c r="E96" s="19">
        <v>0</v>
      </c>
      <c r="F96" s="19">
        <v>2</v>
      </c>
      <c r="G96" s="5"/>
      <c r="H96" s="5"/>
      <c r="J96" s="4" t="s">
        <v>116</v>
      </c>
      <c r="K96" s="4" t="s">
        <v>117</v>
      </c>
    </row>
    <row r="97" spans="1:11" x14ac:dyDescent="0.3">
      <c r="A97" s="4" t="s">
        <v>143</v>
      </c>
      <c r="B97" s="4" t="s">
        <v>145</v>
      </c>
      <c r="C97" s="4" t="s">
        <v>9</v>
      </c>
      <c r="D97" s="19">
        <v>1</v>
      </c>
      <c r="E97" s="19">
        <v>1</v>
      </c>
      <c r="F97" s="19">
        <v>0</v>
      </c>
      <c r="G97" s="5"/>
      <c r="H97" s="5"/>
      <c r="J97" s="4" t="s">
        <v>116</v>
      </c>
      <c r="K97" s="4" t="s">
        <v>118</v>
      </c>
    </row>
    <row r="98" spans="1:11" x14ac:dyDescent="0.3">
      <c r="A98" s="4" t="s">
        <v>143</v>
      </c>
      <c r="B98" s="4" t="s">
        <v>146</v>
      </c>
      <c r="C98" s="4" t="s">
        <v>9</v>
      </c>
      <c r="D98" s="19">
        <v>1</v>
      </c>
      <c r="E98" s="19">
        <v>1</v>
      </c>
      <c r="F98" s="19">
        <v>0</v>
      </c>
      <c r="G98" s="5"/>
      <c r="H98" s="5"/>
      <c r="J98" s="4" t="s">
        <v>116</v>
      </c>
      <c r="K98" s="4" t="s">
        <v>119</v>
      </c>
    </row>
    <row r="99" spans="1:11" x14ac:dyDescent="0.3">
      <c r="A99" s="4" t="s">
        <v>143</v>
      </c>
      <c r="B99" s="4" t="s">
        <v>147</v>
      </c>
      <c r="C99" s="4" t="s">
        <v>9</v>
      </c>
      <c r="D99" s="19">
        <v>1</v>
      </c>
      <c r="E99" s="19">
        <v>1</v>
      </c>
      <c r="F99" s="19">
        <v>0</v>
      </c>
      <c r="G99" s="5"/>
      <c r="H99" s="5"/>
      <c r="J99" s="4" t="s">
        <v>120</v>
      </c>
      <c r="K99" s="4" t="s">
        <v>121</v>
      </c>
    </row>
    <row r="100" spans="1:11" x14ac:dyDescent="0.3">
      <c r="A100" s="4" t="s">
        <v>143</v>
      </c>
      <c r="B100" s="4" t="s">
        <v>148</v>
      </c>
      <c r="C100" s="4" t="s">
        <v>9</v>
      </c>
      <c r="D100" s="19">
        <v>1</v>
      </c>
      <c r="E100" s="19">
        <v>1</v>
      </c>
      <c r="F100" s="19">
        <v>0</v>
      </c>
      <c r="G100" s="5"/>
      <c r="H100" s="5"/>
      <c r="J100" s="4" t="s">
        <v>120</v>
      </c>
      <c r="K100" s="4" t="s">
        <v>122</v>
      </c>
    </row>
    <row r="101" spans="1:11" x14ac:dyDescent="0.3">
      <c r="A101" s="4" t="s">
        <v>151</v>
      </c>
      <c r="B101" s="4" t="s">
        <v>152</v>
      </c>
      <c r="C101" s="4" t="s">
        <v>9</v>
      </c>
      <c r="D101" s="19">
        <v>1</v>
      </c>
      <c r="E101" s="19">
        <v>1</v>
      </c>
      <c r="F101" s="19">
        <v>0</v>
      </c>
      <c r="G101" s="5"/>
      <c r="H101" s="5"/>
      <c r="J101" s="4" t="s">
        <v>120</v>
      </c>
      <c r="K101" s="4" t="s">
        <v>123</v>
      </c>
    </row>
    <row r="102" spans="1:11" x14ac:dyDescent="0.3">
      <c r="A102" s="4" t="s">
        <v>151</v>
      </c>
      <c r="B102" s="4" t="s">
        <v>153</v>
      </c>
      <c r="C102" s="4" t="s">
        <v>9</v>
      </c>
      <c r="D102" s="19">
        <v>1</v>
      </c>
      <c r="E102" s="19">
        <v>1</v>
      </c>
      <c r="F102" s="19">
        <v>0</v>
      </c>
      <c r="G102" s="5"/>
      <c r="H102" s="5"/>
      <c r="J102" s="4" t="s">
        <v>120</v>
      </c>
      <c r="K102" s="4" t="s">
        <v>124</v>
      </c>
    </row>
    <row r="103" spans="1:11" x14ac:dyDescent="0.3">
      <c r="A103" s="4" t="s">
        <v>151</v>
      </c>
      <c r="B103" s="4" t="s">
        <v>154</v>
      </c>
      <c r="C103" s="4" t="s">
        <v>9</v>
      </c>
      <c r="D103" s="19">
        <v>1</v>
      </c>
      <c r="E103" s="19">
        <v>0</v>
      </c>
      <c r="F103" s="19">
        <v>1</v>
      </c>
      <c r="G103" s="5"/>
      <c r="H103" s="5"/>
      <c r="J103" s="4" t="s">
        <v>120</v>
      </c>
      <c r="K103" s="4" t="s">
        <v>125</v>
      </c>
    </row>
    <row r="104" spans="1:11" x14ac:dyDescent="0.3">
      <c r="A104" s="4" t="s">
        <v>151</v>
      </c>
      <c r="B104" s="4" t="s">
        <v>155</v>
      </c>
      <c r="C104" s="4" t="s">
        <v>9</v>
      </c>
      <c r="D104" s="19">
        <v>1</v>
      </c>
      <c r="E104" s="19">
        <v>1</v>
      </c>
      <c r="F104" s="19">
        <v>0</v>
      </c>
      <c r="G104" s="5"/>
      <c r="H104" s="5"/>
      <c r="J104" s="4" t="s">
        <v>120</v>
      </c>
      <c r="K104" s="4" t="s">
        <v>126</v>
      </c>
    </row>
    <row r="105" spans="1:11" x14ac:dyDescent="0.3">
      <c r="A105" s="4" t="s">
        <v>151</v>
      </c>
      <c r="B105" s="4" t="s">
        <v>156</v>
      </c>
      <c r="C105" s="4" t="s">
        <v>9</v>
      </c>
      <c r="D105" s="19">
        <v>43</v>
      </c>
      <c r="E105" s="19">
        <v>0</v>
      </c>
      <c r="F105" s="19">
        <v>43</v>
      </c>
      <c r="G105" s="5"/>
      <c r="H105" s="5"/>
      <c r="J105" s="4" t="s">
        <v>120</v>
      </c>
      <c r="K105" s="4" t="s">
        <v>127</v>
      </c>
    </row>
    <row r="106" spans="1:11" x14ac:dyDescent="0.3">
      <c r="A106" s="4" t="s">
        <v>151</v>
      </c>
      <c r="B106" s="4" t="s">
        <v>157</v>
      </c>
      <c r="C106" s="4" t="s">
        <v>9</v>
      </c>
      <c r="D106" s="19">
        <v>5</v>
      </c>
      <c r="E106" s="19">
        <v>2</v>
      </c>
      <c r="F106" s="19">
        <v>3</v>
      </c>
      <c r="G106" s="5"/>
      <c r="H106" s="5"/>
      <c r="J106" s="4" t="s">
        <v>120</v>
      </c>
      <c r="K106" s="4" t="s">
        <v>128</v>
      </c>
    </row>
    <row r="107" spans="1:11" x14ac:dyDescent="0.3">
      <c r="A107" s="4" t="s">
        <v>158</v>
      </c>
      <c r="B107" s="4" t="s">
        <v>161</v>
      </c>
      <c r="C107" s="4" t="s">
        <v>9</v>
      </c>
      <c r="D107" s="19">
        <v>10</v>
      </c>
      <c r="E107" s="19">
        <v>0</v>
      </c>
      <c r="F107" s="19">
        <v>10</v>
      </c>
      <c r="G107" s="5"/>
      <c r="H107" s="5"/>
      <c r="J107" s="4" t="s">
        <v>120</v>
      </c>
      <c r="K107" s="4" t="s">
        <v>129</v>
      </c>
    </row>
    <row r="108" spans="1:11" x14ac:dyDescent="0.3">
      <c r="A108" s="4" t="s">
        <v>158</v>
      </c>
      <c r="B108" s="4" t="s">
        <v>162</v>
      </c>
      <c r="C108" s="4" t="s">
        <v>9</v>
      </c>
      <c r="D108" s="19">
        <v>1</v>
      </c>
      <c r="E108" s="19">
        <v>0</v>
      </c>
      <c r="F108" s="19">
        <v>1</v>
      </c>
      <c r="G108" s="5"/>
      <c r="H108" s="5"/>
      <c r="J108" s="4" t="s">
        <v>120</v>
      </c>
      <c r="K108" s="4" t="s">
        <v>130</v>
      </c>
    </row>
    <row r="109" spans="1:11" x14ac:dyDescent="0.3">
      <c r="A109" s="4" t="s">
        <v>158</v>
      </c>
      <c r="B109" s="4" t="s">
        <v>163</v>
      </c>
      <c r="C109" s="4" t="s">
        <v>9</v>
      </c>
      <c r="D109" s="19">
        <v>1</v>
      </c>
      <c r="E109" s="19">
        <v>0</v>
      </c>
      <c r="F109" s="19">
        <v>1</v>
      </c>
      <c r="G109" s="5"/>
      <c r="H109" s="5"/>
      <c r="J109" s="4" t="s">
        <v>120</v>
      </c>
      <c r="K109" s="4" t="s">
        <v>131</v>
      </c>
    </row>
    <row r="110" spans="1:11" x14ac:dyDescent="0.3">
      <c r="A110" s="4" t="s">
        <v>158</v>
      </c>
      <c r="B110" s="4" t="s">
        <v>166</v>
      </c>
      <c r="C110" s="4" t="s">
        <v>9</v>
      </c>
      <c r="D110" s="19">
        <v>3</v>
      </c>
      <c r="E110" s="19">
        <v>0</v>
      </c>
      <c r="F110" s="19">
        <v>3</v>
      </c>
      <c r="G110" s="5"/>
      <c r="H110" s="5"/>
      <c r="J110" s="4" t="s">
        <v>120</v>
      </c>
      <c r="K110" s="4" t="s">
        <v>132</v>
      </c>
    </row>
    <row r="111" spans="1:11" x14ac:dyDescent="0.3">
      <c r="A111" s="4" t="s">
        <v>168</v>
      </c>
      <c r="B111" s="4" t="s">
        <v>170</v>
      </c>
      <c r="C111" s="4" t="s">
        <v>9</v>
      </c>
      <c r="D111" s="19">
        <v>1</v>
      </c>
      <c r="E111" s="19">
        <v>1</v>
      </c>
      <c r="F111" s="19">
        <v>0</v>
      </c>
      <c r="G111" s="5"/>
      <c r="H111" s="5"/>
      <c r="J111" s="4" t="s">
        <v>120</v>
      </c>
      <c r="K111" s="4" t="s">
        <v>133</v>
      </c>
    </row>
    <row r="112" spans="1:11" x14ac:dyDescent="0.3">
      <c r="A112" s="4" t="s">
        <v>168</v>
      </c>
      <c r="B112" s="4" t="s">
        <v>172</v>
      </c>
      <c r="C112" s="4" t="s">
        <v>9</v>
      </c>
      <c r="D112" s="19">
        <v>9</v>
      </c>
      <c r="E112" s="19">
        <v>0</v>
      </c>
      <c r="F112" s="19">
        <v>9</v>
      </c>
      <c r="G112" s="5"/>
      <c r="H112" s="5"/>
      <c r="J112" s="4" t="s">
        <v>120</v>
      </c>
      <c r="K112" s="4" t="s">
        <v>134</v>
      </c>
    </row>
    <row r="113" spans="1:11" x14ac:dyDescent="0.3">
      <c r="A113" s="4" t="s">
        <v>174</v>
      </c>
      <c r="B113" s="4" t="s">
        <v>175</v>
      </c>
      <c r="C113" s="4" t="s">
        <v>9</v>
      </c>
      <c r="D113" s="19">
        <v>12</v>
      </c>
      <c r="E113" s="19">
        <v>6</v>
      </c>
      <c r="F113" s="19">
        <v>6</v>
      </c>
      <c r="G113" s="5"/>
      <c r="H113" s="5"/>
      <c r="J113" s="4" t="s">
        <v>120</v>
      </c>
      <c r="K113" s="4" t="s">
        <v>135</v>
      </c>
    </row>
    <row r="114" spans="1:11" x14ac:dyDescent="0.3">
      <c r="A114" s="4" t="s">
        <v>174</v>
      </c>
      <c r="B114" s="4" t="s">
        <v>176</v>
      </c>
      <c r="C114" s="4" t="s">
        <v>9</v>
      </c>
      <c r="D114" s="19">
        <v>4</v>
      </c>
      <c r="E114" s="19">
        <v>0</v>
      </c>
      <c r="F114" s="19">
        <v>4</v>
      </c>
      <c r="G114" s="5"/>
      <c r="H114" s="5"/>
      <c r="J114" s="4" t="s">
        <v>120</v>
      </c>
      <c r="K114" s="4" t="s">
        <v>136</v>
      </c>
    </row>
    <row r="115" spans="1:11" x14ac:dyDescent="0.3">
      <c r="A115" s="4" t="s">
        <v>174</v>
      </c>
      <c r="B115" s="4" t="s">
        <v>177</v>
      </c>
      <c r="C115" s="4" t="s">
        <v>9</v>
      </c>
      <c r="D115" s="19">
        <v>88</v>
      </c>
      <c r="E115" s="19">
        <v>0</v>
      </c>
      <c r="F115" s="19">
        <v>88</v>
      </c>
      <c r="G115" s="5"/>
      <c r="H115" s="5"/>
      <c r="J115" s="4" t="s">
        <v>120</v>
      </c>
      <c r="K115" s="4" t="s">
        <v>137</v>
      </c>
    </row>
    <row r="116" spans="1:11" x14ac:dyDescent="0.3">
      <c r="A116" s="4" t="s">
        <v>174</v>
      </c>
      <c r="B116" s="4" t="s">
        <v>179</v>
      </c>
      <c r="C116" s="4" t="s">
        <v>9</v>
      </c>
      <c r="D116" s="19">
        <v>189</v>
      </c>
      <c r="E116" s="19">
        <v>0</v>
      </c>
      <c r="F116" s="19">
        <v>189</v>
      </c>
      <c r="G116" s="5"/>
      <c r="H116" s="5"/>
      <c r="J116" s="4" t="s">
        <v>138</v>
      </c>
      <c r="K116" s="4" t="s">
        <v>139</v>
      </c>
    </row>
    <row r="117" spans="1:11" x14ac:dyDescent="0.3">
      <c r="A117" s="4" t="s">
        <v>174</v>
      </c>
      <c r="B117" s="4" t="s">
        <v>180</v>
      </c>
      <c r="C117" s="4" t="s">
        <v>9</v>
      </c>
      <c r="D117" s="19">
        <v>2</v>
      </c>
      <c r="E117" s="19">
        <v>0</v>
      </c>
      <c r="F117" s="19">
        <v>2</v>
      </c>
      <c r="G117" s="5"/>
      <c r="H117" s="5"/>
      <c r="J117" s="4" t="s">
        <v>138</v>
      </c>
      <c r="K117" s="4" t="s">
        <v>140</v>
      </c>
    </row>
    <row r="118" spans="1:11" x14ac:dyDescent="0.3">
      <c r="A118" s="4" t="s">
        <v>174</v>
      </c>
      <c r="B118" s="4" t="s">
        <v>182</v>
      </c>
      <c r="C118" s="4" t="s">
        <v>9</v>
      </c>
      <c r="D118" s="19">
        <v>11</v>
      </c>
      <c r="E118" s="19">
        <v>1</v>
      </c>
      <c r="F118" s="19">
        <v>10</v>
      </c>
      <c r="G118" s="5"/>
      <c r="H118" s="5"/>
      <c r="J118" s="4" t="s">
        <v>138</v>
      </c>
      <c r="K118" s="4" t="s">
        <v>141</v>
      </c>
    </row>
    <row r="119" spans="1:11" x14ac:dyDescent="0.3">
      <c r="A119" s="4" t="s">
        <v>174</v>
      </c>
      <c r="B119" s="4" t="s">
        <v>183</v>
      </c>
      <c r="C119" s="4" t="s">
        <v>9</v>
      </c>
      <c r="D119" s="19">
        <v>1</v>
      </c>
      <c r="E119" s="19">
        <v>0</v>
      </c>
      <c r="F119" s="19">
        <v>1</v>
      </c>
      <c r="G119" s="5"/>
      <c r="H119" s="5"/>
      <c r="J119" s="4" t="s">
        <v>138</v>
      </c>
      <c r="K119" s="4" t="s">
        <v>142</v>
      </c>
    </row>
    <row r="120" spans="1:11" x14ac:dyDescent="0.3">
      <c r="A120" s="4" t="s">
        <v>185</v>
      </c>
      <c r="B120" s="4" t="s">
        <v>187</v>
      </c>
      <c r="C120" s="4" t="s">
        <v>9</v>
      </c>
      <c r="D120" s="19">
        <v>1</v>
      </c>
      <c r="E120" s="19">
        <v>0</v>
      </c>
      <c r="F120" s="19">
        <v>1</v>
      </c>
      <c r="G120" s="5"/>
      <c r="H120" s="5"/>
      <c r="J120" s="4" t="s">
        <v>143</v>
      </c>
      <c r="K120" s="4" t="s">
        <v>144</v>
      </c>
    </row>
    <row r="121" spans="1:11" x14ac:dyDescent="0.3">
      <c r="A121" s="4" t="s">
        <v>185</v>
      </c>
      <c r="B121" s="4" t="s">
        <v>189</v>
      </c>
      <c r="C121" s="4" t="s">
        <v>9</v>
      </c>
      <c r="D121" s="19">
        <v>1</v>
      </c>
      <c r="E121" s="19">
        <v>1</v>
      </c>
      <c r="F121" s="19">
        <v>0</v>
      </c>
      <c r="G121" s="5"/>
      <c r="H121" s="5"/>
      <c r="J121" s="4" t="s">
        <v>143</v>
      </c>
      <c r="K121" s="4" t="s">
        <v>145</v>
      </c>
    </row>
    <row r="122" spans="1:11" x14ac:dyDescent="0.3">
      <c r="A122" s="4" t="s">
        <v>185</v>
      </c>
      <c r="B122" s="4" t="s">
        <v>190</v>
      </c>
      <c r="C122" s="4" t="s">
        <v>9</v>
      </c>
      <c r="D122" s="19">
        <v>1</v>
      </c>
      <c r="E122" s="19">
        <v>1</v>
      </c>
      <c r="F122" s="19">
        <v>0</v>
      </c>
      <c r="G122" s="5"/>
      <c r="H122" s="5"/>
      <c r="J122" s="4" t="s">
        <v>143</v>
      </c>
      <c r="K122" s="4" t="s">
        <v>146</v>
      </c>
    </row>
    <row r="123" spans="1:11" x14ac:dyDescent="0.3">
      <c r="A123" s="4" t="s">
        <v>185</v>
      </c>
      <c r="B123" s="4" t="s">
        <v>191</v>
      </c>
      <c r="C123" s="4" t="s">
        <v>9</v>
      </c>
      <c r="D123" s="19">
        <v>1</v>
      </c>
      <c r="E123" s="19">
        <v>0</v>
      </c>
      <c r="F123" s="19">
        <v>1</v>
      </c>
      <c r="G123" s="5"/>
      <c r="H123" s="5"/>
      <c r="J123" s="4" t="s">
        <v>143</v>
      </c>
      <c r="K123" s="4" t="s">
        <v>147</v>
      </c>
    </row>
    <row r="124" spans="1:11" x14ac:dyDescent="0.3">
      <c r="A124" s="4" t="s">
        <v>185</v>
      </c>
      <c r="B124" s="4" t="s">
        <v>193</v>
      </c>
      <c r="C124" s="4" t="s">
        <v>9</v>
      </c>
      <c r="D124" s="19">
        <v>26</v>
      </c>
      <c r="E124" s="19">
        <v>0</v>
      </c>
      <c r="F124" s="19">
        <v>26</v>
      </c>
      <c r="G124" s="5"/>
      <c r="H124" s="5"/>
      <c r="J124" s="4" t="s">
        <v>143</v>
      </c>
      <c r="K124" s="4" t="s">
        <v>148</v>
      </c>
    </row>
    <row r="125" spans="1:11" x14ac:dyDescent="0.3">
      <c r="A125" s="4" t="s">
        <v>185</v>
      </c>
      <c r="B125" s="4" t="s">
        <v>195</v>
      </c>
      <c r="C125" s="4" t="s">
        <v>9</v>
      </c>
      <c r="D125" s="19">
        <v>2</v>
      </c>
      <c r="E125" s="19">
        <v>0</v>
      </c>
      <c r="F125" s="19">
        <v>2</v>
      </c>
      <c r="G125" s="5"/>
      <c r="H125" s="5"/>
      <c r="J125" s="4" t="s">
        <v>143</v>
      </c>
      <c r="K125" s="4" t="s">
        <v>149</v>
      </c>
    </row>
    <row r="126" spans="1:11" x14ac:dyDescent="0.3">
      <c r="A126" s="4" t="s">
        <v>197</v>
      </c>
      <c r="B126" s="4" t="s">
        <v>198</v>
      </c>
      <c r="C126" s="4" t="s">
        <v>9</v>
      </c>
      <c r="D126" s="19">
        <v>40</v>
      </c>
      <c r="E126" s="19">
        <v>1</v>
      </c>
      <c r="F126" s="19">
        <v>39</v>
      </c>
      <c r="G126" s="5"/>
      <c r="H126" s="5"/>
      <c r="J126" s="4" t="s">
        <v>143</v>
      </c>
      <c r="K126" s="4" t="s">
        <v>150</v>
      </c>
    </row>
    <row r="127" spans="1:11" x14ac:dyDescent="0.3">
      <c r="A127" s="4" t="s">
        <v>197</v>
      </c>
      <c r="B127" s="4" t="s">
        <v>199</v>
      </c>
      <c r="C127" s="4" t="s">
        <v>9</v>
      </c>
      <c r="D127" s="19">
        <v>14</v>
      </c>
      <c r="E127" s="19">
        <v>0</v>
      </c>
      <c r="F127" s="19">
        <v>14</v>
      </c>
      <c r="G127" s="5"/>
      <c r="H127" s="5"/>
      <c r="J127" s="4" t="s">
        <v>151</v>
      </c>
      <c r="K127" s="4" t="s">
        <v>152</v>
      </c>
    </row>
    <row r="128" spans="1:11" x14ac:dyDescent="0.3">
      <c r="A128" s="4" t="s">
        <v>201</v>
      </c>
      <c r="B128" s="4" t="s">
        <v>202</v>
      </c>
      <c r="C128" s="4" t="s">
        <v>9</v>
      </c>
      <c r="D128" s="19">
        <v>70</v>
      </c>
      <c r="E128" s="19">
        <v>0</v>
      </c>
      <c r="F128" s="19">
        <v>70</v>
      </c>
      <c r="G128" s="5"/>
      <c r="H128" s="5"/>
      <c r="J128" s="4" t="s">
        <v>151</v>
      </c>
      <c r="K128" s="4" t="s">
        <v>153</v>
      </c>
    </row>
    <row r="129" spans="1:11" x14ac:dyDescent="0.3">
      <c r="A129" s="4" t="s">
        <v>201</v>
      </c>
      <c r="B129" s="4" t="s">
        <v>203</v>
      </c>
      <c r="C129" s="4" t="s">
        <v>9</v>
      </c>
      <c r="D129" s="19">
        <v>1</v>
      </c>
      <c r="E129" s="19">
        <v>1</v>
      </c>
      <c r="F129" s="19">
        <v>0</v>
      </c>
      <c r="G129" s="5"/>
      <c r="H129" s="5"/>
      <c r="J129" s="4" t="s">
        <v>151</v>
      </c>
      <c r="K129" s="4" t="s">
        <v>154</v>
      </c>
    </row>
    <row r="130" spans="1:11" x14ac:dyDescent="0.3">
      <c r="A130" s="4" t="s">
        <v>201</v>
      </c>
      <c r="B130" s="4" t="s">
        <v>204</v>
      </c>
      <c r="C130" s="4" t="s">
        <v>9</v>
      </c>
      <c r="D130" s="19">
        <v>1</v>
      </c>
      <c r="E130" s="19">
        <v>0</v>
      </c>
      <c r="F130" s="19">
        <v>1</v>
      </c>
      <c r="G130" s="5"/>
      <c r="H130" s="5"/>
      <c r="J130" s="4" t="s">
        <v>151</v>
      </c>
      <c r="K130" s="4" t="s">
        <v>155</v>
      </c>
    </row>
    <row r="131" spans="1:11" x14ac:dyDescent="0.3">
      <c r="A131" s="4" t="s">
        <v>201</v>
      </c>
      <c r="B131" s="4" t="s">
        <v>205</v>
      </c>
      <c r="C131" s="4" t="s">
        <v>9</v>
      </c>
      <c r="D131" s="19">
        <v>5</v>
      </c>
      <c r="E131" s="19">
        <v>0</v>
      </c>
      <c r="F131" s="19">
        <v>5</v>
      </c>
      <c r="G131" s="5"/>
      <c r="H131" s="5"/>
      <c r="J131" s="4" t="s">
        <v>151</v>
      </c>
      <c r="K131" s="4" t="s">
        <v>156</v>
      </c>
    </row>
    <row r="132" spans="1:11" x14ac:dyDescent="0.3">
      <c r="A132" s="4" t="s">
        <v>201</v>
      </c>
      <c r="B132" s="4" t="s">
        <v>206</v>
      </c>
      <c r="C132" s="4" t="s">
        <v>9</v>
      </c>
      <c r="D132" s="19">
        <v>6</v>
      </c>
      <c r="E132" s="19">
        <v>0</v>
      </c>
      <c r="F132" s="19">
        <v>6</v>
      </c>
      <c r="G132" s="5"/>
      <c r="H132" s="5"/>
      <c r="J132" s="4" t="s">
        <v>151</v>
      </c>
      <c r="K132" s="4" t="s">
        <v>157</v>
      </c>
    </row>
    <row r="133" spans="1:11" x14ac:dyDescent="0.3">
      <c r="A133" s="4" t="s">
        <v>201</v>
      </c>
      <c r="B133" s="4" t="s">
        <v>207</v>
      </c>
      <c r="C133" s="4" t="s">
        <v>9</v>
      </c>
      <c r="D133" s="19">
        <v>3</v>
      </c>
      <c r="E133" s="19">
        <v>2</v>
      </c>
      <c r="F133" s="19">
        <v>1</v>
      </c>
      <c r="G133" s="5"/>
      <c r="H133" s="5"/>
      <c r="J133" s="4" t="s">
        <v>158</v>
      </c>
      <c r="K133" s="4" t="s">
        <v>159</v>
      </c>
    </row>
    <row r="134" spans="1:11" x14ac:dyDescent="0.3">
      <c r="A134" s="4" t="s">
        <v>201</v>
      </c>
      <c r="B134" s="4" t="s">
        <v>208</v>
      </c>
      <c r="C134" s="4" t="s">
        <v>9</v>
      </c>
      <c r="D134" s="19">
        <v>2</v>
      </c>
      <c r="E134" s="19">
        <v>1</v>
      </c>
      <c r="F134" s="19">
        <v>1</v>
      </c>
      <c r="G134" s="5"/>
      <c r="H134" s="5"/>
      <c r="J134" s="4" t="s">
        <v>158</v>
      </c>
      <c r="K134" s="4" t="s">
        <v>160</v>
      </c>
    </row>
    <row r="135" spans="1:11" x14ac:dyDescent="0.3">
      <c r="A135" s="4" t="s">
        <v>201</v>
      </c>
      <c r="B135" s="4" t="s">
        <v>209</v>
      </c>
      <c r="C135" s="4" t="s">
        <v>9</v>
      </c>
      <c r="D135" s="19">
        <v>22</v>
      </c>
      <c r="E135" s="19">
        <v>20</v>
      </c>
      <c r="F135" s="19">
        <v>2</v>
      </c>
      <c r="G135" s="5"/>
      <c r="H135" s="5"/>
      <c r="J135" s="4" t="s">
        <v>158</v>
      </c>
      <c r="K135" s="4" t="s">
        <v>161</v>
      </c>
    </row>
    <row r="136" spans="1:11" x14ac:dyDescent="0.3">
      <c r="A136" s="4" t="s">
        <v>201</v>
      </c>
      <c r="B136" s="4" t="s">
        <v>210</v>
      </c>
      <c r="C136" s="4" t="s">
        <v>9</v>
      </c>
      <c r="D136" s="19">
        <v>1</v>
      </c>
      <c r="E136" s="19">
        <v>1</v>
      </c>
      <c r="F136" s="19">
        <v>0</v>
      </c>
      <c r="G136" s="5"/>
      <c r="H136" s="5"/>
      <c r="J136" s="4" t="s">
        <v>158</v>
      </c>
      <c r="K136" s="4" t="s">
        <v>162</v>
      </c>
    </row>
    <row r="137" spans="1:11" x14ac:dyDescent="0.3">
      <c r="A137" s="4" t="s">
        <v>201</v>
      </c>
      <c r="B137" s="4" t="s">
        <v>211</v>
      </c>
      <c r="C137" s="4" t="s">
        <v>9</v>
      </c>
      <c r="D137" s="19">
        <v>8</v>
      </c>
      <c r="E137" s="19">
        <v>0</v>
      </c>
      <c r="F137" s="19">
        <v>8</v>
      </c>
      <c r="G137" s="5"/>
      <c r="H137" s="5"/>
      <c r="J137" s="4" t="s">
        <v>158</v>
      </c>
      <c r="K137" s="4" t="s">
        <v>163</v>
      </c>
    </row>
    <row r="138" spans="1:11" x14ac:dyDescent="0.3">
      <c r="A138" s="4" t="s">
        <v>201</v>
      </c>
      <c r="B138" s="4" t="s">
        <v>212</v>
      </c>
      <c r="C138" s="4" t="s">
        <v>9</v>
      </c>
      <c r="D138" s="19">
        <v>1</v>
      </c>
      <c r="E138" s="19">
        <v>0</v>
      </c>
      <c r="F138" s="19">
        <v>1</v>
      </c>
      <c r="G138" s="5"/>
      <c r="H138" s="5"/>
      <c r="J138" s="4" t="s">
        <v>158</v>
      </c>
      <c r="K138" s="4" t="s">
        <v>164</v>
      </c>
    </row>
    <row r="139" spans="1:11" x14ac:dyDescent="0.3">
      <c r="A139" s="4" t="s">
        <v>213</v>
      </c>
      <c r="B139" s="4" t="s">
        <v>215</v>
      </c>
      <c r="C139" s="4" t="s">
        <v>9</v>
      </c>
      <c r="D139" s="19">
        <v>8</v>
      </c>
      <c r="E139" s="19">
        <v>0</v>
      </c>
      <c r="F139" s="19">
        <v>8</v>
      </c>
      <c r="G139" s="5"/>
      <c r="H139" s="5"/>
      <c r="J139" s="4" t="s">
        <v>158</v>
      </c>
      <c r="K139" s="4" t="s">
        <v>165</v>
      </c>
    </row>
    <row r="140" spans="1:11" x14ac:dyDescent="0.3">
      <c r="A140" s="4" t="s">
        <v>213</v>
      </c>
      <c r="B140" s="4" t="s">
        <v>217</v>
      </c>
      <c r="C140" s="4" t="s">
        <v>9</v>
      </c>
      <c r="D140" s="19">
        <v>1</v>
      </c>
      <c r="E140" s="19">
        <v>0</v>
      </c>
      <c r="F140" s="19">
        <v>1</v>
      </c>
      <c r="G140" s="5"/>
      <c r="H140" s="5"/>
      <c r="J140" s="4" t="s">
        <v>158</v>
      </c>
      <c r="K140" s="4" t="s">
        <v>166</v>
      </c>
    </row>
    <row r="141" spans="1:11" x14ac:dyDescent="0.3">
      <c r="A141" s="4" t="s">
        <v>213</v>
      </c>
      <c r="B141" s="4" t="s">
        <v>218</v>
      </c>
      <c r="C141" s="4" t="s">
        <v>9</v>
      </c>
      <c r="D141" s="19">
        <v>1</v>
      </c>
      <c r="E141" s="19">
        <v>0</v>
      </c>
      <c r="F141" s="19">
        <v>1</v>
      </c>
      <c r="G141" s="5"/>
      <c r="H141" s="5"/>
      <c r="J141" s="4" t="s">
        <v>158</v>
      </c>
      <c r="K141" s="4" t="s">
        <v>167</v>
      </c>
    </row>
    <row r="142" spans="1:11" x14ac:dyDescent="0.3">
      <c r="A142" s="4" t="s">
        <v>213</v>
      </c>
      <c r="B142" s="4" t="s">
        <v>220</v>
      </c>
      <c r="C142" s="4" t="s">
        <v>9</v>
      </c>
      <c r="D142" s="19">
        <v>2</v>
      </c>
      <c r="E142" s="19">
        <v>2</v>
      </c>
      <c r="F142" s="19">
        <v>0</v>
      </c>
      <c r="G142" s="5"/>
      <c r="H142" s="5"/>
      <c r="J142" s="4" t="s">
        <v>168</v>
      </c>
      <c r="K142" s="4" t="s">
        <v>169</v>
      </c>
    </row>
    <row r="143" spans="1:11" x14ac:dyDescent="0.3">
      <c r="A143" s="4" t="s">
        <v>213</v>
      </c>
      <c r="B143" s="4" t="s">
        <v>221</v>
      </c>
      <c r="C143" s="4" t="s">
        <v>9</v>
      </c>
      <c r="D143" s="19">
        <v>3</v>
      </c>
      <c r="E143" s="19">
        <v>0</v>
      </c>
      <c r="F143" s="19">
        <v>3</v>
      </c>
      <c r="G143" s="5"/>
      <c r="H143" s="5"/>
      <c r="J143" s="4" t="s">
        <v>168</v>
      </c>
      <c r="K143" s="4" t="s">
        <v>170</v>
      </c>
    </row>
    <row r="144" spans="1:11" x14ac:dyDescent="0.3">
      <c r="A144" s="4" t="s">
        <v>213</v>
      </c>
      <c r="B144" s="4" t="s">
        <v>222</v>
      </c>
      <c r="C144" s="4" t="s">
        <v>9</v>
      </c>
      <c r="D144" s="19">
        <v>15</v>
      </c>
      <c r="E144" s="19">
        <v>0</v>
      </c>
      <c r="F144" s="19">
        <v>15</v>
      </c>
      <c r="G144" s="5"/>
      <c r="H144" s="5"/>
      <c r="J144" s="4" t="s">
        <v>168</v>
      </c>
      <c r="K144" s="4" t="s">
        <v>171</v>
      </c>
    </row>
    <row r="145" spans="1:11" x14ac:dyDescent="0.3">
      <c r="A145" s="4" t="s">
        <v>213</v>
      </c>
      <c r="B145" s="4" t="s">
        <v>223</v>
      </c>
      <c r="C145" s="4" t="s">
        <v>9</v>
      </c>
      <c r="D145" s="19">
        <v>5</v>
      </c>
      <c r="E145" s="19">
        <v>0</v>
      </c>
      <c r="F145" s="19">
        <v>5</v>
      </c>
      <c r="G145" s="5"/>
      <c r="H145" s="5"/>
      <c r="J145" s="4" t="s">
        <v>168</v>
      </c>
      <c r="K145" s="4" t="s">
        <v>172</v>
      </c>
    </row>
    <row r="146" spans="1:11" x14ac:dyDescent="0.3">
      <c r="A146" s="4" t="s">
        <v>213</v>
      </c>
      <c r="B146" s="4" t="s">
        <v>224</v>
      </c>
      <c r="C146" s="4" t="s">
        <v>9</v>
      </c>
      <c r="D146" s="19">
        <v>7</v>
      </c>
      <c r="E146" s="19">
        <v>0</v>
      </c>
      <c r="F146" s="19">
        <v>7</v>
      </c>
      <c r="G146" s="5"/>
      <c r="H146" s="5"/>
      <c r="J146" s="4" t="s">
        <v>168</v>
      </c>
      <c r="K146" s="4" t="s">
        <v>173</v>
      </c>
    </row>
    <row r="147" spans="1:11" x14ac:dyDescent="0.3">
      <c r="A147" s="4" t="s">
        <v>225</v>
      </c>
      <c r="B147" s="4" t="s">
        <v>226</v>
      </c>
      <c r="C147" s="4" t="s">
        <v>9</v>
      </c>
      <c r="D147" s="19">
        <v>98</v>
      </c>
      <c r="E147" s="19">
        <v>0</v>
      </c>
      <c r="F147" s="19">
        <v>98</v>
      </c>
      <c r="G147" s="5"/>
      <c r="H147" s="5"/>
      <c r="J147" s="4" t="s">
        <v>174</v>
      </c>
      <c r="K147" s="4" t="s">
        <v>175</v>
      </c>
    </row>
    <row r="148" spans="1:11" x14ac:dyDescent="0.3">
      <c r="A148" s="4" t="s">
        <v>225</v>
      </c>
      <c r="B148" s="4" t="s">
        <v>228</v>
      </c>
      <c r="C148" s="4" t="s">
        <v>9</v>
      </c>
      <c r="D148" s="19">
        <v>77</v>
      </c>
      <c r="E148" s="19">
        <v>0</v>
      </c>
      <c r="F148" s="19">
        <v>77</v>
      </c>
      <c r="G148" s="5"/>
      <c r="H148" s="5"/>
      <c r="J148" s="4" t="s">
        <v>174</v>
      </c>
      <c r="K148" s="4" t="s">
        <v>176</v>
      </c>
    </row>
    <row r="149" spans="1:11" x14ac:dyDescent="0.3">
      <c r="A149" s="4" t="s">
        <v>225</v>
      </c>
      <c r="B149" s="4" t="s">
        <v>229</v>
      </c>
      <c r="C149" s="4" t="s">
        <v>9</v>
      </c>
      <c r="D149" s="19">
        <v>1</v>
      </c>
      <c r="E149" s="19">
        <v>0</v>
      </c>
      <c r="F149" s="19">
        <v>1</v>
      </c>
      <c r="G149" s="5"/>
      <c r="H149" s="5"/>
      <c r="J149" s="4" t="s">
        <v>174</v>
      </c>
      <c r="K149" s="4" t="s">
        <v>177</v>
      </c>
    </row>
    <row r="150" spans="1:11" x14ac:dyDescent="0.3">
      <c r="A150" s="4" t="s">
        <v>225</v>
      </c>
      <c r="B150" s="4" t="s">
        <v>230</v>
      </c>
      <c r="C150" s="4" t="s">
        <v>9</v>
      </c>
      <c r="D150" s="19">
        <v>74</v>
      </c>
      <c r="E150" s="19">
        <v>0</v>
      </c>
      <c r="F150" s="19">
        <v>74</v>
      </c>
      <c r="G150" s="5"/>
      <c r="H150" s="5"/>
      <c r="J150" s="4" t="s">
        <v>174</v>
      </c>
      <c r="K150" s="4" t="s">
        <v>178</v>
      </c>
    </row>
    <row r="151" spans="1:11" x14ac:dyDescent="0.3">
      <c r="A151" s="4" t="s">
        <v>225</v>
      </c>
      <c r="B151" s="4" t="s">
        <v>231</v>
      </c>
      <c r="C151" s="4" t="s">
        <v>9</v>
      </c>
      <c r="D151" s="19">
        <v>4</v>
      </c>
      <c r="E151" s="19">
        <v>4</v>
      </c>
      <c r="F151" s="19">
        <v>0</v>
      </c>
      <c r="G151" s="5"/>
      <c r="H151" s="5"/>
      <c r="J151" s="4" t="s">
        <v>174</v>
      </c>
      <c r="K151" s="4" t="s">
        <v>179</v>
      </c>
    </row>
    <row r="152" spans="1:11" x14ac:dyDescent="0.3">
      <c r="A152" s="4" t="s">
        <v>232</v>
      </c>
      <c r="B152" s="4" t="s">
        <v>233</v>
      </c>
      <c r="C152" s="4" t="s">
        <v>9</v>
      </c>
      <c r="D152" s="19">
        <v>2</v>
      </c>
      <c r="E152" s="19">
        <v>0</v>
      </c>
      <c r="F152" s="19">
        <v>2</v>
      </c>
      <c r="G152" s="5"/>
      <c r="H152" s="5"/>
      <c r="J152" s="4" t="s">
        <v>174</v>
      </c>
      <c r="K152" s="4" t="s">
        <v>180</v>
      </c>
    </row>
    <row r="153" spans="1:11" x14ac:dyDescent="0.3">
      <c r="A153" s="4" t="s">
        <v>232</v>
      </c>
      <c r="B153" s="4" t="s">
        <v>234</v>
      </c>
      <c r="C153" s="4" t="s">
        <v>9</v>
      </c>
      <c r="D153" s="19">
        <v>1</v>
      </c>
      <c r="E153" s="19">
        <v>1</v>
      </c>
      <c r="F153" s="19">
        <v>0</v>
      </c>
      <c r="G153" s="5"/>
      <c r="H153" s="5"/>
      <c r="J153" s="4" t="s">
        <v>174</v>
      </c>
      <c r="K153" s="4" t="s">
        <v>181</v>
      </c>
    </row>
    <row r="154" spans="1:11" x14ac:dyDescent="0.3">
      <c r="A154" s="4" t="s">
        <v>232</v>
      </c>
      <c r="B154" s="4" t="s">
        <v>236</v>
      </c>
      <c r="C154" s="4" t="s">
        <v>9</v>
      </c>
      <c r="D154" s="19">
        <v>295</v>
      </c>
      <c r="E154" s="19">
        <v>0</v>
      </c>
      <c r="F154" s="19">
        <v>295</v>
      </c>
      <c r="G154" s="5"/>
      <c r="H154" s="5"/>
      <c r="J154" s="4" t="s">
        <v>174</v>
      </c>
      <c r="K154" s="4" t="s">
        <v>182</v>
      </c>
    </row>
    <row r="155" spans="1:11" x14ac:dyDescent="0.3">
      <c r="A155" s="4" t="s">
        <v>232</v>
      </c>
      <c r="B155" s="4" t="s">
        <v>237</v>
      </c>
      <c r="C155" s="4" t="s">
        <v>9</v>
      </c>
      <c r="D155" s="19">
        <v>11</v>
      </c>
      <c r="E155" s="19">
        <v>0</v>
      </c>
      <c r="F155" s="19">
        <v>11</v>
      </c>
      <c r="G155" s="5"/>
      <c r="H155" s="5"/>
      <c r="J155" s="4" t="s">
        <v>174</v>
      </c>
      <c r="K155" s="4" t="s">
        <v>183</v>
      </c>
    </row>
    <row r="156" spans="1:11" x14ac:dyDescent="0.3">
      <c r="A156" s="4" t="s">
        <v>232</v>
      </c>
      <c r="B156" s="4" t="s">
        <v>239</v>
      </c>
      <c r="C156" s="4" t="s">
        <v>9</v>
      </c>
      <c r="D156" s="19">
        <v>3</v>
      </c>
      <c r="E156" s="19">
        <v>3</v>
      </c>
      <c r="F156" s="19">
        <v>0</v>
      </c>
      <c r="G156" s="5"/>
      <c r="H156" s="5"/>
      <c r="J156" s="4" t="s">
        <v>174</v>
      </c>
      <c r="K156" s="4" t="s">
        <v>184</v>
      </c>
    </row>
    <row r="157" spans="1:11" x14ac:dyDescent="0.3">
      <c r="A157" s="4" t="s">
        <v>232</v>
      </c>
      <c r="B157" s="4" t="s">
        <v>241</v>
      </c>
      <c r="C157" s="4" t="s">
        <v>9</v>
      </c>
      <c r="D157" s="19">
        <v>35</v>
      </c>
      <c r="E157" s="19">
        <v>0</v>
      </c>
      <c r="F157" s="19">
        <v>35</v>
      </c>
      <c r="G157" s="5"/>
      <c r="H157" s="5"/>
      <c r="J157" s="4" t="s">
        <v>185</v>
      </c>
      <c r="K157" s="4" t="s">
        <v>186</v>
      </c>
    </row>
    <row r="158" spans="1:11" x14ac:dyDescent="0.3">
      <c r="A158" s="4" t="s">
        <v>242</v>
      </c>
      <c r="B158" s="4" t="s">
        <v>243</v>
      </c>
      <c r="C158" s="4" t="s">
        <v>9</v>
      </c>
      <c r="D158" s="19">
        <v>1</v>
      </c>
      <c r="E158" s="19">
        <v>1</v>
      </c>
      <c r="F158" s="19">
        <v>0</v>
      </c>
      <c r="G158" s="5"/>
      <c r="H158" s="5"/>
      <c r="J158" s="4" t="s">
        <v>185</v>
      </c>
      <c r="K158" s="4" t="s">
        <v>187</v>
      </c>
    </row>
    <row r="159" spans="1:11" x14ac:dyDescent="0.3">
      <c r="A159" s="4" t="s">
        <v>242</v>
      </c>
      <c r="B159" s="4" t="s">
        <v>215</v>
      </c>
      <c r="C159" s="4" t="s">
        <v>9</v>
      </c>
      <c r="D159" s="19">
        <v>1</v>
      </c>
      <c r="E159" s="19">
        <v>0</v>
      </c>
      <c r="F159" s="19">
        <v>1</v>
      </c>
      <c r="G159" s="5"/>
      <c r="H159" s="5"/>
      <c r="J159" s="4" t="s">
        <v>185</v>
      </c>
      <c r="K159" s="4" t="s">
        <v>188</v>
      </c>
    </row>
    <row r="160" spans="1:11" x14ac:dyDescent="0.3">
      <c r="A160" s="4" t="s">
        <v>242</v>
      </c>
      <c r="B160" s="4" t="s">
        <v>237</v>
      </c>
      <c r="C160" s="4" t="s">
        <v>9</v>
      </c>
      <c r="D160" s="19">
        <v>168</v>
      </c>
      <c r="E160" s="19">
        <v>0</v>
      </c>
      <c r="F160" s="19">
        <v>168</v>
      </c>
      <c r="G160" s="5"/>
      <c r="H160" s="5"/>
      <c r="J160" s="4" t="s">
        <v>185</v>
      </c>
      <c r="K160" s="4" t="s">
        <v>189</v>
      </c>
    </row>
    <row r="161" spans="1:11" x14ac:dyDescent="0.3">
      <c r="A161" s="4" t="s">
        <v>242</v>
      </c>
      <c r="B161" s="4" t="s">
        <v>244</v>
      </c>
      <c r="C161" s="4" t="s">
        <v>9</v>
      </c>
      <c r="D161" s="19">
        <v>4</v>
      </c>
      <c r="E161" s="19">
        <v>4</v>
      </c>
      <c r="F161" s="19">
        <v>0</v>
      </c>
      <c r="G161" s="5"/>
      <c r="H161" s="5"/>
      <c r="J161" s="4" t="s">
        <v>185</v>
      </c>
      <c r="K161" s="4" t="s">
        <v>190</v>
      </c>
    </row>
    <row r="162" spans="1:11" x14ac:dyDescent="0.3">
      <c r="A162" s="4" t="s">
        <v>242</v>
      </c>
      <c r="B162" s="4" t="s">
        <v>246</v>
      </c>
      <c r="C162" s="4" t="s">
        <v>9</v>
      </c>
      <c r="D162" s="19">
        <v>1</v>
      </c>
      <c r="E162" s="19">
        <v>0</v>
      </c>
      <c r="F162" s="19">
        <v>1</v>
      </c>
      <c r="G162" s="5"/>
      <c r="H162" s="5"/>
      <c r="J162" s="4" t="s">
        <v>185</v>
      </c>
      <c r="K162" s="4" t="s">
        <v>191</v>
      </c>
    </row>
    <row r="163" spans="1:11" x14ac:dyDescent="0.3">
      <c r="A163" s="4" t="s">
        <v>242</v>
      </c>
      <c r="B163" s="4" t="s">
        <v>222</v>
      </c>
      <c r="C163" s="4" t="s">
        <v>9</v>
      </c>
      <c r="D163" s="19">
        <v>9</v>
      </c>
      <c r="E163" s="19">
        <v>0</v>
      </c>
      <c r="F163" s="19">
        <v>9</v>
      </c>
      <c r="G163" s="5"/>
      <c r="H163" s="5"/>
      <c r="J163" s="4" t="s">
        <v>185</v>
      </c>
      <c r="K163" s="4" t="s">
        <v>192</v>
      </c>
    </row>
    <row r="164" spans="1:11" x14ac:dyDescent="0.3">
      <c r="A164" s="4" t="s">
        <v>242</v>
      </c>
      <c r="B164" s="4" t="s">
        <v>247</v>
      </c>
      <c r="C164" s="4" t="s">
        <v>9</v>
      </c>
      <c r="D164" s="19">
        <v>1</v>
      </c>
      <c r="E164" s="19">
        <v>1</v>
      </c>
      <c r="F164" s="19">
        <v>0</v>
      </c>
      <c r="G164" s="5"/>
      <c r="H164" s="5"/>
      <c r="J164" s="4" t="s">
        <v>185</v>
      </c>
      <c r="K164" s="4" t="s">
        <v>193</v>
      </c>
    </row>
    <row r="165" spans="1:11" x14ac:dyDescent="0.3">
      <c r="A165" s="4" t="s">
        <v>242</v>
      </c>
      <c r="B165" s="4" t="s">
        <v>248</v>
      </c>
      <c r="C165" s="4" t="s">
        <v>9</v>
      </c>
      <c r="D165" s="19">
        <v>4</v>
      </c>
      <c r="E165" s="19">
        <v>0</v>
      </c>
      <c r="F165" s="19">
        <v>4</v>
      </c>
      <c r="G165" s="5"/>
      <c r="H165" s="5"/>
      <c r="J165" s="4" t="s">
        <v>185</v>
      </c>
      <c r="K165" s="4" t="s">
        <v>194</v>
      </c>
    </row>
    <row r="166" spans="1:11" x14ac:dyDescent="0.3">
      <c r="A166" s="4" t="s">
        <v>249</v>
      </c>
      <c r="B166" s="4" t="s">
        <v>251</v>
      </c>
      <c r="C166" s="4" t="s">
        <v>9</v>
      </c>
      <c r="D166" s="19">
        <v>151</v>
      </c>
      <c r="E166" s="19">
        <v>0</v>
      </c>
      <c r="F166" s="19">
        <v>151</v>
      </c>
      <c r="G166" s="5"/>
      <c r="H166" s="5"/>
      <c r="J166" s="4" t="s">
        <v>185</v>
      </c>
      <c r="K166" s="4" t="s">
        <v>195</v>
      </c>
    </row>
    <row r="167" spans="1:11" x14ac:dyDescent="0.3">
      <c r="A167" s="4" t="s">
        <v>249</v>
      </c>
      <c r="B167" s="4" t="s">
        <v>253</v>
      </c>
      <c r="C167" s="4" t="s">
        <v>9</v>
      </c>
      <c r="D167" s="19">
        <v>14</v>
      </c>
      <c r="E167" s="19">
        <v>14</v>
      </c>
      <c r="F167" s="19">
        <v>0</v>
      </c>
      <c r="G167" s="5"/>
      <c r="H167" s="5"/>
      <c r="J167" s="4" t="s">
        <v>185</v>
      </c>
      <c r="K167" s="4" t="s">
        <v>196</v>
      </c>
    </row>
    <row r="168" spans="1:11" x14ac:dyDescent="0.3">
      <c r="A168" s="4" t="s">
        <v>249</v>
      </c>
      <c r="B168" s="4" t="s">
        <v>254</v>
      </c>
      <c r="C168" s="4" t="s">
        <v>9</v>
      </c>
      <c r="D168" s="19">
        <v>1</v>
      </c>
      <c r="E168" s="19">
        <v>0</v>
      </c>
      <c r="F168" s="19">
        <v>1</v>
      </c>
      <c r="G168" s="5"/>
      <c r="H168" s="5"/>
      <c r="J168" s="4" t="s">
        <v>197</v>
      </c>
      <c r="K168" s="4" t="s">
        <v>198</v>
      </c>
    </row>
    <row r="169" spans="1:11" x14ac:dyDescent="0.3">
      <c r="A169" s="4" t="s">
        <v>249</v>
      </c>
      <c r="B169" s="4" t="s">
        <v>257</v>
      </c>
      <c r="C169" s="4" t="s">
        <v>9</v>
      </c>
      <c r="D169" s="19">
        <v>1</v>
      </c>
      <c r="E169" s="19">
        <v>0</v>
      </c>
      <c r="F169" s="19">
        <v>1</v>
      </c>
      <c r="G169" s="5"/>
      <c r="H169" s="5"/>
      <c r="J169" s="4" t="s">
        <v>197</v>
      </c>
      <c r="K169" s="4" t="s">
        <v>199</v>
      </c>
    </row>
    <row r="170" spans="1:11" x14ac:dyDescent="0.3">
      <c r="A170" s="4" t="s">
        <v>249</v>
      </c>
      <c r="B170" s="4" t="s">
        <v>259</v>
      </c>
      <c r="C170" s="4" t="s">
        <v>9</v>
      </c>
      <c r="D170" s="19">
        <v>1</v>
      </c>
      <c r="E170" s="19">
        <v>1</v>
      </c>
      <c r="F170" s="19">
        <v>0</v>
      </c>
      <c r="G170" s="5"/>
      <c r="H170" s="5"/>
      <c r="J170" s="4" t="s">
        <v>197</v>
      </c>
      <c r="K170" s="4" t="s">
        <v>200</v>
      </c>
    </row>
    <row r="171" spans="1:11" x14ac:dyDescent="0.3">
      <c r="A171" s="4" t="s">
        <v>260</v>
      </c>
      <c r="B171" s="4" t="s">
        <v>261</v>
      </c>
      <c r="C171" s="4" t="s">
        <v>9</v>
      </c>
      <c r="D171" s="19">
        <v>1</v>
      </c>
      <c r="E171" s="19">
        <v>0</v>
      </c>
      <c r="F171" s="19">
        <v>1</v>
      </c>
      <c r="G171" s="5"/>
      <c r="H171" s="5"/>
      <c r="J171" s="4" t="s">
        <v>201</v>
      </c>
      <c r="K171" s="4" t="s">
        <v>202</v>
      </c>
    </row>
    <row r="172" spans="1:11" x14ac:dyDescent="0.3">
      <c r="A172" s="4" t="s">
        <v>260</v>
      </c>
      <c r="B172" s="4" t="s">
        <v>262</v>
      </c>
      <c r="C172" s="4" t="s">
        <v>9</v>
      </c>
      <c r="D172" s="19">
        <v>266</v>
      </c>
      <c r="E172" s="19">
        <v>185</v>
      </c>
      <c r="F172" s="19">
        <v>81</v>
      </c>
      <c r="G172" s="5"/>
      <c r="H172" s="5"/>
      <c r="J172" s="4" t="s">
        <v>201</v>
      </c>
      <c r="K172" s="4" t="s">
        <v>203</v>
      </c>
    </row>
    <row r="173" spans="1:11" x14ac:dyDescent="0.3">
      <c r="A173" s="4" t="s">
        <v>260</v>
      </c>
      <c r="B173" s="4" t="s">
        <v>263</v>
      </c>
      <c r="C173" s="4" t="s">
        <v>9</v>
      </c>
      <c r="D173" s="19">
        <v>1</v>
      </c>
      <c r="E173" s="19">
        <v>0</v>
      </c>
      <c r="F173" s="19">
        <v>1</v>
      </c>
      <c r="G173" s="5"/>
      <c r="H173" s="5"/>
      <c r="J173" s="4" t="s">
        <v>201</v>
      </c>
      <c r="K173" s="4" t="s">
        <v>204</v>
      </c>
    </row>
    <row r="174" spans="1:11" x14ac:dyDescent="0.3">
      <c r="A174" s="4" t="s">
        <v>260</v>
      </c>
      <c r="B174" s="4" t="s">
        <v>264</v>
      </c>
      <c r="C174" s="4" t="s">
        <v>9</v>
      </c>
      <c r="D174" s="19">
        <v>1</v>
      </c>
      <c r="E174" s="19">
        <v>1</v>
      </c>
      <c r="F174" s="19">
        <v>0</v>
      </c>
      <c r="G174" s="5"/>
      <c r="H174" s="5"/>
      <c r="J174" s="4" t="s">
        <v>201</v>
      </c>
      <c r="K174" s="4" t="s">
        <v>205</v>
      </c>
    </row>
    <row r="175" spans="1:11" x14ac:dyDescent="0.3">
      <c r="A175" s="4" t="s">
        <v>260</v>
      </c>
      <c r="B175" s="4" t="s">
        <v>265</v>
      </c>
      <c r="C175" s="4" t="s">
        <v>9</v>
      </c>
      <c r="D175" s="19">
        <v>2</v>
      </c>
      <c r="E175" s="19">
        <v>1</v>
      </c>
      <c r="F175" s="19">
        <v>1</v>
      </c>
      <c r="G175" s="5"/>
      <c r="H175" s="5"/>
      <c r="J175" s="4" t="s">
        <v>201</v>
      </c>
      <c r="K175" s="4" t="s">
        <v>206</v>
      </c>
    </row>
    <row r="176" spans="1:11" x14ac:dyDescent="0.3">
      <c r="A176" s="4" t="s">
        <v>260</v>
      </c>
      <c r="B176" s="4" t="s">
        <v>266</v>
      </c>
      <c r="C176" s="4" t="s">
        <v>9</v>
      </c>
      <c r="D176" s="19">
        <v>243</v>
      </c>
      <c r="E176" s="19">
        <v>86</v>
      </c>
      <c r="F176" s="19">
        <v>157</v>
      </c>
      <c r="G176" s="5"/>
      <c r="H176" s="5"/>
      <c r="J176" s="4" t="s">
        <v>201</v>
      </c>
      <c r="K176" s="4" t="s">
        <v>207</v>
      </c>
    </row>
    <row r="177" spans="1:11" x14ac:dyDescent="0.3">
      <c r="A177" s="4" t="s">
        <v>260</v>
      </c>
      <c r="B177" s="4" t="s">
        <v>267</v>
      </c>
      <c r="C177" s="4" t="s">
        <v>9</v>
      </c>
      <c r="D177" s="19">
        <v>1</v>
      </c>
      <c r="E177" s="19">
        <v>0</v>
      </c>
      <c r="F177" s="19">
        <v>1</v>
      </c>
      <c r="G177" s="5"/>
      <c r="H177" s="5"/>
      <c r="J177" s="4" t="s">
        <v>201</v>
      </c>
      <c r="K177" s="4" t="s">
        <v>208</v>
      </c>
    </row>
    <row r="178" spans="1:11" x14ac:dyDescent="0.3">
      <c r="A178" s="4" t="s">
        <v>269</v>
      </c>
      <c r="B178" s="4" t="s">
        <v>270</v>
      </c>
      <c r="C178" s="4" t="s">
        <v>9</v>
      </c>
      <c r="D178" s="19">
        <v>1</v>
      </c>
      <c r="E178" s="19">
        <v>1</v>
      </c>
      <c r="F178" s="19">
        <v>0</v>
      </c>
      <c r="G178" s="5"/>
      <c r="H178" s="5"/>
      <c r="J178" s="4" t="s">
        <v>201</v>
      </c>
      <c r="K178" s="4" t="s">
        <v>209</v>
      </c>
    </row>
    <row r="179" spans="1:11" x14ac:dyDescent="0.3">
      <c r="A179" s="4" t="s">
        <v>269</v>
      </c>
      <c r="B179" s="4" t="s">
        <v>271</v>
      </c>
      <c r="C179" s="4" t="s">
        <v>9</v>
      </c>
      <c r="D179" s="19">
        <v>1</v>
      </c>
      <c r="E179" s="19">
        <v>0</v>
      </c>
      <c r="F179" s="19">
        <v>1</v>
      </c>
      <c r="G179" s="5"/>
      <c r="H179" s="5"/>
      <c r="J179" s="4" t="s">
        <v>201</v>
      </c>
      <c r="K179" s="4" t="s">
        <v>210</v>
      </c>
    </row>
    <row r="180" spans="1:11" x14ac:dyDescent="0.3">
      <c r="A180" s="4" t="s">
        <v>269</v>
      </c>
      <c r="B180" s="4" t="s">
        <v>272</v>
      </c>
      <c r="C180" s="4" t="s">
        <v>9</v>
      </c>
      <c r="D180" s="19">
        <v>205</v>
      </c>
      <c r="E180" s="19">
        <v>0</v>
      </c>
      <c r="F180" s="19">
        <v>205</v>
      </c>
      <c r="G180" s="5"/>
      <c r="H180" s="5"/>
      <c r="J180" s="4" t="s">
        <v>201</v>
      </c>
      <c r="K180" s="4" t="s">
        <v>211</v>
      </c>
    </row>
    <row r="181" spans="1:11" x14ac:dyDescent="0.3">
      <c r="A181" s="4" t="s">
        <v>273</v>
      </c>
      <c r="B181" s="4" t="s">
        <v>274</v>
      </c>
      <c r="C181" s="4" t="s">
        <v>9</v>
      </c>
      <c r="D181" s="19">
        <v>127</v>
      </c>
      <c r="E181" s="19">
        <v>1</v>
      </c>
      <c r="F181" s="19">
        <v>126</v>
      </c>
      <c r="G181" s="5"/>
      <c r="H181" s="5"/>
      <c r="J181" s="4" t="s">
        <v>201</v>
      </c>
      <c r="K181" s="4" t="s">
        <v>212</v>
      </c>
    </row>
    <row r="182" spans="1:11" x14ac:dyDescent="0.3">
      <c r="A182" s="4" t="s">
        <v>276</v>
      </c>
      <c r="B182" s="4" t="s">
        <v>277</v>
      </c>
      <c r="C182" s="4" t="s">
        <v>9</v>
      </c>
      <c r="D182" s="19">
        <v>2</v>
      </c>
      <c r="E182" s="19">
        <v>0</v>
      </c>
      <c r="F182" s="19">
        <v>2</v>
      </c>
      <c r="G182" s="5"/>
      <c r="H182" s="5"/>
      <c r="J182" s="4" t="s">
        <v>213</v>
      </c>
      <c r="K182" s="4" t="s">
        <v>214</v>
      </c>
    </row>
    <row r="183" spans="1:11" x14ac:dyDescent="0.3">
      <c r="A183" s="4" t="s">
        <v>276</v>
      </c>
      <c r="B183" s="4" t="s">
        <v>278</v>
      </c>
      <c r="C183" s="4" t="s">
        <v>9</v>
      </c>
      <c r="D183" s="19">
        <v>1</v>
      </c>
      <c r="E183" s="19">
        <v>0</v>
      </c>
      <c r="F183" s="19">
        <v>1</v>
      </c>
      <c r="G183" s="5"/>
      <c r="H183" s="5"/>
      <c r="J183" s="4" t="s">
        <v>213</v>
      </c>
      <c r="K183" s="4" t="s">
        <v>215</v>
      </c>
    </row>
    <row r="184" spans="1:11" x14ac:dyDescent="0.3">
      <c r="A184" s="4" t="s">
        <v>276</v>
      </c>
      <c r="B184" s="4" t="s">
        <v>279</v>
      </c>
      <c r="C184" s="4" t="s">
        <v>9</v>
      </c>
      <c r="D184" s="19">
        <v>11</v>
      </c>
      <c r="E184" s="19">
        <v>2</v>
      </c>
      <c r="F184" s="19">
        <v>9</v>
      </c>
      <c r="G184" s="5"/>
      <c r="H184" s="5"/>
      <c r="J184" s="4" t="s">
        <v>213</v>
      </c>
      <c r="K184" s="4" t="s">
        <v>216</v>
      </c>
    </row>
    <row r="185" spans="1:11" x14ac:dyDescent="0.3">
      <c r="A185" s="4" t="s">
        <v>276</v>
      </c>
      <c r="B185" s="4" t="s">
        <v>280</v>
      </c>
      <c r="C185" s="4" t="s">
        <v>9</v>
      </c>
      <c r="D185" s="19">
        <v>2</v>
      </c>
      <c r="E185" s="19">
        <v>0</v>
      </c>
      <c r="F185" s="19">
        <v>2</v>
      </c>
      <c r="G185" s="5"/>
      <c r="H185" s="5"/>
      <c r="J185" s="4" t="s">
        <v>213</v>
      </c>
      <c r="K185" s="4" t="s">
        <v>217</v>
      </c>
    </row>
    <row r="186" spans="1:11" x14ac:dyDescent="0.3">
      <c r="A186" s="4" t="s">
        <v>276</v>
      </c>
      <c r="B186" s="4" t="s">
        <v>281</v>
      </c>
      <c r="C186" s="4" t="s">
        <v>9</v>
      </c>
      <c r="D186" s="19">
        <v>1</v>
      </c>
      <c r="E186" s="19">
        <v>0</v>
      </c>
      <c r="F186" s="19">
        <v>1</v>
      </c>
      <c r="G186" s="5"/>
      <c r="H186" s="5"/>
      <c r="J186" s="4" t="s">
        <v>213</v>
      </c>
      <c r="K186" s="4" t="s">
        <v>218</v>
      </c>
    </row>
    <row r="187" spans="1:11" x14ac:dyDescent="0.3">
      <c r="A187" s="4" t="s">
        <v>276</v>
      </c>
      <c r="B187" s="4" t="s">
        <v>284</v>
      </c>
      <c r="C187" s="4" t="s">
        <v>9</v>
      </c>
      <c r="D187" s="19">
        <v>2</v>
      </c>
      <c r="E187" s="19">
        <v>0</v>
      </c>
      <c r="F187" s="19">
        <v>2</v>
      </c>
      <c r="G187" s="5"/>
      <c r="H187" s="5"/>
      <c r="J187" s="4" t="s">
        <v>213</v>
      </c>
      <c r="K187" s="4" t="s">
        <v>219</v>
      </c>
    </row>
    <row r="188" spans="1:11" x14ac:dyDescent="0.3">
      <c r="A188" s="4" t="s">
        <v>276</v>
      </c>
      <c r="B188" s="4" t="s">
        <v>285</v>
      </c>
      <c r="C188" s="4" t="s">
        <v>9</v>
      </c>
      <c r="D188" s="19">
        <v>1</v>
      </c>
      <c r="E188" s="19">
        <v>0</v>
      </c>
      <c r="F188" s="19">
        <v>1</v>
      </c>
      <c r="G188" s="5"/>
      <c r="H188" s="5"/>
      <c r="J188" s="4" t="s">
        <v>213</v>
      </c>
      <c r="K188" s="4" t="s">
        <v>220</v>
      </c>
    </row>
    <row r="189" spans="1:11" x14ac:dyDescent="0.3">
      <c r="A189" s="4" t="s">
        <v>286</v>
      </c>
      <c r="B189" s="4" t="s">
        <v>287</v>
      </c>
      <c r="C189" s="4" t="s">
        <v>9</v>
      </c>
      <c r="D189" s="19">
        <v>1</v>
      </c>
      <c r="E189" s="19">
        <v>0</v>
      </c>
      <c r="F189" s="19">
        <v>1</v>
      </c>
      <c r="G189" s="5"/>
      <c r="H189" s="5"/>
      <c r="J189" s="4" t="s">
        <v>213</v>
      </c>
      <c r="K189" s="4" t="s">
        <v>221</v>
      </c>
    </row>
    <row r="190" spans="1:11" x14ac:dyDescent="0.3">
      <c r="A190" s="4" t="s">
        <v>292</v>
      </c>
      <c r="B190" s="4" t="s">
        <v>293</v>
      </c>
      <c r="C190" s="4" t="s">
        <v>9</v>
      </c>
      <c r="D190" s="19">
        <v>8</v>
      </c>
      <c r="E190" s="19">
        <v>0</v>
      </c>
      <c r="F190" s="19">
        <v>8</v>
      </c>
      <c r="G190" s="5"/>
      <c r="H190" s="5"/>
      <c r="J190" s="4" t="s">
        <v>213</v>
      </c>
      <c r="K190" s="4" t="s">
        <v>222</v>
      </c>
    </row>
    <row r="191" spans="1:11" x14ac:dyDescent="0.3">
      <c r="A191" s="4" t="s">
        <v>292</v>
      </c>
      <c r="B191" s="4" t="s">
        <v>295</v>
      </c>
      <c r="C191" s="4" t="s">
        <v>9</v>
      </c>
      <c r="D191" s="19">
        <v>58</v>
      </c>
      <c r="E191" s="19">
        <v>0</v>
      </c>
      <c r="F191" s="19">
        <v>58</v>
      </c>
      <c r="G191" s="5"/>
      <c r="H191" s="5"/>
      <c r="J191" s="4" t="s">
        <v>213</v>
      </c>
      <c r="K191" s="4" t="s">
        <v>223</v>
      </c>
    </row>
    <row r="192" spans="1:11" x14ac:dyDescent="0.3">
      <c r="A192" s="4" t="s">
        <v>292</v>
      </c>
      <c r="B192" s="4" t="s">
        <v>296</v>
      </c>
      <c r="C192" s="4" t="s">
        <v>9</v>
      </c>
      <c r="D192" s="19">
        <v>90</v>
      </c>
      <c r="E192" s="19">
        <v>0</v>
      </c>
      <c r="F192" s="19">
        <v>90</v>
      </c>
      <c r="G192" s="5"/>
      <c r="H192" s="5"/>
      <c r="J192" s="4" t="s">
        <v>213</v>
      </c>
      <c r="K192" s="4" t="s">
        <v>224</v>
      </c>
    </row>
    <row r="193" spans="1:11" x14ac:dyDescent="0.3">
      <c r="A193" s="4" t="s">
        <v>292</v>
      </c>
      <c r="B193" s="4" t="s">
        <v>297</v>
      </c>
      <c r="C193" s="4" t="s">
        <v>9</v>
      </c>
      <c r="D193" s="19">
        <v>7</v>
      </c>
      <c r="E193" s="19">
        <v>0</v>
      </c>
      <c r="F193" s="19">
        <v>7</v>
      </c>
      <c r="G193" s="5"/>
      <c r="H193" s="5"/>
      <c r="J193" s="4" t="s">
        <v>225</v>
      </c>
      <c r="K193" s="4" t="s">
        <v>226</v>
      </c>
    </row>
    <row r="194" spans="1:11" x14ac:dyDescent="0.3">
      <c r="A194" s="4" t="s">
        <v>292</v>
      </c>
      <c r="B194" s="4" t="s">
        <v>299</v>
      </c>
      <c r="C194" s="4" t="s">
        <v>9</v>
      </c>
      <c r="D194" s="19">
        <v>2</v>
      </c>
      <c r="E194" s="19">
        <v>0</v>
      </c>
      <c r="F194" s="19">
        <v>2</v>
      </c>
      <c r="G194" s="5"/>
      <c r="H194" s="5"/>
      <c r="J194" s="4" t="s">
        <v>225</v>
      </c>
      <c r="K194" s="4" t="s">
        <v>227</v>
      </c>
    </row>
    <row r="195" spans="1:11" x14ac:dyDescent="0.3">
      <c r="A195" s="4" t="s">
        <v>300</v>
      </c>
      <c r="B195" s="4" t="s">
        <v>301</v>
      </c>
      <c r="C195" s="4" t="s">
        <v>9</v>
      </c>
      <c r="D195" s="19">
        <v>1</v>
      </c>
      <c r="E195" s="19">
        <v>1</v>
      </c>
      <c r="F195" s="19">
        <v>0</v>
      </c>
      <c r="G195" s="5"/>
      <c r="H195" s="5"/>
      <c r="J195" s="4" t="s">
        <v>225</v>
      </c>
      <c r="K195" s="4" t="s">
        <v>228</v>
      </c>
    </row>
    <row r="196" spans="1:11" x14ac:dyDescent="0.3">
      <c r="A196" s="4" t="s">
        <v>300</v>
      </c>
      <c r="B196" s="4" t="s">
        <v>302</v>
      </c>
      <c r="C196" s="4" t="s">
        <v>9</v>
      </c>
      <c r="D196" s="19">
        <v>621</v>
      </c>
      <c r="E196" s="19">
        <v>1</v>
      </c>
      <c r="F196" s="19">
        <v>620</v>
      </c>
      <c r="G196" s="5"/>
      <c r="H196" s="5"/>
      <c r="J196" s="4" t="s">
        <v>225</v>
      </c>
      <c r="K196" s="4" t="s">
        <v>229</v>
      </c>
    </row>
    <row r="197" spans="1:11" x14ac:dyDescent="0.3">
      <c r="A197" s="4" t="s">
        <v>300</v>
      </c>
      <c r="B197" s="4" t="s">
        <v>304</v>
      </c>
      <c r="C197" s="4" t="s">
        <v>9</v>
      </c>
      <c r="D197" s="19">
        <v>194</v>
      </c>
      <c r="E197" s="19">
        <v>3</v>
      </c>
      <c r="F197" s="19">
        <v>191</v>
      </c>
      <c r="G197" s="5"/>
      <c r="H197" s="5"/>
      <c r="J197" s="4" t="s">
        <v>225</v>
      </c>
      <c r="K197" s="4" t="s">
        <v>230</v>
      </c>
    </row>
    <row r="198" spans="1:11" x14ac:dyDescent="0.3">
      <c r="A198" s="4" t="s">
        <v>305</v>
      </c>
      <c r="B198" s="4" t="s">
        <v>308</v>
      </c>
      <c r="C198" s="4" t="s">
        <v>9</v>
      </c>
      <c r="D198" s="19">
        <v>7</v>
      </c>
      <c r="E198" s="19">
        <v>7</v>
      </c>
      <c r="F198" s="19">
        <v>0</v>
      </c>
      <c r="G198" s="5"/>
      <c r="H198" s="5"/>
      <c r="J198" s="4" t="s">
        <v>225</v>
      </c>
      <c r="K198" s="4" t="s">
        <v>231</v>
      </c>
    </row>
    <row r="199" spans="1:11" x14ac:dyDescent="0.3">
      <c r="A199" s="4" t="s">
        <v>309</v>
      </c>
      <c r="B199" s="4" t="s">
        <v>310</v>
      </c>
      <c r="C199" s="4" t="s">
        <v>9</v>
      </c>
      <c r="D199" s="19">
        <v>17</v>
      </c>
      <c r="E199" s="19">
        <v>0</v>
      </c>
      <c r="F199" s="19">
        <v>17</v>
      </c>
      <c r="G199" s="5"/>
      <c r="H199" s="5"/>
      <c r="J199" s="4" t="s">
        <v>232</v>
      </c>
      <c r="K199" s="4" t="s">
        <v>233</v>
      </c>
    </row>
    <row r="200" spans="1:11" x14ac:dyDescent="0.3">
      <c r="A200" s="4" t="s">
        <v>312</v>
      </c>
      <c r="B200" s="4" t="s">
        <v>313</v>
      </c>
      <c r="C200" s="4" t="s">
        <v>9</v>
      </c>
      <c r="D200" s="19">
        <v>71</v>
      </c>
      <c r="E200" s="19">
        <v>8</v>
      </c>
      <c r="F200" s="19">
        <v>63</v>
      </c>
      <c r="G200" s="5"/>
      <c r="H200" s="5"/>
      <c r="J200" s="4" t="s">
        <v>232</v>
      </c>
      <c r="K200" s="4" t="s">
        <v>234</v>
      </c>
    </row>
    <row r="201" spans="1:11" x14ac:dyDescent="0.3">
      <c r="A201" s="4" t="s">
        <v>312</v>
      </c>
      <c r="B201" s="4" t="s">
        <v>314</v>
      </c>
      <c r="C201" s="4" t="s">
        <v>9</v>
      </c>
      <c r="D201" s="19">
        <v>13</v>
      </c>
      <c r="E201" s="19">
        <v>0</v>
      </c>
      <c r="F201" s="19">
        <v>13</v>
      </c>
      <c r="G201" s="5"/>
      <c r="H201" s="5"/>
      <c r="J201" s="4" t="s">
        <v>232</v>
      </c>
      <c r="K201" s="4" t="s">
        <v>235</v>
      </c>
    </row>
    <row r="202" spans="1:11" x14ac:dyDescent="0.3">
      <c r="A202" s="4" t="s">
        <v>312</v>
      </c>
      <c r="B202" s="4" t="s">
        <v>315</v>
      </c>
      <c r="C202" s="4" t="s">
        <v>9</v>
      </c>
      <c r="D202" s="19">
        <v>5</v>
      </c>
      <c r="E202" s="19">
        <v>0</v>
      </c>
      <c r="F202" s="19">
        <v>5</v>
      </c>
      <c r="G202" s="5"/>
      <c r="H202" s="5"/>
      <c r="J202" s="4" t="s">
        <v>232</v>
      </c>
      <c r="K202" s="4" t="s">
        <v>236</v>
      </c>
    </row>
    <row r="203" spans="1:11" x14ac:dyDescent="0.3">
      <c r="A203" s="4" t="s">
        <v>317</v>
      </c>
      <c r="B203" s="4" t="s">
        <v>318</v>
      </c>
      <c r="C203" s="4" t="s">
        <v>9</v>
      </c>
      <c r="D203" s="19">
        <v>1238</v>
      </c>
      <c r="E203" s="19">
        <v>1230</v>
      </c>
      <c r="F203" s="19">
        <v>8</v>
      </c>
      <c r="G203" s="5"/>
      <c r="H203" s="5"/>
      <c r="J203" s="4" t="s">
        <v>232</v>
      </c>
      <c r="K203" s="4" t="s">
        <v>237</v>
      </c>
    </row>
    <row r="204" spans="1:11" x14ac:dyDescent="0.3">
      <c r="A204" s="4" t="s">
        <v>317</v>
      </c>
      <c r="B204" s="4" t="s">
        <v>319</v>
      </c>
      <c r="C204" s="4" t="s">
        <v>9</v>
      </c>
      <c r="D204" s="19">
        <v>362</v>
      </c>
      <c r="E204" s="19">
        <v>0</v>
      </c>
      <c r="F204" s="19">
        <v>362</v>
      </c>
      <c r="G204" s="5"/>
      <c r="H204" s="5"/>
      <c r="J204" s="4" t="s">
        <v>232</v>
      </c>
      <c r="K204" s="4" t="s">
        <v>238</v>
      </c>
    </row>
    <row r="205" spans="1:11" x14ac:dyDescent="0.3">
      <c r="A205" s="4" t="s">
        <v>320</v>
      </c>
      <c r="B205" s="4" t="s">
        <v>263</v>
      </c>
      <c r="C205" s="4" t="s">
        <v>9</v>
      </c>
      <c r="D205" s="19">
        <v>5</v>
      </c>
      <c r="E205" s="19">
        <v>0</v>
      </c>
      <c r="F205" s="19">
        <v>5</v>
      </c>
      <c r="G205" s="5"/>
      <c r="H205" s="5"/>
      <c r="J205" s="4" t="s">
        <v>232</v>
      </c>
      <c r="K205" s="4" t="s">
        <v>239</v>
      </c>
    </row>
    <row r="206" spans="1:11" x14ac:dyDescent="0.3">
      <c r="A206" s="4" t="s">
        <v>320</v>
      </c>
      <c r="B206" s="4" t="s">
        <v>321</v>
      </c>
      <c r="C206" s="4" t="s">
        <v>9</v>
      </c>
      <c r="D206" s="19">
        <v>15</v>
      </c>
      <c r="E206" s="19">
        <v>11</v>
      </c>
      <c r="F206" s="19">
        <v>4</v>
      </c>
      <c r="G206" s="5"/>
      <c r="H206" s="5"/>
      <c r="J206" s="4" t="s">
        <v>232</v>
      </c>
      <c r="K206" s="4" t="s">
        <v>240</v>
      </c>
    </row>
    <row r="207" spans="1:11" x14ac:dyDescent="0.3">
      <c r="A207" s="4" t="s">
        <v>322</v>
      </c>
      <c r="B207" s="4" t="s">
        <v>323</v>
      </c>
      <c r="C207" s="4" t="s">
        <v>9</v>
      </c>
      <c r="D207" s="19">
        <v>1</v>
      </c>
      <c r="E207" s="19">
        <v>0</v>
      </c>
      <c r="F207" s="19">
        <v>1</v>
      </c>
      <c r="G207" s="5"/>
      <c r="H207" s="5"/>
      <c r="J207" s="4" t="s">
        <v>232</v>
      </c>
      <c r="K207" s="4" t="s">
        <v>241</v>
      </c>
    </row>
    <row r="208" spans="1:11" x14ac:dyDescent="0.3">
      <c r="A208" s="4" t="s">
        <v>322</v>
      </c>
      <c r="B208" s="4" t="s">
        <v>324</v>
      </c>
      <c r="C208" s="4" t="s">
        <v>9</v>
      </c>
      <c r="D208" s="19">
        <v>13</v>
      </c>
      <c r="E208" s="19">
        <v>13</v>
      </c>
      <c r="F208" s="19">
        <v>0</v>
      </c>
      <c r="G208" s="5"/>
      <c r="H208" s="5"/>
      <c r="J208" s="4" t="s">
        <v>242</v>
      </c>
      <c r="K208" s="4" t="s">
        <v>243</v>
      </c>
    </row>
    <row r="209" spans="1:11" x14ac:dyDescent="0.3">
      <c r="A209" s="4" t="s">
        <v>322</v>
      </c>
      <c r="B209" s="4" t="s">
        <v>325</v>
      </c>
      <c r="C209" s="4" t="s">
        <v>9</v>
      </c>
      <c r="D209" s="19">
        <v>1</v>
      </c>
      <c r="E209" s="19">
        <v>1</v>
      </c>
      <c r="F209" s="19">
        <v>0</v>
      </c>
      <c r="G209" s="5"/>
      <c r="H209" s="5"/>
      <c r="J209" s="4" t="s">
        <v>242</v>
      </c>
      <c r="K209" s="4" t="s">
        <v>244</v>
      </c>
    </row>
    <row r="210" spans="1:11" x14ac:dyDescent="0.3">
      <c r="A210" s="4" t="s">
        <v>328</v>
      </c>
      <c r="B210" s="4" t="s">
        <v>329</v>
      </c>
      <c r="C210" s="4" t="s">
        <v>9</v>
      </c>
      <c r="D210" s="19">
        <v>1</v>
      </c>
      <c r="E210" s="19">
        <v>0</v>
      </c>
      <c r="F210" s="19">
        <v>1</v>
      </c>
      <c r="G210" s="5"/>
      <c r="H210" s="5"/>
      <c r="J210" s="4" t="s">
        <v>242</v>
      </c>
      <c r="K210" s="4" t="s">
        <v>245</v>
      </c>
    </row>
    <row r="211" spans="1:11" x14ac:dyDescent="0.3">
      <c r="A211" s="4" t="s">
        <v>328</v>
      </c>
      <c r="B211" s="4" t="s">
        <v>330</v>
      </c>
      <c r="C211" s="4" t="s">
        <v>9</v>
      </c>
      <c r="D211" s="19">
        <v>2</v>
      </c>
      <c r="E211" s="19">
        <v>2</v>
      </c>
      <c r="F211" s="19">
        <v>0</v>
      </c>
      <c r="G211" s="5"/>
      <c r="H211" s="5"/>
      <c r="J211" s="4" t="s">
        <v>242</v>
      </c>
      <c r="K211" s="4" t="s">
        <v>246</v>
      </c>
    </row>
    <row r="212" spans="1:11" x14ac:dyDescent="0.3">
      <c r="A212" s="4" t="s">
        <v>328</v>
      </c>
      <c r="B212" s="4" t="s">
        <v>331</v>
      </c>
      <c r="C212" s="4" t="s">
        <v>9</v>
      </c>
      <c r="D212" s="19">
        <v>1</v>
      </c>
      <c r="E212" s="19">
        <v>1</v>
      </c>
      <c r="F212" s="19">
        <v>0</v>
      </c>
      <c r="G212" s="5"/>
      <c r="H212" s="5"/>
      <c r="J212" s="4" t="s">
        <v>242</v>
      </c>
      <c r="K212" s="4" t="s">
        <v>247</v>
      </c>
    </row>
    <row r="213" spans="1:11" x14ac:dyDescent="0.3">
      <c r="A213" s="4" t="s">
        <v>328</v>
      </c>
      <c r="B213" s="4" t="s">
        <v>332</v>
      </c>
      <c r="C213" s="4" t="s">
        <v>9</v>
      </c>
      <c r="D213" s="19">
        <v>22</v>
      </c>
      <c r="E213" s="19">
        <v>3</v>
      </c>
      <c r="F213" s="19">
        <v>19</v>
      </c>
      <c r="G213" s="5"/>
      <c r="H213" s="5"/>
      <c r="J213" s="4" t="s">
        <v>242</v>
      </c>
      <c r="K213" s="4" t="s">
        <v>248</v>
      </c>
    </row>
    <row r="214" spans="1:11" x14ac:dyDescent="0.3">
      <c r="A214" s="4" t="s">
        <v>333</v>
      </c>
      <c r="B214" s="4" t="s">
        <v>334</v>
      </c>
      <c r="C214" s="4" t="s">
        <v>9</v>
      </c>
      <c r="D214" s="19">
        <v>2</v>
      </c>
      <c r="E214" s="19">
        <v>0</v>
      </c>
      <c r="F214" s="19">
        <v>2</v>
      </c>
      <c r="G214" s="5"/>
      <c r="H214" s="5"/>
      <c r="J214" s="4" t="s">
        <v>249</v>
      </c>
      <c r="K214" s="4" t="s">
        <v>250</v>
      </c>
    </row>
    <row r="215" spans="1:11" x14ac:dyDescent="0.3">
      <c r="A215" s="4" t="s">
        <v>333</v>
      </c>
      <c r="B215" s="4" t="s">
        <v>335</v>
      </c>
      <c r="C215" s="4" t="s">
        <v>9</v>
      </c>
      <c r="D215" s="19">
        <v>272</v>
      </c>
      <c r="E215" s="19">
        <v>259</v>
      </c>
      <c r="F215" s="19">
        <v>13</v>
      </c>
      <c r="G215" s="5"/>
      <c r="H215" s="5"/>
      <c r="J215" s="4" t="s">
        <v>249</v>
      </c>
      <c r="K215" s="4" t="s">
        <v>251</v>
      </c>
    </row>
    <row r="216" spans="1:11" x14ac:dyDescent="0.3">
      <c r="A216" s="4" t="s">
        <v>333</v>
      </c>
      <c r="B216" s="4" t="s">
        <v>336</v>
      </c>
      <c r="C216" s="4" t="s">
        <v>9</v>
      </c>
      <c r="D216" s="19">
        <v>12</v>
      </c>
      <c r="E216" s="19">
        <v>1</v>
      </c>
      <c r="F216" s="19">
        <v>11</v>
      </c>
      <c r="G216" s="5"/>
      <c r="H216" s="5"/>
      <c r="J216" s="4" t="s">
        <v>249</v>
      </c>
      <c r="K216" s="4" t="s">
        <v>252</v>
      </c>
    </row>
    <row r="217" spans="1:11" x14ac:dyDescent="0.3">
      <c r="A217" s="4" t="s">
        <v>333</v>
      </c>
      <c r="B217" s="4" t="s">
        <v>337</v>
      </c>
      <c r="C217" s="4" t="s">
        <v>9</v>
      </c>
      <c r="D217" s="19">
        <v>1</v>
      </c>
      <c r="E217" s="19">
        <v>1</v>
      </c>
      <c r="F217" s="19">
        <v>0</v>
      </c>
      <c r="G217" s="5"/>
      <c r="H217" s="5"/>
      <c r="J217" s="4" t="s">
        <v>249</v>
      </c>
      <c r="K217" s="4" t="s">
        <v>253</v>
      </c>
    </row>
    <row r="218" spans="1:11" x14ac:dyDescent="0.3">
      <c r="A218" s="4" t="s">
        <v>338</v>
      </c>
      <c r="B218" s="4" t="s">
        <v>339</v>
      </c>
      <c r="C218" s="4" t="s">
        <v>9</v>
      </c>
      <c r="D218" s="19">
        <v>109</v>
      </c>
      <c r="E218" s="19">
        <v>108</v>
      </c>
      <c r="F218" s="19">
        <v>1</v>
      </c>
      <c r="G218" s="5"/>
      <c r="H218" s="5"/>
      <c r="J218" s="4" t="s">
        <v>249</v>
      </c>
      <c r="K218" s="4" t="s">
        <v>254</v>
      </c>
    </row>
    <row r="219" spans="1:11" x14ac:dyDescent="0.3">
      <c r="A219" s="4" t="s">
        <v>345</v>
      </c>
      <c r="B219" s="4" t="s">
        <v>239</v>
      </c>
      <c r="C219" s="4" t="s">
        <v>9</v>
      </c>
      <c r="D219" s="19">
        <v>1</v>
      </c>
      <c r="E219" s="19">
        <v>1</v>
      </c>
      <c r="F219" s="19">
        <v>0</v>
      </c>
      <c r="G219" s="5"/>
      <c r="H219" s="5"/>
      <c r="J219" s="4" t="s">
        <v>249</v>
      </c>
      <c r="K219" s="4" t="s">
        <v>255</v>
      </c>
    </row>
    <row r="220" spans="1:11" x14ac:dyDescent="0.3">
      <c r="A220" s="4" t="s">
        <v>346</v>
      </c>
      <c r="B220" s="4" t="s">
        <v>347</v>
      </c>
      <c r="C220" s="4" t="s">
        <v>9</v>
      </c>
      <c r="D220" s="19">
        <v>12</v>
      </c>
      <c r="E220" s="19">
        <v>12</v>
      </c>
      <c r="F220" s="19">
        <v>0</v>
      </c>
      <c r="G220" s="5"/>
      <c r="H220" s="5"/>
      <c r="J220" s="4" t="s">
        <v>249</v>
      </c>
      <c r="K220" s="4" t="s">
        <v>256</v>
      </c>
    </row>
    <row r="221" spans="1:11" x14ac:dyDescent="0.3">
      <c r="A221" s="4" t="s">
        <v>346</v>
      </c>
      <c r="B221" s="4" t="s">
        <v>348</v>
      </c>
      <c r="C221" s="4" t="s">
        <v>9</v>
      </c>
      <c r="D221" s="19">
        <v>2</v>
      </c>
      <c r="E221" s="19">
        <v>0</v>
      </c>
      <c r="F221" s="19">
        <v>2</v>
      </c>
      <c r="G221" s="5"/>
      <c r="H221" s="5"/>
      <c r="J221" s="4" t="s">
        <v>249</v>
      </c>
      <c r="K221" s="4" t="s">
        <v>257</v>
      </c>
    </row>
    <row r="222" spans="1:11" x14ac:dyDescent="0.3">
      <c r="A222" s="4" t="s">
        <v>346</v>
      </c>
      <c r="B222" s="4" t="s">
        <v>349</v>
      </c>
      <c r="C222" s="4" t="s">
        <v>9</v>
      </c>
      <c r="D222" s="19">
        <v>89</v>
      </c>
      <c r="E222" s="19">
        <v>4</v>
      </c>
      <c r="F222" s="19">
        <v>85</v>
      </c>
      <c r="G222" s="5"/>
      <c r="H222" s="5"/>
      <c r="J222" s="4" t="s">
        <v>249</v>
      </c>
      <c r="K222" s="4" t="s">
        <v>258</v>
      </c>
    </row>
    <row r="223" spans="1:11" x14ac:dyDescent="0.3">
      <c r="A223" s="4" t="s">
        <v>346</v>
      </c>
      <c r="B223" s="4" t="s">
        <v>350</v>
      </c>
      <c r="C223" s="4" t="s">
        <v>9</v>
      </c>
      <c r="D223" s="19">
        <v>1</v>
      </c>
      <c r="E223" s="19">
        <v>0</v>
      </c>
      <c r="F223" s="19">
        <v>1</v>
      </c>
      <c r="G223" s="5"/>
      <c r="H223" s="5"/>
      <c r="J223" s="4" t="s">
        <v>249</v>
      </c>
      <c r="K223" s="4" t="s">
        <v>259</v>
      </c>
    </row>
    <row r="224" spans="1:11" x14ac:dyDescent="0.3">
      <c r="A224" s="4" t="s">
        <v>346</v>
      </c>
      <c r="B224" s="4" t="s">
        <v>352</v>
      </c>
      <c r="C224" s="4" t="s">
        <v>9</v>
      </c>
      <c r="D224" s="19">
        <v>48</v>
      </c>
      <c r="E224" s="19">
        <v>0</v>
      </c>
      <c r="F224" s="19">
        <v>48</v>
      </c>
      <c r="G224" s="5"/>
      <c r="H224" s="5"/>
      <c r="J224" s="4" t="s">
        <v>260</v>
      </c>
      <c r="K224" s="4" t="s">
        <v>261</v>
      </c>
    </row>
    <row r="225" spans="1:11" x14ac:dyDescent="0.3">
      <c r="A225" s="4" t="s">
        <v>346</v>
      </c>
      <c r="B225" s="4" t="s">
        <v>354</v>
      </c>
      <c r="C225" s="4" t="s">
        <v>9</v>
      </c>
      <c r="D225" s="19">
        <v>60</v>
      </c>
      <c r="E225" s="19">
        <v>0</v>
      </c>
      <c r="F225" s="19">
        <v>60</v>
      </c>
      <c r="G225" s="5"/>
      <c r="H225" s="5"/>
      <c r="J225" s="4" t="s">
        <v>260</v>
      </c>
      <c r="K225" s="4" t="s">
        <v>262</v>
      </c>
    </row>
    <row r="226" spans="1:11" x14ac:dyDescent="0.3">
      <c r="A226" s="4" t="s">
        <v>346</v>
      </c>
      <c r="B226" s="4" t="s">
        <v>355</v>
      </c>
      <c r="C226" s="4" t="s">
        <v>9</v>
      </c>
      <c r="D226" s="19">
        <v>1</v>
      </c>
      <c r="E226" s="19">
        <v>0</v>
      </c>
      <c r="F226" s="19">
        <v>1</v>
      </c>
      <c r="G226" s="5"/>
      <c r="H226" s="5"/>
      <c r="J226" s="4" t="s">
        <v>260</v>
      </c>
      <c r="K226" s="4" t="s">
        <v>263</v>
      </c>
    </row>
    <row r="227" spans="1:11" x14ac:dyDescent="0.3">
      <c r="A227" s="4" t="s">
        <v>346</v>
      </c>
      <c r="B227" s="4" t="s">
        <v>356</v>
      </c>
      <c r="C227" s="4" t="s">
        <v>9</v>
      </c>
      <c r="D227" s="19">
        <v>4</v>
      </c>
      <c r="E227" s="19">
        <v>2</v>
      </c>
      <c r="F227" s="19">
        <v>2</v>
      </c>
      <c r="G227" s="5"/>
      <c r="H227" s="5"/>
      <c r="J227" s="4" t="s">
        <v>260</v>
      </c>
      <c r="K227" s="4" t="s">
        <v>264</v>
      </c>
    </row>
    <row r="228" spans="1:11" x14ac:dyDescent="0.3">
      <c r="A228" s="4" t="s">
        <v>346</v>
      </c>
      <c r="B228" s="4" t="s">
        <v>357</v>
      </c>
      <c r="C228" s="4" t="s">
        <v>9</v>
      </c>
      <c r="D228" s="19">
        <v>291</v>
      </c>
      <c r="E228" s="19">
        <v>290</v>
      </c>
      <c r="F228" s="19">
        <v>1</v>
      </c>
      <c r="G228" s="5"/>
      <c r="H228" s="5"/>
      <c r="J228" s="4" t="s">
        <v>260</v>
      </c>
      <c r="K228" s="4" t="s">
        <v>265</v>
      </c>
    </row>
    <row r="229" spans="1:11" x14ac:dyDescent="0.3">
      <c r="A229" s="4" t="s">
        <v>346</v>
      </c>
      <c r="B229" s="4" t="s">
        <v>358</v>
      </c>
      <c r="C229" s="4" t="s">
        <v>9</v>
      </c>
      <c r="D229" s="19">
        <v>5</v>
      </c>
      <c r="E229" s="19">
        <v>0</v>
      </c>
      <c r="F229" s="19">
        <v>5</v>
      </c>
      <c r="G229" s="5"/>
      <c r="H229" s="5"/>
      <c r="J229" s="4" t="s">
        <v>260</v>
      </c>
      <c r="K229" s="4" t="s">
        <v>266</v>
      </c>
    </row>
    <row r="230" spans="1:11" x14ac:dyDescent="0.3">
      <c r="A230" s="4" t="s">
        <v>346</v>
      </c>
      <c r="B230" s="4" t="s">
        <v>359</v>
      </c>
      <c r="C230" s="4" t="s">
        <v>9</v>
      </c>
      <c r="D230" s="19">
        <v>333</v>
      </c>
      <c r="E230" s="19">
        <v>211</v>
      </c>
      <c r="F230" s="19">
        <v>122</v>
      </c>
      <c r="G230" s="5"/>
      <c r="H230" s="5"/>
      <c r="J230" s="4" t="s">
        <v>260</v>
      </c>
      <c r="K230" s="4" t="s">
        <v>267</v>
      </c>
    </row>
    <row r="231" spans="1:11" x14ac:dyDescent="0.3">
      <c r="A231" s="4" t="s">
        <v>360</v>
      </c>
      <c r="B231" s="4" t="s">
        <v>361</v>
      </c>
      <c r="C231" s="4" t="s">
        <v>9</v>
      </c>
      <c r="D231" s="19">
        <v>202</v>
      </c>
      <c r="E231" s="19">
        <v>0</v>
      </c>
      <c r="F231" s="19">
        <v>202</v>
      </c>
      <c r="G231" s="5"/>
      <c r="H231" s="5"/>
      <c r="J231" s="4" t="s">
        <v>260</v>
      </c>
      <c r="K231" s="4" t="s">
        <v>268</v>
      </c>
    </row>
    <row r="232" spans="1:11" x14ac:dyDescent="0.3">
      <c r="A232" s="4" t="s">
        <v>360</v>
      </c>
      <c r="B232" s="4" t="s">
        <v>362</v>
      </c>
      <c r="C232" s="4" t="s">
        <v>9</v>
      </c>
      <c r="D232" s="19">
        <v>252</v>
      </c>
      <c r="E232" s="19">
        <v>0</v>
      </c>
      <c r="F232" s="19">
        <v>252</v>
      </c>
      <c r="G232" s="5"/>
      <c r="H232" s="5"/>
      <c r="J232" s="4" t="s">
        <v>269</v>
      </c>
      <c r="K232" s="4" t="s">
        <v>270</v>
      </c>
    </row>
    <row r="233" spans="1:11" x14ac:dyDescent="0.3">
      <c r="A233" s="4" t="s">
        <v>360</v>
      </c>
      <c r="B233" s="4" t="s">
        <v>364</v>
      </c>
      <c r="C233" s="4" t="s">
        <v>9</v>
      </c>
      <c r="D233" s="19">
        <v>1</v>
      </c>
      <c r="E233" s="19">
        <v>0</v>
      </c>
      <c r="F233" s="19">
        <v>1</v>
      </c>
      <c r="G233" s="5"/>
      <c r="H233" s="5"/>
      <c r="J233" s="4" t="s">
        <v>269</v>
      </c>
      <c r="K233" s="4" t="s">
        <v>271</v>
      </c>
    </row>
    <row r="234" spans="1:11" x14ac:dyDescent="0.3">
      <c r="A234" s="4" t="s">
        <v>360</v>
      </c>
      <c r="B234" s="4" t="s">
        <v>366</v>
      </c>
      <c r="C234" s="4" t="s">
        <v>9</v>
      </c>
      <c r="D234" s="19">
        <v>1</v>
      </c>
      <c r="E234" s="19">
        <v>0</v>
      </c>
      <c r="F234" s="19">
        <v>1</v>
      </c>
      <c r="G234" s="5"/>
      <c r="H234" s="5"/>
      <c r="J234" s="4" t="s">
        <v>269</v>
      </c>
      <c r="K234" s="4" t="s">
        <v>272</v>
      </c>
    </row>
    <row r="235" spans="1:11" x14ac:dyDescent="0.3">
      <c r="A235" s="4" t="s">
        <v>367</v>
      </c>
      <c r="B235" s="4" t="s">
        <v>368</v>
      </c>
      <c r="C235" s="4" t="s">
        <v>9</v>
      </c>
      <c r="D235" s="19">
        <v>11</v>
      </c>
      <c r="E235" s="19">
        <v>11</v>
      </c>
      <c r="F235" s="19">
        <v>0</v>
      </c>
      <c r="G235" s="5"/>
      <c r="H235" s="5"/>
      <c r="J235" s="4" t="s">
        <v>273</v>
      </c>
      <c r="K235" s="4" t="s">
        <v>274</v>
      </c>
    </row>
    <row r="236" spans="1:11" x14ac:dyDescent="0.3">
      <c r="A236" s="4" t="s">
        <v>367</v>
      </c>
      <c r="B236" s="4" t="s">
        <v>369</v>
      </c>
      <c r="C236" s="4" t="s">
        <v>9</v>
      </c>
      <c r="D236" s="19">
        <v>30</v>
      </c>
      <c r="E236" s="19">
        <v>1</v>
      </c>
      <c r="F236" s="19">
        <v>29</v>
      </c>
      <c r="G236" s="5"/>
      <c r="H236" s="5"/>
      <c r="J236" s="4" t="s">
        <v>273</v>
      </c>
      <c r="K236" s="4" t="s">
        <v>275</v>
      </c>
    </row>
    <row r="237" spans="1:11" x14ac:dyDescent="0.3">
      <c r="A237" s="4" t="s">
        <v>367</v>
      </c>
      <c r="B237" s="4" t="s">
        <v>370</v>
      </c>
      <c r="C237" s="4" t="s">
        <v>9</v>
      </c>
      <c r="D237" s="19">
        <v>13</v>
      </c>
      <c r="E237" s="19">
        <v>8</v>
      </c>
      <c r="F237" s="19">
        <v>5</v>
      </c>
      <c r="G237" s="5"/>
      <c r="H237" s="5"/>
      <c r="J237" s="4" t="s">
        <v>276</v>
      </c>
      <c r="K237" s="4" t="s">
        <v>277</v>
      </c>
    </row>
    <row r="238" spans="1:11" x14ac:dyDescent="0.3">
      <c r="A238" s="4" t="s">
        <v>367</v>
      </c>
      <c r="B238" s="4" t="s">
        <v>371</v>
      </c>
      <c r="C238" s="4" t="s">
        <v>9</v>
      </c>
      <c r="D238" s="19">
        <v>1</v>
      </c>
      <c r="E238" s="19">
        <v>1</v>
      </c>
      <c r="F238" s="19">
        <v>0</v>
      </c>
      <c r="G238" s="5"/>
      <c r="H238" s="5"/>
      <c r="J238" s="4" t="s">
        <v>276</v>
      </c>
      <c r="K238" s="4" t="s">
        <v>278</v>
      </c>
    </row>
    <row r="239" spans="1:11" x14ac:dyDescent="0.3">
      <c r="A239" s="4" t="s">
        <v>367</v>
      </c>
      <c r="B239" s="4" t="s">
        <v>372</v>
      </c>
      <c r="C239" s="4" t="s">
        <v>9</v>
      </c>
      <c r="D239" s="19">
        <v>3</v>
      </c>
      <c r="E239" s="19">
        <v>3</v>
      </c>
      <c r="F239" s="19">
        <v>0</v>
      </c>
      <c r="G239" s="5"/>
      <c r="H239" s="5"/>
      <c r="J239" s="4" t="s">
        <v>276</v>
      </c>
      <c r="K239" s="4" t="s">
        <v>279</v>
      </c>
    </row>
    <row r="240" spans="1:11" x14ac:dyDescent="0.3">
      <c r="A240" s="4" t="s">
        <v>367</v>
      </c>
      <c r="B240" s="4" t="s">
        <v>373</v>
      </c>
      <c r="C240" s="4" t="s">
        <v>9</v>
      </c>
      <c r="D240" s="19">
        <v>115</v>
      </c>
      <c r="E240" s="19">
        <v>0</v>
      </c>
      <c r="F240" s="19">
        <v>115</v>
      </c>
      <c r="G240" s="5"/>
      <c r="H240" s="5"/>
      <c r="J240" s="4" t="s">
        <v>276</v>
      </c>
      <c r="K240" s="4" t="s">
        <v>280</v>
      </c>
    </row>
    <row r="241" spans="1:11" x14ac:dyDescent="0.3">
      <c r="A241" s="4" t="s">
        <v>367</v>
      </c>
      <c r="B241" s="4" t="s">
        <v>83</v>
      </c>
      <c r="C241" s="4" t="s">
        <v>9</v>
      </c>
      <c r="D241" s="19">
        <v>150</v>
      </c>
      <c r="E241" s="19">
        <v>30</v>
      </c>
      <c r="F241" s="19">
        <v>120</v>
      </c>
      <c r="G241" s="5"/>
      <c r="H241" s="5"/>
      <c r="J241" s="4" t="s">
        <v>276</v>
      </c>
      <c r="K241" s="4" t="s">
        <v>281</v>
      </c>
    </row>
    <row r="242" spans="1:11" x14ac:dyDescent="0.3">
      <c r="A242" s="4" t="s">
        <v>367</v>
      </c>
      <c r="B242" s="4" t="s">
        <v>375</v>
      </c>
      <c r="C242" s="4" t="s">
        <v>9</v>
      </c>
      <c r="D242" s="19">
        <v>1</v>
      </c>
      <c r="E242" s="19">
        <v>1</v>
      </c>
      <c r="F242" s="19">
        <v>0</v>
      </c>
      <c r="G242" s="5"/>
      <c r="H242" s="5"/>
      <c r="J242" s="4" t="s">
        <v>276</v>
      </c>
      <c r="K242" s="4" t="s">
        <v>282</v>
      </c>
    </row>
    <row r="243" spans="1:11" x14ac:dyDescent="0.3">
      <c r="A243" s="4" t="s">
        <v>367</v>
      </c>
      <c r="B243" s="4" t="s">
        <v>376</v>
      </c>
      <c r="C243" s="4" t="s">
        <v>9</v>
      </c>
      <c r="D243" s="19">
        <v>1</v>
      </c>
      <c r="E243" s="19">
        <v>0</v>
      </c>
      <c r="F243" s="19">
        <v>1</v>
      </c>
      <c r="G243" s="5"/>
      <c r="H243" s="5"/>
      <c r="J243" s="4" t="s">
        <v>276</v>
      </c>
      <c r="K243" s="4" t="s">
        <v>283</v>
      </c>
    </row>
    <row r="244" spans="1:11" x14ac:dyDescent="0.3">
      <c r="A244" s="4" t="s">
        <v>367</v>
      </c>
      <c r="B244" s="4" t="s">
        <v>377</v>
      </c>
      <c r="C244" s="4" t="s">
        <v>9</v>
      </c>
      <c r="D244" s="19">
        <v>3</v>
      </c>
      <c r="E244" s="19">
        <v>0</v>
      </c>
      <c r="F244" s="19">
        <v>3</v>
      </c>
      <c r="G244" s="5"/>
      <c r="H244" s="5"/>
      <c r="J244" s="4" t="s">
        <v>276</v>
      </c>
      <c r="K244" s="4" t="s">
        <v>284</v>
      </c>
    </row>
    <row r="245" spans="1:11" x14ac:dyDescent="0.3">
      <c r="A245" s="4" t="s">
        <v>367</v>
      </c>
      <c r="B245" s="4" t="s">
        <v>378</v>
      </c>
      <c r="C245" s="4" t="s">
        <v>9</v>
      </c>
      <c r="D245" s="19">
        <v>2</v>
      </c>
      <c r="E245" s="19">
        <v>0</v>
      </c>
      <c r="F245" s="19">
        <v>2</v>
      </c>
      <c r="G245" s="5"/>
      <c r="H245" s="5"/>
      <c r="J245" s="4" t="s">
        <v>276</v>
      </c>
      <c r="K245" s="4" t="s">
        <v>285</v>
      </c>
    </row>
    <row r="246" spans="1:11" x14ac:dyDescent="0.3">
      <c r="A246" s="4" t="s">
        <v>379</v>
      </c>
      <c r="B246" s="4" t="s">
        <v>380</v>
      </c>
      <c r="C246" s="4" t="s">
        <v>9</v>
      </c>
      <c r="D246" s="19">
        <v>2</v>
      </c>
      <c r="E246" s="19">
        <v>0</v>
      </c>
      <c r="F246" s="19">
        <v>2</v>
      </c>
      <c r="G246" s="5"/>
      <c r="H246" s="5"/>
      <c r="J246" s="4" t="s">
        <v>286</v>
      </c>
      <c r="K246" s="4" t="s">
        <v>287</v>
      </c>
    </row>
    <row r="247" spans="1:11" x14ac:dyDescent="0.3">
      <c r="A247" s="4" t="s">
        <v>379</v>
      </c>
      <c r="B247" s="4" t="s">
        <v>381</v>
      </c>
      <c r="C247" s="4" t="s">
        <v>9</v>
      </c>
      <c r="D247" s="19">
        <v>4</v>
      </c>
      <c r="E247" s="19">
        <v>0</v>
      </c>
      <c r="F247" s="19">
        <v>4</v>
      </c>
      <c r="G247" s="5"/>
      <c r="H247" s="5"/>
      <c r="J247" s="4" t="s">
        <v>286</v>
      </c>
      <c r="K247" s="4" t="s">
        <v>288</v>
      </c>
    </row>
    <row r="248" spans="1:11" x14ac:dyDescent="0.3">
      <c r="A248" s="4" t="s">
        <v>379</v>
      </c>
      <c r="B248" s="4" t="s">
        <v>382</v>
      </c>
      <c r="C248" s="4" t="s">
        <v>9</v>
      </c>
      <c r="D248" s="19">
        <v>1</v>
      </c>
      <c r="E248" s="19">
        <v>0</v>
      </c>
      <c r="F248" s="19">
        <v>1</v>
      </c>
      <c r="G248" s="5"/>
      <c r="H248" s="5"/>
      <c r="J248" s="4" t="s">
        <v>286</v>
      </c>
      <c r="K248" s="4" t="s">
        <v>289</v>
      </c>
    </row>
    <row r="249" spans="1:11" x14ac:dyDescent="0.3">
      <c r="A249" s="4" t="s">
        <v>379</v>
      </c>
      <c r="B249" s="4" t="s">
        <v>383</v>
      </c>
      <c r="C249" s="4" t="s">
        <v>9</v>
      </c>
      <c r="D249" s="19">
        <v>2</v>
      </c>
      <c r="E249" s="19">
        <v>0</v>
      </c>
      <c r="F249" s="19">
        <v>2</v>
      </c>
      <c r="G249" s="5"/>
      <c r="H249" s="5"/>
      <c r="J249" s="4" t="s">
        <v>286</v>
      </c>
      <c r="K249" s="4" t="s">
        <v>290</v>
      </c>
    </row>
    <row r="250" spans="1:11" x14ac:dyDescent="0.3">
      <c r="A250" s="4" t="s">
        <v>385</v>
      </c>
      <c r="B250" s="4" t="s">
        <v>387</v>
      </c>
      <c r="C250" s="4" t="s">
        <v>9</v>
      </c>
      <c r="D250" s="19">
        <v>293</v>
      </c>
      <c r="E250" s="19">
        <v>0</v>
      </c>
      <c r="F250" s="19">
        <v>293</v>
      </c>
      <c r="G250" s="5"/>
      <c r="H250" s="5"/>
      <c r="J250" s="4" t="s">
        <v>286</v>
      </c>
      <c r="K250" s="4" t="s">
        <v>291</v>
      </c>
    </row>
    <row r="251" spans="1:11" x14ac:dyDescent="0.3">
      <c r="A251" s="4" t="s">
        <v>385</v>
      </c>
      <c r="B251" s="4" t="s">
        <v>388</v>
      </c>
      <c r="C251" s="4" t="s">
        <v>9</v>
      </c>
      <c r="D251" s="19">
        <v>74</v>
      </c>
      <c r="E251" s="19">
        <v>0</v>
      </c>
      <c r="F251" s="19">
        <v>74</v>
      </c>
      <c r="G251" s="5"/>
      <c r="H251" s="5"/>
      <c r="J251" s="4" t="s">
        <v>292</v>
      </c>
      <c r="K251" s="4" t="s">
        <v>293</v>
      </c>
    </row>
    <row r="252" spans="1:11" x14ac:dyDescent="0.3">
      <c r="A252" s="4" t="s">
        <v>385</v>
      </c>
      <c r="B252" s="4" t="s">
        <v>391</v>
      </c>
      <c r="C252" s="4" t="s">
        <v>9</v>
      </c>
      <c r="D252" s="19">
        <v>1</v>
      </c>
      <c r="E252" s="19">
        <v>0</v>
      </c>
      <c r="F252" s="19">
        <v>1</v>
      </c>
      <c r="G252" s="5"/>
      <c r="H252" s="5"/>
      <c r="J252" s="4" t="s">
        <v>292</v>
      </c>
      <c r="K252" s="4" t="s">
        <v>294</v>
      </c>
    </row>
    <row r="253" spans="1:11" x14ac:dyDescent="0.3">
      <c r="A253" s="4" t="s">
        <v>385</v>
      </c>
      <c r="B253" s="4" t="s">
        <v>393</v>
      </c>
      <c r="C253" s="4" t="s">
        <v>9</v>
      </c>
      <c r="D253" s="19">
        <v>79</v>
      </c>
      <c r="E253" s="19">
        <v>0</v>
      </c>
      <c r="F253" s="19">
        <v>79</v>
      </c>
      <c r="G253" s="5"/>
      <c r="H253" s="5"/>
      <c r="J253" s="4" t="s">
        <v>292</v>
      </c>
      <c r="K253" s="4" t="s">
        <v>295</v>
      </c>
    </row>
    <row r="254" spans="1:11" x14ac:dyDescent="0.3">
      <c r="A254" s="4" t="s">
        <v>394</v>
      </c>
      <c r="B254" s="4" t="s">
        <v>396</v>
      </c>
      <c r="C254" s="4" t="s">
        <v>9</v>
      </c>
      <c r="D254" s="19">
        <v>2</v>
      </c>
      <c r="E254" s="19">
        <v>0</v>
      </c>
      <c r="F254" s="19">
        <v>2</v>
      </c>
      <c r="G254" s="5"/>
      <c r="H254" s="5"/>
      <c r="J254" s="4" t="s">
        <v>292</v>
      </c>
      <c r="K254" s="4" t="s">
        <v>296</v>
      </c>
    </row>
    <row r="255" spans="1:11" x14ac:dyDescent="0.3">
      <c r="A255" s="4" t="s">
        <v>394</v>
      </c>
      <c r="B255" s="4" t="s">
        <v>397</v>
      </c>
      <c r="C255" s="4" t="s">
        <v>9</v>
      </c>
      <c r="D255" s="19">
        <v>148</v>
      </c>
      <c r="E255" s="19">
        <v>0</v>
      </c>
      <c r="F255" s="19">
        <v>148</v>
      </c>
      <c r="G255" s="5"/>
      <c r="H255" s="5"/>
      <c r="J255" s="4" t="s">
        <v>292</v>
      </c>
      <c r="K255" s="4" t="s">
        <v>297</v>
      </c>
    </row>
    <row r="256" spans="1:11" x14ac:dyDescent="0.3">
      <c r="A256" s="4" t="s">
        <v>394</v>
      </c>
      <c r="B256" s="4" t="s">
        <v>398</v>
      </c>
      <c r="C256" s="4" t="s">
        <v>9</v>
      </c>
      <c r="D256" s="19">
        <v>1</v>
      </c>
      <c r="E256" s="19">
        <v>1</v>
      </c>
      <c r="F256" s="19">
        <v>0</v>
      </c>
      <c r="G256" s="5"/>
      <c r="H256" s="5"/>
      <c r="J256" s="4" t="s">
        <v>292</v>
      </c>
      <c r="K256" s="4" t="s">
        <v>298</v>
      </c>
    </row>
    <row r="257" spans="1:11" x14ac:dyDescent="0.3">
      <c r="A257" s="4" t="s">
        <v>394</v>
      </c>
      <c r="B257" s="4" t="s">
        <v>399</v>
      </c>
      <c r="C257" s="4" t="s">
        <v>9</v>
      </c>
      <c r="D257" s="19">
        <v>2</v>
      </c>
      <c r="E257" s="19">
        <v>0</v>
      </c>
      <c r="F257" s="19">
        <v>2</v>
      </c>
      <c r="G257" s="5"/>
      <c r="H257" s="5"/>
      <c r="J257" s="4" t="s">
        <v>292</v>
      </c>
      <c r="K257" s="4" t="s">
        <v>299</v>
      </c>
    </row>
    <row r="258" spans="1:11" x14ac:dyDescent="0.3">
      <c r="A258" s="4" t="s">
        <v>394</v>
      </c>
      <c r="B258" s="4" t="s">
        <v>400</v>
      </c>
      <c r="C258" s="4" t="s">
        <v>9</v>
      </c>
      <c r="D258" s="19">
        <v>4</v>
      </c>
      <c r="E258" s="19">
        <v>2</v>
      </c>
      <c r="F258" s="19">
        <v>2</v>
      </c>
      <c r="G258" s="5"/>
      <c r="H258" s="5"/>
      <c r="J258" s="4" t="s">
        <v>300</v>
      </c>
      <c r="K258" s="4" t="s">
        <v>301</v>
      </c>
    </row>
    <row r="259" spans="1:11" x14ac:dyDescent="0.3">
      <c r="A259" s="4" t="s">
        <v>394</v>
      </c>
      <c r="B259" s="4" t="s">
        <v>402</v>
      </c>
      <c r="C259" s="4" t="s">
        <v>9</v>
      </c>
      <c r="D259" s="19">
        <v>2</v>
      </c>
      <c r="E259" s="19">
        <v>0</v>
      </c>
      <c r="F259" s="19">
        <v>2</v>
      </c>
      <c r="G259" s="5"/>
      <c r="H259" s="5"/>
      <c r="J259" s="4" t="s">
        <v>300</v>
      </c>
      <c r="K259" s="4" t="s">
        <v>302</v>
      </c>
    </row>
    <row r="260" spans="1:11" x14ac:dyDescent="0.3">
      <c r="A260" s="4" t="s">
        <v>394</v>
      </c>
      <c r="B260" s="4" t="s">
        <v>403</v>
      </c>
      <c r="C260" s="4" t="s">
        <v>9</v>
      </c>
      <c r="D260" s="19">
        <v>4</v>
      </c>
      <c r="E260" s="19">
        <v>0</v>
      </c>
      <c r="F260" s="19">
        <v>4</v>
      </c>
      <c r="G260" s="5"/>
      <c r="H260" s="5"/>
      <c r="J260" s="4" t="s">
        <v>300</v>
      </c>
      <c r="K260" s="4" t="s">
        <v>303</v>
      </c>
    </row>
    <row r="261" spans="1:11" x14ac:dyDescent="0.3">
      <c r="A261" s="4" t="s">
        <v>394</v>
      </c>
      <c r="B261" s="4" t="s">
        <v>405</v>
      </c>
      <c r="C261" s="4" t="s">
        <v>9</v>
      </c>
      <c r="D261" s="19">
        <v>120</v>
      </c>
      <c r="E261" s="19">
        <v>0</v>
      </c>
      <c r="F261" s="19">
        <v>120</v>
      </c>
      <c r="G261" s="5"/>
      <c r="H261" s="5"/>
      <c r="J261" s="4" t="s">
        <v>300</v>
      </c>
      <c r="K261" s="4" t="s">
        <v>304</v>
      </c>
    </row>
    <row r="262" spans="1:11" x14ac:dyDescent="0.3">
      <c r="A262" s="4" t="s">
        <v>394</v>
      </c>
      <c r="B262" s="4" t="s">
        <v>406</v>
      </c>
      <c r="C262" s="4" t="s">
        <v>9</v>
      </c>
      <c r="D262" s="19">
        <v>45</v>
      </c>
      <c r="E262" s="19">
        <v>0</v>
      </c>
      <c r="F262" s="19">
        <v>45</v>
      </c>
      <c r="G262" s="5"/>
      <c r="H262" s="5"/>
      <c r="J262" s="4" t="s">
        <v>305</v>
      </c>
      <c r="K262" s="4" t="s">
        <v>306</v>
      </c>
    </row>
    <row r="263" spans="1:11" x14ac:dyDescent="0.3">
      <c r="A263" s="4" t="s">
        <v>394</v>
      </c>
      <c r="B263" s="4" t="s">
        <v>407</v>
      </c>
      <c r="C263" s="4" t="s">
        <v>9</v>
      </c>
      <c r="D263" s="19">
        <v>455</v>
      </c>
      <c r="E263" s="19">
        <v>43</v>
      </c>
      <c r="F263" s="19">
        <v>412</v>
      </c>
      <c r="G263" s="5"/>
      <c r="H263" s="5"/>
      <c r="J263" s="4" t="s">
        <v>305</v>
      </c>
      <c r="K263" s="4" t="s">
        <v>307</v>
      </c>
    </row>
    <row r="264" spans="1:11" x14ac:dyDescent="0.3">
      <c r="A264" s="4" t="s">
        <v>408</v>
      </c>
      <c r="B264" s="4" t="s">
        <v>409</v>
      </c>
      <c r="C264" s="4" t="s">
        <v>9</v>
      </c>
      <c r="D264" s="19">
        <v>19</v>
      </c>
      <c r="E264" s="19">
        <v>0</v>
      </c>
      <c r="F264" s="19">
        <v>19</v>
      </c>
      <c r="G264" s="5"/>
      <c r="H264" s="5"/>
      <c r="J264" s="4" t="s">
        <v>305</v>
      </c>
      <c r="K264" s="4" t="s">
        <v>308</v>
      </c>
    </row>
    <row r="265" spans="1:11" x14ac:dyDescent="0.3">
      <c r="A265" s="4" t="s">
        <v>408</v>
      </c>
      <c r="B265" s="4" t="s">
        <v>410</v>
      </c>
      <c r="C265" s="4" t="s">
        <v>9</v>
      </c>
      <c r="D265" s="19">
        <v>3</v>
      </c>
      <c r="E265" s="19">
        <v>0</v>
      </c>
      <c r="F265" s="19">
        <v>3</v>
      </c>
      <c r="G265" s="5"/>
      <c r="H265" s="5"/>
      <c r="J265" s="4" t="s">
        <v>309</v>
      </c>
      <c r="K265" s="4" t="s">
        <v>310</v>
      </c>
    </row>
    <row r="266" spans="1:11" x14ac:dyDescent="0.3">
      <c r="A266" s="4" t="s">
        <v>408</v>
      </c>
      <c r="B266" s="4" t="s">
        <v>412</v>
      </c>
      <c r="C266" s="4" t="s">
        <v>9</v>
      </c>
      <c r="D266" s="19">
        <v>24</v>
      </c>
      <c r="E266" s="19">
        <v>0</v>
      </c>
      <c r="F266" s="19">
        <v>24</v>
      </c>
      <c r="G266" s="5"/>
      <c r="H266" s="5"/>
      <c r="J266" s="4" t="s">
        <v>309</v>
      </c>
      <c r="K266" s="4" t="s">
        <v>311</v>
      </c>
    </row>
    <row r="267" spans="1:11" x14ac:dyDescent="0.3">
      <c r="A267" s="4" t="s">
        <v>414</v>
      </c>
      <c r="B267" s="4" t="s">
        <v>415</v>
      </c>
      <c r="C267" s="4" t="s">
        <v>9</v>
      </c>
      <c r="D267" s="19">
        <v>2</v>
      </c>
      <c r="E267" s="19">
        <v>1</v>
      </c>
      <c r="F267" s="19">
        <v>1</v>
      </c>
      <c r="G267" s="5"/>
      <c r="H267" s="5"/>
      <c r="J267" s="4" t="s">
        <v>312</v>
      </c>
      <c r="K267" s="4" t="s">
        <v>313</v>
      </c>
    </row>
    <row r="268" spans="1:11" x14ac:dyDescent="0.3">
      <c r="A268" s="4" t="s">
        <v>414</v>
      </c>
      <c r="B268" s="4" t="s">
        <v>416</v>
      </c>
      <c r="C268" s="4" t="s">
        <v>9</v>
      </c>
      <c r="D268" s="19">
        <v>36</v>
      </c>
      <c r="E268" s="19">
        <v>7</v>
      </c>
      <c r="F268" s="19">
        <v>29</v>
      </c>
      <c r="G268" s="5"/>
      <c r="H268" s="5"/>
      <c r="J268" s="4" t="s">
        <v>312</v>
      </c>
      <c r="K268" s="4" t="s">
        <v>314</v>
      </c>
    </row>
    <row r="269" spans="1:11" x14ac:dyDescent="0.3">
      <c r="A269" s="4" t="s">
        <v>414</v>
      </c>
      <c r="B269" s="4" t="s">
        <v>417</v>
      </c>
      <c r="C269" s="4" t="s">
        <v>9</v>
      </c>
      <c r="D269" s="19">
        <v>7</v>
      </c>
      <c r="E269" s="19">
        <v>0</v>
      </c>
      <c r="F269" s="19">
        <v>7</v>
      </c>
      <c r="G269" s="5"/>
      <c r="H269" s="5"/>
      <c r="J269" s="4" t="s">
        <v>312</v>
      </c>
      <c r="K269" s="4" t="s">
        <v>315</v>
      </c>
    </row>
    <row r="270" spans="1:11" x14ac:dyDescent="0.3">
      <c r="A270" s="4" t="s">
        <v>418</v>
      </c>
      <c r="B270" s="4" t="s">
        <v>419</v>
      </c>
      <c r="C270" s="4" t="s">
        <v>9</v>
      </c>
      <c r="D270" s="19">
        <v>5</v>
      </c>
      <c r="E270" s="19">
        <v>0</v>
      </c>
      <c r="F270" s="19">
        <v>5</v>
      </c>
      <c r="G270" s="5"/>
      <c r="H270" s="5"/>
      <c r="J270" s="4" t="s">
        <v>312</v>
      </c>
      <c r="K270" s="4" t="s">
        <v>316</v>
      </c>
    </row>
    <row r="271" spans="1:11" x14ac:dyDescent="0.3">
      <c r="A271" s="4" t="s">
        <v>418</v>
      </c>
      <c r="B271" s="4" t="s">
        <v>420</v>
      </c>
      <c r="C271" s="4" t="s">
        <v>9</v>
      </c>
      <c r="D271" s="19">
        <v>1</v>
      </c>
      <c r="E271" s="19">
        <v>0</v>
      </c>
      <c r="F271" s="19">
        <v>1</v>
      </c>
      <c r="G271" s="5"/>
      <c r="H271" s="5"/>
      <c r="J271" s="4" t="s">
        <v>317</v>
      </c>
      <c r="K271" s="4" t="s">
        <v>318</v>
      </c>
    </row>
    <row r="272" spans="1:11" x14ac:dyDescent="0.3">
      <c r="A272" s="4" t="s">
        <v>418</v>
      </c>
      <c r="B272" s="4" t="s">
        <v>421</v>
      </c>
      <c r="C272" s="4" t="s">
        <v>9</v>
      </c>
      <c r="D272" s="19">
        <v>4</v>
      </c>
      <c r="E272" s="19">
        <v>0</v>
      </c>
      <c r="F272" s="19">
        <v>4</v>
      </c>
      <c r="G272" s="5"/>
      <c r="H272" s="5"/>
      <c r="J272" s="4" t="s">
        <v>317</v>
      </c>
      <c r="K272" s="4" t="s">
        <v>319</v>
      </c>
    </row>
    <row r="273" spans="1:11" x14ac:dyDescent="0.3">
      <c r="A273" s="4" t="s">
        <v>418</v>
      </c>
      <c r="B273" s="4" t="s">
        <v>423</v>
      </c>
      <c r="C273" s="4" t="s">
        <v>9</v>
      </c>
      <c r="D273" s="19">
        <v>2</v>
      </c>
      <c r="E273" s="19">
        <v>0</v>
      </c>
      <c r="F273" s="19">
        <v>2</v>
      </c>
      <c r="G273" s="5"/>
      <c r="H273" s="5"/>
      <c r="J273" s="4" t="s">
        <v>320</v>
      </c>
      <c r="K273" s="4" t="s">
        <v>321</v>
      </c>
    </row>
    <row r="274" spans="1:11" x14ac:dyDescent="0.3">
      <c r="A274" s="4" t="s">
        <v>418</v>
      </c>
      <c r="B274" s="4" t="s">
        <v>425</v>
      </c>
      <c r="C274" s="4" t="s">
        <v>9</v>
      </c>
      <c r="D274" s="19">
        <v>62</v>
      </c>
      <c r="E274" s="19">
        <v>0</v>
      </c>
      <c r="F274" s="19">
        <v>62</v>
      </c>
      <c r="G274" s="5"/>
      <c r="H274" s="5"/>
      <c r="J274" s="4" t="s">
        <v>322</v>
      </c>
      <c r="K274" s="4" t="s">
        <v>323</v>
      </c>
    </row>
    <row r="275" spans="1:11" x14ac:dyDescent="0.3">
      <c r="A275" s="4" t="s">
        <v>426</v>
      </c>
      <c r="B275" s="4" t="s">
        <v>428</v>
      </c>
      <c r="C275" s="4" t="s">
        <v>9</v>
      </c>
      <c r="D275" s="19">
        <v>5</v>
      </c>
      <c r="E275" s="19">
        <v>4</v>
      </c>
      <c r="F275" s="19">
        <v>1</v>
      </c>
      <c r="G275" s="5"/>
      <c r="H275" s="5"/>
      <c r="J275" s="4" t="s">
        <v>322</v>
      </c>
      <c r="K275" s="4" t="s">
        <v>324</v>
      </c>
    </row>
    <row r="276" spans="1:11" x14ac:dyDescent="0.3">
      <c r="A276" s="4" t="s">
        <v>429</v>
      </c>
      <c r="B276" s="4" t="s">
        <v>431</v>
      </c>
      <c r="C276" s="4" t="s">
        <v>9</v>
      </c>
      <c r="D276" s="19">
        <v>7</v>
      </c>
      <c r="E276" s="19">
        <v>0</v>
      </c>
      <c r="F276" s="19">
        <v>7</v>
      </c>
      <c r="G276" s="5"/>
      <c r="H276" s="5"/>
      <c r="J276" s="4" t="s">
        <v>322</v>
      </c>
      <c r="K276" s="4" t="s">
        <v>325</v>
      </c>
    </row>
    <row r="277" spans="1:11" x14ac:dyDescent="0.3">
      <c r="A277" s="4" t="s">
        <v>429</v>
      </c>
      <c r="B277" s="4" t="s">
        <v>432</v>
      </c>
      <c r="C277" s="4" t="s">
        <v>9</v>
      </c>
      <c r="D277" s="19">
        <v>60</v>
      </c>
      <c r="E277" s="19">
        <v>0</v>
      </c>
      <c r="F277" s="19">
        <v>60</v>
      </c>
      <c r="G277" s="5"/>
      <c r="H277" s="5"/>
      <c r="J277" s="4" t="s">
        <v>322</v>
      </c>
      <c r="K277" s="4" t="s">
        <v>326</v>
      </c>
    </row>
    <row r="278" spans="1:11" x14ac:dyDescent="0.3">
      <c r="A278" s="4" t="s">
        <v>429</v>
      </c>
      <c r="B278" s="4" t="s">
        <v>433</v>
      </c>
      <c r="C278" s="4" t="s">
        <v>9</v>
      </c>
      <c r="D278" s="19">
        <v>36</v>
      </c>
      <c r="E278" s="19">
        <v>0</v>
      </c>
      <c r="F278" s="19">
        <v>36</v>
      </c>
      <c r="G278" s="5"/>
      <c r="H278" s="5"/>
      <c r="J278" s="4" t="s">
        <v>322</v>
      </c>
      <c r="K278" s="4" t="s">
        <v>327</v>
      </c>
    </row>
    <row r="279" spans="1:11" x14ac:dyDescent="0.3">
      <c r="A279" s="4" t="s">
        <v>429</v>
      </c>
      <c r="B279" s="4" t="s">
        <v>434</v>
      </c>
      <c r="C279" s="4" t="s">
        <v>9</v>
      </c>
      <c r="D279" s="19">
        <v>1</v>
      </c>
      <c r="E279" s="19">
        <v>1</v>
      </c>
      <c r="F279" s="19">
        <v>0</v>
      </c>
      <c r="G279" s="5"/>
      <c r="H279" s="5"/>
      <c r="J279" s="4" t="s">
        <v>328</v>
      </c>
      <c r="K279" s="4" t="s">
        <v>329</v>
      </c>
    </row>
    <row r="280" spans="1:11" x14ac:dyDescent="0.3">
      <c r="A280" s="4" t="s">
        <v>435</v>
      </c>
      <c r="B280" s="4" t="s">
        <v>436</v>
      </c>
      <c r="C280" s="4" t="s">
        <v>9</v>
      </c>
      <c r="D280" s="19">
        <v>2</v>
      </c>
      <c r="E280" s="19">
        <v>0</v>
      </c>
      <c r="F280" s="19">
        <v>2</v>
      </c>
      <c r="G280" s="5"/>
      <c r="H280" s="5"/>
      <c r="J280" s="4" t="s">
        <v>328</v>
      </c>
      <c r="K280" s="4" t="s">
        <v>330</v>
      </c>
    </row>
    <row r="281" spans="1:11" x14ac:dyDescent="0.3">
      <c r="A281" s="4" t="s">
        <v>435</v>
      </c>
      <c r="B281" s="4" t="s">
        <v>437</v>
      </c>
      <c r="C281" s="4" t="s">
        <v>9</v>
      </c>
      <c r="D281" s="19">
        <v>182</v>
      </c>
      <c r="E281" s="19">
        <v>0</v>
      </c>
      <c r="F281" s="19">
        <v>182</v>
      </c>
      <c r="G281" s="5"/>
      <c r="H281" s="5"/>
      <c r="J281" s="4" t="s">
        <v>328</v>
      </c>
      <c r="K281" s="4" t="s">
        <v>331</v>
      </c>
    </row>
    <row r="282" spans="1:11" x14ac:dyDescent="0.3">
      <c r="A282" s="4" t="s">
        <v>435</v>
      </c>
      <c r="B282" s="4" t="s">
        <v>438</v>
      </c>
      <c r="C282" s="4" t="s">
        <v>9</v>
      </c>
      <c r="D282" s="19">
        <v>4</v>
      </c>
      <c r="E282" s="19">
        <v>0</v>
      </c>
      <c r="F282" s="19">
        <v>4</v>
      </c>
      <c r="G282" s="5"/>
      <c r="H282" s="5"/>
      <c r="J282" s="4" t="s">
        <v>328</v>
      </c>
      <c r="K282" s="4" t="s">
        <v>332</v>
      </c>
    </row>
    <row r="283" spans="1:11" x14ac:dyDescent="0.3">
      <c r="A283" s="4" t="s">
        <v>440</v>
      </c>
      <c r="B283" s="4" t="s">
        <v>442</v>
      </c>
      <c r="C283" s="4" t="s">
        <v>9</v>
      </c>
      <c r="D283" s="19">
        <v>19</v>
      </c>
      <c r="E283" s="19">
        <v>1</v>
      </c>
      <c r="F283" s="19">
        <v>18</v>
      </c>
      <c r="G283" s="5"/>
      <c r="H283" s="5"/>
      <c r="J283" s="4" t="s">
        <v>333</v>
      </c>
      <c r="K283" s="4" t="s">
        <v>334</v>
      </c>
    </row>
    <row r="284" spans="1:11" x14ac:dyDescent="0.3">
      <c r="A284" s="4" t="s">
        <v>440</v>
      </c>
      <c r="B284" s="4" t="s">
        <v>443</v>
      </c>
      <c r="C284" s="4" t="s">
        <v>9</v>
      </c>
      <c r="D284" s="19">
        <v>8</v>
      </c>
      <c r="E284" s="19">
        <v>0</v>
      </c>
      <c r="F284" s="19">
        <v>8</v>
      </c>
      <c r="G284" s="5"/>
      <c r="H284" s="5"/>
      <c r="J284" s="4" t="s">
        <v>333</v>
      </c>
      <c r="K284" s="4" t="s">
        <v>335</v>
      </c>
    </row>
    <row r="285" spans="1:11" x14ac:dyDescent="0.3">
      <c r="A285" s="4" t="s">
        <v>444</v>
      </c>
      <c r="B285" s="4" t="s">
        <v>447</v>
      </c>
      <c r="C285" s="4" t="s">
        <v>9</v>
      </c>
      <c r="D285" s="19">
        <v>12</v>
      </c>
      <c r="E285" s="19">
        <v>0</v>
      </c>
      <c r="F285" s="19">
        <v>12</v>
      </c>
      <c r="G285" s="5"/>
      <c r="H285" s="5"/>
      <c r="J285" s="4" t="s">
        <v>333</v>
      </c>
      <c r="K285" s="4" t="s">
        <v>336</v>
      </c>
    </row>
    <row r="286" spans="1:11" x14ac:dyDescent="0.3">
      <c r="A286" s="4" t="s">
        <v>444</v>
      </c>
      <c r="B286" s="4" t="s">
        <v>448</v>
      </c>
      <c r="C286" s="4" t="s">
        <v>9</v>
      </c>
      <c r="D286" s="19">
        <v>1</v>
      </c>
      <c r="E286" s="19">
        <v>0</v>
      </c>
      <c r="F286" s="19">
        <v>1</v>
      </c>
      <c r="G286" s="5"/>
      <c r="H286" s="5"/>
      <c r="J286" s="4" t="s">
        <v>333</v>
      </c>
      <c r="K286" s="4" t="s">
        <v>337</v>
      </c>
    </row>
    <row r="287" spans="1:11" x14ac:dyDescent="0.3">
      <c r="A287" s="4" t="s">
        <v>444</v>
      </c>
      <c r="B287" s="4" t="s">
        <v>450</v>
      </c>
      <c r="C287" s="4" t="s">
        <v>9</v>
      </c>
      <c r="D287" s="19">
        <v>3</v>
      </c>
      <c r="E287" s="19">
        <v>0</v>
      </c>
      <c r="F287" s="19">
        <v>3</v>
      </c>
      <c r="G287" s="5"/>
      <c r="H287" s="5"/>
      <c r="J287" s="4" t="s">
        <v>338</v>
      </c>
      <c r="K287" s="4" t="s">
        <v>339</v>
      </c>
    </row>
    <row r="288" spans="1:11" x14ac:dyDescent="0.3">
      <c r="A288" s="4" t="s">
        <v>444</v>
      </c>
      <c r="B288" s="4" t="s">
        <v>451</v>
      </c>
      <c r="C288" s="4" t="s">
        <v>9</v>
      </c>
      <c r="D288" s="19">
        <v>1</v>
      </c>
      <c r="E288" s="19">
        <v>1</v>
      </c>
      <c r="F288" s="19">
        <v>0</v>
      </c>
      <c r="G288" s="5"/>
      <c r="H288" s="5"/>
      <c r="J288" s="4" t="s">
        <v>338</v>
      </c>
      <c r="K288" s="4" t="s">
        <v>340</v>
      </c>
    </row>
    <row r="289" spans="1:11" x14ac:dyDescent="0.3">
      <c r="A289" s="4" t="s">
        <v>444</v>
      </c>
      <c r="B289" s="4" t="s">
        <v>452</v>
      </c>
      <c r="C289" s="4" t="s">
        <v>9</v>
      </c>
      <c r="D289" s="19">
        <v>448</v>
      </c>
      <c r="E289" s="19">
        <v>0</v>
      </c>
      <c r="F289" s="19">
        <v>448</v>
      </c>
      <c r="G289" s="5"/>
      <c r="H289" s="5"/>
      <c r="J289" s="4" t="s">
        <v>338</v>
      </c>
      <c r="K289" s="4" t="s">
        <v>341</v>
      </c>
    </row>
    <row r="290" spans="1:11" x14ac:dyDescent="0.3">
      <c r="A290" s="4" t="s">
        <v>453</v>
      </c>
      <c r="B290" s="4" t="s">
        <v>454</v>
      </c>
      <c r="C290" s="4" t="s">
        <v>9</v>
      </c>
      <c r="D290" s="19">
        <v>3</v>
      </c>
      <c r="E290" s="19">
        <v>2</v>
      </c>
      <c r="F290" s="19">
        <v>1</v>
      </c>
      <c r="G290" s="5"/>
      <c r="H290" s="5"/>
      <c r="J290" s="4" t="s">
        <v>342</v>
      </c>
      <c r="K290" s="4" t="s">
        <v>343</v>
      </c>
    </row>
    <row r="291" spans="1:11" x14ac:dyDescent="0.3">
      <c r="A291" s="4" t="s">
        <v>453</v>
      </c>
      <c r="B291" s="4" t="s">
        <v>455</v>
      </c>
      <c r="C291" s="4" t="s">
        <v>9</v>
      </c>
      <c r="D291" s="19">
        <v>3</v>
      </c>
      <c r="E291" s="19">
        <v>0</v>
      </c>
      <c r="F291" s="19">
        <v>3</v>
      </c>
      <c r="G291" s="5"/>
      <c r="H291" s="5"/>
      <c r="J291" s="4" t="s">
        <v>342</v>
      </c>
      <c r="K291" s="4" t="s">
        <v>344</v>
      </c>
    </row>
    <row r="292" spans="1:11" x14ac:dyDescent="0.3">
      <c r="A292" s="4" t="s">
        <v>453</v>
      </c>
      <c r="B292" s="4" t="s">
        <v>457</v>
      </c>
      <c r="C292" s="4" t="s">
        <v>9</v>
      </c>
      <c r="D292" s="19">
        <v>9</v>
      </c>
      <c r="E292" s="19">
        <v>0</v>
      </c>
      <c r="F292" s="19">
        <v>9</v>
      </c>
      <c r="G292" s="5"/>
      <c r="H292" s="5"/>
      <c r="J292" s="4" t="s">
        <v>346</v>
      </c>
      <c r="K292" s="4" t="s">
        <v>347</v>
      </c>
    </row>
    <row r="293" spans="1:11" x14ac:dyDescent="0.3">
      <c r="A293" s="4" t="s">
        <v>453</v>
      </c>
      <c r="B293" s="4" t="s">
        <v>458</v>
      </c>
      <c r="C293" s="4" t="s">
        <v>9</v>
      </c>
      <c r="D293" s="19">
        <v>1</v>
      </c>
      <c r="E293" s="19">
        <v>0</v>
      </c>
      <c r="F293" s="19">
        <v>1</v>
      </c>
      <c r="G293" s="5"/>
      <c r="H293" s="5"/>
      <c r="J293" s="4" t="s">
        <v>346</v>
      </c>
      <c r="K293" s="4" t="s">
        <v>348</v>
      </c>
    </row>
    <row r="294" spans="1:11" x14ac:dyDescent="0.3">
      <c r="A294" s="4" t="s">
        <v>460</v>
      </c>
      <c r="B294" s="4" t="s">
        <v>461</v>
      </c>
      <c r="C294" s="4" t="s">
        <v>9</v>
      </c>
      <c r="D294" s="19">
        <v>1</v>
      </c>
      <c r="E294" s="19">
        <v>1</v>
      </c>
      <c r="F294" s="19">
        <v>0</v>
      </c>
      <c r="G294" s="5"/>
      <c r="H294" s="5"/>
      <c r="J294" s="4" t="s">
        <v>346</v>
      </c>
      <c r="K294" s="4" t="s">
        <v>349</v>
      </c>
    </row>
    <row r="295" spans="1:11" x14ac:dyDescent="0.3">
      <c r="A295" s="4" t="s">
        <v>460</v>
      </c>
      <c r="B295" s="4" t="s">
        <v>462</v>
      </c>
      <c r="C295" s="4" t="s">
        <v>9</v>
      </c>
      <c r="D295" s="19">
        <v>4</v>
      </c>
      <c r="E295" s="19">
        <v>4</v>
      </c>
      <c r="F295" s="19">
        <v>0</v>
      </c>
      <c r="G295" s="5"/>
      <c r="H295" s="5"/>
      <c r="J295" s="4" t="s">
        <v>346</v>
      </c>
      <c r="K295" s="4" t="s">
        <v>350</v>
      </c>
    </row>
    <row r="296" spans="1:11" x14ac:dyDescent="0.3">
      <c r="A296" s="4" t="s">
        <v>460</v>
      </c>
      <c r="B296" s="4" t="s">
        <v>465</v>
      </c>
      <c r="C296" s="4" t="s">
        <v>9</v>
      </c>
      <c r="D296" s="19">
        <v>24</v>
      </c>
      <c r="E296" s="19">
        <v>0</v>
      </c>
      <c r="F296" s="19">
        <v>24</v>
      </c>
      <c r="G296" s="5"/>
      <c r="H296" s="5"/>
      <c r="J296" s="4" t="s">
        <v>346</v>
      </c>
      <c r="K296" s="4" t="s">
        <v>351</v>
      </c>
    </row>
    <row r="297" spans="1:11" x14ac:dyDescent="0.3">
      <c r="A297" s="4" t="s">
        <v>14</v>
      </c>
      <c r="B297" s="4" t="s">
        <v>15</v>
      </c>
      <c r="C297" s="4" t="s">
        <v>13</v>
      </c>
      <c r="D297" s="19">
        <v>328</v>
      </c>
      <c r="E297" s="19">
        <v>325</v>
      </c>
      <c r="F297" s="19">
        <v>3</v>
      </c>
      <c r="G297" s="5"/>
      <c r="H297" s="5"/>
      <c r="J297" s="4" t="s">
        <v>346</v>
      </c>
      <c r="K297" s="4" t="s">
        <v>352</v>
      </c>
    </row>
    <row r="298" spans="1:11" x14ac:dyDescent="0.3">
      <c r="A298" s="4" t="s">
        <v>14</v>
      </c>
      <c r="B298" s="4" t="s">
        <v>18</v>
      </c>
      <c r="C298" s="4" t="s">
        <v>13</v>
      </c>
      <c r="D298" s="19">
        <v>1</v>
      </c>
      <c r="E298" s="19">
        <v>0</v>
      </c>
      <c r="F298" s="19">
        <v>1</v>
      </c>
      <c r="G298" s="5"/>
      <c r="H298" s="5"/>
      <c r="J298" s="4" t="s">
        <v>346</v>
      </c>
      <c r="K298" s="4" t="s">
        <v>353</v>
      </c>
    </row>
    <row r="299" spans="1:11" x14ac:dyDescent="0.3">
      <c r="A299" s="4" t="s">
        <v>24</v>
      </c>
      <c r="B299" s="4" t="s">
        <v>25</v>
      </c>
      <c r="C299" s="4" t="s">
        <v>13</v>
      </c>
      <c r="D299" s="19">
        <v>2</v>
      </c>
      <c r="E299" s="19">
        <v>2</v>
      </c>
      <c r="F299" s="19">
        <v>0</v>
      </c>
      <c r="G299" s="5"/>
      <c r="H299" s="5"/>
      <c r="J299" s="4" t="s">
        <v>346</v>
      </c>
      <c r="K299" s="4" t="s">
        <v>354</v>
      </c>
    </row>
    <row r="300" spans="1:11" x14ac:dyDescent="0.3">
      <c r="A300" s="4" t="s">
        <v>24</v>
      </c>
      <c r="B300" s="4" t="s">
        <v>32</v>
      </c>
      <c r="C300" s="4" t="s">
        <v>13</v>
      </c>
      <c r="D300" s="19">
        <v>3</v>
      </c>
      <c r="E300" s="19">
        <v>1</v>
      </c>
      <c r="F300" s="19">
        <v>2</v>
      </c>
      <c r="G300" s="5"/>
      <c r="H300" s="5"/>
      <c r="J300" s="4" t="s">
        <v>346</v>
      </c>
      <c r="K300" s="4" t="s">
        <v>355</v>
      </c>
    </row>
    <row r="301" spans="1:11" x14ac:dyDescent="0.3">
      <c r="A301" s="4" t="s">
        <v>24</v>
      </c>
      <c r="B301" s="4" t="s">
        <v>35</v>
      </c>
      <c r="C301" s="4" t="s">
        <v>13</v>
      </c>
      <c r="D301" s="19">
        <v>4</v>
      </c>
      <c r="E301" s="19">
        <v>4</v>
      </c>
      <c r="F301" s="19">
        <v>0</v>
      </c>
      <c r="G301" s="5"/>
      <c r="H301" s="5"/>
      <c r="J301" s="4" t="s">
        <v>346</v>
      </c>
      <c r="K301" s="4" t="s">
        <v>356</v>
      </c>
    </row>
    <row r="302" spans="1:11" x14ac:dyDescent="0.3">
      <c r="A302" s="4" t="s">
        <v>24</v>
      </c>
      <c r="B302" s="4" t="s">
        <v>37</v>
      </c>
      <c r="C302" s="4" t="s">
        <v>13</v>
      </c>
      <c r="D302" s="19">
        <v>1</v>
      </c>
      <c r="E302" s="19">
        <v>1</v>
      </c>
      <c r="F302" s="19">
        <v>0</v>
      </c>
      <c r="G302" s="5"/>
      <c r="H302" s="5"/>
      <c r="J302" s="4" t="s">
        <v>346</v>
      </c>
      <c r="K302" s="4" t="s">
        <v>357</v>
      </c>
    </row>
    <row r="303" spans="1:11" x14ac:dyDescent="0.3">
      <c r="A303" s="4" t="s">
        <v>24</v>
      </c>
      <c r="B303" s="4" t="s">
        <v>39</v>
      </c>
      <c r="C303" s="4" t="s">
        <v>13</v>
      </c>
      <c r="D303" s="19">
        <v>1</v>
      </c>
      <c r="E303" s="19">
        <v>1</v>
      </c>
      <c r="F303" s="19">
        <v>0</v>
      </c>
      <c r="G303" s="5"/>
      <c r="H303" s="5"/>
      <c r="J303" s="4" t="s">
        <v>346</v>
      </c>
      <c r="K303" s="4" t="s">
        <v>358</v>
      </c>
    </row>
    <row r="304" spans="1:11" x14ac:dyDescent="0.3">
      <c r="A304" s="4" t="s">
        <v>43</v>
      </c>
      <c r="B304" s="4" t="s">
        <v>47</v>
      </c>
      <c r="C304" s="4" t="s">
        <v>13</v>
      </c>
      <c r="D304" s="19">
        <v>2</v>
      </c>
      <c r="E304" s="19">
        <v>0</v>
      </c>
      <c r="F304" s="19">
        <v>2</v>
      </c>
      <c r="G304" s="5"/>
      <c r="H304" s="5"/>
      <c r="J304" s="4" t="s">
        <v>346</v>
      </c>
      <c r="K304" s="4" t="s">
        <v>359</v>
      </c>
    </row>
    <row r="305" spans="1:11" x14ac:dyDescent="0.3">
      <c r="A305" s="4" t="s">
        <v>43</v>
      </c>
      <c r="B305" s="4" t="s">
        <v>48</v>
      </c>
      <c r="C305" s="4" t="s">
        <v>13</v>
      </c>
      <c r="D305" s="19">
        <v>7</v>
      </c>
      <c r="E305" s="19">
        <v>7</v>
      </c>
      <c r="F305" s="19">
        <v>0</v>
      </c>
      <c r="G305" s="5"/>
      <c r="H305" s="5"/>
      <c r="J305" s="4" t="s">
        <v>360</v>
      </c>
      <c r="K305" s="4" t="s">
        <v>361</v>
      </c>
    </row>
    <row r="306" spans="1:11" x14ac:dyDescent="0.3">
      <c r="A306" s="4" t="s">
        <v>43</v>
      </c>
      <c r="B306" s="4" t="s">
        <v>49</v>
      </c>
      <c r="C306" s="4" t="s">
        <v>13</v>
      </c>
      <c r="D306" s="19">
        <v>1</v>
      </c>
      <c r="E306" s="19">
        <v>0</v>
      </c>
      <c r="F306" s="19">
        <v>1</v>
      </c>
      <c r="G306" s="5"/>
      <c r="H306" s="5"/>
      <c r="J306" s="4" t="s">
        <v>360</v>
      </c>
      <c r="K306" s="4" t="s">
        <v>362</v>
      </c>
    </row>
    <row r="307" spans="1:11" x14ac:dyDescent="0.3">
      <c r="A307" s="4" t="s">
        <v>62</v>
      </c>
      <c r="B307" s="4" t="s">
        <v>64</v>
      </c>
      <c r="C307" s="4" t="s">
        <v>13</v>
      </c>
      <c r="D307" s="19">
        <v>1</v>
      </c>
      <c r="E307" s="19">
        <v>0</v>
      </c>
      <c r="F307" s="19">
        <v>1</v>
      </c>
      <c r="G307" s="5"/>
      <c r="H307" s="5"/>
      <c r="J307" s="4" t="s">
        <v>360</v>
      </c>
      <c r="K307" s="4" t="s">
        <v>363</v>
      </c>
    </row>
    <row r="308" spans="1:11" x14ac:dyDescent="0.3">
      <c r="A308" s="4" t="s">
        <v>62</v>
      </c>
      <c r="B308" s="4" t="s">
        <v>65</v>
      </c>
      <c r="C308" s="4" t="s">
        <v>13</v>
      </c>
      <c r="D308" s="19">
        <v>7</v>
      </c>
      <c r="E308" s="19">
        <v>0</v>
      </c>
      <c r="F308" s="19">
        <v>7</v>
      </c>
      <c r="G308" s="5"/>
      <c r="H308" s="5"/>
      <c r="J308" s="4" t="s">
        <v>360</v>
      </c>
      <c r="K308" s="4" t="s">
        <v>364</v>
      </c>
    </row>
    <row r="309" spans="1:11" x14ac:dyDescent="0.3">
      <c r="A309" s="4" t="s">
        <v>62</v>
      </c>
      <c r="B309" s="4" t="s">
        <v>66</v>
      </c>
      <c r="C309" s="4" t="s">
        <v>13</v>
      </c>
      <c r="D309" s="19">
        <v>1</v>
      </c>
      <c r="E309" s="19">
        <v>0</v>
      </c>
      <c r="F309" s="19">
        <v>1</v>
      </c>
      <c r="G309" s="5"/>
      <c r="H309" s="5"/>
      <c r="J309" s="4" t="s">
        <v>360</v>
      </c>
      <c r="K309" s="4" t="s">
        <v>365</v>
      </c>
    </row>
    <row r="310" spans="1:11" x14ac:dyDescent="0.3">
      <c r="A310" s="4" t="s">
        <v>62</v>
      </c>
      <c r="B310" s="4" t="s">
        <v>68</v>
      </c>
      <c r="C310" s="4" t="s">
        <v>13</v>
      </c>
      <c r="D310" s="19">
        <v>1</v>
      </c>
      <c r="E310" s="19">
        <v>0</v>
      </c>
      <c r="F310" s="19">
        <v>1</v>
      </c>
      <c r="G310" s="5"/>
      <c r="H310" s="5"/>
      <c r="J310" s="4" t="s">
        <v>360</v>
      </c>
      <c r="K310" s="4" t="s">
        <v>366</v>
      </c>
    </row>
    <row r="311" spans="1:11" x14ac:dyDescent="0.3">
      <c r="A311" s="4" t="s">
        <v>62</v>
      </c>
      <c r="B311" s="4" t="s">
        <v>69</v>
      </c>
      <c r="C311" s="4" t="s">
        <v>13</v>
      </c>
      <c r="D311" s="19">
        <v>1</v>
      </c>
      <c r="E311" s="19">
        <v>0</v>
      </c>
      <c r="F311" s="19">
        <v>1</v>
      </c>
      <c r="G311" s="5"/>
      <c r="H311" s="5"/>
      <c r="J311" s="4" t="s">
        <v>367</v>
      </c>
      <c r="K311" s="4" t="s">
        <v>368</v>
      </c>
    </row>
    <row r="312" spans="1:11" x14ac:dyDescent="0.3">
      <c r="A312" s="4" t="s">
        <v>70</v>
      </c>
      <c r="B312" s="4" t="s">
        <v>71</v>
      </c>
      <c r="C312" s="4" t="s">
        <v>13</v>
      </c>
      <c r="D312" s="19">
        <v>1</v>
      </c>
      <c r="E312" s="19">
        <v>0</v>
      </c>
      <c r="F312" s="19">
        <v>1</v>
      </c>
      <c r="G312" s="5"/>
      <c r="H312" s="5"/>
      <c r="J312" s="4" t="s">
        <v>367</v>
      </c>
      <c r="K312" s="4" t="s">
        <v>369</v>
      </c>
    </row>
    <row r="313" spans="1:11" x14ac:dyDescent="0.3">
      <c r="A313" s="4" t="s">
        <v>70</v>
      </c>
      <c r="B313" s="4" t="s">
        <v>73</v>
      </c>
      <c r="C313" s="4" t="s">
        <v>13</v>
      </c>
      <c r="D313" s="19">
        <v>6</v>
      </c>
      <c r="E313" s="19">
        <v>0</v>
      </c>
      <c r="F313" s="19">
        <v>6</v>
      </c>
      <c r="G313" s="5"/>
      <c r="H313" s="5"/>
      <c r="J313" s="4" t="s">
        <v>367</v>
      </c>
      <c r="K313" s="4" t="s">
        <v>370</v>
      </c>
    </row>
    <row r="314" spans="1:11" x14ac:dyDescent="0.3">
      <c r="A314" s="4" t="s">
        <v>70</v>
      </c>
      <c r="B314" s="4" t="s">
        <v>76</v>
      </c>
      <c r="C314" s="4" t="s">
        <v>13</v>
      </c>
      <c r="D314" s="19">
        <v>17</v>
      </c>
      <c r="E314" s="19">
        <v>16</v>
      </c>
      <c r="F314" s="19">
        <v>1</v>
      </c>
      <c r="G314" s="5"/>
      <c r="H314" s="5"/>
      <c r="J314" s="4" t="s">
        <v>367</v>
      </c>
      <c r="K314" s="4" t="s">
        <v>371</v>
      </c>
    </row>
    <row r="315" spans="1:11" x14ac:dyDescent="0.3">
      <c r="A315" s="4" t="s">
        <v>70</v>
      </c>
      <c r="B315" s="4" t="s">
        <v>79</v>
      </c>
      <c r="C315" s="4" t="s">
        <v>13</v>
      </c>
      <c r="D315" s="19">
        <v>155</v>
      </c>
      <c r="E315" s="19">
        <v>120</v>
      </c>
      <c r="F315" s="19">
        <v>35</v>
      </c>
      <c r="G315" s="5"/>
      <c r="H315" s="5"/>
      <c r="J315" s="4" t="s">
        <v>367</v>
      </c>
      <c r="K315" s="4" t="s">
        <v>372</v>
      </c>
    </row>
    <row r="316" spans="1:11" x14ac:dyDescent="0.3">
      <c r="A316" s="4" t="s">
        <v>70</v>
      </c>
      <c r="B316" s="4" t="s">
        <v>81</v>
      </c>
      <c r="C316" s="4" t="s">
        <v>13</v>
      </c>
      <c r="D316" s="19">
        <v>14</v>
      </c>
      <c r="E316" s="19">
        <v>11</v>
      </c>
      <c r="F316" s="19">
        <v>3</v>
      </c>
      <c r="G316" s="5"/>
      <c r="H316" s="5"/>
      <c r="J316" s="4" t="s">
        <v>367</v>
      </c>
      <c r="K316" s="4" t="s">
        <v>373</v>
      </c>
    </row>
    <row r="317" spans="1:11" x14ac:dyDescent="0.3">
      <c r="A317" s="4" t="s">
        <v>70</v>
      </c>
      <c r="B317" s="4" t="s">
        <v>82</v>
      </c>
      <c r="C317" s="4" t="s">
        <v>13</v>
      </c>
      <c r="D317" s="19">
        <v>2</v>
      </c>
      <c r="E317" s="19">
        <v>2</v>
      </c>
      <c r="F317" s="19">
        <v>0</v>
      </c>
      <c r="G317" s="5"/>
      <c r="H317" s="5"/>
      <c r="J317" s="4" t="s">
        <v>367</v>
      </c>
      <c r="K317" s="4" t="s">
        <v>374</v>
      </c>
    </row>
    <row r="318" spans="1:11" x14ac:dyDescent="0.3">
      <c r="A318" s="4" t="s">
        <v>70</v>
      </c>
      <c r="B318" s="4" t="s">
        <v>83</v>
      </c>
      <c r="C318" s="4" t="s">
        <v>13</v>
      </c>
      <c r="D318" s="19">
        <v>1</v>
      </c>
      <c r="E318" s="19">
        <v>0</v>
      </c>
      <c r="F318" s="19">
        <v>1</v>
      </c>
      <c r="G318" s="5"/>
      <c r="H318" s="5"/>
      <c r="J318" s="4" t="s">
        <v>367</v>
      </c>
      <c r="K318" s="4" t="s">
        <v>375</v>
      </c>
    </row>
    <row r="319" spans="1:11" x14ac:dyDescent="0.3">
      <c r="A319" s="4" t="s">
        <v>70</v>
      </c>
      <c r="B319" s="4" t="s">
        <v>85</v>
      </c>
      <c r="C319" s="4" t="s">
        <v>13</v>
      </c>
      <c r="D319" s="19">
        <v>2</v>
      </c>
      <c r="E319" s="19">
        <v>2</v>
      </c>
      <c r="F319" s="19">
        <v>0</v>
      </c>
      <c r="G319" s="5"/>
      <c r="H319" s="5"/>
      <c r="J319" s="4" t="s">
        <v>367</v>
      </c>
      <c r="K319" s="4" t="s">
        <v>376</v>
      </c>
    </row>
    <row r="320" spans="1:11" x14ac:dyDescent="0.3">
      <c r="A320" s="4" t="s">
        <v>70</v>
      </c>
      <c r="B320" s="4" t="s">
        <v>90</v>
      </c>
      <c r="C320" s="4" t="s">
        <v>13</v>
      </c>
      <c r="D320" s="19">
        <v>35</v>
      </c>
      <c r="E320" s="19">
        <v>3</v>
      </c>
      <c r="F320" s="19">
        <v>32</v>
      </c>
      <c r="G320" s="5"/>
      <c r="H320" s="5"/>
      <c r="J320" s="4" t="s">
        <v>367</v>
      </c>
      <c r="K320" s="4" t="s">
        <v>377</v>
      </c>
    </row>
    <row r="321" spans="1:11" x14ac:dyDescent="0.3">
      <c r="A321" s="4" t="s">
        <v>70</v>
      </c>
      <c r="B321" s="4" t="s">
        <v>91</v>
      </c>
      <c r="C321" s="4" t="s">
        <v>13</v>
      </c>
      <c r="D321" s="19">
        <v>6</v>
      </c>
      <c r="E321" s="19">
        <v>4</v>
      </c>
      <c r="F321" s="19">
        <v>2</v>
      </c>
      <c r="G321" s="5"/>
      <c r="H321" s="5"/>
      <c r="J321" s="4" t="s">
        <v>367</v>
      </c>
      <c r="K321" s="4" t="s">
        <v>378</v>
      </c>
    </row>
    <row r="322" spans="1:11" x14ac:dyDescent="0.3">
      <c r="A322" s="4" t="s">
        <v>70</v>
      </c>
      <c r="B322" s="4" t="s">
        <v>92</v>
      </c>
      <c r="C322" s="4" t="s">
        <v>13</v>
      </c>
      <c r="D322" s="19">
        <v>3</v>
      </c>
      <c r="E322" s="19">
        <v>3</v>
      </c>
      <c r="F322" s="19">
        <v>0</v>
      </c>
      <c r="G322" s="5"/>
      <c r="H322" s="5"/>
      <c r="J322" s="4" t="s">
        <v>379</v>
      </c>
      <c r="K322" s="4" t="s">
        <v>380</v>
      </c>
    </row>
    <row r="323" spans="1:11" x14ac:dyDescent="0.3">
      <c r="A323" s="4" t="s">
        <v>70</v>
      </c>
      <c r="B323" s="4" t="s">
        <v>93</v>
      </c>
      <c r="C323" s="4" t="s">
        <v>13</v>
      </c>
      <c r="D323" s="19">
        <v>1</v>
      </c>
      <c r="E323" s="19">
        <v>1</v>
      </c>
      <c r="F323" s="19">
        <v>0</v>
      </c>
      <c r="G323" s="5"/>
      <c r="H323" s="5"/>
      <c r="J323" s="4" t="s">
        <v>379</v>
      </c>
      <c r="K323" s="4" t="s">
        <v>381</v>
      </c>
    </row>
    <row r="324" spans="1:11" x14ac:dyDescent="0.3">
      <c r="A324" s="4" t="s">
        <v>94</v>
      </c>
      <c r="B324" s="4" t="s">
        <v>96</v>
      </c>
      <c r="C324" s="4" t="s">
        <v>13</v>
      </c>
      <c r="D324" s="19">
        <v>1</v>
      </c>
      <c r="E324" s="19">
        <v>0</v>
      </c>
      <c r="F324" s="19">
        <v>1</v>
      </c>
      <c r="G324" s="5"/>
      <c r="H324" s="5"/>
      <c r="J324" s="4" t="s">
        <v>379</v>
      </c>
      <c r="K324" s="4" t="s">
        <v>382</v>
      </c>
    </row>
    <row r="325" spans="1:11" x14ac:dyDescent="0.3">
      <c r="A325" s="4" t="s">
        <v>94</v>
      </c>
      <c r="B325" s="4" t="s">
        <v>97</v>
      </c>
      <c r="C325" s="4" t="s">
        <v>13</v>
      </c>
      <c r="D325" s="19">
        <v>1</v>
      </c>
      <c r="E325" s="19">
        <v>1</v>
      </c>
      <c r="F325" s="19">
        <v>0</v>
      </c>
      <c r="G325" s="5"/>
      <c r="H325" s="5"/>
      <c r="J325" s="4" t="s">
        <v>379</v>
      </c>
      <c r="K325" s="4" t="s">
        <v>383</v>
      </c>
    </row>
    <row r="326" spans="1:11" x14ac:dyDescent="0.3">
      <c r="A326" s="4" t="s">
        <v>98</v>
      </c>
      <c r="B326" s="4" t="s">
        <v>101</v>
      </c>
      <c r="C326" s="4" t="s">
        <v>13</v>
      </c>
      <c r="D326" s="19">
        <v>5</v>
      </c>
      <c r="E326" s="19">
        <v>5</v>
      </c>
      <c r="F326" s="19">
        <v>0</v>
      </c>
      <c r="G326" s="5"/>
      <c r="H326" s="5"/>
      <c r="J326" s="4" t="s">
        <v>379</v>
      </c>
      <c r="K326" s="4" t="s">
        <v>384</v>
      </c>
    </row>
    <row r="327" spans="1:11" x14ac:dyDescent="0.3">
      <c r="A327" s="4" t="s">
        <v>98</v>
      </c>
      <c r="B327" s="4" t="s">
        <v>102</v>
      </c>
      <c r="C327" s="4" t="s">
        <v>13</v>
      </c>
      <c r="D327" s="19">
        <v>1</v>
      </c>
      <c r="E327" s="19">
        <v>1</v>
      </c>
      <c r="F327" s="19">
        <v>0</v>
      </c>
      <c r="G327" s="5"/>
      <c r="H327" s="5"/>
      <c r="J327" s="4" t="s">
        <v>385</v>
      </c>
      <c r="K327" s="4" t="s">
        <v>386</v>
      </c>
    </row>
    <row r="328" spans="1:11" x14ac:dyDescent="0.3">
      <c r="A328" s="4" t="s">
        <v>98</v>
      </c>
      <c r="B328" s="4" t="s">
        <v>105</v>
      </c>
      <c r="C328" s="4" t="s">
        <v>13</v>
      </c>
      <c r="D328" s="19">
        <v>7</v>
      </c>
      <c r="E328" s="19">
        <v>7</v>
      </c>
      <c r="F328" s="19">
        <v>0</v>
      </c>
      <c r="G328" s="5"/>
      <c r="H328" s="5"/>
      <c r="J328" s="4" t="s">
        <v>385</v>
      </c>
      <c r="K328" s="4" t="s">
        <v>387</v>
      </c>
    </row>
    <row r="329" spans="1:11" x14ac:dyDescent="0.3">
      <c r="A329" s="4" t="s">
        <v>98</v>
      </c>
      <c r="B329" s="4" t="s">
        <v>107</v>
      </c>
      <c r="C329" s="4" t="s">
        <v>13</v>
      </c>
      <c r="D329" s="19">
        <v>1</v>
      </c>
      <c r="E329" s="19">
        <v>1</v>
      </c>
      <c r="F329" s="19">
        <v>0</v>
      </c>
      <c r="G329" s="5"/>
      <c r="H329" s="5"/>
      <c r="J329" s="4" t="s">
        <v>385</v>
      </c>
      <c r="K329" s="4" t="s">
        <v>388</v>
      </c>
    </row>
    <row r="330" spans="1:11" x14ac:dyDescent="0.3">
      <c r="A330" s="4" t="s">
        <v>98</v>
      </c>
      <c r="B330" s="4" t="s">
        <v>108</v>
      </c>
      <c r="C330" s="4" t="s">
        <v>13</v>
      </c>
      <c r="D330" s="19">
        <v>2</v>
      </c>
      <c r="E330" s="19">
        <v>2</v>
      </c>
      <c r="F330" s="19">
        <v>0</v>
      </c>
      <c r="G330" s="5"/>
      <c r="H330" s="5"/>
      <c r="J330" s="4" t="s">
        <v>385</v>
      </c>
      <c r="K330" s="4" t="s">
        <v>389</v>
      </c>
    </row>
    <row r="331" spans="1:11" x14ac:dyDescent="0.3">
      <c r="A331" s="4" t="s">
        <v>98</v>
      </c>
      <c r="B331" s="4" t="s">
        <v>111</v>
      </c>
      <c r="C331" s="4" t="s">
        <v>13</v>
      </c>
      <c r="D331" s="19">
        <v>1</v>
      </c>
      <c r="E331" s="19">
        <v>1</v>
      </c>
      <c r="F331" s="19">
        <v>0</v>
      </c>
      <c r="G331" s="5"/>
      <c r="H331" s="5"/>
      <c r="J331" s="4" t="s">
        <v>385</v>
      </c>
      <c r="K331" s="4" t="s">
        <v>390</v>
      </c>
    </row>
    <row r="332" spans="1:11" x14ac:dyDescent="0.3">
      <c r="A332" s="4" t="s">
        <v>98</v>
      </c>
      <c r="B332" s="4" t="s">
        <v>112</v>
      </c>
      <c r="C332" s="4" t="s">
        <v>13</v>
      </c>
      <c r="D332" s="19">
        <v>1</v>
      </c>
      <c r="E332" s="19">
        <v>1</v>
      </c>
      <c r="F332" s="19">
        <v>0</v>
      </c>
      <c r="G332" s="5"/>
      <c r="H332" s="5"/>
      <c r="J332" s="4" t="s">
        <v>385</v>
      </c>
      <c r="K332" s="4" t="s">
        <v>391</v>
      </c>
    </row>
    <row r="333" spans="1:11" x14ac:dyDescent="0.3">
      <c r="A333" s="4" t="s">
        <v>98</v>
      </c>
      <c r="B333" s="4" t="s">
        <v>114</v>
      </c>
      <c r="C333" s="4" t="s">
        <v>13</v>
      </c>
      <c r="D333" s="19">
        <v>45</v>
      </c>
      <c r="E333" s="19">
        <v>45</v>
      </c>
      <c r="F333" s="19">
        <v>0</v>
      </c>
      <c r="G333" s="5"/>
      <c r="H333" s="5"/>
      <c r="J333" s="4" t="s">
        <v>385</v>
      </c>
      <c r="K333" s="4" t="s">
        <v>392</v>
      </c>
    </row>
    <row r="334" spans="1:11" x14ac:dyDescent="0.3">
      <c r="A334" s="4" t="s">
        <v>116</v>
      </c>
      <c r="B334" s="4" t="s">
        <v>118</v>
      </c>
      <c r="C334" s="4" t="s">
        <v>13</v>
      </c>
      <c r="D334" s="19">
        <v>3</v>
      </c>
      <c r="E334" s="19">
        <v>3</v>
      </c>
      <c r="F334" s="19">
        <v>0</v>
      </c>
      <c r="G334" s="5"/>
      <c r="H334" s="5"/>
      <c r="J334" s="4" t="s">
        <v>385</v>
      </c>
      <c r="K334" s="4" t="s">
        <v>393</v>
      </c>
    </row>
    <row r="335" spans="1:11" x14ac:dyDescent="0.3">
      <c r="A335" s="4" t="s">
        <v>116</v>
      </c>
      <c r="B335" s="4" t="s">
        <v>119</v>
      </c>
      <c r="C335" s="4" t="s">
        <v>13</v>
      </c>
      <c r="D335" s="19">
        <v>2</v>
      </c>
      <c r="E335" s="19">
        <v>2</v>
      </c>
      <c r="F335" s="19">
        <v>0</v>
      </c>
      <c r="G335" s="5"/>
      <c r="H335" s="5"/>
      <c r="J335" s="4" t="s">
        <v>394</v>
      </c>
      <c r="K335" s="4" t="s">
        <v>395</v>
      </c>
    </row>
    <row r="336" spans="1:11" x14ac:dyDescent="0.3">
      <c r="A336" s="4" t="s">
        <v>120</v>
      </c>
      <c r="B336" s="4" t="s">
        <v>121</v>
      </c>
      <c r="C336" s="4" t="s">
        <v>13</v>
      </c>
      <c r="D336" s="19">
        <v>1</v>
      </c>
      <c r="E336" s="19">
        <v>1</v>
      </c>
      <c r="F336" s="19">
        <v>0</v>
      </c>
      <c r="G336" s="5"/>
      <c r="H336" s="5"/>
      <c r="J336" s="4" t="s">
        <v>394</v>
      </c>
      <c r="K336" s="4" t="s">
        <v>396</v>
      </c>
    </row>
    <row r="337" spans="1:11" x14ac:dyDescent="0.3">
      <c r="A337" s="4" t="s">
        <v>120</v>
      </c>
      <c r="B337" s="4" t="s">
        <v>123</v>
      </c>
      <c r="C337" s="4" t="s">
        <v>13</v>
      </c>
      <c r="D337" s="19">
        <v>5</v>
      </c>
      <c r="E337" s="19">
        <v>0</v>
      </c>
      <c r="F337" s="19">
        <v>5</v>
      </c>
      <c r="G337" s="5"/>
      <c r="H337" s="5"/>
      <c r="J337" s="4" t="s">
        <v>394</v>
      </c>
      <c r="K337" s="4" t="s">
        <v>397</v>
      </c>
    </row>
    <row r="338" spans="1:11" x14ac:dyDescent="0.3">
      <c r="A338" s="4" t="s">
        <v>120</v>
      </c>
      <c r="B338" s="4" t="s">
        <v>133</v>
      </c>
      <c r="C338" s="4" t="s">
        <v>13</v>
      </c>
      <c r="D338" s="19">
        <v>2</v>
      </c>
      <c r="E338" s="19">
        <v>1</v>
      </c>
      <c r="F338" s="19">
        <v>1</v>
      </c>
      <c r="G338" s="5"/>
      <c r="H338" s="5"/>
      <c r="J338" s="4" t="s">
        <v>394</v>
      </c>
      <c r="K338" s="4" t="s">
        <v>398</v>
      </c>
    </row>
    <row r="339" spans="1:11" x14ac:dyDescent="0.3">
      <c r="A339" s="4" t="s">
        <v>120</v>
      </c>
      <c r="B339" s="4" t="s">
        <v>135</v>
      </c>
      <c r="C339" s="4" t="s">
        <v>13</v>
      </c>
      <c r="D339" s="19">
        <v>8</v>
      </c>
      <c r="E339" s="19">
        <v>0</v>
      </c>
      <c r="F339" s="19">
        <v>8</v>
      </c>
      <c r="G339" s="5"/>
      <c r="H339" s="5"/>
      <c r="J339" s="4" t="s">
        <v>394</v>
      </c>
      <c r="K339" s="4" t="s">
        <v>399</v>
      </c>
    </row>
    <row r="340" spans="1:11" x14ac:dyDescent="0.3">
      <c r="A340" s="4" t="s">
        <v>138</v>
      </c>
      <c r="B340" s="4" t="s">
        <v>141</v>
      </c>
      <c r="C340" s="4" t="s">
        <v>13</v>
      </c>
      <c r="D340" s="19">
        <v>1</v>
      </c>
      <c r="E340" s="19">
        <v>1</v>
      </c>
      <c r="F340" s="19">
        <v>0</v>
      </c>
      <c r="G340" s="5"/>
      <c r="H340" s="5"/>
      <c r="J340" s="4" t="s">
        <v>394</v>
      </c>
      <c r="K340" s="4" t="s">
        <v>400</v>
      </c>
    </row>
    <row r="341" spans="1:11" x14ac:dyDescent="0.3">
      <c r="A341" s="4" t="s">
        <v>138</v>
      </c>
      <c r="B341" s="4" t="s">
        <v>142</v>
      </c>
      <c r="C341" s="4" t="s">
        <v>13</v>
      </c>
      <c r="D341" s="19">
        <v>4</v>
      </c>
      <c r="E341" s="19">
        <v>4</v>
      </c>
      <c r="F341" s="19">
        <v>0</v>
      </c>
      <c r="G341" s="5"/>
      <c r="H341" s="5"/>
      <c r="J341" s="4" t="s">
        <v>394</v>
      </c>
      <c r="K341" s="4" t="s">
        <v>401</v>
      </c>
    </row>
    <row r="342" spans="1:11" x14ac:dyDescent="0.3">
      <c r="A342" s="4" t="s">
        <v>143</v>
      </c>
      <c r="B342" s="4" t="s">
        <v>149</v>
      </c>
      <c r="C342" s="4" t="s">
        <v>13</v>
      </c>
      <c r="D342" s="19">
        <v>3</v>
      </c>
      <c r="E342" s="19">
        <v>3</v>
      </c>
      <c r="F342" s="19">
        <v>0</v>
      </c>
      <c r="G342" s="5"/>
      <c r="H342" s="5"/>
      <c r="J342" s="4" t="s">
        <v>394</v>
      </c>
      <c r="K342" s="4" t="s">
        <v>402</v>
      </c>
    </row>
    <row r="343" spans="1:11" x14ac:dyDescent="0.3">
      <c r="A343" s="4" t="s">
        <v>143</v>
      </c>
      <c r="B343" s="4" t="s">
        <v>150</v>
      </c>
      <c r="C343" s="4" t="s">
        <v>13</v>
      </c>
      <c r="D343" s="19">
        <v>4</v>
      </c>
      <c r="E343" s="19">
        <v>4</v>
      </c>
      <c r="F343" s="19">
        <v>0</v>
      </c>
      <c r="G343" s="5"/>
      <c r="H343" s="5"/>
      <c r="J343" s="4" t="s">
        <v>394</v>
      </c>
      <c r="K343" s="4" t="s">
        <v>403</v>
      </c>
    </row>
    <row r="344" spans="1:11" x14ac:dyDescent="0.3">
      <c r="A344" s="4" t="s">
        <v>158</v>
      </c>
      <c r="B344" s="4" t="s">
        <v>159</v>
      </c>
      <c r="C344" s="4" t="s">
        <v>13</v>
      </c>
      <c r="D344" s="19">
        <v>3</v>
      </c>
      <c r="E344" s="19">
        <v>0</v>
      </c>
      <c r="F344" s="19">
        <v>3</v>
      </c>
      <c r="G344" s="5"/>
      <c r="H344" s="5"/>
      <c r="J344" s="4" t="s">
        <v>394</v>
      </c>
      <c r="K344" s="4" t="s">
        <v>404</v>
      </c>
    </row>
    <row r="345" spans="1:11" x14ac:dyDescent="0.3">
      <c r="A345" s="4" t="s">
        <v>158</v>
      </c>
      <c r="B345" s="4" t="s">
        <v>160</v>
      </c>
      <c r="C345" s="4" t="s">
        <v>13</v>
      </c>
      <c r="D345" s="19">
        <v>1</v>
      </c>
      <c r="E345" s="19">
        <v>1</v>
      </c>
      <c r="F345" s="19">
        <v>0</v>
      </c>
      <c r="G345" s="5"/>
      <c r="H345" s="5"/>
      <c r="J345" s="4" t="s">
        <v>394</v>
      </c>
      <c r="K345" s="4" t="s">
        <v>405</v>
      </c>
    </row>
    <row r="346" spans="1:11" x14ac:dyDescent="0.3">
      <c r="A346" s="4" t="s">
        <v>158</v>
      </c>
      <c r="B346" s="4" t="s">
        <v>163</v>
      </c>
      <c r="C346" s="4" t="s">
        <v>13</v>
      </c>
      <c r="D346" s="19">
        <v>8</v>
      </c>
      <c r="E346" s="19">
        <v>0</v>
      </c>
      <c r="F346" s="19">
        <v>8</v>
      </c>
      <c r="G346" s="5"/>
      <c r="H346" s="5"/>
      <c r="J346" s="4" t="s">
        <v>394</v>
      </c>
      <c r="K346" s="4" t="s">
        <v>406</v>
      </c>
    </row>
    <row r="347" spans="1:11" x14ac:dyDescent="0.3">
      <c r="A347" s="4" t="s">
        <v>158</v>
      </c>
      <c r="B347" s="4" t="s">
        <v>164</v>
      </c>
      <c r="C347" s="4" t="s">
        <v>13</v>
      </c>
      <c r="D347" s="19">
        <v>1</v>
      </c>
      <c r="E347" s="19">
        <v>0</v>
      </c>
      <c r="F347" s="19">
        <v>1</v>
      </c>
      <c r="G347" s="5"/>
      <c r="H347" s="5"/>
      <c r="J347" s="4" t="s">
        <v>394</v>
      </c>
      <c r="K347" s="4" t="s">
        <v>407</v>
      </c>
    </row>
    <row r="348" spans="1:11" x14ac:dyDescent="0.3">
      <c r="A348" s="4" t="s">
        <v>158</v>
      </c>
      <c r="B348" s="4" t="s">
        <v>165</v>
      </c>
      <c r="C348" s="4" t="s">
        <v>13</v>
      </c>
      <c r="D348" s="19">
        <v>1</v>
      </c>
      <c r="E348" s="19">
        <v>0</v>
      </c>
      <c r="F348" s="19">
        <v>1</v>
      </c>
      <c r="G348" s="5"/>
      <c r="H348" s="5"/>
      <c r="J348" s="4" t="s">
        <v>408</v>
      </c>
      <c r="K348" s="4" t="s">
        <v>409</v>
      </c>
    </row>
    <row r="349" spans="1:11" x14ac:dyDescent="0.3">
      <c r="A349" s="4" t="s">
        <v>158</v>
      </c>
      <c r="B349" s="4" t="s">
        <v>166</v>
      </c>
      <c r="C349" s="4" t="s">
        <v>13</v>
      </c>
      <c r="D349" s="19">
        <v>2</v>
      </c>
      <c r="E349" s="19">
        <v>1</v>
      </c>
      <c r="F349" s="19">
        <v>1</v>
      </c>
      <c r="G349" s="5"/>
      <c r="H349" s="5"/>
      <c r="J349" s="4" t="s">
        <v>408</v>
      </c>
      <c r="K349" s="4" t="s">
        <v>410</v>
      </c>
    </row>
    <row r="350" spans="1:11" x14ac:dyDescent="0.3">
      <c r="A350" s="4" t="s">
        <v>158</v>
      </c>
      <c r="B350" s="4" t="s">
        <v>167</v>
      </c>
      <c r="C350" s="4" t="s">
        <v>13</v>
      </c>
      <c r="D350" s="19">
        <v>1</v>
      </c>
      <c r="E350" s="19">
        <v>0</v>
      </c>
      <c r="F350" s="19">
        <v>1</v>
      </c>
      <c r="G350" s="5"/>
      <c r="H350" s="5"/>
      <c r="J350" s="4" t="s">
        <v>408</v>
      </c>
      <c r="K350" s="4" t="s">
        <v>411</v>
      </c>
    </row>
    <row r="351" spans="1:11" x14ac:dyDescent="0.3">
      <c r="A351" s="4" t="s">
        <v>168</v>
      </c>
      <c r="B351" s="4" t="s">
        <v>169</v>
      </c>
      <c r="C351" s="4" t="s">
        <v>13</v>
      </c>
      <c r="D351" s="19">
        <v>1</v>
      </c>
      <c r="E351" s="19">
        <v>1</v>
      </c>
      <c r="F351" s="19">
        <v>0</v>
      </c>
      <c r="G351" s="5"/>
      <c r="H351" s="5"/>
      <c r="J351" s="4" t="s">
        <v>408</v>
      </c>
      <c r="K351" s="4" t="s">
        <v>412</v>
      </c>
    </row>
    <row r="352" spans="1:11" x14ac:dyDescent="0.3">
      <c r="A352" s="4" t="s">
        <v>168</v>
      </c>
      <c r="B352" s="4" t="s">
        <v>170</v>
      </c>
      <c r="C352" s="4" t="s">
        <v>13</v>
      </c>
      <c r="D352" s="19">
        <v>2</v>
      </c>
      <c r="E352" s="19">
        <v>2</v>
      </c>
      <c r="F352" s="19">
        <v>0</v>
      </c>
      <c r="G352" s="5"/>
      <c r="H352" s="5"/>
      <c r="J352" s="4" t="s">
        <v>408</v>
      </c>
      <c r="K352" s="4" t="s">
        <v>413</v>
      </c>
    </row>
    <row r="353" spans="1:11" x14ac:dyDescent="0.3">
      <c r="A353" s="4" t="s">
        <v>168</v>
      </c>
      <c r="B353" s="4" t="s">
        <v>171</v>
      </c>
      <c r="C353" s="4" t="s">
        <v>13</v>
      </c>
      <c r="D353" s="19">
        <v>12</v>
      </c>
      <c r="E353" s="19">
        <v>1</v>
      </c>
      <c r="F353" s="19">
        <v>11</v>
      </c>
      <c r="G353" s="5"/>
      <c r="H353" s="5"/>
      <c r="J353" s="4" t="s">
        <v>414</v>
      </c>
      <c r="K353" s="4" t="s">
        <v>415</v>
      </c>
    </row>
    <row r="354" spans="1:11" x14ac:dyDescent="0.3">
      <c r="A354" s="4" t="s">
        <v>168</v>
      </c>
      <c r="B354" s="4" t="s">
        <v>172</v>
      </c>
      <c r="C354" s="4" t="s">
        <v>13</v>
      </c>
      <c r="D354" s="19">
        <v>12</v>
      </c>
      <c r="E354" s="19">
        <v>2</v>
      </c>
      <c r="F354" s="19">
        <v>10</v>
      </c>
      <c r="G354" s="5"/>
      <c r="H354" s="5"/>
      <c r="J354" s="4" t="s">
        <v>414</v>
      </c>
      <c r="K354" s="4" t="s">
        <v>416</v>
      </c>
    </row>
    <row r="355" spans="1:11" x14ac:dyDescent="0.3">
      <c r="A355" s="4" t="s">
        <v>168</v>
      </c>
      <c r="B355" s="4" t="s">
        <v>173</v>
      </c>
      <c r="C355" s="4" t="s">
        <v>13</v>
      </c>
      <c r="D355" s="19">
        <v>1</v>
      </c>
      <c r="E355" s="19">
        <v>0</v>
      </c>
      <c r="F355" s="19">
        <v>1</v>
      </c>
      <c r="G355" s="5"/>
      <c r="H355" s="5"/>
      <c r="J355" s="4" t="s">
        <v>414</v>
      </c>
      <c r="K355" s="4" t="s">
        <v>417</v>
      </c>
    </row>
    <row r="356" spans="1:11" x14ac:dyDescent="0.3">
      <c r="A356" s="4" t="s">
        <v>174</v>
      </c>
      <c r="B356" s="4" t="s">
        <v>175</v>
      </c>
      <c r="C356" s="4" t="s">
        <v>13</v>
      </c>
      <c r="D356" s="19">
        <v>6</v>
      </c>
      <c r="E356" s="19">
        <v>3</v>
      </c>
      <c r="F356" s="19">
        <v>3</v>
      </c>
      <c r="G356" s="5"/>
      <c r="H356" s="5"/>
      <c r="J356" s="4" t="s">
        <v>418</v>
      </c>
      <c r="K356" s="4" t="s">
        <v>419</v>
      </c>
    </row>
    <row r="357" spans="1:11" x14ac:dyDescent="0.3">
      <c r="A357" s="4" t="s">
        <v>174</v>
      </c>
      <c r="B357" s="4" t="s">
        <v>178</v>
      </c>
      <c r="C357" s="4" t="s">
        <v>13</v>
      </c>
      <c r="D357" s="19">
        <v>3</v>
      </c>
      <c r="E357" s="19">
        <v>0</v>
      </c>
      <c r="F357" s="19">
        <v>3</v>
      </c>
      <c r="G357" s="5"/>
      <c r="H357" s="5"/>
      <c r="J357" s="4" t="s">
        <v>418</v>
      </c>
      <c r="K357" s="4" t="s">
        <v>420</v>
      </c>
    </row>
    <row r="358" spans="1:11" x14ac:dyDescent="0.3">
      <c r="A358" s="4" t="s">
        <v>174</v>
      </c>
      <c r="B358" s="4" t="s">
        <v>181</v>
      </c>
      <c r="C358" s="4" t="s">
        <v>13</v>
      </c>
      <c r="D358" s="19">
        <v>6</v>
      </c>
      <c r="E358" s="19">
        <v>3</v>
      </c>
      <c r="F358" s="19">
        <v>3</v>
      </c>
      <c r="G358" s="5"/>
      <c r="H358" s="5"/>
      <c r="J358" s="4" t="s">
        <v>418</v>
      </c>
      <c r="K358" s="4" t="s">
        <v>421</v>
      </c>
    </row>
    <row r="359" spans="1:11" x14ac:dyDescent="0.3">
      <c r="A359" s="4" t="s">
        <v>174</v>
      </c>
      <c r="B359" s="4" t="s">
        <v>183</v>
      </c>
      <c r="C359" s="4" t="s">
        <v>13</v>
      </c>
      <c r="D359" s="19">
        <v>8</v>
      </c>
      <c r="E359" s="19">
        <v>0</v>
      </c>
      <c r="F359" s="19">
        <v>8</v>
      </c>
      <c r="G359" s="5"/>
      <c r="H359" s="5"/>
      <c r="J359" s="4" t="s">
        <v>418</v>
      </c>
      <c r="K359" s="4" t="s">
        <v>422</v>
      </c>
    </row>
    <row r="360" spans="1:11" x14ac:dyDescent="0.3">
      <c r="A360" s="4" t="s">
        <v>174</v>
      </c>
      <c r="B360" s="4" t="s">
        <v>184</v>
      </c>
      <c r="C360" s="4" t="s">
        <v>13</v>
      </c>
      <c r="D360" s="19">
        <v>4</v>
      </c>
      <c r="E360" s="19">
        <v>0</v>
      </c>
      <c r="F360" s="19">
        <v>4</v>
      </c>
      <c r="G360" s="5"/>
      <c r="H360" s="5"/>
      <c r="J360" s="4" t="s">
        <v>418</v>
      </c>
      <c r="K360" s="4" t="s">
        <v>423</v>
      </c>
    </row>
    <row r="361" spans="1:11" x14ac:dyDescent="0.3">
      <c r="A361" s="4" t="s">
        <v>185</v>
      </c>
      <c r="B361" s="4" t="s">
        <v>186</v>
      </c>
      <c r="C361" s="4" t="s">
        <v>13</v>
      </c>
      <c r="D361" s="19">
        <v>1</v>
      </c>
      <c r="E361" s="19">
        <v>1</v>
      </c>
      <c r="F361" s="19">
        <v>0</v>
      </c>
      <c r="G361" s="5"/>
      <c r="H361" s="5"/>
      <c r="J361" s="4" t="s">
        <v>418</v>
      </c>
      <c r="K361" s="4" t="s">
        <v>424</v>
      </c>
    </row>
    <row r="362" spans="1:11" x14ac:dyDescent="0.3">
      <c r="A362" s="4" t="s">
        <v>185</v>
      </c>
      <c r="B362" s="4" t="s">
        <v>188</v>
      </c>
      <c r="C362" s="4" t="s">
        <v>13</v>
      </c>
      <c r="D362" s="19">
        <v>1</v>
      </c>
      <c r="E362" s="19">
        <v>1</v>
      </c>
      <c r="F362" s="19">
        <v>0</v>
      </c>
      <c r="G362" s="5"/>
      <c r="H362" s="5"/>
      <c r="J362" s="4" t="s">
        <v>418</v>
      </c>
      <c r="K362" s="4" t="s">
        <v>425</v>
      </c>
    </row>
    <row r="363" spans="1:11" x14ac:dyDescent="0.3">
      <c r="A363" s="4" t="s">
        <v>185</v>
      </c>
      <c r="B363" s="4" t="s">
        <v>192</v>
      </c>
      <c r="C363" s="4" t="s">
        <v>13</v>
      </c>
      <c r="D363" s="19">
        <v>3</v>
      </c>
      <c r="E363" s="19">
        <v>3</v>
      </c>
      <c r="F363" s="19">
        <v>0</v>
      </c>
      <c r="G363" s="5"/>
      <c r="H363" s="5"/>
      <c r="J363" s="4" t="s">
        <v>426</v>
      </c>
      <c r="K363" s="4" t="s">
        <v>427</v>
      </c>
    </row>
    <row r="364" spans="1:11" x14ac:dyDescent="0.3">
      <c r="A364" s="4" t="s">
        <v>185</v>
      </c>
      <c r="B364" s="4" t="s">
        <v>193</v>
      </c>
      <c r="C364" s="4" t="s">
        <v>13</v>
      </c>
      <c r="D364" s="19">
        <v>6</v>
      </c>
      <c r="E364" s="19">
        <v>6</v>
      </c>
      <c r="F364" s="19">
        <v>0</v>
      </c>
      <c r="G364" s="5"/>
      <c r="H364" s="5"/>
      <c r="J364" s="4" t="s">
        <v>426</v>
      </c>
      <c r="K364" s="4" t="s">
        <v>428</v>
      </c>
    </row>
    <row r="365" spans="1:11" x14ac:dyDescent="0.3">
      <c r="A365" s="4" t="s">
        <v>185</v>
      </c>
      <c r="B365" s="4" t="s">
        <v>194</v>
      </c>
      <c r="C365" s="4" t="s">
        <v>13</v>
      </c>
      <c r="D365" s="19">
        <v>1</v>
      </c>
      <c r="E365" s="19">
        <v>1</v>
      </c>
      <c r="F365" s="19">
        <v>0</v>
      </c>
      <c r="G365" s="5"/>
      <c r="H365" s="5"/>
      <c r="J365" s="4" t="s">
        <v>429</v>
      </c>
      <c r="K365" s="4" t="s">
        <v>430</v>
      </c>
    </row>
    <row r="366" spans="1:11" x14ac:dyDescent="0.3">
      <c r="A366" s="4" t="s">
        <v>185</v>
      </c>
      <c r="B366" s="4" t="s">
        <v>196</v>
      </c>
      <c r="C366" s="4" t="s">
        <v>13</v>
      </c>
      <c r="D366" s="19">
        <v>1</v>
      </c>
      <c r="E366" s="19">
        <v>1</v>
      </c>
      <c r="F366" s="19">
        <v>0</v>
      </c>
      <c r="G366" s="5"/>
      <c r="H366" s="5"/>
      <c r="J366" s="4" t="s">
        <v>429</v>
      </c>
      <c r="K366" s="4" t="s">
        <v>431</v>
      </c>
    </row>
    <row r="367" spans="1:11" x14ac:dyDescent="0.3">
      <c r="A367" s="4" t="s">
        <v>197</v>
      </c>
      <c r="B367" s="4" t="s">
        <v>200</v>
      </c>
      <c r="C367" s="4" t="s">
        <v>13</v>
      </c>
      <c r="D367" s="19">
        <v>1</v>
      </c>
      <c r="E367" s="19">
        <v>1</v>
      </c>
      <c r="F367" s="19">
        <v>0</v>
      </c>
      <c r="G367" s="5"/>
      <c r="H367" s="5"/>
      <c r="J367" s="4" t="s">
        <v>429</v>
      </c>
      <c r="K367" s="4" t="s">
        <v>432</v>
      </c>
    </row>
    <row r="368" spans="1:11" x14ac:dyDescent="0.3">
      <c r="A368" s="4" t="s">
        <v>201</v>
      </c>
      <c r="B368" s="4" t="s">
        <v>209</v>
      </c>
      <c r="C368" s="4" t="s">
        <v>13</v>
      </c>
      <c r="D368" s="19">
        <v>2</v>
      </c>
      <c r="E368" s="19">
        <v>2</v>
      </c>
      <c r="F368" s="19">
        <v>0</v>
      </c>
      <c r="G368" s="5"/>
      <c r="H368" s="5"/>
      <c r="J368" s="4" t="s">
        <v>429</v>
      </c>
      <c r="K368" s="4" t="s">
        <v>433</v>
      </c>
    </row>
    <row r="369" spans="1:11" x14ac:dyDescent="0.3">
      <c r="A369" s="4" t="s">
        <v>213</v>
      </c>
      <c r="B369" s="4" t="s">
        <v>214</v>
      </c>
      <c r="C369" s="4" t="s">
        <v>13</v>
      </c>
      <c r="D369" s="19">
        <v>1</v>
      </c>
      <c r="E369" s="19">
        <v>0</v>
      </c>
      <c r="F369" s="19">
        <v>1</v>
      </c>
      <c r="G369" s="5"/>
      <c r="H369" s="5"/>
      <c r="J369" s="4" t="s">
        <v>429</v>
      </c>
      <c r="K369" s="4" t="s">
        <v>434</v>
      </c>
    </row>
    <row r="370" spans="1:11" x14ac:dyDescent="0.3">
      <c r="A370" s="4" t="s">
        <v>213</v>
      </c>
      <c r="B370" s="4" t="s">
        <v>216</v>
      </c>
      <c r="C370" s="4" t="s">
        <v>13</v>
      </c>
      <c r="D370" s="19">
        <v>6</v>
      </c>
      <c r="E370" s="19">
        <v>0</v>
      </c>
      <c r="F370" s="19">
        <v>6</v>
      </c>
      <c r="G370" s="5"/>
      <c r="H370" s="5"/>
      <c r="J370" s="4" t="s">
        <v>435</v>
      </c>
      <c r="K370" s="4" t="s">
        <v>436</v>
      </c>
    </row>
    <row r="371" spans="1:11" x14ac:dyDescent="0.3">
      <c r="A371" s="4" t="s">
        <v>213</v>
      </c>
      <c r="B371" s="4" t="s">
        <v>218</v>
      </c>
      <c r="C371" s="4" t="s">
        <v>13</v>
      </c>
      <c r="D371" s="19">
        <v>16</v>
      </c>
      <c r="E371" s="19">
        <v>0</v>
      </c>
      <c r="F371" s="19">
        <v>16</v>
      </c>
      <c r="G371" s="5"/>
      <c r="H371" s="5"/>
      <c r="J371" s="4" t="s">
        <v>435</v>
      </c>
      <c r="K371" s="4" t="s">
        <v>437</v>
      </c>
    </row>
    <row r="372" spans="1:11" x14ac:dyDescent="0.3">
      <c r="A372" s="4" t="s">
        <v>213</v>
      </c>
      <c r="B372" s="4" t="s">
        <v>219</v>
      </c>
      <c r="C372" s="4" t="s">
        <v>13</v>
      </c>
      <c r="D372" s="19">
        <v>3</v>
      </c>
      <c r="E372" s="19">
        <v>1</v>
      </c>
      <c r="F372" s="19">
        <v>2</v>
      </c>
      <c r="G372" s="5"/>
      <c r="H372" s="5"/>
      <c r="J372" s="4" t="s">
        <v>435</v>
      </c>
      <c r="K372" s="4" t="s">
        <v>438</v>
      </c>
    </row>
    <row r="373" spans="1:11" x14ac:dyDescent="0.3">
      <c r="A373" s="4" t="s">
        <v>225</v>
      </c>
      <c r="B373" s="4" t="s">
        <v>227</v>
      </c>
      <c r="C373" s="4" t="s">
        <v>13</v>
      </c>
      <c r="D373" s="19">
        <v>2</v>
      </c>
      <c r="E373" s="19">
        <v>0</v>
      </c>
      <c r="F373" s="19">
        <v>2</v>
      </c>
      <c r="G373" s="5"/>
      <c r="H373" s="5"/>
      <c r="J373" s="4" t="s">
        <v>435</v>
      </c>
      <c r="K373" s="4" t="s">
        <v>439</v>
      </c>
    </row>
    <row r="374" spans="1:11" x14ac:dyDescent="0.3">
      <c r="A374" s="4" t="s">
        <v>232</v>
      </c>
      <c r="B374" s="4" t="s">
        <v>235</v>
      </c>
      <c r="C374" s="4" t="s">
        <v>13</v>
      </c>
      <c r="D374" s="19">
        <v>4</v>
      </c>
      <c r="E374" s="19">
        <v>0</v>
      </c>
      <c r="F374" s="19">
        <v>4</v>
      </c>
      <c r="G374" s="5"/>
      <c r="H374" s="5"/>
      <c r="J374" s="4" t="s">
        <v>440</v>
      </c>
      <c r="K374" s="4" t="s">
        <v>441</v>
      </c>
    </row>
    <row r="375" spans="1:11" x14ac:dyDescent="0.3">
      <c r="A375" s="4" t="s">
        <v>232</v>
      </c>
      <c r="B375" s="4" t="s">
        <v>236</v>
      </c>
      <c r="C375" s="4" t="s">
        <v>13</v>
      </c>
      <c r="D375" s="19">
        <v>3</v>
      </c>
      <c r="E375" s="19">
        <v>0</v>
      </c>
      <c r="F375" s="19">
        <v>3</v>
      </c>
      <c r="G375" s="5"/>
      <c r="H375" s="5"/>
      <c r="J375" s="4" t="s">
        <v>440</v>
      </c>
      <c r="K375" s="4" t="s">
        <v>442</v>
      </c>
    </row>
    <row r="376" spans="1:11" x14ac:dyDescent="0.3">
      <c r="A376" s="4" t="s">
        <v>232</v>
      </c>
      <c r="B376" s="4" t="s">
        <v>238</v>
      </c>
      <c r="C376" s="4" t="s">
        <v>13</v>
      </c>
      <c r="D376" s="19">
        <v>1</v>
      </c>
      <c r="E376" s="19">
        <v>1</v>
      </c>
      <c r="F376" s="19">
        <v>0</v>
      </c>
      <c r="G376" s="5"/>
      <c r="H376" s="5"/>
      <c r="J376" s="4" t="s">
        <v>440</v>
      </c>
      <c r="K376" s="4" t="s">
        <v>443</v>
      </c>
    </row>
    <row r="377" spans="1:11" x14ac:dyDescent="0.3">
      <c r="A377" s="4" t="s">
        <v>232</v>
      </c>
      <c r="B377" s="4" t="s">
        <v>240</v>
      </c>
      <c r="C377" s="4" t="s">
        <v>13</v>
      </c>
      <c r="D377" s="19">
        <v>1</v>
      </c>
      <c r="E377" s="19">
        <v>1</v>
      </c>
      <c r="F377" s="19">
        <v>0</v>
      </c>
      <c r="G377" s="5"/>
      <c r="H377" s="5"/>
      <c r="J377" s="4" t="s">
        <v>444</v>
      </c>
      <c r="K377" s="4" t="s">
        <v>445</v>
      </c>
    </row>
    <row r="378" spans="1:11" x14ac:dyDescent="0.3">
      <c r="A378" s="4" t="s">
        <v>242</v>
      </c>
      <c r="B378" s="4" t="s">
        <v>244</v>
      </c>
      <c r="C378" s="4" t="s">
        <v>13</v>
      </c>
      <c r="D378" s="19">
        <v>4</v>
      </c>
      <c r="E378" s="19">
        <v>4</v>
      </c>
      <c r="F378" s="19">
        <v>0</v>
      </c>
      <c r="G378" s="5"/>
      <c r="H378" s="5"/>
      <c r="J378" s="4" t="s">
        <v>444</v>
      </c>
      <c r="K378" s="4" t="s">
        <v>446</v>
      </c>
    </row>
    <row r="379" spans="1:11" x14ac:dyDescent="0.3">
      <c r="A379" s="4" t="s">
        <v>242</v>
      </c>
      <c r="B379" s="4" t="s">
        <v>218</v>
      </c>
      <c r="C379" s="4" t="s">
        <v>13</v>
      </c>
      <c r="D379" s="19">
        <v>9</v>
      </c>
      <c r="E379" s="19">
        <v>0</v>
      </c>
      <c r="F379" s="19">
        <v>9</v>
      </c>
      <c r="G379" s="5"/>
      <c r="H379" s="5"/>
      <c r="J379" s="4" t="s">
        <v>444</v>
      </c>
      <c r="K379" s="4" t="s">
        <v>447</v>
      </c>
    </row>
    <row r="380" spans="1:11" x14ac:dyDescent="0.3">
      <c r="A380" s="4" t="s">
        <v>242</v>
      </c>
      <c r="B380" s="4" t="s">
        <v>219</v>
      </c>
      <c r="C380" s="4" t="s">
        <v>13</v>
      </c>
      <c r="D380" s="19">
        <v>1</v>
      </c>
      <c r="E380" s="19">
        <v>0</v>
      </c>
      <c r="F380" s="19">
        <v>1</v>
      </c>
      <c r="G380" s="5"/>
      <c r="H380" s="5"/>
      <c r="J380" s="4" t="s">
        <v>444</v>
      </c>
      <c r="K380" s="4" t="s">
        <v>448</v>
      </c>
    </row>
    <row r="381" spans="1:11" x14ac:dyDescent="0.3">
      <c r="A381" s="4" t="s">
        <v>242</v>
      </c>
      <c r="B381" s="4" t="s">
        <v>245</v>
      </c>
      <c r="C381" s="4" t="s">
        <v>13</v>
      </c>
      <c r="D381" s="19">
        <v>3</v>
      </c>
      <c r="E381" s="19">
        <v>1</v>
      </c>
      <c r="F381" s="19">
        <v>2</v>
      </c>
      <c r="G381" s="5"/>
      <c r="H381" s="5"/>
      <c r="J381" s="4" t="s">
        <v>444</v>
      </c>
      <c r="K381" s="4" t="s">
        <v>449</v>
      </c>
    </row>
    <row r="382" spans="1:11" x14ac:dyDescent="0.3">
      <c r="A382" s="4" t="s">
        <v>249</v>
      </c>
      <c r="B382" s="4" t="s">
        <v>250</v>
      </c>
      <c r="C382" s="4" t="s">
        <v>13</v>
      </c>
      <c r="D382" s="19">
        <v>1</v>
      </c>
      <c r="E382" s="19">
        <v>0</v>
      </c>
      <c r="F382" s="19">
        <v>1</v>
      </c>
      <c r="G382" s="5"/>
      <c r="H382" s="5"/>
      <c r="J382" s="4" t="s">
        <v>444</v>
      </c>
      <c r="K382" s="4" t="s">
        <v>450</v>
      </c>
    </row>
    <row r="383" spans="1:11" x14ac:dyDescent="0.3">
      <c r="A383" s="4" t="s">
        <v>249</v>
      </c>
      <c r="B383" s="4" t="s">
        <v>252</v>
      </c>
      <c r="C383" s="4" t="s">
        <v>13</v>
      </c>
      <c r="D383" s="19">
        <v>2</v>
      </c>
      <c r="E383" s="19">
        <v>0</v>
      </c>
      <c r="F383" s="19">
        <v>2</v>
      </c>
      <c r="G383" s="5"/>
      <c r="H383" s="5"/>
      <c r="J383" s="4" t="s">
        <v>444</v>
      </c>
      <c r="K383" s="4" t="s">
        <v>451</v>
      </c>
    </row>
    <row r="384" spans="1:11" x14ac:dyDescent="0.3">
      <c r="A384" s="4" t="s">
        <v>249</v>
      </c>
      <c r="B384" s="4" t="s">
        <v>255</v>
      </c>
      <c r="C384" s="4" t="s">
        <v>13</v>
      </c>
      <c r="D384" s="19">
        <v>3</v>
      </c>
      <c r="E384" s="19">
        <v>0</v>
      </c>
      <c r="F384" s="19">
        <v>3</v>
      </c>
      <c r="G384" s="5"/>
      <c r="H384" s="5"/>
      <c r="J384" s="4" t="s">
        <v>444</v>
      </c>
      <c r="K384" s="4" t="s">
        <v>452</v>
      </c>
    </row>
    <row r="385" spans="1:11" x14ac:dyDescent="0.3">
      <c r="A385" s="4" t="s">
        <v>249</v>
      </c>
      <c r="B385" s="4" t="s">
        <v>256</v>
      </c>
      <c r="C385" s="4" t="s">
        <v>13</v>
      </c>
      <c r="D385" s="19">
        <v>4</v>
      </c>
      <c r="E385" s="19">
        <v>0</v>
      </c>
      <c r="F385" s="19">
        <v>4</v>
      </c>
      <c r="G385" s="5"/>
      <c r="H385" s="5"/>
      <c r="J385" s="4" t="s">
        <v>453</v>
      </c>
      <c r="K385" s="4" t="s">
        <v>454</v>
      </c>
    </row>
    <row r="386" spans="1:11" x14ac:dyDescent="0.3">
      <c r="A386" s="4" t="s">
        <v>249</v>
      </c>
      <c r="B386" s="4" t="s">
        <v>258</v>
      </c>
      <c r="C386" s="4" t="s">
        <v>13</v>
      </c>
      <c r="D386" s="19">
        <v>2</v>
      </c>
      <c r="E386" s="19">
        <v>0</v>
      </c>
      <c r="F386" s="19">
        <v>2</v>
      </c>
      <c r="G386" s="5"/>
      <c r="H386" s="5"/>
      <c r="J386" s="4" t="s">
        <v>453</v>
      </c>
      <c r="K386" s="4" t="s">
        <v>455</v>
      </c>
    </row>
    <row r="387" spans="1:11" x14ac:dyDescent="0.3">
      <c r="A387" s="4" t="s">
        <v>260</v>
      </c>
      <c r="B387" s="4" t="s">
        <v>268</v>
      </c>
      <c r="C387" s="4" t="s">
        <v>13</v>
      </c>
      <c r="D387" s="19">
        <v>3</v>
      </c>
      <c r="E387" s="19">
        <v>2</v>
      </c>
      <c r="F387" s="19">
        <v>1</v>
      </c>
      <c r="G387" s="5"/>
      <c r="H387" s="5"/>
      <c r="J387" s="4" t="s">
        <v>453</v>
      </c>
      <c r="K387" s="4" t="s">
        <v>456</v>
      </c>
    </row>
    <row r="388" spans="1:11" x14ac:dyDescent="0.3">
      <c r="A388" s="4" t="s">
        <v>269</v>
      </c>
      <c r="B388" s="4" t="s">
        <v>272</v>
      </c>
      <c r="C388" s="4" t="s">
        <v>13</v>
      </c>
      <c r="D388" s="19">
        <v>67</v>
      </c>
      <c r="E388" s="19">
        <v>63</v>
      </c>
      <c r="F388" s="19">
        <v>4</v>
      </c>
      <c r="G388" s="5"/>
      <c r="H388" s="5"/>
      <c r="J388" s="4" t="s">
        <v>453</v>
      </c>
      <c r="K388" s="4" t="s">
        <v>457</v>
      </c>
    </row>
    <row r="389" spans="1:11" x14ac:dyDescent="0.3">
      <c r="A389" s="4" t="s">
        <v>273</v>
      </c>
      <c r="B389" s="4" t="s">
        <v>275</v>
      </c>
      <c r="C389" s="4" t="s">
        <v>13</v>
      </c>
      <c r="D389" s="19">
        <v>10</v>
      </c>
      <c r="E389" s="19">
        <v>1</v>
      </c>
      <c r="F389" s="19">
        <v>9</v>
      </c>
      <c r="G389" s="5"/>
      <c r="H389" s="5"/>
      <c r="J389" s="4" t="s">
        <v>453</v>
      </c>
      <c r="K389" s="4" t="s">
        <v>458</v>
      </c>
    </row>
    <row r="390" spans="1:11" x14ac:dyDescent="0.3">
      <c r="A390" s="4" t="s">
        <v>276</v>
      </c>
      <c r="B390" s="4" t="s">
        <v>279</v>
      </c>
      <c r="C390" s="4" t="s">
        <v>13</v>
      </c>
      <c r="D390" s="19">
        <v>1</v>
      </c>
      <c r="E390" s="19">
        <v>1</v>
      </c>
      <c r="F390" s="19">
        <v>0</v>
      </c>
      <c r="G390" s="5"/>
      <c r="H390" s="5"/>
      <c r="J390" s="4" t="s">
        <v>453</v>
      </c>
      <c r="K390" s="4" t="s">
        <v>459</v>
      </c>
    </row>
    <row r="391" spans="1:11" x14ac:dyDescent="0.3">
      <c r="A391" s="4" t="s">
        <v>276</v>
      </c>
      <c r="B391" s="4" t="s">
        <v>282</v>
      </c>
      <c r="C391" s="4" t="s">
        <v>13</v>
      </c>
      <c r="D391" s="19">
        <v>2</v>
      </c>
      <c r="E391" s="19">
        <v>2</v>
      </c>
      <c r="F391" s="19">
        <v>0</v>
      </c>
      <c r="G391" s="5"/>
      <c r="H391" s="5"/>
      <c r="J391" s="4" t="s">
        <v>460</v>
      </c>
      <c r="K391" s="4" t="s">
        <v>461</v>
      </c>
    </row>
    <row r="392" spans="1:11" x14ac:dyDescent="0.3">
      <c r="A392" s="4" t="s">
        <v>276</v>
      </c>
      <c r="B392" s="4" t="s">
        <v>283</v>
      </c>
      <c r="C392" s="4" t="s">
        <v>13</v>
      </c>
      <c r="D392" s="19">
        <v>2</v>
      </c>
      <c r="E392" s="19">
        <v>2</v>
      </c>
      <c r="F392" s="19">
        <v>0</v>
      </c>
      <c r="G392" s="5"/>
      <c r="H392" s="5"/>
      <c r="J392" s="4" t="s">
        <v>460</v>
      </c>
      <c r="K392" s="4" t="s">
        <v>462</v>
      </c>
    </row>
    <row r="393" spans="1:11" x14ac:dyDescent="0.3">
      <c r="A393" s="4" t="s">
        <v>276</v>
      </c>
      <c r="B393" s="4" t="s">
        <v>284</v>
      </c>
      <c r="C393" s="4" t="s">
        <v>13</v>
      </c>
      <c r="D393" s="19">
        <v>5</v>
      </c>
      <c r="E393" s="19">
        <v>0</v>
      </c>
      <c r="F393" s="19">
        <v>5</v>
      </c>
      <c r="G393" s="5"/>
      <c r="H393" s="5"/>
      <c r="J393" s="4" t="s">
        <v>460</v>
      </c>
      <c r="K393" s="4" t="s">
        <v>463</v>
      </c>
    </row>
    <row r="394" spans="1:11" x14ac:dyDescent="0.3">
      <c r="A394" s="4" t="s">
        <v>286</v>
      </c>
      <c r="B394" s="4" t="s">
        <v>288</v>
      </c>
      <c r="C394" s="4" t="s">
        <v>13</v>
      </c>
      <c r="D394" s="19">
        <v>23</v>
      </c>
      <c r="E394" s="19">
        <v>13</v>
      </c>
      <c r="F394" s="19">
        <v>10</v>
      </c>
      <c r="G394" s="5"/>
      <c r="H394" s="5"/>
      <c r="J394" s="4" t="s">
        <v>460</v>
      </c>
      <c r="K394" s="4" t="s">
        <v>464</v>
      </c>
    </row>
    <row r="395" spans="1:11" x14ac:dyDescent="0.3">
      <c r="A395" s="4" t="s">
        <v>286</v>
      </c>
      <c r="B395" s="4" t="s">
        <v>289</v>
      </c>
      <c r="C395" s="4" t="s">
        <v>13</v>
      </c>
      <c r="D395" s="19">
        <v>3</v>
      </c>
      <c r="E395" s="19">
        <v>3</v>
      </c>
      <c r="F395" s="19">
        <v>0</v>
      </c>
      <c r="G395" s="5"/>
      <c r="H395" s="5"/>
      <c r="J395" s="4" t="s">
        <v>460</v>
      </c>
      <c r="K395" s="4" t="s">
        <v>465</v>
      </c>
    </row>
    <row r="396" spans="1:11" x14ac:dyDescent="0.3">
      <c r="A396" s="4" t="s">
        <v>286</v>
      </c>
      <c r="B396" s="4" t="s">
        <v>290</v>
      </c>
      <c r="C396" s="4" t="s">
        <v>13</v>
      </c>
      <c r="D396" s="19">
        <v>4</v>
      </c>
      <c r="E396" s="19">
        <v>4</v>
      </c>
      <c r="F396" s="19">
        <v>0</v>
      </c>
      <c r="G396" s="5"/>
      <c r="H396" s="5"/>
      <c r="J396" s="4" t="s">
        <v>460</v>
      </c>
      <c r="K396" s="4" t="s">
        <v>466</v>
      </c>
    </row>
    <row r="397" spans="1:11" x14ac:dyDescent="0.3">
      <c r="A397" s="4" t="s">
        <v>286</v>
      </c>
      <c r="B397" s="4" t="s">
        <v>291</v>
      </c>
      <c r="C397" s="4" t="s">
        <v>13</v>
      </c>
      <c r="D397" s="19">
        <v>1</v>
      </c>
      <c r="E397" s="19">
        <v>1</v>
      </c>
      <c r="F397" s="19">
        <v>0</v>
      </c>
      <c r="G397" s="5"/>
      <c r="H397" s="5"/>
      <c r="J397" s="4" t="s">
        <v>467</v>
      </c>
      <c r="K397" s="4" t="s">
        <v>468</v>
      </c>
    </row>
    <row r="398" spans="1:11" x14ac:dyDescent="0.3">
      <c r="A398" s="4" t="s">
        <v>292</v>
      </c>
      <c r="B398" s="4" t="s">
        <v>294</v>
      </c>
      <c r="C398" s="4" t="s">
        <v>13</v>
      </c>
      <c r="D398" s="19">
        <v>3</v>
      </c>
      <c r="E398" s="19">
        <v>0</v>
      </c>
      <c r="F398" s="19">
        <v>3</v>
      </c>
      <c r="G398" s="5"/>
      <c r="H398" s="5"/>
      <c r="J398" s="4" t="s">
        <v>467</v>
      </c>
      <c r="K398" s="4" t="s">
        <v>469</v>
      </c>
    </row>
    <row r="399" spans="1:11" x14ac:dyDescent="0.3">
      <c r="A399" s="4" t="s">
        <v>292</v>
      </c>
      <c r="B399" s="4" t="s">
        <v>295</v>
      </c>
      <c r="C399" s="4" t="s">
        <v>13</v>
      </c>
      <c r="D399" s="19">
        <v>1</v>
      </c>
      <c r="E399" s="19">
        <v>0</v>
      </c>
      <c r="F399" s="19">
        <v>1</v>
      </c>
      <c r="G399" s="5"/>
      <c r="H399" s="5"/>
      <c r="J399"/>
      <c r="K399"/>
    </row>
    <row r="400" spans="1:11" x14ac:dyDescent="0.3">
      <c r="A400" s="4" t="s">
        <v>292</v>
      </c>
      <c r="B400" s="4" t="s">
        <v>298</v>
      </c>
      <c r="C400" s="4" t="s">
        <v>13</v>
      </c>
      <c r="D400" s="19">
        <v>6</v>
      </c>
      <c r="E400" s="19">
        <v>0</v>
      </c>
      <c r="F400" s="19">
        <v>6</v>
      </c>
      <c r="G400" s="5"/>
      <c r="H400" s="5"/>
      <c r="J400"/>
      <c r="K400"/>
    </row>
    <row r="401" spans="1:11" x14ac:dyDescent="0.3">
      <c r="A401" s="4" t="s">
        <v>300</v>
      </c>
      <c r="B401" s="4" t="s">
        <v>303</v>
      </c>
      <c r="C401" s="4" t="s">
        <v>13</v>
      </c>
      <c r="D401" s="19">
        <v>3</v>
      </c>
      <c r="E401" s="19">
        <v>3</v>
      </c>
      <c r="F401" s="19">
        <v>0</v>
      </c>
      <c r="G401" s="5"/>
      <c r="H401" s="5"/>
      <c r="J401"/>
      <c r="K401"/>
    </row>
    <row r="402" spans="1:11" x14ac:dyDescent="0.3">
      <c r="A402" s="4" t="s">
        <v>305</v>
      </c>
      <c r="B402" s="4" t="s">
        <v>306</v>
      </c>
      <c r="C402" s="4" t="s">
        <v>13</v>
      </c>
      <c r="D402" s="19">
        <v>3</v>
      </c>
      <c r="E402" s="19">
        <v>0</v>
      </c>
      <c r="F402" s="19">
        <v>3</v>
      </c>
      <c r="G402" s="5"/>
      <c r="H402" s="5"/>
      <c r="J402"/>
      <c r="K402"/>
    </row>
    <row r="403" spans="1:11" x14ac:dyDescent="0.3">
      <c r="A403" s="4" t="s">
        <v>305</v>
      </c>
      <c r="B403" s="4" t="s">
        <v>307</v>
      </c>
      <c r="C403" s="4" t="s">
        <v>13</v>
      </c>
      <c r="D403" s="19">
        <v>2</v>
      </c>
      <c r="E403" s="19">
        <v>2</v>
      </c>
      <c r="F403" s="19">
        <v>0</v>
      </c>
      <c r="G403" s="5"/>
      <c r="H403" s="5"/>
      <c r="J403"/>
      <c r="K403"/>
    </row>
    <row r="404" spans="1:11" x14ac:dyDescent="0.3">
      <c r="A404" s="4" t="s">
        <v>309</v>
      </c>
      <c r="B404" s="4" t="s">
        <v>311</v>
      </c>
      <c r="C404" s="4" t="s">
        <v>13</v>
      </c>
      <c r="D404" s="19">
        <v>1</v>
      </c>
      <c r="E404" s="19">
        <v>1</v>
      </c>
      <c r="F404" s="19">
        <v>0</v>
      </c>
      <c r="G404" s="5"/>
      <c r="H404" s="5"/>
      <c r="J404"/>
      <c r="K404"/>
    </row>
    <row r="405" spans="1:11" x14ac:dyDescent="0.3">
      <c r="A405" s="4" t="s">
        <v>312</v>
      </c>
      <c r="B405" s="4" t="s">
        <v>316</v>
      </c>
      <c r="C405" s="4" t="s">
        <v>13</v>
      </c>
      <c r="D405" s="19">
        <v>50</v>
      </c>
      <c r="E405" s="19">
        <v>0</v>
      </c>
      <c r="F405" s="19">
        <v>50</v>
      </c>
      <c r="G405" s="5"/>
      <c r="H405" s="5"/>
      <c r="J405"/>
      <c r="K405"/>
    </row>
    <row r="406" spans="1:11" x14ac:dyDescent="0.3">
      <c r="A406" s="4" t="s">
        <v>320</v>
      </c>
      <c r="B406" s="4" t="s">
        <v>263</v>
      </c>
      <c r="C406" s="4" t="s">
        <v>13</v>
      </c>
      <c r="D406" s="19">
        <v>1</v>
      </c>
      <c r="E406" s="19">
        <v>0</v>
      </c>
      <c r="F406" s="19">
        <v>1</v>
      </c>
      <c r="G406" s="5"/>
      <c r="H406" s="5"/>
      <c r="J406"/>
      <c r="K406"/>
    </row>
    <row r="407" spans="1:11" x14ac:dyDescent="0.3">
      <c r="A407" s="4" t="s">
        <v>322</v>
      </c>
      <c r="B407" s="4" t="s">
        <v>326</v>
      </c>
      <c r="C407" s="4" t="s">
        <v>13</v>
      </c>
      <c r="D407" s="19">
        <v>19</v>
      </c>
      <c r="E407" s="19">
        <v>19</v>
      </c>
      <c r="F407" s="19">
        <v>0</v>
      </c>
      <c r="G407" s="5"/>
      <c r="H407" s="5"/>
      <c r="J407"/>
      <c r="K407"/>
    </row>
    <row r="408" spans="1:11" x14ac:dyDescent="0.3">
      <c r="A408" s="4" t="s">
        <v>322</v>
      </c>
      <c r="B408" s="4" t="s">
        <v>327</v>
      </c>
      <c r="C408" s="4" t="s">
        <v>13</v>
      </c>
      <c r="D408" s="19">
        <v>1</v>
      </c>
      <c r="E408" s="19">
        <v>0</v>
      </c>
      <c r="F408" s="19">
        <v>1</v>
      </c>
      <c r="G408" s="5"/>
      <c r="H408" s="5"/>
      <c r="J408"/>
      <c r="K408"/>
    </row>
    <row r="409" spans="1:11" x14ac:dyDescent="0.3">
      <c r="A409" s="4" t="s">
        <v>333</v>
      </c>
      <c r="B409" s="4" t="s">
        <v>336</v>
      </c>
      <c r="C409" s="4" t="s">
        <v>13</v>
      </c>
      <c r="D409" s="19">
        <v>5</v>
      </c>
      <c r="E409" s="19">
        <v>5</v>
      </c>
      <c r="F409" s="19">
        <v>0</v>
      </c>
      <c r="G409" s="5"/>
      <c r="H409" s="5"/>
      <c r="J409"/>
      <c r="K409"/>
    </row>
    <row r="410" spans="1:11" x14ac:dyDescent="0.3">
      <c r="A410" s="4" t="s">
        <v>338</v>
      </c>
      <c r="B410" s="4" t="s">
        <v>340</v>
      </c>
      <c r="C410" s="4" t="s">
        <v>13</v>
      </c>
      <c r="D410" s="19">
        <v>6</v>
      </c>
      <c r="E410" s="19">
        <v>1</v>
      </c>
      <c r="F410" s="19">
        <v>5</v>
      </c>
      <c r="G410" s="5"/>
      <c r="H410" s="5"/>
      <c r="J410"/>
      <c r="K410"/>
    </row>
    <row r="411" spans="1:11" x14ac:dyDescent="0.3">
      <c r="A411" s="4" t="s">
        <v>338</v>
      </c>
      <c r="B411" s="4" t="s">
        <v>341</v>
      </c>
      <c r="C411" s="4" t="s">
        <v>13</v>
      </c>
      <c r="D411" s="19">
        <v>7</v>
      </c>
      <c r="E411" s="19">
        <v>4</v>
      </c>
      <c r="F411" s="19">
        <v>3</v>
      </c>
      <c r="G411" s="5"/>
      <c r="H411" s="5"/>
      <c r="J411"/>
      <c r="K411"/>
    </row>
    <row r="412" spans="1:11" x14ac:dyDescent="0.3">
      <c r="A412" s="4" t="s">
        <v>346</v>
      </c>
      <c r="B412" s="4" t="s">
        <v>348</v>
      </c>
      <c r="C412" s="4" t="s">
        <v>13</v>
      </c>
      <c r="D412" s="19">
        <v>21</v>
      </c>
      <c r="E412" s="19">
        <v>21</v>
      </c>
      <c r="F412" s="19">
        <v>0</v>
      </c>
      <c r="G412" s="5"/>
      <c r="H412" s="5"/>
      <c r="J412"/>
      <c r="K412"/>
    </row>
    <row r="413" spans="1:11" x14ac:dyDescent="0.3">
      <c r="A413" s="4" t="s">
        <v>346</v>
      </c>
      <c r="B413" s="4" t="s">
        <v>351</v>
      </c>
      <c r="C413" s="4" t="s">
        <v>13</v>
      </c>
      <c r="D413" s="19">
        <v>6</v>
      </c>
      <c r="E413" s="19">
        <v>6</v>
      </c>
      <c r="F413" s="19">
        <v>0</v>
      </c>
      <c r="G413" s="5"/>
      <c r="H413" s="5"/>
      <c r="J413"/>
      <c r="K413"/>
    </row>
    <row r="414" spans="1:11" x14ac:dyDescent="0.3">
      <c r="A414" s="4" t="s">
        <v>346</v>
      </c>
      <c r="B414" s="4" t="s">
        <v>353</v>
      </c>
      <c r="C414" s="4" t="s">
        <v>13</v>
      </c>
      <c r="D414" s="19">
        <v>1</v>
      </c>
      <c r="E414" s="19">
        <v>1</v>
      </c>
      <c r="F414" s="19">
        <v>0</v>
      </c>
      <c r="G414" s="5"/>
      <c r="H414" s="5"/>
      <c r="J414"/>
      <c r="K414"/>
    </row>
    <row r="415" spans="1:11" x14ac:dyDescent="0.3">
      <c r="A415" s="4" t="s">
        <v>360</v>
      </c>
      <c r="B415" s="4" t="s">
        <v>363</v>
      </c>
      <c r="C415" s="4" t="s">
        <v>13</v>
      </c>
      <c r="D415" s="19">
        <v>1</v>
      </c>
      <c r="E415" s="19">
        <v>1</v>
      </c>
      <c r="F415" s="19">
        <v>0</v>
      </c>
      <c r="G415" s="5"/>
      <c r="H415" s="5"/>
      <c r="J415"/>
      <c r="K415"/>
    </row>
    <row r="416" spans="1:11" x14ac:dyDescent="0.3">
      <c r="A416" s="4" t="s">
        <v>360</v>
      </c>
      <c r="B416" s="4" t="s">
        <v>365</v>
      </c>
      <c r="C416" s="4" t="s">
        <v>13</v>
      </c>
      <c r="D416" s="19">
        <v>4</v>
      </c>
      <c r="E416" s="19">
        <v>4</v>
      </c>
      <c r="F416" s="19">
        <v>0</v>
      </c>
      <c r="G416" s="5"/>
      <c r="H416" s="5"/>
      <c r="J416"/>
      <c r="K416"/>
    </row>
    <row r="417" spans="1:11" x14ac:dyDescent="0.3">
      <c r="A417" s="4" t="s">
        <v>360</v>
      </c>
      <c r="B417" s="4" t="s">
        <v>366</v>
      </c>
      <c r="C417" s="4" t="s">
        <v>13</v>
      </c>
      <c r="D417" s="19">
        <v>5</v>
      </c>
      <c r="E417" s="19">
        <v>2</v>
      </c>
      <c r="F417" s="19">
        <v>3</v>
      </c>
      <c r="G417" s="5"/>
      <c r="H417" s="5"/>
      <c r="J417"/>
      <c r="K417"/>
    </row>
    <row r="418" spans="1:11" x14ac:dyDescent="0.3">
      <c r="A418" s="4" t="s">
        <v>367</v>
      </c>
      <c r="B418" s="4" t="s">
        <v>83</v>
      </c>
      <c r="C418" s="4" t="s">
        <v>13</v>
      </c>
      <c r="D418" s="19">
        <v>1</v>
      </c>
      <c r="E418" s="19">
        <v>1</v>
      </c>
      <c r="F418" s="19">
        <v>0</v>
      </c>
      <c r="G418" s="5"/>
      <c r="H418" s="5"/>
      <c r="J418"/>
      <c r="K418"/>
    </row>
    <row r="419" spans="1:11" x14ac:dyDescent="0.3">
      <c r="A419" s="4" t="s">
        <v>367</v>
      </c>
      <c r="B419" s="4" t="s">
        <v>374</v>
      </c>
      <c r="C419" s="4" t="s">
        <v>13</v>
      </c>
      <c r="D419" s="19">
        <v>1</v>
      </c>
      <c r="E419" s="19">
        <v>1</v>
      </c>
      <c r="F419" s="19">
        <v>0</v>
      </c>
      <c r="G419" s="5"/>
      <c r="H419" s="5"/>
      <c r="J419"/>
      <c r="K419"/>
    </row>
    <row r="420" spans="1:11" x14ac:dyDescent="0.3">
      <c r="A420" s="4" t="s">
        <v>367</v>
      </c>
      <c r="B420" s="4" t="s">
        <v>377</v>
      </c>
      <c r="C420" s="4" t="s">
        <v>13</v>
      </c>
      <c r="D420" s="19">
        <v>7</v>
      </c>
      <c r="E420" s="19">
        <v>7</v>
      </c>
      <c r="F420" s="19">
        <v>0</v>
      </c>
      <c r="G420" s="5"/>
      <c r="H420" s="5"/>
      <c r="J420"/>
      <c r="K420"/>
    </row>
    <row r="421" spans="1:11" x14ac:dyDescent="0.3">
      <c r="A421" s="4" t="s">
        <v>367</v>
      </c>
      <c r="B421" s="4" t="s">
        <v>378</v>
      </c>
      <c r="C421" s="4" t="s">
        <v>13</v>
      </c>
      <c r="D421" s="19">
        <v>8</v>
      </c>
      <c r="E421" s="19">
        <v>8</v>
      </c>
      <c r="F421" s="19">
        <v>0</v>
      </c>
      <c r="G421" s="5"/>
      <c r="H421" s="5"/>
      <c r="J421"/>
      <c r="K421"/>
    </row>
    <row r="422" spans="1:11" x14ac:dyDescent="0.3">
      <c r="A422" s="4" t="s">
        <v>379</v>
      </c>
      <c r="B422" s="4" t="s">
        <v>384</v>
      </c>
      <c r="C422" s="4" t="s">
        <v>13</v>
      </c>
      <c r="D422" s="19">
        <v>5</v>
      </c>
      <c r="E422" s="19">
        <v>5</v>
      </c>
      <c r="F422" s="19">
        <v>0</v>
      </c>
      <c r="G422" s="5"/>
      <c r="H422" s="5"/>
      <c r="J422"/>
      <c r="K422"/>
    </row>
    <row r="423" spans="1:11" x14ac:dyDescent="0.3">
      <c r="A423" s="4" t="s">
        <v>385</v>
      </c>
      <c r="B423" s="4" t="s">
        <v>386</v>
      </c>
      <c r="C423" s="4" t="s">
        <v>13</v>
      </c>
      <c r="D423" s="19">
        <v>2</v>
      </c>
      <c r="E423" s="19">
        <v>0</v>
      </c>
      <c r="F423" s="19">
        <v>2</v>
      </c>
      <c r="G423" s="5"/>
      <c r="H423" s="5"/>
      <c r="J423"/>
      <c r="K423"/>
    </row>
    <row r="424" spans="1:11" x14ac:dyDescent="0.3">
      <c r="A424" s="4" t="s">
        <v>385</v>
      </c>
      <c r="B424" s="4" t="s">
        <v>389</v>
      </c>
      <c r="C424" s="4" t="s">
        <v>13</v>
      </c>
      <c r="D424" s="19">
        <v>4</v>
      </c>
      <c r="E424" s="19">
        <v>1</v>
      </c>
      <c r="F424" s="19">
        <v>3</v>
      </c>
      <c r="G424" s="5"/>
      <c r="H424" s="5"/>
      <c r="J424"/>
      <c r="K424"/>
    </row>
    <row r="425" spans="1:11" x14ac:dyDescent="0.3">
      <c r="A425" s="4" t="s">
        <v>385</v>
      </c>
      <c r="B425" s="4" t="s">
        <v>390</v>
      </c>
      <c r="C425" s="4" t="s">
        <v>13</v>
      </c>
      <c r="D425" s="19">
        <v>3</v>
      </c>
      <c r="E425" s="19">
        <v>0</v>
      </c>
      <c r="F425" s="19">
        <v>3</v>
      </c>
      <c r="G425" s="5"/>
      <c r="H425" s="5"/>
      <c r="J425"/>
      <c r="K425"/>
    </row>
    <row r="426" spans="1:11" x14ac:dyDescent="0.3">
      <c r="A426" s="4" t="s">
        <v>385</v>
      </c>
      <c r="B426" s="4" t="s">
        <v>392</v>
      </c>
      <c r="C426" s="4" t="s">
        <v>13</v>
      </c>
      <c r="D426" s="19">
        <v>4</v>
      </c>
      <c r="E426" s="19">
        <v>0</v>
      </c>
      <c r="F426" s="19">
        <v>4</v>
      </c>
      <c r="G426" s="5"/>
      <c r="H426" s="5"/>
      <c r="J426"/>
      <c r="K426"/>
    </row>
    <row r="427" spans="1:11" x14ac:dyDescent="0.3">
      <c r="A427" s="4" t="s">
        <v>394</v>
      </c>
      <c r="B427" s="4" t="s">
        <v>395</v>
      </c>
      <c r="C427" s="4" t="s">
        <v>13</v>
      </c>
      <c r="D427" s="19">
        <v>1</v>
      </c>
      <c r="E427" s="19">
        <v>1</v>
      </c>
      <c r="F427" s="19">
        <v>0</v>
      </c>
      <c r="G427" s="5"/>
      <c r="H427" s="5"/>
      <c r="J427"/>
      <c r="K427"/>
    </row>
    <row r="428" spans="1:11" x14ac:dyDescent="0.3">
      <c r="A428" s="4" t="s">
        <v>394</v>
      </c>
      <c r="B428" s="4" t="s">
        <v>396</v>
      </c>
      <c r="C428" s="4" t="s">
        <v>13</v>
      </c>
      <c r="D428" s="19">
        <v>3</v>
      </c>
      <c r="E428" s="19">
        <v>3</v>
      </c>
      <c r="F428" s="19">
        <v>0</v>
      </c>
      <c r="G428" s="5"/>
      <c r="H428" s="5"/>
      <c r="J428"/>
      <c r="K428"/>
    </row>
    <row r="429" spans="1:11" x14ac:dyDescent="0.3">
      <c r="A429" s="4" t="s">
        <v>394</v>
      </c>
      <c r="B429" s="4" t="s">
        <v>399</v>
      </c>
      <c r="C429" s="4" t="s">
        <v>13</v>
      </c>
      <c r="D429" s="19">
        <v>19</v>
      </c>
      <c r="E429" s="19">
        <v>19</v>
      </c>
      <c r="F429" s="19">
        <v>0</v>
      </c>
      <c r="G429" s="5"/>
      <c r="H429" s="5"/>
      <c r="J429"/>
      <c r="K429"/>
    </row>
    <row r="430" spans="1:11" x14ac:dyDescent="0.3">
      <c r="A430" s="4" t="s">
        <v>394</v>
      </c>
      <c r="B430" s="4" t="s">
        <v>400</v>
      </c>
      <c r="C430" s="4" t="s">
        <v>13</v>
      </c>
      <c r="D430" s="19">
        <v>4</v>
      </c>
      <c r="E430" s="19">
        <v>4</v>
      </c>
      <c r="F430" s="19">
        <v>0</v>
      </c>
      <c r="G430" s="5"/>
      <c r="H430" s="5"/>
      <c r="J430"/>
      <c r="K430"/>
    </row>
    <row r="431" spans="1:11" x14ac:dyDescent="0.3">
      <c r="A431" s="4" t="s">
        <v>394</v>
      </c>
      <c r="B431" s="4" t="s">
        <v>401</v>
      </c>
      <c r="C431" s="4" t="s">
        <v>13</v>
      </c>
      <c r="D431" s="19">
        <v>21</v>
      </c>
      <c r="E431" s="19">
        <v>21</v>
      </c>
      <c r="F431" s="19">
        <v>0</v>
      </c>
      <c r="G431" s="5"/>
      <c r="H431" s="5"/>
      <c r="J431"/>
      <c r="K431"/>
    </row>
    <row r="432" spans="1:11" x14ac:dyDescent="0.3">
      <c r="A432" s="4" t="s">
        <v>394</v>
      </c>
      <c r="B432" s="4" t="s">
        <v>404</v>
      </c>
      <c r="C432" s="4" t="s">
        <v>13</v>
      </c>
      <c r="D432" s="19">
        <v>3</v>
      </c>
      <c r="E432" s="19">
        <v>3</v>
      </c>
      <c r="F432" s="19">
        <v>0</v>
      </c>
      <c r="G432" s="5"/>
      <c r="H432" s="5"/>
      <c r="J432"/>
      <c r="K432"/>
    </row>
    <row r="433" spans="1:11" x14ac:dyDescent="0.3">
      <c r="A433" s="4" t="s">
        <v>408</v>
      </c>
      <c r="B433" s="4" t="s">
        <v>411</v>
      </c>
      <c r="C433" s="4" t="s">
        <v>13</v>
      </c>
      <c r="D433" s="19">
        <v>5</v>
      </c>
      <c r="E433" s="19">
        <v>0</v>
      </c>
      <c r="F433" s="19">
        <v>5</v>
      </c>
      <c r="G433" s="5"/>
      <c r="H433" s="5"/>
      <c r="J433"/>
      <c r="K433"/>
    </row>
    <row r="434" spans="1:11" x14ac:dyDescent="0.3">
      <c r="A434" s="4" t="s">
        <v>408</v>
      </c>
      <c r="B434" s="4" t="s">
        <v>413</v>
      </c>
      <c r="C434" s="4" t="s">
        <v>13</v>
      </c>
      <c r="D434" s="19">
        <v>6</v>
      </c>
      <c r="E434" s="19">
        <v>0</v>
      </c>
      <c r="F434" s="19">
        <v>6</v>
      </c>
      <c r="G434" s="5"/>
      <c r="H434" s="5"/>
      <c r="J434"/>
      <c r="K434"/>
    </row>
    <row r="435" spans="1:11" x14ac:dyDescent="0.3">
      <c r="A435" s="4" t="s">
        <v>418</v>
      </c>
      <c r="B435" s="4" t="s">
        <v>420</v>
      </c>
      <c r="C435" s="4" t="s">
        <v>13</v>
      </c>
      <c r="D435" s="19">
        <v>1</v>
      </c>
      <c r="E435" s="19">
        <v>0</v>
      </c>
      <c r="F435" s="19">
        <v>1</v>
      </c>
      <c r="G435" s="5"/>
      <c r="H435" s="5"/>
      <c r="J435"/>
      <c r="K435"/>
    </row>
    <row r="436" spans="1:11" x14ac:dyDescent="0.3">
      <c r="A436" s="4" t="s">
        <v>418</v>
      </c>
      <c r="B436" s="4" t="s">
        <v>422</v>
      </c>
      <c r="C436" s="4" t="s">
        <v>13</v>
      </c>
      <c r="D436" s="19">
        <v>1</v>
      </c>
      <c r="E436" s="19">
        <v>0</v>
      </c>
      <c r="F436" s="19">
        <v>1</v>
      </c>
      <c r="G436" s="5"/>
      <c r="H436" s="5"/>
      <c r="J436"/>
      <c r="K436"/>
    </row>
    <row r="437" spans="1:11" x14ac:dyDescent="0.3">
      <c r="A437" s="4" t="s">
        <v>418</v>
      </c>
      <c r="B437" s="4" t="s">
        <v>423</v>
      </c>
      <c r="C437" s="4" t="s">
        <v>13</v>
      </c>
      <c r="D437" s="19">
        <v>3</v>
      </c>
      <c r="E437" s="19">
        <v>0</v>
      </c>
      <c r="F437" s="19">
        <v>3</v>
      </c>
      <c r="G437" s="5"/>
      <c r="H437" s="5"/>
      <c r="J437"/>
      <c r="K437"/>
    </row>
    <row r="438" spans="1:11" x14ac:dyDescent="0.3">
      <c r="A438" s="4" t="s">
        <v>418</v>
      </c>
      <c r="B438" s="4" t="s">
        <v>424</v>
      </c>
      <c r="C438" s="4" t="s">
        <v>13</v>
      </c>
      <c r="D438" s="19">
        <v>2</v>
      </c>
      <c r="E438" s="19">
        <v>0</v>
      </c>
      <c r="F438" s="19">
        <v>2</v>
      </c>
      <c r="G438" s="5"/>
      <c r="H438" s="5"/>
      <c r="J438"/>
      <c r="K438"/>
    </row>
    <row r="439" spans="1:11" x14ac:dyDescent="0.3">
      <c r="A439" s="4" t="s">
        <v>426</v>
      </c>
      <c r="B439" s="4" t="s">
        <v>427</v>
      </c>
      <c r="C439" s="4" t="s">
        <v>13</v>
      </c>
      <c r="D439" s="19">
        <v>1</v>
      </c>
      <c r="E439" s="19">
        <v>0</v>
      </c>
      <c r="F439" s="19">
        <v>1</v>
      </c>
      <c r="G439" s="5"/>
      <c r="H439" s="5"/>
      <c r="J439"/>
      <c r="K439"/>
    </row>
    <row r="440" spans="1:11" x14ac:dyDescent="0.3">
      <c r="A440" s="4" t="s">
        <v>429</v>
      </c>
      <c r="B440" s="4" t="s">
        <v>430</v>
      </c>
      <c r="C440" s="4" t="s">
        <v>13</v>
      </c>
      <c r="D440" s="19">
        <v>6</v>
      </c>
      <c r="E440" s="19">
        <v>6</v>
      </c>
      <c r="F440" s="19">
        <v>0</v>
      </c>
      <c r="G440" s="5"/>
      <c r="H440" s="5"/>
      <c r="J440"/>
      <c r="K440"/>
    </row>
    <row r="441" spans="1:11" x14ac:dyDescent="0.3">
      <c r="A441" s="4" t="s">
        <v>429</v>
      </c>
      <c r="B441" s="4" t="s">
        <v>431</v>
      </c>
      <c r="C441" s="4" t="s">
        <v>13</v>
      </c>
      <c r="D441" s="19">
        <v>3</v>
      </c>
      <c r="E441" s="19">
        <v>3</v>
      </c>
      <c r="F441" s="19">
        <v>0</v>
      </c>
      <c r="G441" s="5"/>
      <c r="H441" s="5"/>
      <c r="J441"/>
      <c r="K441"/>
    </row>
    <row r="442" spans="1:11" x14ac:dyDescent="0.3">
      <c r="A442" s="4" t="s">
        <v>435</v>
      </c>
      <c r="B442" s="4" t="s">
        <v>439</v>
      </c>
      <c r="C442" s="4" t="s">
        <v>13</v>
      </c>
      <c r="D442" s="19">
        <v>1</v>
      </c>
      <c r="E442" s="19">
        <v>1</v>
      </c>
      <c r="F442" s="19">
        <v>0</v>
      </c>
      <c r="G442" s="5"/>
      <c r="H442" s="5"/>
      <c r="J442"/>
      <c r="K442"/>
    </row>
    <row r="443" spans="1:11" x14ac:dyDescent="0.3">
      <c r="A443" s="4" t="s">
        <v>440</v>
      </c>
      <c r="B443" s="4" t="s">
        <v>441</v>
      </c>
      <c r="C443" s="4" t="s">
        <v>13</v>
      </c>
      <c r="D443" s="19">
        <v>1</v>
      </c>
      <c r="E443" s="19">
        <v>1</v>
      </c>
      <c r="F443" s="19">
        <v>0</v>
      </c>
      <c r="G443" s="5"/>
      <c r="H443" s="5"/>
      <c r="J443"/>
      <c r="K443"/>
    </row>
    <row r="444" spans="1:11" x14ac:dyDescent="0.3">
      <c r="A444" s="4" t="s">
        <v>440</v>
      </c>
      <c r="B444" s="4" t="s">
        <v>443</v>
      </c>
      <c r="C444" s="4" t="s">
        <v>13</v>
      </c>
      <c r="D444" s="19">
        <v>1</v>
      </c>
      <c r="E444" s="19">
        <v>1</v>
      </c>
      <c r="F444" s="19">
        <v>0</v>
      </c>
      <c r="G444" s="5"/>
      <c r="H444" s="5"/>
      <c r="J444"/>
      <c r="K444"/>
    </row>
    <row r="445" spans="1:11" x14ac:dyDescent="0.3">
      <c r="A445" s="4" t="s">
        <v>444</v>
      </c>
      <c r="B445" s="4" t="s">
        <v>445</v>
      </c>
      <c r="C445" s="4" t="s">
        <v>13</v>
      </c>
      <c r="D445" s="19">
        <v>2</v>
      </c>
      <c r="E445" s="19">
        <v>2</v>
      </c>
      <c r="F445" s="19">
        <v>0</v>
      </c>
      <c r="G445" s="5"/>
      <c r="H445" s="5"/>
      <c r="J445"/>
      <c r="K445"/>
    </row>
    <row r="446" spans="1:11" x14ac:dyDescent="0.3">
      <c r="A446" s="4" t="s">
        <v>444</v>
      </c>
      <c r="B446" s="4" t="s">
        <v>446</v>
      </c>
      <c r="C446" s="4" t="s">
        <v>13</v>
      </c>
      <c r="D446" s="19">
        <v>2</v>
      </c>
      <c r="E446" s="19">
        <v>0</v>
      </c>
      <c r="F446" s="19">
        <v>2</v>
      </c>
      <c r="G446" s="5"/>
      <c r="H446" s="5"/>
      <c r="J446"/>
      <c r="K446"/>
    </row>
    <row r="447" spans="1:11" x14ac:dyDescent="0.3">
      <c r="A447" s="4" t="s">
        <v>444</v>
      </c>
      <c r="B447" s="4" t="s">
        <v>449</v>
      </c>
      <c r="C447" s="4" t="s">
        <v>13</v>
      </c>
      <c r="D447" s="19">
        <v>3</v>
      </c>
      <c r="E447" s="19">
        <v>1</v>
      </c>
      <c r="F447" s="19">
        <v>2</v>
      </c>
      <c r="G447" s="5"/>
      <c r="H447" s="5"/>
      <c r="J447"/>
      <c r="K447"/>
    </row>
    <row r="448" spans="1:11" x14ac:dyDescent="0.3">
      <c r="A448" s="4" t="s">
        <v>444</v>
      </c>
      <c r="B448" s="4" t="s">
        <v>450</v>
      </c>
      <c r="C448" s="4" t="s">
        <v>13</v>
      </c>
      <c r="D448" s="19">
        <v>1</v>
      </c>
      <c r="E448" s="19">
        <v>0</v>
      </c>
      <c r="F448" s="19">
        <v>1</v>
      </c>
      <c r="G448" s="5"/>
      <c r="H448" s="5"/>
      <c r="J448"/>
      <c r="K448"/>
    </row>
    <row r="449" spans="1:11" x14ac:dyDescent="0.3">
      <c r="A449" s="4" t="s">
        <v>453</v>
      </c>
      <c r="B449" s="4" t="s">
        <v>454</v>
      </c>
      <c r="C449" s="4" t="s">
        <v>13</v>
      </c>
      <c r="D449" s="19">
        <v>1</v>
      </c>
      <c r="E449" s="19">
        <v>1</v>
      </c>
      <c r="F449" s="19">
        <v>0</v>
      </c>
      <c r="G449" s="5"/>
      <c r="H449" s="5"/>
      <c r="J449"/>
      <c r="K449"/>
    </row>
    <row r="450" spans="1:11" x14ac:dyDescent="0.3">
      <c r="A450" s="4" t="s">
        <v>453</v>
      </c>
      <c r="B450" s="4" t="s">
        <v>456</v>
      </c>
      <c r="C450" s="4" t="s">
        <v>13</v>
      </c>
      <c r="D450" s="19">
        <v>1</v>
      </c>
      <c r="E450" s="19">
        <v>1</v>
      </c>
      <c r="F450" s="19">
        <v>0</v>
      </c>
      <c r="G450" s="5"/>
      <c r="H450" s="5"/>
      <c r="J450"/>
      <c r="K450"/>
    </row>
    <row r="451" spans="1:11" x14ac:dyDescent="0.3">
      <c r="A451" s="4" t="s">
        <v>453</v>
      </c>
      <c r="B451" s="4" t="s">
        <v>459</v>
      </c>
      <c r="C451" s="4" t="s">
        <v>13</v>
      </c>
      <c r="D451" s="19">
        <v>4</v>
      </c>
      <c r="E451" s="19">
        <v>4</v>
      </c>
      <c r="F451" s="19">
        <v>0</v>
      </c>
      <c r="G451" s="5"/>
      <c r="H451" s="5"/>
      <c r="J451"/>
      <c r="K451"/>
    </row>
    <row r="452" spans="1:11" x14ac:dyDescent="0.3">
      <c r="A452" s="4" t="s">
        <v>460</v>
      </c>
      <c r="B452" s="4" t="s">
        <v>463</v>
      </c>
      <c r="C452" s="4" t="s">
        <v>13</v>
      </c>
      <c r="D452" s="19">
        <v>1</v>
      </c>
      <c r="E452" s="19">
        <v>0</v>
      </c>
      <c r="F452" s="19">
        <v>1</v>
      </c>
      <c r="G452" s="5"/>
      <c r="H452" s="5"/>
      <c r="J452"/>
      <c r="K452"/>
    </row>
    <row r="453" spans="1:11" x14ac:dyDescent="0.3">
      <c r="A453" s="4" t="s">
        <v>460</v>
      </c>
      <c r="B453" s="4" t="s">
        <v>464</v>
      </c>
      <c r="C453" s="4" t="s">
        <v>13</v>
      </c>
      <c r="D453" s="19">
        <v>1</v>
      </c>
      <c r="E453" s="19">
        <v>0</v>
      </c>
      <c r="F453" s="19">
        <v>1</v>
      </c>
      <c r="G453" s="5"/>
      <c r="H453" s="5"/>
      <c r="J453"/>
      <c r="K453"/>
    </row>
    <row r="454" spans="1:11" x14ac:dyDescent="0.3">
      <c r="A454" s="4" t="s">
        <v>460</v>
      </c>
      <c r="B454" s="4" t="s">
        <v>466</v>
      </c>
      <c r="C454" s="4" t="s">
        <v>13</v>
      </c>
      <c r="D454" s="19">
        <v>1</v>
      </c>
      <c r="E454" s="19">
        <v>1</v>
      </c>
      <c r="F454" s="19">
        <v>0</v>
      </c>
      <c r="G454" s="5"/>
      <c r="H454" s="5"/>
      <c r="J454"/>
      <c r="K454"/>
    </row>
    <row r="455" spans="1:11" x14ac:dyDescent="0.3">
      <c r="B455"/>
      <c r="C455"/>
    </row>
    <row r="456" spans="1:11" x14ac:dyDescent="0.3">
      <c r="J456"/>
      <c r="K456"/>
    </row>
    <row r="457" spans="1:11" x14ac:dyDescent="0.3">
      <c r="J457"/>
      <c r="K457"/>
    </row>
    <row r="458" spans="1:11" x14ac:dyDescent="0.3">
      <c r="J458"/>
      <c r="K458"/>
    </row>
    <row r="459" spans="1:11" x14ac:dyDescent="0.3">
      <c r="J459"/>
      <c r="K459"/>
    </row>
  </sheetData>
  <autoFilter ref="A2:H455"/>
  <mergeCells count="1">
    <mergeCell ref="J2:K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6"/>
  <sheetViews>
    <sheetView workbookViewId="0">
      <selection activeCell="A3" sqref="A3:F226"/>
    </sheetView>
  </sheetViews>
  <sheetFormatPr defaultRowHeight="16.5" x14ac:dyDescent="0.3"/>
  <cols>
    <col min="1" max="1" width="13.125" style="11" bestFit="1" customWidth="1"/>
    <col min="2" max="2" width="33" style="11" bestFit="1" customWidth="1"/>
    <col min="3" max="3" width="8.375" style="11" bestFit="1" customWidth="1"/>
    <col min="4" max="4" width="8" style="11" bestFit="1" customWidth="1"/>
    <col min="5" max="5" width="14.25" style="11" bestFit="1" customWidth="1"/>
    <col min="6" max="6" width="16.125" style="11" bestFit="1" customWidth="1"/>
    <col min="7" max="16384" width="9" style="11"/>
  </cols>
  <sheetData>
    <row r="1" spans="1:23" x14ac:dyDescent="0.3">
      <c r="A1" s="139" t="s">
        <v>0</v>
      </c>
      <c r="B1" s="140"/>
      <c r="C1" s="140"/>
      <c r="D1" s="140"/>
      <c r="E1" s="140"/>
      <c r="F1" s="141"/>
    </row>
    <row r="2" spans="1:23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K2" s="142" t="s">
        <v>1029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</row>
    <row r="3" spans="1:23" x14ac:dyDescent="0.3">
      <c r="A3" s="4" t="s">
        <v>317</v>
      </c>
      <c r="B3" s="4" t="s">
        <v>318</v>
      </c>
      <c r="C3" s="4" t="s">
        <v>9</v>
      </c>
      <c r="D3" s="5">
        <v>276</v>
      </c>
      <c r="E3" s="5">
        <v>275</v>
      </c>
      <c r="F3" s="5">
        <v>1</v>
      </c>
      <c r="G3" s="5">
        <v>0</v>
      </c>
      <c r="H3" s="5">
        <v>0</v>
      </c>
    </row>
    <row r="4" spans="1:23" x14ac:dyDescent="0.3">
      <c r="A4" s="4" t="s">
        <v>249</v>
      </c>
      <c r="B4" s="4" t="s">
        <v>870</v>
      </c>
      <c r="C4" s="4" t="s">
        <v>9</v>
      </c>
      <c r="D4" s="5">
        <v>137</v>
      </c>
      <c r="E4" s="5">
        <v>137</v>
      </c>
      <c r="F4" s="5">
        <v>0</v>
      </c>
      <c r="G4" s="5">
        <v>0</v>
      </c>
      <c r="H4" s="5">
        <v>0</v>
      </c>
    </row>
    <row r="5" spans="1:23" x14ac:dyDescent="0.3">
      <c r="A5" s="4" t="s">
        <v>14</v>
      </c>
      <c r="B5" s="4" t="s">
        <v>17</v>
      </c>
      <c r="C5" s="4" t="s">
        <v>9</v>
      </c>
      <c r="D5" s="5">
        <v>114</v>
      </c>
      <c r="E5" s="5">
        <v>114</v>
      </c>
      <c r="F5" s="5">
        <v>0</v>
      </c>
      <c r="G5" s="5">
        <v>0</v>
      </c>
      <c r="H5" s="5">
        <v>0</v>
      </c>
    </row>
    <row r="6" spans="1:23" x14ac:dyDescent="0.3">
      <c r="A6" s="4" t="s">
        <v>346</v>
      </c>
      <c r="B6" s="4" t="s">
        <v>357</v>
      </c>
      <c r="C6" s="4" t="s">
        <v>9</v>
      </c>
      <c r="D6" s="5">
        <v>97</v>
      </c>
      <c r="E6" s="5">
        <v>97</v>
      </c>
      <c r="F6" s="5">
        <v>0</v>
      </c>
      <c r="G6" s="5">
        <v>0</v>
      </c>
      <c r="H6" s="5">
        <v>0</v>
      </c>
    </row>
    <row r="7" spans="1:23" x14ac:dyDescent="0.3">
      <c r="A7" s="4" t="s">
        <v>333</v>
      </c>
      <c r="B7" s="4" t="s">
        <v>335</v>
      </c>
      <c r="C7" s="4" t="s">
        <v>9</v>
      </c>
      <c r="D7" s="5">
        <v>89</v>
      </c>
      <c r="E7" s="5">
        <v>88</v>
      </c>
      <c r="F7" s="5">
        <v>1</v>
      </c>
      <c r="G7" s="5">
        <v>0</v>
      </c>
      <c r="H7" s="5">
        <v>0</v>
      </c>
    </row>
    <row r="8" spans="1:23" x14ac:dyDescent="0.3">
      <c r="A8" s="4" t="s">
        <v>338</v>
      </c>
      <c r="B8" s="4" t="s">
        <v>339</v>
      </c>
      <c r="C8" s="4" t="s">
        <v>9</v>
      </c>
      <c r="D8" s="5">
        <v>41</v>
      </c>
      <c r="E8" s="5">
        <v>39</v>
      </c>
      <c r="F8" s="5">
        <v>2</v>
      </c>
      <c r="G8" s="5">
        <v>0</v>
      </c>
      <c r="H8" s="5">
        <v>0</v>
      </c>
    </row>
    <row r="9" spans="1:23" x14ac:dyDescent="0.3">
      <c r="A9" s="4" t="s">
        <v>201</v>
      </c>
      <c r="B9" s="4" t="s">
        <v>1191</v>
      </c>
      <c r="C9" s="4" t="s">
        <v>9</v>
      </c>
      <c r="D9" s="5">
        <v>35</v>
      </c>
      <c r="E9" s="5">
        <v>35</v>
      </c>
      <c r="F9" s="5">
        <v>0</v>
      </c>
      <c r="G9" s="5">
        <v>0</v>
      </c>
      <c r="H9" s="5">
        <v>0</v>
      </c>
    </row>
    <row r="10" spans="1:23" x14ac:dyDescent="0.3">
      <c r="A10" s="4" t="s">
        <v>260</v>
      </c>
      <c r="B10" s="4" t="s">
        <v>262</v>
      </c>
      <c r="C10" s="4" t="s">
        <v>9</v>
      </c>
      <c r="D10" s="5">
        <v>32</v>
      </c>
      <c r="E10" s="5">
        <v>27</v>
      </c>
      <c r="F10" s="5">
        <v>5</v>
      </c>
      <c r="G10" s="5">
        <v>0</v>
      </c>
      <c r="H10" s="5">
        <v>0</v>
      </c>
    </row>
    <row r="11" spans="1:23" x14ac:dyDescent="0.3">
      <c r="A11" s="4" t="s">
        <v>70</v>
      </c>
      <c r="B11" s="4" t="s">
        <v>88</v>
      </c>
      <c r="C11" s="4" t="s">
        <v>9</v>
      </c>
      <c r="D11" s="5">
        <v>46</v>
      </c>
      <c r="E11" s="5">
        <v>18</v>
      </c>
      <c r="F11" s="5">
        <v>28</v>
      </c>
      <c r="G11" s="5">
        <v>0</v>
      </c>
      <c r="H11" s="5">
        <v>0</v>
      </c>
    </row>
    <row r="12" spans="1:23" x14ac:dyDescent="0.3">
      <c r="A12" s="4" t="s">
        <v>367</v>
      </c>
      <c r="B12" s="4" t="s">
        <v>370</v>
      </c>
      <c r="C12" s="4" t="s">
        <v>9</v>
      </c>
      <c r="D12" s="5">
        <v>6</v>
      </c>
      <c r="E12" s="5">
        <v>6</v>
      </c>
      <c r="F12" s="5">
        <v>0</v>
      </c>
      <c r="G12" s="5">
        <v>0</v>
      </c>
      <c r="H12" s="5">
        <v>0</v>
      </c>
    </row>
    <row r="13" spans="1:23" x14ac:dyDescent="0.3">
      <c r="A13" s="4" t="s">
        <v>57</v>
      </c>
      <c r="B13" s="4" t="s">
        <v>61</v>
      </c>
      <c r="C13" s="4" t="s">
        <v>9</v>
      </c>
      <c r="D13" s="5">
        <v>7</v>
      </c>
      <c r="E13" s="5">
        <v>5</v>
      </c>
      <c r="F13" s="5">
        <v>2</v>
      </c>
      <c r="G13" s="5">
        <v>0</v>
      </c>
      <c r="H13" s="5">
        <v>0</v>
      </c>
    </row>
    <row r="14" spans="1:23" x14ac:dyDescent="0.3">
      <c r="A14" s="4" t="s">
        <v>201</v>
      </c>
      <c r="B14" s="4" t="s">
        <v>850</v>
      </c>
      <c r="C14" s="4" t="s">
        <v>9</v>
      </c>
      <c r="D14" s="5">
        <v>11</v>
      </c>
      <c r="E14" s="5">
        <v>3</v>
      </c>
      <c r="F14" s="5">
        <v>8</v>
      </c>
      <c r="G14" s="5">
        <v>0</v>
      </c>
      <c r="H14" s="5">
        <v>0</v>
      </c>
    </row>
    <row r="15" spans="1:23" x14ac:dyDescent="0.3">
      <c r="A15" s="4" t="s">
        <v>367</v>
      </c>
      <c r="B15" s="4" t="s">
        <v>83</v>
      </c>
      <c r="C15" s="4" t="s">
        <v>9</v>
      </c>
      <c r="D15" s="5">
        <v>27</v>
      </c>
      <c r="E15" s="5">
        <v>3</v>
      </c>
      <c r="F15" s="5">
        <v>24</v>
      </c>
      <c r="G15" s="5">
        <v>0</v>
      </c>
      <c r="H15" s="5">
        <v>0</v>
      </c>
    </row>
    <row r="16" spans="1:23" x14ac:dyDescent="0.3">
      <c r="A16" s="4" t="s">
        <v>379</v>
      </c>
      <c r="B16" s="4" t="s">
        <v>895</v>
      </c>
      <c r="C16" s="4" t="s">
        <v>9</v>
      </c>
      <c r="D16" s="5">
        <v>7</v>
      </c>
      <c r="E16" s="5">
        <v>3</v>
      </c>
      <c r="F16" s="5">
        <v>4</v>
      </c>
      <c r="G16" s="5">
        <v>0</v>
      </c>
      <c r="H16" s="5">
        <v>0</v>
      </c>
    </row>
    <row r="17" spans="1:8" x14ac:dyDescent="0.3">
      <c r="A17" s="4" t="s">
        <v>57</v>
      </c>
      <c r="B17" s="4" t="s">
        <v>58</v>
      </c>
      <c r="C17" s="4" t="s">
        <v>9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</row>
    <row r="18" spans="1:8" x14ac:dyDescent="0.3">
      <c r="A18" s="4" t="s">
        <v>70</v>
      </c>
      <c r="B18" s="4" t="s">
        <v>74</v>
      </c>
      <c r="C18" s="4" t="s">
        <v>9</v>
      </c>
      <c r="D18" s="5">
        <v>2</v>
      </c>
      <c r="E18" s="5">
        <v>2</v>
      </c>
      <c r="F18" s="5">
        <v>0</v>
      </c>
      <c r="G18" s="5">
        <v>0</v>
      </c>
      <c r="H18" s="5">
        <v>0</v>
      </c>
    </row>
    <row r="19" spans="1:8" x14ac:dyDescent="0.3">
      <c r="A19" s="4" t="s">
        <v>70</v>
      </c>
      <c r="B19" s="4" t="s">
        <v>84</v>
      </c>
      <c r="C19" s="4" t="s">
        <v>9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</row>
    <row r="20" spans="1:8" x14ac:dyDescent="0.3">
      <c r="A20" s="4" t="s">
        <v>98</v>
      </c>
      <c r="B20" s="4" t="s">
        <v>989</v>
      </c>
      <c r="C20" s="4" t="s">
        <v>9</v>
      </c>
      <c r="D20" s="5">
        <v>2</v>
      </c>
      <c r="E20" s="5">
        <v>2</v>
      </c>
      <c r="F20" s="5">
        <v>0</v>
      </c>
      <c r="G20" s="5">
        <v>0</v>
      </c>
      <c r="H20" s="5">
        <v>0</v>
      </c>
    </row>
    <row r="21" spans="1:8" x14ac:dyDescent="0.3">
      <c r="A21" s="4" t="s">
        <v>98</v>
      </c>
      <c r="B21" s="4" t="s">
        <v>860</v>
      </c>
      <c r="C21" s="4" t="s">
        <v>9</v>
      </c>
      <c r="D21" s="5">
        <v>3</v>
      </c>
      <c r="E21" s="5">
        <v>2</v>
      </c>
      <c r="F21" s="5">
        <v>1</v>
      </c>
      <c r="G21" s="5">
        <v>0</v>
      </c>
      <c r="H21" s="5">
        <v>0</v>
      </c>
    </row>
    <row r="22" spans="1:8" x14ac:dyDescent="0.3">
      <c r="A22" s="4" t="s">
        <v>872</v>
      </c>
      <c r="B22" s="4" t="s">
        <v>324</v>
      </c>
      <c r="C22" s="4" t="s">
        <v>9</v>
      </c>
      <c r="D22" s="5">
        <v>2</v>
      </c>
      <c r="E22" s="5">
        <v>2</v>
      </c>
      <c r="F22" s="5">
        <v>0</v>
      </c>
      <c r="G22" s="5">
        <v>0</v>
      </c>
      <c r="H22" s="5">
        <v>0</v>
      </c>
    </row>
    <row r="23" spans="1:8" x14ac:dyDescent="0.3">
      <c r="A23" s="4" t="s">
        <v>305</v>
      </c>
      <c r="B23" s="4" t="s">
        <v>308</v>
      </c>
      <c r="C23" s="4" t="s">
        <v>9</v>
      </c>
      <c r="D23" s="5">
        <v>2</v>
      </c>
      <c r="E23" s="5">
        <v>2</v>
      </c>
      <c r="F23" s="5">
        <v>0</v>
      </c>
      <c r="G23" s="5">
        <v>0</v>
      </c>
      <c r="H23" s="5">
        <v>0</v>
      </c>
    </row>
    <row r="24" spans="1:8" x14ac:dyDescent="0.3">
      <c r="A24" s="4" t="s">
        <v>346</v>
      </c>
      <c r="B24" s="4" t="s">
        <v>347</v>
      </c>
      <c r="C24" s="4" t="s">
        <v>9</v>
      </c>
      <c r="D24" s="5">
        <v>2</v>
      </c>
      <c r="E24" s="5">
        <v>2</v>
      </c>
      <c r="F24" s="5">
        <v>0</v>
      </c>
      <c r="G24" s="5">
        <v>0</v>
      </c>
      <c r="H24" s="5">
        <v>0</v>
      </c>
    </row>
    <row r="25" spans="1:8" x14ac:dyDescent="0.3">
      <c r="A25" s="4" t="s">
        <v>394</v>
      </c>
      <c r="B25" s="4" t="s">
        <v>407</v>
      </c>
      <c r="C25" s="4" t="s">
        <v>9</v>
      </c>
      <c r="D25" s="5">
        <v>16</v>
      </c>
      <c r="E25" s="5">
        <v>2</v>
      </c>
      <c r="F25" s="5">
        <v>14</v>
      </c>
      <c r="G25" s="5">
        <v>0</v>
      </c>
      <c r="H25" s="5">
        <v>0</v>
      </c>
    </row>
    <row r="26" spans="1:8" x14ac:dyDescent="0.3">
      <c r="A26" s="4" t="s">
        <v>14</v>
      </c>
      <c r="B26" s="4" t="s">
        <v>845</v>
      </c>
      <c r="C26" s="4" t="s">
        <v>9</v>
      </c>
      <c r="D26" s="5">
        <v>1</v>
      </c>
      <c r="E26" s="5">
        <v>1</v>
      </c>
      <c r="F26" s="5">
        <v>0</v>
      </c>
      <c r="G26" s="5">
        <v>0</v>
      </c>
      <c r="H26" s="5">
        <v>0</v>
      </c>
    </row>
    <row r="27" spans="1:8" x14ac:dyDescent="0.3">
      <c r="A27" s="4" t="s">
        <v>24</v>
      </c>
      <c r="B27" s="4" t="s">
        <v>26</v>
      </c>
      <c r="C27" s="4" t="s">
        <v>9</v>
      </c>
      <c r="D27" s="5">
        <v>57</v>
      </c>
      <c r="E27" s="5">
        <v>1</v>
      </c>
      <c r="F27" s="5">
        <v>56</v>
      </c>
      <c r="G27" s="5">
        <v>0</v>
      </c>
      <c r="H27" s="5">
        <v>0</v>
      </c>
    </row>
    <row r="28" spans="1:8" x14ac:dyDescent="0.3">
      <c r="A28" s="4" t="s">
        <v>53</v>
      </c>
      <c r="B28" s="4" t="s">
        <v>1185</v>
      </c>
      <c r="C28" s="4" t="s">
        <v>9</v>
      </c>
      <c r="D28" s="5">
        <v>1</v>
      </c>
      <c r="E28" s="5">
        <v>1</v>
      </c>
      <c r="F28" s="5">
        <v>0</v>
      </c>
      <c r="G28" s="5">
        <v>0</v>
      </c>
      <c r="H28" s="5">
        <v>0</v>
      </c>
    </row>
    <row r="29" spans="1:8" x14ac:dyDescent="0.3">
      <c r="A29" s="4" t="s">
        <v>70</v>
      </c>
      <c r="B29" s="4" t="s">
        <v>83</v>
      </c>
      <c r="C29" s="4" t="s">
        <v>9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</row>
    <row r="30" spans="1:8" x14ac:dyDescent="0.3">
      <c r="A30" s="4" t="s">
        <v>70</v>
      </c>
      <c r="B30" s="4" t="s">
        <v>89</v>
      </c>
      <c r="C30" s="4" t="s">
        <v>9</v>
      </c>
      <c r="D30" s="5">
        <v>1</v>
      </c>
      <c r="E30" s="5">
        <v>1</v>
      </c>
      <c r="F30" s="5">
        <v>0</v>
      </c>
      <c r="G30" s="5">
        <v>0</v>
      </c>
      <c r="H30" s="5">
        <v>0</v>
      </c>
    </row>
    <row r="31" spans="1:8" x14ac:dyDescent="0.3">
      <c r="A31" s="4" t="s">
        <v>98</v>
      </c>
      <c r="B31" s="4" t="s">
        <v>1187</v>
      </c>
      <c r="C31" s="4" t="s">
        <v>9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</row>
    <row r="32" spans="1:8" x14ac:dyDescent="0.3">
      <c r="A32" s="4" t="s">
        <v>158</v>
      </c>
      <c r="B32" s="4" t="s">
        <v>161</v>
      </c>
      <c r="C32" s="4" t="s">
        <v>9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</row>
    <row r="33" spans="1:8" x14ac:dyDescent="0.3">
      <c r="A33" s="4" t="s">
        <v>168</v>
      </c>
      <c r="B33" s="4" t="s">
        <v>1190</v>
      </c>
      <c r="C33" s="4" t="s">
        <v>9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</row>
    <row r="34" spans="1:8" x14ac:dyDescent="0.3">
      <c r="A34" s="4" t="s">
        <v>168</v>
      </c>
      <c r="B34" s="4" t="s">
        <v>170</v>
      </c>
      <c r="C34" s="4" t="s">
        <v>9</v>
      </c>
      <c r="D34" s="5">
        <v>1</v>
      </c>
      <c r="E34" s="5">
        <v>1</v>
      </c>
      <c r="F34" s="5">
        <v>0</v>
      </c>
      <c r="G34" s="5">
        <v>0</v>
      </c>
      <c r="H34" s="5">
        <v>0</v>
      </c>
    </row>
    <row r="35" spans="1:8" x14ac:dyDescent="0.3">
      <c r="A35" s="4" t="s">
        <v>185</v>
      </c>
      <c r="B35" s="4" t="s">
        <v>190</v>
      </c>
      <c r="C35" s="4" t="s">
        <v>9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</row>
    <row r="36" spans="1:8" x14ac:dyDescent="0.3">
      <c r="A36" s="4" t="s">
        <v>201</v>
      </c>
      <c r="B36" s="4" t="s">
        <v>209</v>
      </c>
      <c r="C36" s="4" t="s">
        <v>9</v>
      </c>
      <c r="D36" s="5">
        <v>1</v>
      </c>
      <c r="E36" s="5">
        <v>1</v>
      </c>
      <c r="F36" s="5">
        <v>0</v>
      </c>
      <c r="G36" s="5">
        <v>0</v>
      </c>
      <c r="H36" s="5">
        <v>0</v>
      </c>
    </row>
    <row r="37" spans="1:8" x14ac:dyDescent="0.3">
      <c r="A37" s="4" t="s">
        <v>201</v>
      </c>
      <c r="B37" s="4" t="s">
        <v>210</v>
      </c>
      <c r="C37" s="4" t="s">
        <v>9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</row>
    <row r="38" spans="1:8" x14ac:dyDescent="0.3">
      <c r="A38" s="4" t="s">
        <v>225</v>
      </c>
      <c r="B38" s="4" t="s">
        <v>231</v>
      </c>
      <c r="C38" s="4" t="s">
        <v>9</v>
      </c>
      <c r="D38" s="5">
        <v>1</v>
      </c>
      <c r="E38" s="5">
        <v>1</v>
      </c>
      <c r="F38" s="5">
        <v>0</v>
      </c>
      <c r="G38" s="5">
        <v>0</v>
      </c>
      <c r="H38" s="5">
        <v>0</v>
      </c>
    </row>
    <row r="39" spans="1:8" x14ac:dyDescent="0.3">
      <c r="A39" s="4" t="s">
        <v>276</v>
      </c>
      <c r="B39" s="4" t="s">
        <v>277</v>
      </c>
      <c r="C39" s="4" t="s">
        <v>9</v>
      </c>
      <c r="D39" s="5">
        <v>5</v>
      </c>
      <c r="E39" s="5">
        <v>1</v>
      </c>
      <c r="F39" s="5">
        <v>4</v>
      </c>
      <c r="G39" s="5">
        <v>0</v>
      </c>
      <c r="H39" s="5">
        <v>0</v>
      </c>
    </row>
    <row r="40" spans="1:8" x14ac:dyDescent="0.3">
      <c r="A40" s="4" t="s">
        <v>317</v>
      </c>
      <c r="B40" s="4" t="s">
        <v>319</v>
      </c>
      <c r="C40" s="4" t="s">
        <v>9</v>
      </c>
      <c r="D40" s="5">
        <v>33</v>
      </c>
      <c r="E40" s="5">
        <v>1</v>
      </c>
      <c r="F40" s="5">
        <v>32</v>
      </c>
      <c r="G40" s="5">
        <v>0</v>
      </c>
      <c r="H40" s="5">
        <v>0</v>
      </c>
    </row>
    <row r="41" spans="1:8" x14ac:dyDescent="0.3">
      <c r="A41" s="4" t="s">
        <v>320</v>
      </c>
      <c r="B41" s="4" t="s">
        <v>321</v>
      </c>
      <c r="C41" s="4" t="s">
        <v>9</v>
      </c>
      <c r="D41" s="5">
        <v>2</v>
      </c>
      <c r="E41" s="5">
        <v>1</v>
      </c>
      <c r="F41" s="5">
        <v>1</v>
      </c>
      <c r="G41" s="5">
        <v>0</v>
      </c>
      <c r="H41" s="5">
        <v>0</v>
      </c>
    </row>
    <row r="42" spans="1:8" x14ac:dyDescent="0.3">
      <c r="A42" s="4" t="s">
        <v>346</v>
      </c>
      <c r="B42" s="4" t="s">
        <v>356</v>
      </c>
      <c r="C42" s="4" t="s">
        <v>9</v>
      </c>
      <c r="D42" s="5">
        <v>2</v>
      </c>
      <c r="E42" s="5">
        <v>1</v>
      </c>
      <c r="F42" s="5">
        <v>1</v>
      </c>
      <c r="G42" s="5">
        <v>0</v>
      </c>
      <c r="H42" s="5">
        <v>0</v>
      </c>
    </row>
    <row r="43" spans="1:8" x14ac:dyDescent="0.3">
      <c r="A43" s="4" t="s">
        <v>346</v>
      </c>
      <c r="B43" s="4" t="s">
        <v>359</v>
      </c>
      <c r="C43" s="4" t="s">
        <v>9</v>
      </c>
      <c r="D43" s="5">
        <v>71</v>
      </c>
      <c r="E43" s="5">
        <v>1</v>
      </c>
      <c r="F43" s="5">
        <v>70</v>
      </c>
      <c r="G43" s="5">
        <v>0</v>
      </c>
      <c r="H43" s="5">
        <v>0</v>
      </c>
    </row>
    <row r="44" spans="1:8" x14ac:dyDescent="0.3">
      <c r="A44" s="4" t="s">
        <v>367</v>
      </c>
      <c r="B44" s="4" t="s">
        <v>372</v>
      </c>
      <c r="C44" s="4" t="s">
        <v>9</v>
      </c>
      <c r="D44" s="5">
        <v>1</v>
      </c>
      <c r="E44" s="5">
        <v>1</v>
      </c>
      <c r="F44" s="5">
        <v>0</v>
      </c>
      <c r="G44" s="5">
        <v>0</v>
      </c>
      <c r="H44" s="5">
        <v>0</v>
      </c>
    </row>
    <row r="45" spans="1:8" x14ac:dyDescent="0.3">
      <c r="A45" s="4" t="s">
        <v>367</v>
      </c>
      <c r="B45" s="4" t="s">
        <v>1196</v>
      </c>
      <c r="C45" s="4" t="s">
        <v>9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</row>
    <row r="46" spans="1:8" x14ac:dyDescent="0.3">
      <c r="A46" s="4" t="s">
        <v>14</v>
      </c>
      <c r="B46" s="4" t="s">
        <v>15</v>
      </c>
      <c r="C46" s="4" t="s">
        <v>9</v>
      </c>
      <c r="D46" s="5">
        <v>2</v>
      </c>
      <c r="E46" s="5">
        <v>0</v>
      </c>
      <c r="F46" s="5">
        <v>2</v>
      </c>
      <c r="G46" s="5">
        <v>0</v>
      </c>
      <c r="H46" s="5">
        <v>0</v>
      </c>
    </row>
    <row r="47" spans="1:8" x14ac:dyDescent="0.3">
      <c r="A47" s="4" t="s">
        <v>14</v>
      </c>
      <c r="B47" s="4" t="s">
        <v>18</v>
      </c>
      <c r="C47" s="4" t="s">
        <v>9</v>
      </c>
      <c r="D47" s="5">
        <v>1</v>
      </c>
      <c r="E47" s="5">
        <v>0</v>
      </c>
      <c r="F47" s="5">
        <v>1</v>
      </c>
      <c r="G47" s="5">
        <v>0</v>
      </c>
      <c r="H47" s="5">
        <v>0</v>
      </c>
    </row>
    <row r="48" spans="1:8" x14ac:dyDescent="0.3">
      <c r="A48" s="4" t="s">
        <v>20</v>
      </c>
      <c r="B48" s="4" t="s">
        <v>22</v>
      </c>
      <c r="C48" s="4" t="s">
        <v>9</v>
      </c>
      <c r="D48" s="5">
        <v>21</v>
      </c>
      <c r="E48" s="5">
        <v>0</v>
      </c>
      <c r="F48" s="5">
        <v>21</v>
      </c>
      <c r="G48" s="5">
        <v>0</v>
      </c>
      <c r="H48" s="5">
        <v>0</v>
      </c>
    </row>
    <row r="49" spans="1:8" x14ac:dyDescent="0.3">
      <c r="A49" s="4" t="s">
        <v>20</v>
      </c>
      <c r="B49" s="4" t="s">
        <v>23</v>
      </c>
      <c r="C49" s="4" t="s">
        <v>9</v>
      </c>
      <c r="D49" s="5">
        <v>81</v>
      </c>
      <c r="E49" s="5">
        <v>0</v>
      </c>
      <c r="F49" s="5">
        <v>81</v>
      </c>
      <c r="G49" s="5">
        <v>0</v>
      </c>
      <c r="H49" s="5">
        <v>0</v>
      </c>
    </row>
    <row r="50" spans="1:8" x14ac:dyDescent="0.3">
      <c r="A50" s="4" t="s">
        <v>24</v>
      </c>
      <c r="B50" s="4" t="s">
        <v>1182</v>
      </c>
      <c r="C50" s="4" t="s">
        <v>9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</row>
    <row r="51" spans="1:8" x14ac:dyDescent="0.3">
      <c r="A51" s="4" t="s">
        <v>24</v>
      </c>
      <c r="B51" s="4" t="s">
        <v>27</v>
      </c>
      <c r="C51" s="4" t="s">
        <v>9</v>
      </c>
      <c r="D51" s="5">
        <v>58</v>
      </c>
      <c r="E51" s="5">
        <v>0</v>
      </c>
      <c r="F51" s="5">
        <v>58</v>
      </c>
      <c r="G51" s="5">
        <v>0</v>
      </c>
      <c r="H51" s="5">
        <v>0</v>
      </c>
    </row>
    <row r="52" spans="1:8" x14ac:dyDescent="0.3">
      <c r="A52" s="4" t="s">
        <v>24</v>
      </c>
      <c r="B52" s="4" t="s">
        <v>1183</v>
      </c>
      <c r="C52" s="4" t="s">
        <v>9</v>
      </c>
      <c r="D52" s="5">
        <v>2</v>
      </c>
      <c r="E52" s="5">
        <v>0</v>
      </c>
      <c r="F52" s="5">
        <v>2</v>
      </c>
      <c r="G52" s="5">
        <v>0</v>
      </c>
      <c r="H52" s="5">
        <v>0</v>
      </c>
    </row>
    <row r="53" spans="1:8" x14ac:dyDescent="0.3">
      <c r="A53" s="4" t="s">
        <v>24</v>
      </c>
      <c r="B53" s="4" t="s">
        <v>29</v>
      </c>
      <c r="C53" s="4" t="s">
        <v>9</v>
      </c>
      <c r="D53" s="5">
        <v>1</v>
      </c>
      <c r="E53" s="5">
        <v>0</v>
      </c>
      <c r="F53" s="5">
        <v>1</v>
      </c>
      <c r="G53" s="5">
        <v>0</v>
      </c>
      <c r="H53" s="5">
        <v>0</v>
      </c>
    </row>
    <row r="54" spans="1:8" x14ac:dyDescent="0.3">
      <c r="A54" s="4" t="s">
        <v>24</v>
      </c>
      <c r="B54" s="4" t="s">
        <v>30</v>
      </c>
      <c r="C54" s="4" t="s">
        <v>9</v>
      </c>
      <c r="D54" s="5">
        <v>2</v>
      </c>
      <c r="E54" s="5">
        <v>0</v>
      </c>
      <c r="F54" s="5">
        <v>2</v>
      </c>
      <c r="G54" s="5">
        <v>0</v>
      </c>
      <c r="H54" s="5">
        <v>0</v>
      </c>
    </row>
    <row r="55" spans="1:8" x14ac:dyDescent="0.3">
      <c r="A55" s="4" t="s">
        <v>24</v>
      </c>
      <c r="B55" s="4" t="s">
        <v>31</v>
      </c>
      <c r="C55" s="4" t="s">
        <v>9</v>
      </c>
      <c r="D55" s="5">
        <v>9</v>
      </c>
      <c r="E55" s="5">
        <v>0</v>
      </c>
      <c r="F55" s="5">
        <v>9</v>
      </c>
      <c r="G55" s="5">
        <v>0</v>
      </c>
      <c r="H55" s="5">
        <v>0</v>
      </c>
    </row>
    <row r="56" spans="1:8" x14ac:dyDescent="0.3">
      <c r="A56" s="4" t="s">
        <v>24</v>
      </c>
      <c r="B56" s="4" t="s">
        <v>33</v>
      </c>
      <c r="C56" s="4" t="s">
        <v>9</v>
      </c>
      <c r="D56" s="5">
        <v>14</v>
      </c>
      <c r="E56" s="5">
        <v>0</v>
      </c>
      <c r="F56" s="5">
        <v>14</v>
      </c>
      <c r="G56" s="5">
        <v>0</v>
      </c>
      <c r="H56" s="5">
        <v>0</v>
      </c>
    </row>
    <row r="57" spans="1:8" x14ac:dyDescent="0.3">
      <c r="A57" s="4" t="s">
        <v>24</v>
      </c>
      <c r="B57" s="4" t="s">
        <v>41</v>
      </c>
      <c r="C57" s="4" t="s">
        <v>9</v>
      </c>
      <c r="D57" s="5">
        <v>2</v>
      </c>
      <c r="E57" s="5">
        <v>0</v>
      </c>
      <c r="F57" s="5">
        <v>2</v>
      </c>
      <c r="G57" s="5">
        <v>0</v>
      </c>
      <c r="H57" s="5">
        <v>0</v>
      </c>
    </row>
    <row r="58" spans="1:8" x14ac:dyDescent="0.3">
      <c r="A58" s="4" t="s">
        <v>43</v>
      </c>
      <c r="B58" s="4" t="s">
        <v>45</v>
      </c>
      <c r="C58" s="4" t="s">
        <v>9</v>
      </c>
      <c r="D58" s="5">
        <v>90</v>
      </c>
      <c r="E58" s="5">
        <v>0</v>
      </c>
      <c r="F58" s="5">
        <v>90</v>
      </c>
      <c r="G58" s="5">
        <v>0</v>
      </c>
      <c r="H58" s="5">
        <v>0</v>
      </c>
    </row>
    <row r="59" spans="1:8" x14ac:dyDescent="0.3">
      <c r="A59" s="4" t="s">
        <v>43</v>
      </c>
      <c r="B59" s="4" t="s">
        <v>46</v>
      </c>
      <c r="C59" s="4" t="s">
        <v>9</v>
      </c>
      <c r="D59" s="5">
        <v>1</v>
      </c>
      <c r="E59" s="5">
        <v>0</v>
      </c>
      <c r="F59" s="5">
        <v>1</v>
      </c>
      <c r="G59" s="5">
        <v>0</v>
      </c>
      <c r="H59" s="5">
        <v>0</v>
      </c>
    </row>
    <row r="60" spans="1:8" x14ac:dyDescent="0.3">
      <c r="A60" s="4" t="s">
        <v>53</v>
      </c>
      <c r="B60" s="4" t="s">
        <v>54</v>
      </c>
      <c r="C60" s="4" t="s">
        <v>9</v>
      </c>
      <c r="D60" s="5">
        <v>14</v>
      </c>
      <c r="E60" s="5">
        <v>0</v>
      </c>
      <c r="F60" s="5">
        <v>14</v>
      </c>
      <c r="G60" s="5">
        <v>0</v>
      </c>
      <c r="H60" s="5">
        <v>0</v>
      </c>
    </row>
    <row r="61" spans="1:8" x14ac:dyDescent="0.3">
      <c r="A61" s="4" t="s">
        <v>53</v>
      </c>
      <c r="B61" s="4" t="s">
        <v>55</v>
      </c>
      <c r="C61" s="4" t="s">
        <v>9</v>
      </c>
      <c r="D61" s="5">
        <v>7</v>
      </c>
      <c r="E61" s="5">
        <v>0</v>
      </c>
      <c r="F61" s="5">
        <v>7</v>
      </c>
      <c r="G61" s="5">
        <v>0</v>
      </c>
      <c r="H61" s="5">
        <v>0</v>
      </c>
    </row>
    <row r="62" spans="1:8" x14ac:dyDescent="0.3">
      <c r="A62" s="4" t="s">
        <v>62</v>
      </c>
      <c r="B62" s="4" t="s">
        <v>63</v>
      </c>
      <c r="C62" s="4" t="s">
        <v>9</v>
      </c>
      <c r="D62" s="5">
        <v>4</v>
      </c>
      <c r="E62" s="5">
        <v>0</v>
      </c>
      <c r="F62" s="5">
        <v>4</v>
      </c>
      <c r="G62" s="5">
        <v>0</v>
      </c>
      <c r="H62" s="5">
        <v>0</v>
      </c>
    </row>
    <row r="63" spans="1:8" x14ac:dyDescent="0.3">
      <c r="A63" s="4" t="s">
        <v>62</v>
      </c>
      <c r="B63" s="4" t="s">
        <v>67</v>
      </c>
      <c r="C63" s="4" t="s">
        <v>9</v>
      </c>
      <c r="D63" s="5">
        <v>8</v>
      </c>
      <c r="E63" s="5">
        <v>0</v>
      </c>
      <c r="F63" s="5">
        <v>8</v>
      </c>
      <c r="G63" s="5">
        <v>0</v>
      </c>
      <c r="H63" s="5">
        <v>0</v>
      </c>
    </row>
    <row r="64" spans="1:8" x14ac:dyDescent="0.3">
      <c r="A64" s="4" t="s">
        <v>70</v>
      </c>
      <c r="B64" s="4" t="s">
        <v>76</v>
      </c>
      <c r="C64" s="4" t="s">
        <v>9</v>
      </c>
      <c r="D64" s="5">
        <v>1</v>
      </c>
      <c r="E64" s="5">
        <v>0</v>
      </c>
      <c r="F64" s="5">
        <v>1</v>
      </c>
      <c r="G64" s="5">
        <v>0</v>
      </c>
      <c r="H64" s="5">
        <v>0</v>
      </c>
    </row>
    <row r="65" spans="1:8" x14ac:dyDescent="0.3">
      <c r="A65" s="4" t="s">
        <v>70</v>
      </c>
      <c r="B65" s="4" t="s">
        <v>77</v>
      </c>
      <c r="C65" s="4" t="s">
        <v>9</v>
      </c>
      <c r="D65" s="5">
        <v>1</v>
      </c>
      <c r="E65" s="5">
        <v>0</v>
      </c>
      <c r="F65" s="5">
        <v>1</v>
      </c>
      <c r="G65" s="5">
        <v>0</v>
      </c>
      <c r="H65" s="5">
        <v>0</v>
      </c>
    </row>
    <row r="66" spans="1:8" x14ac:dyDescent="0.3">
      <c r="A66" s="4" t="s">
        <v>70</v>
      </c>
      <c r="B66" s="4" t="s">
        <v>78</v>
      </c>
      <c r="C66" s="4" t="s">
        <v>9</v>
      </c>
      <c r="D66" s="5">
        <v>4</v>
      </c>
      <c r="E66" s="5">
        <v>0</v>
      </c>
      <c r="F66" s="5">
        <v>4</v>
      </c>
      <c r="G66" s="5">
        <v>0</v>
      </c>
      <c r="H66" s="5">
        <v>0</v>
      </c>
    </row>
    <row r="67" spans="1:8" x14ac:dyDescent="0.3">
      <c r="A67" s="4" t="s">
        <v>70</v>
      </c>
      <c r="B67" s="4" t="s">
        <v>91</v>
      </c>
      <c r="C67" s="4" t="s">
        <v>9</v>
      </c>
      <c r="D67" s="5">
        <v>1</v>
      </c>
      <c r="E67" s="5">
        <v>0</v>
      </c>
      <c r="F67" s="5">
        <v>1</v>
      </c>
      <c r="G67" s="5">
        <v>0</v>
      </c>
      <c r="H67" s="5">
        <v>0</v>
      </c>
    </row>
    <row r="68" spans="1:8" x14ac:dyDescent="0.3">
      <c r="A68" s="4" t="s">
        <v>98</v>
      </c>
      <c r="B68" s="4" t="s">
        <v>101</v>
      </c>
      <c r="C68" s="4" t="s">
        <v>9</v>
      </c>
      <c r="D68" s="5">
        <v>1</v>
      </c>
      <c r="E68" s="5">
        <v>0</v>
      </c>
      <c r="F68" s="5">
        <v>1</v>
      </c>
      <c r="G68" s="5">
        <v>0</v>
      </c>
      <c r="H68" s="5">
        <v>0</v>
      </c>
    </row>
    <row r="69" spans="1:8" x14ac:dyDescent="0.3">
      <c r="A69" s="4" t="s">
        <v>98</v>
      </c>
      <c r="B69" s="4" t="s">
        <v>102</v>
      </c>
      <c r="C69" s="4" t="s">
        <v>9</v>
      </c>
      <c r="D69" s="5">
        <v>2</v>
      </c>
      <c r="E69" s="5">
        <v>0</v>
      </c>
      <c r="F69" s="5">
        <v>2</v>
      </c>
      <c r="G69" s="5">
        <v>0</v>
      </c>
      <c r="H69" s="5">
        <v>0</v>
      </c>
    </row>
    <row r="70" spans="1:8" x14ac:dyDescent="0.3">
      <c r="A70" s="4" t="s">
        <v>98</v>
      </c>
      <c r="B70" s="4" t="s">
        <v>105</v>
      </c>
      <c r="C70" s="4" t="s">
        <v>9</v>
      </c>
      <c r="D70" s="5">
        <v>2</v>
      </c>
      <c r="E70" s="5">
        <v>0</v>
      </c>
      <c r="F70" s="5">
        <v>2</v>
      </c>
      <c r="G70" s="5">
        <v>0</v>
      </c>
      <c r="H70" s="5">
        <v>0</v>
      </c>
    </row>
    <row r="71" spans="1:8" x14ac:dyDescent="0.3">
      <c r="A71" s="4" t="s">
        <v>116</v>
      </c>
      <c r="B71" s="4" t="s">
        <v>293</v>
      </c>
      <c r="C71" s="4" t="s">
        <v>9</v>
      </c>
      <c r="D71" s="5">
        <v>2</v>
      </c>
      <c r="E71" s="5">
        <v>0</v>
      </c>
      <c r="F71" s="5">
        <v>2</v>
      </c>
      <c r="G71" s="5">
        <v>0</v>
      </c>
      <c r="H71" s="5">
        <v>0</v>
      </c>
    </row>
    <row r="72" spans="1:8" x14ac:dyDescent="0.3">
      <c r="A72" s="4" t="s">
        <v>116</v>
      </c>
      <c r="B72" s="4" t="s">
        <v>117</v>
      </c>
      <c r="C72" s="4" t="s">
        <v>9</v>
      </c>
      <c r="D72" s="5">
        <v>113</v>
      </c>
      <c r="E72" s="5">
        <v>0</v>
      </c>
      <c r="F72" s="5">
        <v>113</v>
      </c>
      <c r="G72" s="5">
        <v>0</v>
      </c>
      <c r="H72" s="5">
        <v>0</v>
      </c>
    </row>
    <row r="73" spans="1:8" x14ac:dyDescent="0.3">
      <c r="A73" s="4" t="s">
        <v>116</v>
      </c>
      <c r="B73" s="4" t="s">
        <v>100</v>
      </c>
      <c r="C73" s="4" t="s">
        <v>9</v>
      </c>
      <c r="D73" s="5">
        <v>31</v>
      </c>
      <c r="E73" s="5">
        <v>0</v>
      </c>
      <c r="F73" s="5">
        <v>31</v>
      </c>
      <c r="G73" s="5">
        <v>0</v>
      </c>
      <c r="H73" s="5">
        <v>0</v>
      </c>
    </row>
    <row r="74" spans="1:8" x14ac:dyDescent="0.3">
      <c r="A74" s="4" t="s">
        <v>116</v>
      </c>
      <c r="B74" s="4" t="s">
        <v>106</v>
      </c>
      <c r="C74" s="4" t="s">
        <v>9</v>
      </c>
      <c r="D74" s="5">
        <v>1</v>
      </c>
      <c r="E74" s="5">
        <v>0</v>
      </c>
      <c r="F74" s="5">
        <v>1</v>
      </c>
      <c r="G74" s="5">
        <v>0</v>
      </c>
      <c r="H74" s="5">
        <v>0</v>
      </c>
    </row>
    <row r="75" spans="1:8" x14ac:dyDescent="0.3">
      <c r="A75" s="4" t="s">
        <v>116</v>
      </c>
      <c r="B75" s="4" t="s">
        <v>115</v>
      </c>
      <c r="C75" s="4" t="s">
        <v>9</v>
      </c>
      <c r="D75" s="5">
        <v>4</v>
      </c>
      <c r="E75" s="5">
        <v>0</v>
      </c>
      <c r="F75" s="5">
        <v>4</v>
      </c>
      <c r="G75" s="5">
        <v>0</v>
      </c>
      <c r="H75" s="5">
        <v>0</v>
      </c>
    </row>
    <row r="76" spans="1:8" x14ac:dyDescent="0.3">
      <c r="A76" s="4" t="s">
        <v>120</v>
      </c>
      <c r="B76" s="4" t="s">
        <v>124</v>
      </c>
      <c r="C76" s="4" t="s">
        <v>9</v>
      </c>
      <c r="D76" s="5">
        <v>11</v>
      </c>
      <c r="E76" s="5">
        <v>0</v>
      </c>
      <c r="F76" s="5">
        <v>11</v>
      </c>
      <c r="G76" s="5">
        <v>0</v>
      </c>
      <c r="H76" s="5">
        <v>0</v>
      </c>
    </row>
    <row r="77" spans="1:8" x14ac:dyDescent="0.3">
      <c r="A77" s="4" t="s">
        <v>120</v>
      </c>
      <c r="B77" s="4" t="s">
        <v>125</v>
      </c>
      <c r="C77" s="4" t="s">
        <v>9</v>
      </c>
      <c r="D77" s="5">
        <v>8</v>
      </c>
      <c r="E77" s="5">
        <v>0</v>
      </c>
      <c r="F77" s="5">
        <v>8</v>
      </c>
      <c r="G77" s="5">
        <v>0</v>
      </c>
      <c r="H77" s="5">
        <v>0</v>
      </c>
    </row>
    <row r="78" spans="1:8" x14ac:dyDescent="0.3">
      <c r="A78" s="4" t="s">
        <v>120</v>
      </c>
      <c r="B78" s="4" t="s">
        <v>128</v>
      </c>
      <c r="C78" s="4" t="s">
        <v>9</v>
      </c>
      <c r="D78" s="5">
        <v>1</v>
      </c>
      <c r="E78" s="5">
        <v>0</v>
      </c>
      <c r="F78" s="5">
        <v>1</v>
      </c>
      <c r="G78" s="5">
        <v>0</v>
      </c>
      <c r="H78" s="5">
        <v>0</v>
      </c>
    </row>
    <row r="79" spans="1:8" x14ac:dyDescent="0.3">
      <c r="A79" s="4" t="s">
        <v>120</v>
      </c>
      <c r="B79" s="4" t="s">
        <v>131</v>
      </c>
      <c r="C79" s="4" t="s">
        <v>9</v>
      </c>
      <c r="D79" s="5">
        <v>2</v>
      </c>
      <c r="E79" s="5">
        <v>0</v>
      </c>
      <c r="F79" s="5">
        <v>2</v>
      </c>
      <c r="G79" s="5">
        <v>0</v>
      </c>
      <c r="H79" s="5">
        <v>0</v>
      </c>
    </row>
    <row r="80" spans="1:8" x14ac:dyDescent="0.3">
      <c r="A80" s="4" t="s">
        <v>120</v>
      </c>
      <c r="B80" s="4" t="s">
        <v>136</v>
      </c>
      <c r="C80" s="4" t="s">
        <v>9</v>
      </c>
      <c r="D80" s="5">
        <v>29</v>
      </c>
      <c r="E80" s="5">
        <v>0</v>
      </c>
      <c r="F80" s="5">
        <v>29</v>
      </c>
      <c r="G80" s="5">
        <v>0</v>
      </c>
      <c r="H80" s="5">
        <v>0</v>
      </c>
    </row>
    <row r="81" spans="1:8" x14ac:dyDescent="0.3">
      <c r="A81" s="4" t="s">
        <v>120</v>
      </c>
      <c r="B81" s="4" t="s">
        <v>137</v>
      </c>
      <c r="C81" s="4" t="s">
        <v>9</v>
      </c>
      <c r="D81" s="5">
        <v>67</v>
      </c>
      <c r="E81" s="5">
        <v>0</v>
      </c>
      <c r="F81" s="5">
        <v>67</v>
      </c>
      <c r="G81" s="5">
        <v>0</v>
      </c>
      <c r="H81" s="5">
        <v>0</v>
      </c>
    </row>
    <row r="82" spans="1:8" x14ac:dyDescent="0.3">
      <c r="A82" s="4" t="s">
        <v>138</v>
      </c>
      <c r="B82" s="4" t="s">
        <v>140</v>
      </c>
      <c r="C82" s="4" t="s">
        <v>9</v>
      </c>
      <c r="D82" s="5">
        <v>6</v>
      </c>
      <c r="E82" s="5">
        <v>0</v>
      </c>
      <c r="F82" s="5">
        <v>6</v>
      </c>
      <c r="G82" s="5">
        <v>0</v>
      </c>
      <c r="H82" s="5">
        <v>0</v>
      </c>
    </row>
    <row r="83" spans="1:8" x14ac:dyDescent="0.3">
      <c r="A83" s="4" t="s">
        <v>138</v>
      </c>
      <c r="B83" s="4" t="s">
        <v>142</v>
      </c>
      <c r="C83" s="4" t="s">
        <v>9</v>
      </c>
      <c r="D83" s="5">
        <v>1</v>
      </c>
      <c r="E83" s="5">
        <v>0</v>
      </c>
      <c r="F83" s="5">
        <v>1</v>
      </c>
      <c r="G83" s="5">
        <v>0</v>
      </c>
      <c r="H83" s="5">
        <v>0</v>
      </c>
    </row>
    <row r="84" spans="1:8" x14ac:dyDescent="0.3">
      <c r="A84" s="4" t="s">
        <v>143</v>
      </c>
      <c r="B84" s="4" t="s">
        <v>991</v>
      </c>
      <c r="C84" s="4" t="s">
        <v>9</v>
      </c>
      <c r="D84" s="5">
        <v>1</v>
      </c>
      <c r="E84" s="5">
        <v>0</v>
      </c>
      <c r="F84" s="5">
        <v>1</v>
      </c>
      <c r="G84" s="5">
        <v>0</v>
      </c>
      <c r="H84" s="5">
        <v>0</v>
      </c>
    </row>
    <row r="85" spans="1:8" x14ac:dyDescent="0.3">
      <c r="A85" s="4" t="s">
        <v>143</v>
      </c>
      <c r="B85" s="4" t="s">
        <v>885</v>
      </c>
      <c r="C85" s="4" t="s">
        <v>9</v>
      </c>
      <c r="D85" s="5">
        <v>1</v>
      </c>
      <c r="E85" s="5">
        <v>0</v>
      </c>
      <c r="F85" s="5">
        <v>1</v>
      </c>
      <c r="G85" s="5">
        <v>0</v>
      </c>
      <c r="H85" s="5">
        <v>0</v>
      </c>
    </row>
    <row r="86" spans="1:8" x14ac:dyDescent="0.3">
      <c r="A86" s="4" t="s">
        <v>151</v>
      </c>
      <c r="B86" s="4" t="s">
        <v>156</v>
      </c>
      <c r="C86" s="4" t="s">
        <v>9</v>
      </c>
      <c r="D86" s="5">
        <v>6</v>
      </c>
      <c r="E86" s="5">
        <v>0</v>
      </c>
      <c r="F86" s="5">
        <v>6</v>
      </c>
      <c r="G86" s="5">
        <v>0</v>
      </c>
      <c r="H86" s="5">
        <v>0</v>
      </c>
    </row>
    <row r="87" spans="1:8" x14ac:dyDescent="0.3">
      <c r="A87" s="4" t="s">
        <v>158</v>
      </c>
      <c r="B87" s="4" t="s">
        <v>899</v>
      </c>
      <c r="C87" s="4" t="s">
        <v>9</v>
      </c>
      <c r="D87" s="5">
        <v>2</v>
      </c>
      <c r="E87" s="5">
        <v>0</v>
      </c>
      <c r="F87" s="5">
        <v>2</v>
      </c>
      <c r="G87" s="5">
        <v>0</v>
      </c>
      <c r="H87" s="5">
        <v>0</v>
      </c>
    </row>
    <row r="88" spans="1:8" x14ac:dyDescent="0.3">
      <c r="A88" s="4" t="s">
        <v>158</v>
      </c>
      <c r="B88" s="4" t="s">
        <v>992</v>
      </c>
      <c r="C88" s="4" t="s">
        <v>9</v>
      </c>
      <c r="D88" s="5">
        <v>2</v>
      </c>
      <c r="E88" s="5">
        <v>0</v>
      </c>
      <c r="F88" s="5">
        <v>2</v>
      </c>
      <c r="G88" s="5">
        <v>0</v>
      </c>
      <c r="H88" s="5">
        <v>0</v>
      </c>
    </row>
    <row r="89" spans="1:8" x14ac:dyDescent="0.3">
      <c r="A89" s="4" t="s">
        <v>168</v>
      </c>
      <c r="B89" s="4" t="s">
        <v>175</v>
      </c>
      <c r="C89" s="4" t="s">
        <v>9</v>
      </c>
      <c r="D89" s="5">
        <v>1</v>
      </c>
      <c r="E89" s="5">
        <v>0</v>
      </c>
      <c r="F89" s="5">
        <v>1</v>
      </c>
      <c r="G89" s="5">
        <v>0</v>
      </c>
      <c r="H89" s="5">
        <v>0</v>
      </c>
    </row>
    <row r="90" spans="1:8" x14ac:dyDescent="0.3">
      <c r="A90" s="4" t="s">
        <v>168</v>
      </c>
      <c r="B90" s="4" t="s">
        <v>172</v>
      </c>
      <c r="C90" s="4" t="s">
        <v>9</v>
      </c>
      <c r="D90" s="5">
        <v>1</v>
      </c>
      <c r="E90" s="5">
        <v>0</v>
      </c>
      <c r="F90" s="5">
        <v>1</v>
      </c>
      <c r="G90" s="5">
        <v>0</v>
      </c>
      <c r="H90" s="5">
        <v>0</v>
      </c>
    </row>
    <row r="91" spans="1:8" x14ac:dyDescent="0.3">
      <c r="A91" s="4" t="s">
        <v>174</v>
      </c>
      <c r="B91" s="4" t="s">
        <v>177</v>
      </c>
      <c r="C91" s="4" t="s">
        <v>9</v>
      </c>
      <c r="D91" s="5">
        <v>25</v>
      </c>
      <c r="E91" s="5">
        <v>0</v>
      </c>
      <c r="F91" s="5">
        <v>25</v>
      </c>
      <c r="G91" s="5">
        <v>0</v>
      </c>
      <c r="H91" s="5">
        <v>0</v>
      </c>
    </row>
    <row r="92" spans="1:8" x14ac:dyDescent="0.3">
      <c r="A92" s="4" t="s">
        <v>174</v>
      </c>
      <c r="B92" s="4" t="s">
        <v>179</v>
      </c>
      <c r="C92" s="4" t="s">
        <v>9</v>
      </c>
      <c r="D92" s="5">
        <v>22</v>
      </c>
      <c r="E92" s="5">
        <v>0</v>
      </c>
      <c r="F92" s="5">
        <v>22</v>
      </c>
      <c r="G92" s="5">
        <v>0</v>
      </c>
      <c r="H92" s="5">
        <v>0</v>
      </c>
    </row>
    <row r="93" spans="1:8" x14ac:dyDescent="0.3">
      <c r="A93" s="4" t="s">
        <v>174</v>
      </c>
      <c r="B93" s="4" t="s">
        <v>182</v>
      </c>
      <c r="C93" s="4" t="s">
        <v>9</v>
      </c>
      <c r="D93" s="5">
        <v>67</v>
      </c>
      <c r="E93" s="5">
        <v>0</v>
      </c>
      <c r="F93" s="5">
        <v>67</v>
      </c>
      <c r="G93" s="5">
        <v>0</v>
      </c>
      <c r="H93" s="5">
        <v>0</v>
      </c>
    </row>
    <row r="94" spans="1:8" x14ac:dyDescent="0.3">
      <c r="A94" s="4" t="s">
        <v>185</v>
      </c>
      <c r="B94" s="4" t="s">
        <v>193</v>
      </c>
      <c r="C94" s="4" t="s">
        <v>9</v>
      </c>
      <c r="D94" s="5">
        <v>3</v>
      </c>
      <c r="E94" s="5">
        <v>0</v>
      </c>
      <c r="F94" s="5">
        <v>3</v>
      </c>
      <c r="G94" s="5">
        <v>0</v>
      </c>
      <c r="H94" s="5">
        <v>0</v>
      </c>
    </row>
    <row r="95" spans="1:8" x14ac:dyDescent="0.3">
      <c r="A95" s="4" t="s">
        <v>201</v>
      </c>
      <c r="B95" s="4" t="s">
        <v>202</v>
      </c>
      <c r="C95" s="4" t="s">
        <v>9</v>
      </c>
      <c r="D95" s="5">
        <v>12</v>
      </c>
      <c r="E95" s="5">
        <v>0</v>
      </c>
      <c r="F95" s="5">
        <v>12</v>
      </c>
      <c r="G95" s="5">
        <v>0</v>
      </c>
      <c r="H95" s="5">
        <v>0</v>
      </c>
    </row>
    <row r="96" spans="1:8" x14ac:dyDescent="0.3">
      <c r="A96" s="4" t="s">
        <v>201</v>
      </c>
      <c r="B96" s="4" t="s">
        <v>203</v>
      </c>
      <c r="C96" s="4" t="s">
        <v>9</v>
      </c>
      <c r="D96" s="5">
        <v>3</v>
      </c>
      <c r="E96" s="5">
        <v>0</v>
      </c>
      <c r="F96" s="5">
        <v>3</v>
      </c>
      <c r="G96" s="5">
        <v>0</v>
      </c>
      <c r="H96" s="5">
        <v>0</v>
      </c>
    </row>
    <row r="97" spans="1:8" x14ac:dyDescent="0.3">
      <c r="A97" s="4" t="s">
        <v>201</v>
      </c>
      <c r="B97" s="4" t="s">
        <v>861</v>
      </c>
      <c r="C97" s="4" t="s">
        <v>9</v>
      </c>
      <c r="D97" s="5">
        <v>4</v>
      </c>
      <c r="E97" s="5">
        <v>0</v>
      </c>
      <c r="F97" s="5">
        <v>4</v>
      </c>
      <c r="G97" s="5">
        <v>0</v>
      </c>
      <c r="H97" s="5">
        <v>0</v>
      </c>
    </row>
    <row r="98" spans="1:8" x14ac:dyDescent="0.3">
      <c r="A98" s="4" t="s">
        <v>201</v>
      </c>
      <c r="B98" s="4" t="s">
        <v>211</v>
      </c>
      <c r="C98" s="4" t="s">
        <v>9</v>
      </c>
      <c r="D98" s="5">
        <v>1</v>
      </c>
      <c r="E98" s="5">
        <v>0</v>
      </c>
      <c r="F98" s="5">
        <v>1</v>
      </c>
      <c r="G98" s="5">
        <v>0</v>
      </c>
      <c r="H98" s="5">
        <v>0</v>
      </c>
    </row>
    <row r="99" spans="1:8" x14ac:dyDescent="0.3">
      <c r="A99" s="4" t="s">
        <v>213</v>
      </c>
      <c r="B99" s="4" t="s">
        <v>1192</v>
      </c>
      <c r="C99" s="4" t="s">
        <v>9</v>
      </c>
      <c r="D99" s="5">
        <v>2</v>
      </c>
      <c r="E99" s="5">
        <v>0</v>
      </c>
      <c r="F99" s="5">
        <v>2</v>
      </c>
      <c r="G99" s="5">
        <v>0</v>
      </c>
      <c r="H99" s="5">
        <v>0</v>
      </c>
    </row>
    <row r="100" spans="1:8" x14ac:dyDescent="0.3">
      <c r="A100" s="4" t="s">
        <v>213</v>
      </c>
      <c r="B100" s="4" t="s">
        <v>223</v>
      </c>
      <c r="C100" s="4" t="s">
        <v>9</v>
      </c>
      <c r="D100" s="5">
        <v>4</v>
      </c>
      <c r="E100" s="5">
        <v>0</v>
      </c>
      <c r="F100" s="5">
        <v>4</v>
      </c>
      <c r="G100" s="5">
        <v>0</v>
      </c>
      <c r="H100" s="5">
        <v>0</v>
      </c>
    </row>
    <row r="101" spans="1:8" x14ac:dyDescent="0.3">
      <c r="A101" s="4" t="s">
        <v>225</v>
      </c>
      <c r="B101" s="4" t="s">
        <v>226</v>
      </c>
      <c r="C101" s="4" t="s">
        <v>9</v>
      </c>
      <c r="D101" s="5">
        <v>15</v>
      </c>
      <c r="E101" s="5">
        <v>0</v>
      </c>
      <c r="F101" s="5">
        <v>15</v>
      </c>
      <c r="G101" s="5">
        <v>0</v>
      </c>
      <c r="H101" s="5">
        <v>0</v>
      </c>
    </row>
    <row r="102" spans="1:8" x14ac:dyDescent="0.3">
      <c r="A102" s="4" t="s">
        <v>225</v>
      </c>
      <c r="B102" s="4" t="s">
        <v>228</v>
      </c>
      <c r="C102" s="4" t="s">
        <v>9</v>
      </c>
      <c r="D102" s="5">
        <v>17</v>
      </c>
      <c r="E102" s="5">
        <v>0</v>
      </c>
      <c r="F102" s="5">
        <v>17</v>
      </c>
      <c r="G102" s="5">
        <v>0</v>
      </c>
      <c r="H102" s="5">
        <v>0</v>
      </c>
    </row>
    <row r="103" spans="1:8" x14ac:dyDescent="0.3">
      <c r="A103" s="4" t="s">
        <v>225</v>
      </c>
      <c r="B103" s="4" t="s">
        <v>230</v>
      </c>
      <c r="C103" s="4" t="s">
        <v>9</v>
      </c>
      <c r="D103" s="5">
        <v>4</v>
      </c>
      <c r="E103" s="5">
        <v>0</v>
      </c>
      <c r="F103" s="5">
        <v>4</v>
      </c>
      <c r="G103" s="5">
        <v>0</v>
      </c>
      <c r="H103" s="5">
        <v>0</v>
      </c>
    </row>
    <row r="104" spans="1:8" x14ac:dyDescent="0.3">
      <c r="A104" s="4" t="s">
        <v>232</v>
      </c>
      <c r="B104" s="4" t="s">
        <v>236</v>
      </c>
      <c r="C104" s="4" t="s">
        <v>9</v>
      </c>
      <c r="D104" s="5">
        <v>56</v>
      </c>
      <c r="E104" s="5">
        <v>0</v>
      </c>
      <c r="F104" s="5">
        <v>56</v>
      </c>
      <c r="G104" s="5">
        <v>0</v>
      </c>
      <c r="H104" s="5">
        <v>0</v>
      </c>
    </row>
    <row r="105" spans="1:8" x14ac:dyDescent="0.3">
      <c r="A105" s="4" t="s">
        <v>232</v>
      </c>
      <c r="B105" s="4" t="s">
        <v>237</v>
      </c>
      <c r="C105" s="4" t="s">
        <v>9</v>
      </c>
      <c r="D105" s="5">
        <v>65</v>
      </c>
      <c r="E105" s="5">
        <v>0</v>
      </c>
      <c r="F105" s="5">
        <v>65</v>
      </c>
      <c r="G105" s="5">
        <v>0</v>
      </c>
      <c r="H105" s="5">
        <v>0</v>
      </c>
    </row>
    <row r="106" spans="1:8" x14ac:dyDescent="0.3">
      <c r="A106" s="4" t="s">
        <v>242</v>
      </c>
      <c r="B106" s="4" t="s">
        <v>215</v>
      </c>
      <c r="C106" s="4" t="s">
        <v>9</v>
      </c>
      <c r="D106" s="5">
        <v>1</v>
      </c>
      <c r="E106" s="5">
        <v>0</v>
      </c>
      <c r="F106" s="5">
        <v>1</v>
      </c>
      <c r="G106" s="5">
        <v>0</v>
      </c>
      <c r="H106" s="5">
        <v>0</v>
      </c>
    </row>
    <row r="107" spans="1:8" x14ac:dyDescent="0.3">
      <c r="A107" s="4" t="s">
        <v>242</v>
      </c>
      <c r="B107" s="4" t="s">
        <v>222</v>
      </c>
      <c r="C107" s="4" t="s">
        <v>9</v>
      </c>
      <c r="D107" s="5">
        <v>2</v>
      </c>
      <c r="E107" s="5">
        <v>0</v>
      </c>
      <c r="F107" s="5">
        <v>2</v>
      </c>
      <c r="G107" s="5">
        <v>0</v>
      </c>
      <c r="H107" s="5">
        <v>0</v>
      </c>
    </row>
    <row r="108" spans="1:8" x14ac:dyDescent="0.3">
      <c r="A108" s="4" t="s">
        <v>242</v>
      </c>
      <c r="B108" s="4" t="s">
        <v>248</v>
      </c>
      <c r="C108" s="4" t="s">
        <v>9</v>
      </c>
      <c r="D108" s="5">
        <v>1</v>
      </c>
      <c r="E108" s="5">
        <v>0</v>
      </c>
      <c r="F108" s="5">
        <v>1</v>
      </c>
      <c r="G108" s="5">
        <v>0</v>
      </c>
      <c r="H108" s="5">
        <v>0</v>
      </c>
    </row>
    <row r="109" spans="1:8" x14ac:dyDescent="0.3">
      <c r="A109" s="4" t="s">
        <v>242</v>
      </c>
      <c r="B109" s="4" t="s">
        <v>241</v>
      </c>
      <c r="C109" s="4" t="s">
        <v>9</v>
      </c>
      <c r="D109" s="5">
        <v>21</v>
      </c>
      <c r="E109" s="5">
        <v>0</v>
      </c>
      <c r="F109" s="5">
        <v>21</v>
      </c>
      <c r="G109" s="5">
        <v>0</v>
      </c>
      <c r="H109" s="5">
        <v>0</v>
      </c>
    </row>
    <row r="110" spans="1:8" x14ac:dyDescent="0.3">
      <c r="A110" s="4" t="s">
        <v>249</v>
      </c>
      <c r="B110" s="4" t="s">
        <v>251</v>
      </c>
      <c r="C110" s="4" t="s">
        <v>9</v>
      </c>
      <c r="D110" s="5">
        <v>44</v>
      </c>
      <c r="E110" s="5">
        <v>0</v>
      </c>
      <c r="F110" s="5">
        <v>44</v>
      </c>
      <c r="G110" s="5">
        <v>0</v>
      </c>
      <c r="H110" s="5">
        <v>0</v>
      </c>
    </row>
    <row r="111" spans="1:8" x14ac:dyDescent="0.3">
      <c r="A111" s="4" t="s">
        <v>249</v>
      </c>
      <c r="B111" s="4" t="s">
        <v>258</v>
      </c>
      <c r="C111" s="4" t="s">
        <v>9</v>
      </c>
      <c r="D111" s="5">
        <v>1</v>
      </c>
      <c r="E111" s="5">
        <v>0</v>
      </c>
      <c r="F111" s="5">
        <v>1</v>
      </c>
      <c r="G111" s="5">
        <v>0</v>
      </c>
      <c r="H111" s="5">
        <v>0</v>
      </c>
    </row>
    <row r="112" spans="1:8" x14ac:dyDescent="0.3">
      <c r="A112" s="4" t="s">
        <v>249</v>
      </c>
      <c r="B112" s="4" t="s">
        <v>1194</v>
      </c>
      <c r="C112" s="4" t="s">
        <v>9</v>
      </c>
      <c r="D112" s="5">
        <v>152</v>
      </c>
      <c r="E112" s="5">
        <v>0</v>
      </c>
      <c r="F112" s="5">
        <v>152</v>
      </c>
      <c r="G112" s="5">
        <v>0</v>
      </c>
      <c r="H112" s="5">
        <v>0</v>
      </c>
    </row>
    <row r="113" spans="1:8" x14ac:dyDescent="0.3">
      <c r="A113" s="4" t="s">
        <v>260</v>
      </c>
      <c r="B113" s="4" t="s">
        <v>261</v>
      </c>
      <c r="C113" s="4" t="s">
        <v>9</v>
      </c>
      <c r="D113" s="5">
        <v>3</v>
      </c>
      <c r="E113" s="5">
        <v>0</v>
      </c>
      <c r="F113" s="5">
        <v>3</v>
      </c>
      <c r="G113" s="5">
        <v>0</v>
      </c>
      <c r="H113" s="5">
        <v>0</v>
      </c>
    </row>
    <row r="114" spans="1:8" x14ac:dyDescent="0.3">
      <c r="A114" s="4" t="s">
        <v>269</v>
      </c>
      <c r="B114" s="4" t="s">
        <v>272</v>
      </c>
      <c r="C114" s="4" t="s">
        <v>9</v>
      </c>
      <c r="D114" s="5">
        <v>24</v>
      </c>
      <c r="E114" s="5">
        <v>0</v>
      </c>
      <c r="F114" s="5">
        <v>24</v>
      </c>
      <c r="G114" s="5">
        <v>0</v>
      </c>
      <c r="H114" s="5">
        <v>0</v>
      </c>
    </row>
    <row r="115" spans="1:8" x14ac:dyDescent="0.3">
      <c r="A115" s="4" t="s">
        <v>273</v>
      </c>
      <c r="B115" s="4" t="s">
        <v>274</v>
      </c>
      <c r="C115" s="4" t="s">
        <v>9</v>
      </c>
      <c r="D115" s="5">
        <v>31</v>
      </c>
      <c r="E115" s="5">
        <v>0</v>
      </c>
      <c r="F115" s="5">
        <v>31</v>
      </c>
      <c r="G115" s="5">
        <v>0</v>
      </c>
      <c r="H115" s="5">
        <v>0</v>
      </c>
    </row>
    <row r="116" spans="1:8" x14ac:dyDescent="0.3">
      <c r="A116" s="4" t="s">
        <v>276</v>
      </c>
      <c r="B116" s="4" t="s">
        <v>862</v>
      </c>
      <c r="C116" s="4" t="s">
        <v>9</v>
      </c>
      <c r="D116" s="5">
        <v>1</v>
      </c>
      <c r="E116" s="5">
        <v>0</v>
      </c>
      <c r="F116" s="5">
        <v>1</v>
      </c>
      <c r="G116" s="5">
        <v>0</v>
      </c>
      <c r="H116" s="5">
        <v>0</v>
      </c>
    </row>
    <row r="117" spans="1:8" x14ac:dyDescent="0.3">
      <c r="A117" s="4" t="s">
        <v>276</v>
      </c>
      <c r="B117" s="4" t="s">
        <v>279</v>
      </c>
      <c r="C117" s="4" t="s">
        <v>9</v>
      </c>
      <c r="D117" s="5">
        <v>5</v>
      </c>
      <c r="E117" s="5">
        <v>0</v>
      </c>
      <c r="F117" s="5">
        <v>5</v>
      </c>
      <c r="G117" s="5">
        <v>0</v>
      </c>
      <c r="H117" s="5">
        <v>0</v>
      </c>
    </row>
    <row r="118" spans="1:8" x14ac:dyDescent="0.3">
      <c r="A118" s="4" t="s">
        <v>276</v>
      </c>
      <c r="B118" s="4" t="s">
        <v>284</v>
      </c>
      <c r="C118" s="4" t="s">
        <v>9</v>
      </c>
      <c r="D118" s="5">
        <v>1</v>
      </c>
      <c r="E118" s="5">
        <v>0</v>
      </c>
      <c r="F118" s="5">
        <v>1</v>
      </c>
      <c r="G118" s="5">
        <v>0</v>
      </c>
      <c r="H118" s="5">
        <v>0</v>
      </c>
    </row>
    <row r="119" spans="1:8" x14ac:dyDescent="0.3">
      <c r="A119" s="4" t="s">
        <v>292</v>
      </c>
      <c r="B119" s="4" t="s">
        <v>295</v>
      </c>
      <c r="C119" s="4" t="s">
        <v>9</v>
      </c>
      <c r="D119" s="5">
        <v>13</v>
      </c>
      <c r="E119" s="5">
        <v>0</v>
      </c>
      <c r="F119" s="5">
        <v>13</v>
      </c>
      <c r="G119" s="5">
        <v>0</v>
      </c>
      <c r="H119" s="5">
        <v>0</v>
      </c>
    </row>
    <row r="120" spans="1:8" x14ac:dyDescent="0.3">
      <c r="A120" s="4" t="s">
        <v>292</v>
      </c>
      <c r="B120" s="4" t="s">
        <v>296</v>
      </c>
      <c r="C120" s="4" t="s">
        <v>9</v>
      </c>
      <c r="D120" s="5">
        <v>27</v>
      </c>
      <c r="E120" s="5">
        <v>0</v>
      </c>
      <c r="F120" s="5">
        <v>27</v>
      </c>
      <c r="G120" s="5">
        <v>0</v>
      </c>
      <c r="H120" s="5">
        <v>0</v>
      </c>
    </row>
    <row r="121" spans="1:8" x14ac:dyDescent="0.3">
      <c r="A121" s="4" t="s">
        <v>300</v>
      </c>
      <c r="B121" s="4" t="s">
        <v>302</v>
      </c>
      <c r="C121" s="4" t="s">
        <v>9</v>
      </c>
      <c r="D121" s="5">
        <v>146</v>
      </c>
      <c r="E121" s="5">
        <v>0</v>
      </c>
      <c r="F121" s="5">
        <v>146</v>
      </c>
      <c r="G121" s="5">
        <v>0</v>
      </c>
      <c r="H121" s="5">
        <v>0</v>
      </c>
    </row>
    <row r="122" spans="1:8" x14ac:dyDescent="0.3">
      <c r="A122" s="4" t="s">
        <v>300</v>
      </c>
      <c r="B122" s="4" t="s">
        <v>304</v>
      </c>
      <c r="C122" s="4" t="s">
        <v>9</v>
      </c>
      <c r="D122" s="5">
        <v>19</v>
      </c>
      <c r="E122" s="5">
        <v>0</v>
      </c>
      <c r="F122" s="5">
        <v>19</v>
      </c>
      <c r="G122" s="5">
        <v>0</v>
      </c>
      <c r="H122" s="5">
        <v>0</v>
      </c>
    </row>
    <row r="123" spans="1:8" x14ac:dyDescent="0.3">
      <c r="A123" s="4" t="s">
        <v>309</v>
      </c>
      <c r="B123" s="4" t="s">
        <v>310</v>
      </c>
      <c r="C123" s="4" t="s">
        <v>9</v>
      </c>
      <c r="D123" s="5">
        <v>5</v>
      </c>
      <c r="E123" s="5">
        <v>0</v>
      </c>
      <c r="F123" s="5">
        <v>5</v>
      </c>
      <c r="G123" s="5">
        <v>0</v>
      </c>
      <c r="H123" s="5">
        <v>0</v>
      </c>
    </row>
    <row r="124" spans="1:8" x14ac:dyDescent="0.3">
      <c r="A124" s="4" t="s">
        <v>312</v>
      </c>
      <c r="B124" s="4" t="s">
        <v>313</v>
      </c>
      <c r="C124" s="4" t="s">
        <v>9</v>
      </c>
      <c r="D124" s="5">
        <v>12</v>
      </c>
      <c r="E124" s="5">
        <v>0</v>
      </c>
      <c r="F124" s="5">
        <v>12</v>
      </c>
      <c r="G124" s="5">
        <v>0</v>
      </c>
      <c r="H124" s="5">
        <v>0</v>
      </c>
    </row>
    <row r="125" spans="1:8" x14ac:dyDescent="0.3">
      <c r="A125" s="4" t="s">
        <v>320</v>
      </c>
      <c r="B125" s="4" t="s">
        <v>263</v>
      </c>
      <c r="C125" s="4" t="s">
        <v>9</v>
      </c>
      <c r="D125" s="5">
        <v>10</v>
      </c>
      <c r="E125" s="5">
        <v>0</v>
      </c>
      <c r="F125" s="5">
        <v>10</v>
      </c>
      <c r="G125" s="5">
        <v>0</v>
      </c>
      <c r="H125" s="5">
        <v>0</v>
      </c>
    </row>
    <row r="126" spans="1:8" x14ac:dyDescent="0.3">
      <c r="A126" s="4" t="s">
        <v>328</v>
      </c>
      <c r="B126" s="4" t="s">
        <v>332</v>
      </c>
      <c r="C126" s="4" t="s">
        <v>9</v>
      </c>
      <c r="D126" s="5">
        <v>11</v>
      </c>
      <c r="E126" s="5">
        <v>0</v>
      </c>
      <c r="F126" s="5">
        <v>11</v>
      </c>
      <c r="G126" s="5">
        <v>0</v>
      </c>
      <c r="H126" s="5">
        <v>0</v>
      </c>
    </row>
    <row r="127" spans="1:8" x14ac:dyDescent="0.3">
      <c r="A127" s="4" t="s">
        <v>333</v>
      </c>
      <c r="B127" s="4" t="s">
        <v>336</v>
      </c>
      <c r="C127" s="4" t="s">
        <v>9</v>
      </c>
      <c r="D127" s="5">
        <v>6</v>
      </c>
      <c r="E127" s="5">
        <v>0</v>
      </c>
      <c r="F127" s="5">
        <v>6</v>
      </c>
      <c r="G127" s="5">
        <v>0</v>
      </c>
      <c r="H127" s="5">
        <v>0</v>
      </c>
    </row>
    <row r="128" spans="1:8" x14ac:dyDescent="0.3">
      <c r="A128" s="4" t="s">
        <v>342</v>
      </c>
      <c r="B128" s="4" t="s">
        <v>858</v>
      </c>
      <c r="C128" s="4" t="s">
        <v>9</v>
      </c>
      <c r="D128" s="5">
        <v>1</v>
      </c>
      <c r="E128" s="5">
        <v>0</v>
      </c>
      <c r="F128" s="5">
        <v>1</v>
      </c>
      <c r="G128" s="5">
        <v>0</v>
      </c>
      <c r="H128" s="5">
        <v>0</v>
      </c>
    </row>
    <row r="129" spans="1:8" x14ac:dyDescent="0.3">
      <c r="A129" s="4" t="s">
        <v>346</v>
      </c>
      <c r="B129" s="4" t="s">
        <v>348</v>
      </c>
      <c r="C129" s="4" t="s">
        <v>9</v>
      </c>
      <c r="D129" s="5">
        <v>1</v>
      </c>
      <c r="E129" s="5">
        <v>0</v>
      </c>
      <c r="F129" s="5">
        <v>1</v>
      </c>
      <c r="G129" s="5">
        <v>0</v>
      </c>
      <c r="H129" s="5">
        <v>0</v>
      </c>
    </row>
    <row r="130" spans="1:8" x14ac:dyDescent="0.3">
      <c r="A130" s="4" t="s">
        <v>346</v>
      </c>
      <c r="B130" s="4" t="s">
        <v>349</v>
      </c>
      <c r="C130" s="4" t="s">
        <v>9</v>
      </c>
      <c r="D130" s="5">
        <v>17</v>
      </c>
      <c r="E130" s="5">
        <v>0</v>
      </c>
      <c r="F130" s="5">
        <v>17</v>
      </c>
      <c r="G130" s="5">
        <v>0</v>
      </c>
      <c r="H130" s="5">
        <v>0</v>
      </c>
    </row>
    <row r="131" spans="1:8" x14ac:dyDescent="0.3">
      <c r="A131" s="4" t="s">
        <v>346</v>
      </c>
      <c r="B131" s="4" t="s">
        <v>352</v>
      </c>
      <c r="C131" s="4" t="s">
        <v>9</v>
      </c>
      <c r="D131" s="5">
        <v>7</v>
      </c>
      <c r="E131" s="5">
        <v>0</v>
      </c>
      <c r="F131" s="5">
        <v>7</v>
      </c>
      <c r="G131" s="5">
        <v>0</v>
      </c>
      <c r="H131" s="5">
        <v>0</v>
      </c>
    </row>
    <row r="132" spans="1:8" x14ac:dyDescent="0.3">
      <c r="A132" s="4" t="s">
        <v>360</v>
      </c>
      <c r="B132" s="4" t="s">
        <v>361</v>
      </c>
      <c r="C132" s="4" t="s">
        <v>9</v>
      </c>
      <c r="D132" s="5">
        <v>32</v>
      </c>
      <c r="E132" s="5">
        <v>0</v>
      </c>
      <c r="F132" s="5">
        <v>32</v>
      </c>
      <c r="G132" s="5">
        <v>0</v>
      </c>
      <c r="H132" s="5">
        <v>0</v>
      </c>
    </row>
    <row r="133" spans="1:8" x14ac:dyDescent="0.3">
      <c r="A133" s="4" t="s">
        <v>360</v>
      </c>
      <c r="B133" s="4" t="s">
        <v>362</v>
      </c>
      <c r="C133" s="4" t="s">
        <v>9</v>
      </c>
      <c r="D133" s="5">
        <v>63</v>
      </c>
      <c r="E133" s="5">
        <v>0</v>
      </c>
      <c r="F133" s="5">
        <v>63</v>
      </c>
      <c r="G133" s="5">
        <v>0</v>
      </c>
      <c r="H133" s="5">
        <v>0</v>
      </c>
    </row>
    <row r="134" spans="1:8" x14ac:dyDescent="0.3">
      <c r="A134" s="4" t="s">
        <v>367</v>
      </c>
      <c r="B134" s="4" t="s">
        <v>369</v>
      </c>
      <c r="C134" s="4" t="s">
        <v>9</v>
      </c>
      <c r="D134" s="5">
        <v>12</v>
      </c>
      <c r="E134" s="5">
        <v>0</v>
      </c>
      <c r="F134" s="5">
        <v>12</v>
      </c>
      <c r="G134" s="5">
        <v>0</v>
      </c>
      <c r="H134" s="5">
        <v>0</v>
      </c>
    </row>
    <row r="135" spans="1:8" x14ac:dyDescent="0.3">
      <c r="A135" s="4" t="s">
        <v>367</v>
      </c>
      <c r="B135" s="4" t="s">
        <v>371</v>
      </c>
      <c r="C135" s="4" t="s">
        <v>9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</row>
    <row r="136" spans="1:8" x14ac:dyDescent="0.3">
      <c r="A136" s="4" t="s">
        <v>367</v>
      </c>
      <c r="B136" s="4" t="s">
        <v>373</v>
      </c>
      <c r="C136" s="4" t="s">
        <v>9</v>
      </c>
      <c r="D136" s="5">
        <v>29</v>
      </c>
      <c r="E136" s="5">
        <v>0</v>
      </c>
      <c r="F136" s="5">
        <v>29</v>
      </c>
      <c r="G136" s="5">
        <v>0</v>
      </c>
      <c r="H136" s="5">
        <v>0</v>
      </c>
    </row>
    <row r="137" spans="1:8" x14ac:dyDescent="0.3">
      <c r="A137" s="4" t="s">
        <v>367</v>
      </c>
      <c r="B137" s="4" t="s">
        <v>877</v>
      </c>
      <c r="C137" s="4" t="s">
        <v>9</v>
      </c>
      <c r="D137" s="5">
        <v>1</v>
      </c>
      <c r="E137" s="5">
        <v>0</v>
      </c>
      <c r="F137" s="5">
        <v>1</v>
      </c>
      <c r="G137" s="5">
        <v>0</v>
      </c>
      <c r="H137" s="5">
        <v>0</v>
      </c>
    </row>
    <row r="138" spans="1:8" x14ac:dyDescent="0.3">
      <c r="A138" s="4" t="s">
        <v>367</v>
      </c>
      <c r="B138" s="4" t="s">
        <v>377</v>
      </c>
      <c r="C138" s="4" t="s">
        <v>9</v>
      </c>
      <c r="D138" s="5">
        <v>2</v>
      </c>
      <c r="E138" s="5">
        <v>0</v>
      </c>
      <c r="F138" s="5">
        <v>2</v>
      </c>
      <c r="G138" s="5">
        <v>0</v>
      </c>
      <c r="H138" s="5">
        <v>0</v>
      </c>
    </row>
    <row r="139" spans="1:8" x14ac:dyDescent="0.3">
      <c r="A139" s="4" t="s">
        <v>379</v>
      </c>
      <c r="B139" s="4" t="s">
        <v>380</v>
      </c>
      <c r="C139" s="4" t="s">
        <v>9</v>
      </c>
      <c r="D139" s="5">
        <v>1</v>
      </c>
      <c r="E139" s="5">
        <v>0</v>
      </c>
      <c r="F139" s="5">
        <v>1</v>
      </c>
      <c r="G139" s="5">
        <v>0</v>
      </c>
      <c r="H139" s="5">
        <v>0</v>
      </c>
    </row>
    <row r="140" spans="1:8" x14ac:dyDescent="0.3">
      <c r="A140" s="4" t="s">
        <v>379</v>
      </c>
      <c r="B140" s="4" t="s">
        <v>381</v>
      </c>
      <c r="C140" s="4" t="s">
        <v>9</v>
      </c>
      <c r="D140" s="5">
        <v>1</v>
      </c>
      <c r="E140" s="5">
        <v>0</v>
      </c>
      <c r="F140" s="5">
        <v>1</v>
      </c>
      <c r="G140" s="5">
        <v>0</v>
      </c>
      <c r="H140" s="5">
        <v>0</v>
      </c>
    </row>
    <row r="141" spans="1:8" x14ac:dyDescent="0.3">
      <c r="A141" s="4" t="s">
        <v>385</v>
      </c>
      <c r="B141" s="4" t="s">
        <v>387</v>
      </c>
      <c r="C141" s="4" t="s">
        <v>9</v>
      </c>
      <c r="D141" s="5">
        <v>134</v>
      </c>
      <c r="E141" s="5">
        <v>0</v>
      </c>
      <c r="F141" s="5">
        <v>134</v>
      </c>
      <c r="G141" s="5">
        <v>0</v>
      </c>
      <c r="H141" s="5">
        <v>0</v>
      </c>
    </row>
    <row r="142" spans="1:8" x14ac:dyDescent="0.3">
      <c r="A142" s="4" t="s">
        <v>385</v>
      </c>
      <c r="B142" s="4" t="s">
        <v>388</v>
      </c>
      <c r="C142" s="4" t="s">
        <v>9</v>
      </c>
      <c r="D142" s="5">
        <v>8</v>
      </c>
      <c r="E142" s="5">
        <v>0</v>
      </c>
      <c r="F142" s="5">
        <v>8</v>
      </c>
      <c r="G142" s="5">
        <v>0</v>
      </c>
      <c r="H142" s="5">
        <v>0</v>
      </c>
    </row>
    <row r="143" spans="1:8" x14ac:dyDescent="0.3">
      <c r="A143" s="4" t="s">
        <v>385</v>
      </c>
      <c r="B143" s="4" t="s">
        <v>393</v>
      </c>
      <c r="C143" s="4" t="s">
        <v>9</v>
      </c>
      <c r="D143" s="5">
        <v>26</v>
      </c>
      <c r="E143" s="5">
        <v>0</v>
      </c>
      <c r="F143" s="5">
        <v>26</v>
      </c>
      <c r="G143" s="5">
        <v>0</v>
      </c>
      <c r="H143" s="5">
        <v>0</v>
      </c>
    </row>
    <row r="144" spans="1:8" x14ac:dyDescent="0.3">
      <c r="A144" s="4" t="s">
        <v>394</v>
      </c>
      <c r="B144" s="4" t="s">
        <v>397</v>
      </c>
      <c r="C144" s="4" t="s">
        <v>9</v>
      </c>
      <c r="D144" s="5">
        <v>2</v>
      </c>
      <c r="E144" s="5">
        <v>0</v>
      </c>
      <c r="F144" s="5">
        <v>2</v>
      </c>
      <c r="G144" s="5">
        <v>0</v>
      </c>
      <c r="H144" s="5">
        <v>0</v>
      </c>
    </row>
    <row r="145" spans="1:8" x14ac:dyDescent="0.3">
      <c r="A145" s="4" t="s">
        <v>394</v>
      </c>
      <c r="B145" s="4" t="s">
        <v>879</v>
      </c>
      <c r="C145" s="4" t="s">
        <v>9</v>
      </c>
      <c r="D145" s="5">
        <v>1</v>
      </c>
      <c r="E145" s="5">
        <v>0</v>
      </c>
      <c r="F145" s="5">
        <v>1</v>
      </c>
      <c r="G145" s="5">
        <v>0</v>
      </c>
      <c r="H145" s="5">
        <v>0</v>
      </c>
    </row>
    <row r="146" spans="1:8" x14ac:dyDescent="0.3">
      <c r="A146" s="4" t="s">
        <v>394</v>
      </c>
      <c r="B146" s="4" t="s">
        <v>402</v>
      </c>
      <c r="C146" s="4" t="s">
        <v>9</v>
      </c>
      <c r="D146" s="5">
        <v>4</v>
      </c>
      <c r="E146" s="5">
        <v>0</v>
      </c>
      <c r="F146" s="5">
        <v>4</v>
      </c>
      <c r="G146" s="5">
        <v>0</v>
      </c>
      <c r="H146" s="5">
        <v>0</v>
      </c>
    </row>
    <row r="147" spans="1:8" x14ac:dyDescent="0.3">
      <c r="A147" s="4" t="s">
        <v>394</v>
      </c>
      <c r="B147" s="4" t="s">
        <v>403</v>
      </c>
      <c r="C147" s="4" t="s">
        <v>9</v>
      </c>
      <c r="D147" s="5">
        <v>1</v>
      </c>
      <c r="E147" s="5">
        <v>0</v>
      </c>
      <c r="F147" s="5">
        <v>1</v>
      </c>
      <c r="G147" s="5">
        <v>0</v>
      </c>
      <c r="H147" s="5">
        <v>0</v>
      </c>
    </row>
    <row r="148" spans="1:8" x14ac:dyDescent="0.3">
      <c r="A148" s="4" t="s">
        <v>394</v>
      </c>
      <c r="B148" s="4" t="s">
        <v>405</v>
      </c>
      <c r="C148" s="4" t="s">
        <v>9</v>
      </c>
      <c r="D148" s="5">
        <v>28</v>
      </c>
      <c r="E148" s="5">
        <v>0</v>
      </c>
      <c r="F148" s="5">
        <v>28</v>
      </c>
      <c r="G148" s="5">
        <v>0</v>
      </c>
      <c r="H148" s="5">
        <v>0</v>
      </c>
    </row>
    <row r="149" spans="1:8" x14ac:dyDescent="0.3">
      <c r="A149" s="4" t="s">
        <v>394</v>
      </c>
      <c r="B149" s="4" t="s">
        <v>406</v>
      </c>
      <c r="C149" s="4" t="s">
        <v>9</v>
      </c>
      <c r="D149" s="5">
        <v>7</v>
      </c>
      <c r="E149" s="5">
        <v>0</v>
      </c>
      <c r="F149" s="5">
        <v>7</v>
      </c>
      <c r="G149" s="5">
        <v>0</v>
      </c>
      <c r="H149" s="5">
        <v>0</v>
      </c>
    </row>
    <row r="150" spans="1:8" x14ac:dyDescent="0.3">
      <c r="A150" s="4" t="s">
        <v>408</v>
      </c>
      <c r="B150" s="4" t="s">
        <v>409</v>
      </c>
      <c r="C150" s="4" t="s">
        <v>9</v>
      </c>
      <c r="D150" s="5">
        <v>1</v>
      </c>
      <c r="E150" s="5">
        <v>0</v>
      </c>
      <c r="F150" s="5">
        <v>1</v>
      </c>
      <c r="G150" s="5">
        <v>0</v>
      </c>
      <c r="H150" s="5">
        <v>0</v>
      </c>
    </row>
    <row r="151" spans="1:8" x14ac:dyDescent="0.3">
      <c r="A151" s="4" t="s">
        <v>408</v>
      </c>
      <c r="B151" s="4" t="s">
        <v>412</v>
      </c>
      <c r="C151" s="4" t="s">
        <v>9</v>
      </c>
      <c r="D151" s="5">
        <v>3</v>
      </c>
      <c r="E151" s="5">
        <v>0</v>
      </c>
      <c r="F151" s="5">
        <v>3</v>
      </c>
      <c r="G151" s="5">
        <v>0</v>
      </c>
      <c r="H151" s="5">
        <v>0</v>
      </c>
    </row>
    <row r="152" spans="1:8" x14ac:dyDescent="0.3">
      <c r="A152" s="4" t="s">
        <v>414</v>
      </c>
      <c r="B152" s="4" t="s">
        <v>416</v>
      </c>
      <c r="C152" s="4" t="s">
        <v>9</v>
      </c>
      <c r="D152" s="5">
        <v>7</v>
      </c>
      <c r="E152" s="5">
        <v>0</v>
      </c>
      <c r="F152" s="5">
        <v>7</v>
      </c>
      <c r="G152" s="5">
        <v>0</v>
      </c>
      <c r="H152" s="5">
        <v>0</v>
      </c>
    </row>
    <row r="153" spans="1:8" x14ac:dyDescent="0.3">
      <c r="A153" s="4" t="s">
        <v>418</v>
      </c>
      <c r="B153" s="4" t="s">
        <v>423</v>
      </c>
      <c r="C153" s="4" t="s">
        <v>9</v>
      </c>
      <c r="D153" s="5">
        <v>1</v>
      </c>
      <c r="E153" s="5">
        <v>0</v>
      </c>
      <c r="F153" s="5">
        <v>1</v>
      </c>
      <c r="G153" s="5">
        <v>0</v>
      </c>
      <c r="H153" s="5">
        <v>0</v>
      </c>
    </row>
    <row r="154" spans="1:8" x14ac:dyDescent="0.3">
      <c r="A154" s="4" t="s">
        <v>429</v>
      </c>
      <c r="B154" s="4" t="s">
        <v>431</v>
      </c>
      <c r="C154" s="4" t="s">
        <v>9</v>
      </c>
      <c r="D154" s="5">
        <v>1</v>
      </c>
      <c r="E154" s="5">
        <v>0</v>
      </c>
      <c r="F154" s="5">
        <v>1</v>
      </c>
      <c r="G154" s="5">
        <v>0</v>
      </c>
      <c r="H154" s="5">
        <v>0</v>
      </c>
    </row>
    <row r="155" spans="1:8" x14ac:dyDescent="0.3">
      <c r="A155" s="4" t="s">
        <v>429</v>
      </c>
      <c r="B155" s="4" t="s">
        <v>432</v>
      </c>
      <c r="C155" s="4" t="s">
        <v>9</v>
      </c>
      <c r="D155" s="5">
        <v>11</v>
      </c>
      <c r="E155" s="5">
        <v>0</v>
      </c>
      <c r="F155" s="5">
        <v>11</v>
      </c>
      <c r="G155" s="5">
        <v>0</v>
      </c>
      <c r="H155" s="5">
        <v>0</v>
      </c>
    </row>
    <row r="156" spans="1:8" x14ac:dyDescent="0.3">
      <c r="A156" s="4" t="s">
        <v>429</v>
      </c>
      <c r="B156" s="4" t="s">
        <v>433</v>
      </c>
      <c r="C156" s="4" t="s">
        <v>9</v>
      </c>
      <c r="D156" s="5">
        <v>12</v>
      </c>
      <c r="E156" s="5">
        <v>0</v>
      </c>
      <c r="F156" s="5">
        <v>12</v>
      </c>
      <c r="G156" s="5">
        <v>0</v>
      </c>
      <c r="H156" s="5">
        <v>0</v>
      </c>
    </row>
    <row r="157" spans="1:8" x14ac:dyDescent="0.3">
      <c r="A157" s="4" t="s">
        <v>435</v>
      </c>
      <c r="B157" s="4" t="s">
        <v>437</v>
      </c>
      <c r="C157" s="4" t="s">
        <v>9</v>
      </c>
      <c r="D157" s="5">
        <v>30</v>
      </c>
      <c r="E157" s="5">
        <v>0</v>
      </c>
      <c r="F157" s="5">
        <v>30</v>
      </c>
      <c r="G157" s="5">
        <v>0</v>
      </c>
      <c r="H157" s="5">
        <v>0</v>
      </c>
    </row>
    <row r="158" spans="1:8" x14ac:dyDescent="0.3">
      <c r="A158" s="4" t="s">
        <v>435</v>
      </c>
      <c r="B158" s="4" t="s">
        <v>438</v>
      </c>
      <c r="C158" s="4" t="s">
        <v>9</v>
      </c>
      <c r="D158" s="5">
        <v>1</v>
      </c>
      <c r="E158" s="5">
        <v>0</v>
      </c>
      <c r="F158" s="5">
        <v>1</v>
      </c>
      <c r="G158" s="5">
        <v>0</v>
      </c>
      <c r="H158" s="5">
        <v>0</v>
      </c>
    </row>
    <row r="159" spans="1:8" x14ac:dyDescent="0.3">
      <c r="A159" s="4" t="s">
        <v>444</v>
      </c>
      <c r="B159" s="4" t="s">
        <v>446</v>
      </c>
      <c r="C159" s="4" t="s">
        <v>9</v>
      </c>
      <c r="D159" s="5">
        <v>2</v>
      </c>
      <c r="E159" s="5">
        <v>0</v>
      </c>
      <c r="F159" s="5">
        <v>2</v>
      </c>
      <c r="G159" s="5">
        <v>0</v>
      </c>
      <c r="H159" s="5">
        <v>0</v>
      </c>
    </row>
    <row r="160" spans="1:8" x14ac:dyDescent="0.3">
      <c r="A160" s="4" t="s">
        <v>444</v>
      </c>
      <c r="B160" s="4" t="s">
        <v>447</v>
      </c>
      <c r="C160" s="4" t="s">
        <v>9</v>
      </c>
      <c r="D160" s="5">
        <v>1</v>
      </c>
      <c r="E160" s="5">
        <v>0</v>
      </c>
      <c r="F160" s="5">
        <v>1</v>
      </c>
      <c r="G160" s="5">
        <v>0</v>
      </c>
      <c r="H160" s="5">
        <v>0</v>
      </c>
    </row>
    <row r="161" spans="1:8" x14ac:dyDescent="0.3">
      <c r="A161" s="4" t="s">
        <v>444</v>
      </c>
      <c r="B161" s="4" t="s">
        <v>448</v>
      </c>
      <c r="C161" s="4" t="s">
        <v>9</v>
      </c>
      <c r="D161" s="5">
        <v>1</v>
      </c>
      <c r="E161" s="5">
        <v>0</v>
      </c>
      <c r="F161" s="5">
        <v>1</v>
      </c>
      <c r="G161" s="5">
        <v>0</v>
      </c>
      <c r="H161" s="5">
        <v>0</v>
      </c>
    </row>
    <row r="162" spans="1:8" x14ac:dyDescent="0.3">
      <c r="A162" s="4" t="s">
        <v>444</v>
      </c>
      <c r="B162" s="4" t="s">
        <v>452</v>
      </c>
      <c r="C162" s="4" t="s">
        <v>9</v>
      </c>
      <c r="D162" s="5">
        <v>79</v>
      </c>
      <c r="E162" s="5">
        <v>0</v>
      </c>
      <c r="F162" s="5">
        <v>79</v>
      </c>
      <c r="G162" s="5">
        <v>0</v>
      </c>
      <c r="H162" s="5">
        <v>0</v>
      </c>
    </row>
    <row r="163" spans="1:8" x14ac:dyDescent="0.3">
      <c r="A163" s="4" t="s">
        <v>453</v>
      </c>
      <c r="B163" s="4" t="s">
        <v>457</v>
      </c>
      <c r="C163" s="4" t="s">
        <v>9</v>
      </c>
      <c r="D163" s="5">
        <v>1</v>
      </c>
      <c r="E163" s="5">
        <v>0</v>
      </c>
      <c r="F163" s="5">
        <v>1</v>
      </c>
      <c r="G163" s="5">
        <v>0</v>
      </c>
      <c r="H163" s="5">
        <v>0</v>
      </c>
    </row>
    <row r="164" spans="1:8" x14ac:dyDescent="0.3">
      <c r="A164" s="4" t="s">
        <v>453</v>
      </c>
      <c r="B164" s="4" t="s">
        <v>458</v>
      </c>
      <c r="C164" s="4" t="s">
        <v>9</v>
      </c>
      <c r="D164" s="5">
        <v>1</v>
      </c>
      <c r="E164" s="5">
        <v>0</v>
      </c>
      <c r="F164" s="5">
        <v>1</v>
      </c>
      <c r="G164" s="5">
        <v>0</v>
      </c>
      <c r="H164" s="5">
        <v>0</v>
      </c>
    </row>
    <row r="165" spans="1:8" x14ac:dyDescent="0.3">
      <c r="A165" s="4" t="s">
        <v>460</v>
      </c>
      <c r="B165" s="4" t="s">
        <v>465</v>
      </c>
      <c r="C165" s="4" t="s">
        <v>9</v>
      </c>
      <c r="D165" s="5">
        <v>4</v>
      </c>
      <c r="E165" s="5">
        <v>0</v>
      </c>
      <c r="F165" s="5">
        <v>4</v>
      </c>
      <c r="G165" s="5">
        <v>0</v>
      </c>
      <c r="H165" s="5">
        <v>0</v>
      </c>
    </row>
    <row r="166" spans="1:8" x14ac:dyDescent="0.3">
      <c r="A166" s="4" t="s">
        <v>53</v>
      </c>
      <c r="B166" s="4" t="s">
        <v>1186</v>
      </c>
      <c r="C166" s="4" t="s">
        <v>13</v>
      </c>
      <c r="D166" s="5">
        <v>1</v>
      </c>
      <c r="E166" s="5">
        <v>0</v>
      </c>
      <c r="F166" s="5">
        <v>1</v>
      </c>
      <c r="G166" s="5">
        <v>0</v>
      </c>
      <c r="H166" s="5">
        <v>1</v>
      </c>
    </row>
    <row r="167" spans="1:8" x14ac:dyDescent="0.3">
      <c r="A167" s="4" t="s">
        <v>62</v>
      </c>
      <c r="B167" s="4" t="s">
        <v>63</v>
      </c>
      <c r="C167" s="4" t="s">
        <v>13</v>
      </c>
      <c r="D167" s="5">
        <v>1</v>
      </c>
      <c r="E167" s="5">
        <v>0</v>
      </c>
      <c r="F167" s="5">
        <v>1</v>
      </c>
      <c r="G167" s="5">
        <v>0</v>
      </c>
      <c r="H167" s="5">
        <v>1</v>
      </c>
    </row>
    <row r="168" spans="1:8" x14ac:dyDescent="0.3">
      <c r="A168" s="4" t="s">
        <v>70</v>
      </c>
      <c r="B168" s="4" t="s">
        <v>73</v>
      </c>
      <c r="C168" s="4" t="s">
        <v>13</v>
      </c>
      <c r="D168" s="5">
        <v>1</v>
      </c>
      <c r="E168" s="5">
        <v>0</v>
      </c>
      <c r="F168" s="5">
        <v>1</v>
      </c>
      <c r="G168" s="5">
        <v>0</v>
      </c>
      <c r="H168" s="5">
        <v>1</v>
      </c>
    </row>
    <row r="169" spans="1:8" x14ac:dyDescent="0.3">
      <c r="A169" s="4" t="s">
        <v>70</v>
      </c>
      <c r="B169" s="4" t="s">
        <v>79</v>
      </c>
      <c r="C169" s="4" t="s">
        <v>13</v>
      </c>
      <c r="D169" s="5">
        <v>9</v>
      </c>
      <c r="E169" s="5">
        <v>0</v>
      </c>
      <c r="F169" s="5">
        <v>9</v>
      </c>
      <c r="G169" s="5">
        <v>0</v>
      </c>
      <c r="H169" s="5">
        <v>9</v>
      </c>
    </row>
    <row r="170" spans="1:8" x14ac:dyDescent="0.3">
      <c r="A170" s="4" t="s">
        <v>70</v>
      </c>
      <c r="B170" s="4" t="s">
        <v>85</v>
      </c>
      <c r="C170" s="4" t="s">
        <v>13</v>
      </c>
      <c r="D170" s="5">
        <v>1</v>
      </c>
      <c r="E170" s="5">
        <v>0</v>
      </c>
      <c r="F170" s="5">
        <v>1</v>
      </c>
      <c r="G170" s="5">
        <v>0</v>
      </c>
      <c r="H170" s="5">
        <v>1</v>
      </c>
    </row>
    <row r="171" spans="1:8" x14ac:dyDescent="0.3">
      <c r="A171" s="4" t="s">
        <v>70</v>
      </c>
      <c r="B171" s="4" t="s">
        <v>92</v>
      </c>
      <c r="C171" s="4" t="s">
        <v>13</v>
      </c>
      <c r="D171" s="5">
        <v>7</v>
      </c>
      <c r="E171" s="5">
        <v>0</v>
      </c>
      <c r="F171" s="5">
        <v>7</v>
      </c>
      <c r="G171" s="5">
        <v>0</v>
      </c>
      <c r="H171" s="5">
        <v>7</v>
      </c>
    </row>
    <row r="172" spans="1:8" x14ac:dyDescent="0.3">
      <c r="A172" s="4" t="s">
        <v>98</v>
      </c>
      <c r="B172" s="4" t="s">
        <v>1189</v>
      </c>
      <c r="C172" s="4" t="s">
        <v>13</v>
      </c>
      <c r="D172" s="5">
        <v>1</v>
      </c>
      <c r="E172" s="5">
        <v>0</v>
      </c>
      <c r="F172" s="5">
        <v>1</v>
      </c>
      <c r="G172" s="5">
        <v>0</v>
      </c>
      <c r="H172" s="5">
        <v>1</v>
      </c>
    </row>
    <row r="173" spans="1:8" x14ac:dyDescent="0.3">
      <c r="A173" s="4" t="s">
        <v>158</v>
      </c>
      <c r="B173" s="4" t="s">
        <v>161</v>
      </c>
      <c r="C173" s="4" t="s">
        <v>13</v>
      </c>
      <c r="D173" s="5">
        <v>1</v>
      </c>
      <c r="E173" s="5">
        <v>0</v>
      </c>
      <c r="F173" s="5">
        <v>1</v>
      </c>
      <c r="G173" s="5">
        <v>0</v>
      </c>
      <c r="H173" s="5">
        <v>1</v>
      </c>
    </row>
    <row r="174" spans="1:8" x14ac:dyDescent="0.3">
      <c r="A174" s="4" t="s">
        <v>168</v>
      </c>
      <c r="B174" s="4" t="s">
        <v>172</v>
      </c>
      <c r="C174" s="4" t="s">
        <v>13</v>
      </c>
      <c r="D174" s="5">
        <v>1</v>
      </c>
      <c r="E174" s="5">
        <v>0</v>
      </c>
      <c r="F174" s="5">
        <v>1</v>
      </c>
      <c r="G174" s="5">
        <v>0</v>
      </c>
      <c r="H174" s="5">
        <v>1</v>
      </c>
    </row>
    <row r="175" spans="1:8" x14ac:dyDescent="0.3">
      <c r="A175" s="4" t="s">
        <v>174</v>
      </c>
      <c r="B175" s="4" t="s">
        <v>178</v>
      </c>
      <c r="C175" s="4" t="s">
        <v>13</v>
      </c>
      <c r="D175" s="5">
        <v>4</v>
      </c>
      <c r="E175" s="5">
        <v>0</v>
      </c>
      <c r="F175" s="5">
        <v>4</v>
      </c>
      <c r="G175" s="5">
        <v>0</v>
      </c>
      <c r="H175" s="5">
        <v>4</v>
      </c>
    </row>
    <row r="176" spans="1:8" x14ac:dyDescent="0.3">
      <c r="A176" s="4" t="s">
        <v>174</v>
      </c>
      <c r="B176" s="4" t="s">
        <v>887</v>
      </c>
      <c r="C176" s="4" t="s">
        <v>13</v>
      </c>
      <c r="D176" s="5">
        <v>1</v>
      </c>
      <c r="E176" s="5">
        <v>0</v>
      </c>
      <c r="F176" s="5">
        <v>1</v>
      </c>
      <c r="G176" s="5">
        <v>0</v>
      </c>
      <c r="H176" s="5">
        <v>1</v>
      </c>
    </row>
    <row r="177" spans="1:8" x14ac:dyDescent="0.3">
      <c r="A177" s="4" t="s">
        <v>213</v>
      </c>
      <c r="B177" s="4" t="s">
        <v>216</v>
      </c>
      <c r="C177" s="4" t="s">
        <v>13</v>
      </c>
      <c r="D177" s="5">
        <v>7</v>
      </c>
      <c r="E177" s="5">
        <v>0</v>
      </c>
      <c r="F177" s="5">
        <v>7</v>
      </c>
      <c r="G177" s="5">
        <v>0</v>
      </c>
      <c r="H177" s="5">
        <v>7</v>
      </c>
    </row>
    <row r="178" spans="1:8" x14ac:dyDescent="0.3">
      <c r="A178" s="4" t="s">
        <v>232</v>
      </c>
      <c r="B178" s="4" t="s">
        <v>1193</v>
      </c>
      <c r="C178" s="4" t="s">
        <v>13</v>
      </c>
      <c r="D178" s="5">
        <v>1</v>
      </c>
      <c r="E178" s="5">
        <v>0</v>
      </c>
      <c r="F178" s="5">
        <v>1</v>
      </c>
      <c r="G178" s="5">
        <v>0</v>
      </c>
      <c r="H178" s="5">
        <v>1</v>
      </c>
    </row>
    <row r="179" spans="1:8" x14ac:dyDescent="0.3">
      <c r="A179" s="4" t="s">
        <v>232</v>
      </c>
      <c r="B179" s="4" t="s">
        <v>236</v>
      </c>
      <c r="C179" s="4" t="s">
        <v>13</v>
      </c>
      <c r="D179" s="5">
        <v>2</v>
      </c>
      <c r="E179" s="5">
        <v>0</v>
      </c>
      <c r="F179" s="5">
        <v>2</v>
      </c>
      <c r="G179" s="5">
        <v>0</v>
      </c>
      <c r="H179" s="5">
        <v>2</v>
      </c>
    </row>
    <row r="180" spans="1:8" x14ac:dyDescent="0.3">
      <c r="A180" s="4" t="s">
        <v>242</v>
      </c>
      <c r="B180" s="4" t="s">
        <v>243</v>
      </c>
      <c r="C180" s="4" t="s">
        <v>13</v>
      </c>
      <c r="D180" s="5">
        <v>4</v>
      </c>
      <c r="E180" s="5">
        <v>0</v>
      </c>
      <c r="F180" s="5">
        <v>4</v>
      </c>
      <c r="G180" s="5">
        <v>0</v>
      </c>
      <c r="H180" s="5">
        <v>4</v>
      </c>
    </row>
    <row r="181" spans="1:8" x14ac:dyDescent="0.3">
      <c r="A181" s="4" t="s">
        <v>242</v>
      </c>
      <c r="B181" s="4" t="s">
        <v>218</v>
      </c>
      <c r="C181" s="4" t="s">
        <v>13</v>
      </c>
      <c r="D181" s="5">
        <v>9</v>
      </c>
      <c r="E181" s="5">
        <v>0</v>
      </c>
      <c r="F181" s="5">
        <v>9</v>
      </c>
      <c r="G181" s="5">
        <v>0</v>
      </c>
      <c r="H181" s="5">
        <v>9</v>
      </c>
    </row>
    <row r="182" spans="1:8" x14ac:dyDescent="0.3">
      <c r="A182" s="4" t="s">
        <v>249</v>
      </c>
      <c r="B182" s="4" t="s">
        <v>252</v>
      </c>
      <c r="C182" s="4" t="s">
        <v>13</v>
      </c>
      <c r="D182" s="5">
        <v>1</v>
      </c>
      <c r="E182" s="5">
        <v>0</v>
      </c>
      <c r="F182" s="5">
        <v>1</v>
      </c>
      <c r="G182" s="5">
        <v>0</v>
      </c>
      <c r="H182" s="5">
        <v>1</v>
      </c>
    </row>
    <row r="183" spans="1:8" x14ac:dyDescent="0.3">
      <c r="A183" s="4" t="s">
        <v>249</v>
      </c>
      <c r="B183" s="4" t="s">
        <v>256</v>
      </c>
      <c r="C183" s="4" t="s">
        <v>13</v>
      </c>
      <c r="D183" s="5">
        <v>1</v>
      </c>
      <c r="E183" s="5">
        <v>0</v>
      </c>
      <c r="F183" s="5">
        <v>1</v>
      </c>
      <c r="G183" s="5">
        <v>0</v>
      </c>
      <c r="H183" s="5">
        <v>1</v>
      </c>
    </row>
    <row r="184" spans="1:8" x14ac:dyDescent="0.3">
      <c r="A184" s="4" t="s">
        <v>249</v>
      </c>
      <c r="B184" s="4" t="s">
        <v>258</v>
      </c>
      <c r="C184" s="4" t="s">
        <v>13</v>
      </c>
      <c r="D184" s="5">
        <v>1</v>
      </c>
      <c r="E184" s="5">
        <v>0</v>
      </c>
      <c r="F184" s="5">
        <v>1</v>
      </c>
      <c r="G184" s="5">
        <v>0</v>
      </c>
      <c r="H184" s="5">
        <v>1</v>
      </c>
    </row>
    <row r="185" spans="1:8" x14ac:dyDescent="0.3">
      <c r="A185" s="4" t="s">
        <v>286</v>
      </c>
      <c r="B185" s="4" t="s">
        <v>1195</v>
      </c>
      <c r="C185" s="4" t="s">
        <v>13</v>
      </c>
      <c r="D185" s="5">
        <v>1</v>
      </c>
      <c r="E185" s="5">
        <v>0</v>
      </c>
      <c r="F185" s="5">
        <v>1</v>
      </c>
      <c r="G185" s="5">
        <v>0</v>
      </c>
      <c r="H185" s="5">
        <v>1</v>
      </c>
    </row>
    <row r="186" spans="1:8" x14ac:dyDescent="0.3">
      <c r="A186" s="4" t="s">
        <v>312</v>
      </c>
      <c r="B186" s="4" t="s">
        <v>316</v>
      </c>
      <c r="C186" s="4" t="s">
        <v>13</v>
      </c>
      <c r="D186" s="5">
        <v>4</v>
      </c>
      <c r="E186" s="5">
        <v>0</v>
      </c>
      <c r="F186" s="5">
        <v>4</v>
      </c>
      <c r="G186" s="5">
        <v>0</v>
      </c>
      <c r="H186" s="5">
        <v>4</v>
      </c>
    </row>
    <row r="187" spans="1:8" x14ac:dyDescent="0.3">
      <c r="A187" s="4" t="s">
        <v>320</v>
      </c>
      <c r="B187" s="4" t="s">
        <v>263</v>
      </c>
      <c r="C187" s="4" t="s">
        <v>13</v>
      </c>
      <c r="D187" s="5">
        <v>1</v>
      </c>
      <c r="E187" s="5">
        <v>0</v>
      </c>
      <c r="F187" s="5">
        <v>1</v>
      </c>
      <c r="G187" s="5">
        <v>0</v>
      </c>
      <c r="H187" s="5">
        <v>1</v>
      </c>
    </row>
    <row r="188" spans="1:8" x14ac:dyDescent="0.3">
      <c r="A188" s="4" t="s">
        <v>338</v>
      </c>
      <c r="B188" s="4" t="s">
        <v>340</v>
      </c>
      <c r="C188" s="4" t="s">
        <v>13</v>
      </c>
      <c r="D188" s="5">
        <v>1</v>
      </c>
      <c r="E188" s="5">
        <v>0</v>
      </c>
      <c r="F188" s="5">
        <v>1</v>
      </c>
      <c r="G188" s="5">
        <v>0</v>
      </c>
      <c r="H188" s="5">
        <v>1</v>
      </c>
    </row>
    <row r="189" spans="1:8" x14ac:dyDescent="0.3">
      <c r="A189" s="4" t="s">
        <v>342</v>
      </c>
      <c r="B189" s="4" t="s">
        <v>858</v>
      </c>
      <c r="C189" s="4" t="s">
        <v>13</v>
      </c>
      <c r="D189" s="5">
        <v>1</v>
      </c>
      <c r="E189" s="5">
        <v>0</v>
      </c>
      <c r="F189" s="5">
        <v>1</v>
      </c>
      <c r="G189" s="5">
        <v>0</v>
      </c>
      <c r="H189" s="5">
        <v>1</v>
      </c>
    </row>
    <row r="190" spans="1:8" x14ac:dyDescent="0.3">
      <c r="A190" s="4" t="s">
        <v>385</v>
      </c>
      <c r="B190" s="4" t="s">
        <v>1198</v>
      </c>
      <c r="C190" s="4" t="s">
        <v>13</v>
      </c>
      <c r="D190" s="5">
        <v>1</v>
      </c>
      <c r="E190" s="5">
        <v>0</v>
      </c>
      <c r="F190" s="5">
        <v>1</v>
      </c>
      <c r="G190" s="5">
        <v>0</v>
      </c>
      <c r="H190" s="5">
        <v>1</v>
      </c>
    </row>
    <row r="191" spans="1:8" x14ac:dyDescent="0.3">
      <c r="A191" s="4" t="s">
        <v>385</v>
      </c>
      <c r="B191" s="4" t="s">
        <v>390</v>
      </c>
      <c r="C191" s="4" t="s">
        <v>13</v>
      </c>
      <c r="D191" s="5">
        <v>3</v>
      </c>
      <c r="E191" s="5">
        <v>0</v>
      </c>
      <c r="F191" s="5">
        <v>3</v>
      </c>
      <c r="G191" s="5">
        <v>0</v>
      </c>
      <c r="H191" s="5">
        <v>3</v>
      </c>
    </row>
    <row r="192" spans="1:8" x14ac:dyDescent="0.3">
      <c r="A192" s="4" t="s">
        <v>418</v>
      </c>
      <c r="B192" s="4" t="s">
        <v>420</v>
      </c>
      <c r="C192" s="4" t="s">
        <v>13</v>
      </c>
      <c r="D192" s="5">
        <v>3</v>
      </c>
      <c r="E192" s="5">
        <v>0</v>
      </c>
      <c r="F192" s="5">
        <v>3</v>
      </c>
      <c r="G192" s="5">
        <v>0</v>
      </c>
      <c r="H192" s="5">
        <v>3</v>
      </c>
    </row>
    <row r="193" spans="1:8" x14ac:dyDescent="0.3">
      <c r="A193" s="4" t="s">
        <v>418</v>
      </c>
      <c r="B193" s="4" t="s">
        <v>421</v>
      </c>
      <c r="C193" s="4" t="s">
        <v>13</v>
      </c>
      <c r="D193" s="5">
        <v>2</v>
      </c>
      <c r="E193" s="5">
        <v>0</v>
      </c>
      <c r="F193" s="5">
        <v>2</v>
      </c>
      <c r="G193" s="5">
        <v>0</v>
      </c>
      <c r="H193" s="5">
        <v>2</v>
      </c>
    </row>
    <row r="194" spans="1:8" x14ac:dyDescent="0.3">
      <c r="A194" s="4" t="s">
        <v>418</v>
      </c>
      <c r="B194" s="4" t="s">
        <v>424</v>
      </c>
      <c r="C194" s="4" t="s">
        <v>13</v>
      </c>
      <c r="D194" s="5">
        <v>4</v>
      </c>
      <c r="E194" s="5">
        <v>0</v>
      </c>
      <c r="F194" s="5">
        <v>4</v>
      </c>
      <c r="G194" s="5">
        <v>0</v>
      </c>
      <c r="H194" s="5">
        <v>4</v>
      </c>
    </row>
    <row r="195" spans="1:8" x14ac:dyDescent="0.3">
      <c r="A195" s="4" t="s">
        <v>444</v>
      </c>
      <c r="B195" s="4" t="s">
        <v>446</v>
      </c>
      <c r="C195" s="4" t="s">
        <v>13</v>
      </c>
      <c r="D195" s="5">
        <v>1</v>
      </c>
      <c r="E195" s="5">
        <v>0</v>
      </c>
      <c r="F195" s="5">
        <v>1</v>
      </c>
      <c r="G195" s="5">
        <v>0</v>
      </c>
      <c r="H195" s="5">
        <v>1</v>
      </c>
    </row>
    <row r="196" spans="1:8" x14ac:dyDescent="0.3">
      <c r="A196" s="4" t="s">
        <v>24</v>
      </c>
      <c r="B196" s="4" t="s">
        <v>1183</v>
      </c>
      <c r="C196" s="4" t="s">
        <v>13</v>
      </c>
      <c r="D196" s="5">
        <v>1</v>
      </c>
      <c r="E196" s="5">
        <v>1</v>
      </c>
      <c r="F196" s="5">
        <v>0</v>
      </c>
      <c r="G196" s="5">
        <v>1</v>
      </c>
      <c r="H196" s="5">
        <v>0</v>
      </c>
    </row>
    <row r="197" spans="1:8" x14ac:dyDescent="0.3">
      <c r="A197" s="4" t="s">
        <v>70</v>
      </c>
      <c r="B197" s="4" t="s">
        <v>90</v>
      </c>
      <c r="C197" s="4" t="s">
        <v>13</v>
      </c>
      <c r="D197" s="5">
        <v>13</v>
      </c>
      <c r="E197" s="5">
        <v>1</v>
      </c>
      <c r="F197" s="5">
        <v>12</v>
      </c>
      <c r="G197" s="5">
        <v>1</v>
      </c>
      <c r="H197" s="5">
        <v>12</v>
      </c>
    </row>
    <row r="198" spans="1:8" x14ac:dyDescent="0.3">
      <c r="A198" s="4" t="s">
        <v>70</v>
      </c>
      <c r="B198" s="4" t="s">
        <v>91</v>
      </c>
      <c r="C198" s="4" t="s">
        <v>13</v>
      </c>
      <c r="D198" s="5">
        <v>3</v>
      </c>
      <c r="E198" s="5">
        <v>1</v>
      </c>
      <c r="F198" s="5">
        <v>2</v>
      </c>
      <c r="G198" s="5">
        <v>1</v>
      </c>
      <c r="H198" s="5">
        <v>2</v>
      </c>
    </row>
    <row r="199" spans="1:8" x14ac:dyDescent="0.3">
      <c r="A199" s="4" t="s">
        <v>98</v>
      </c>
      <c r="B199" s="4" t="s">
        <v>1188</v>
      </c>
      <c r="C199" s="4" t="s">
        <v>13</v>
      </c>
      <c r="D199" s="5">
        <v>1</v>
      </c>
      <c r="E199" s="5">
        <v>1</v>
      </c>
      <c r="F199" s="5">
        <v>0</v>
      </c>
      <c r="G199" s="5">
        <v>1</v>
      </c>
      <c r="H199" s="5">
        <v>0</v>
      </c>
    </row>
    <row r="200" spans="1:8" x14ac:dyDescent="0.3">
      <c r="A200" s="4" t="s">
        <v>138</v>
      </c>
      <c r="B200" s="4" t="s">
        <v>142</v>
      </c>
      <c r="C200" s="4" t="s">
        <v>13</v>
      </c>
      <c r="D200" s="5">
        <v>1</v>
      </c>
      <c r="E200" s="5">
        <v>1</v>
      </c>
      <c r="F200" s="5">
        <v>0</v>
      </c>
      <c r="G200" s="5">
        <v>1</v>
      </c>
      <c r="H200" s="5">
        <v>0</v>
      </c>
    </row>
    <row r="201" spans="1:8" x14ac:dyDescent="0.3">
      <c r="A201" s="4" t="s">
        <v>158</v>
      </c>
      <c r="B201" s="4" t="s">
        <v>166</v>
      </c>
      <c r="C201" s="4" t="s">
        <v>13</v>
      </c>
      <c r="D201" s="5">
        <v>3</v>
      </c>
      <c r="E201" s="5">
        <v>1</v>
      </c>
      <c r="F201" s="5">
        <v>2</v>
      </c>
      <c r="G201" s="5">
        <v>1</v>
      </c>
      <c r="H201" s="5">
        <v>2</v>
      </c>
    </row>
    <row r="202" spans="1:8" x14ac:dyDescent="0.3">
      <c r="A202" s="4" t="s">
        <v>276</v>
      </c>
      <c r="B202" s="4" t="s">
        <v>282</v>
      </c>
      <c r="C202" s="4" t="s">
        <v>13</v>
      </c>
      <c r="D202" s="5">
        <v>1</v>
      </c>
      <c r="E202" s="5">
        <v>1</v>
      </c>
      <c r="F202" s="5">
        <v>0</v>
      </c>
      <c r="G202" s="5">
        <v>1</v>
      </c>
      <c r="H202" s="5">
        <v>0</v>
      </c>
    </row>
    <row r="203" spans="1:8" x14ac:dyDescent="0.3">
      <c r="A203" s="4" t="s">
        <v>346</v>
      </c>
      <c r="B203" s="4" t="s">
        <v>348</v>
      </c>
      <c r="C203" s="4" t="s">
        <v>13</v>
      </c>
      <c r="D203" s="5">
        <v>4</v>
      </c>
      <c r="E203" s="5">
        <v>1</v>
      </c>
      <c r="F203" s="5">
        <v>3</v>
      </c>
      <c r="G203" s="5">
        <v>1</v>
      </c>
      <c r="H203" s="5">
        <v>3</v>
      </c>
    </row>
    <row r="204" spans="1:8" x14ac:dyDescent="0.3">
      <c r="A204" s="4" t="s">
        <v>360</v>
      </c>
      <c r="B204" s="4" t="s">
        <v>365</v>
      </c>
      <c r="C204" s="4" t="s">
        <v>13</v>
      </c>
      <c r="D204" s="5">
        <v>1</v>
      </c>
      <c r="E204" s="5">
        <v>1</v>
      </c>
      <c r="F204" s="5">
        <v>0</v>
      </c>
      <c r="G204" s="5">
        <v>1</v>
      </c>
      <c r="H204" s="5">
        <v>0</v>
      </c>
    </row>
    <row r="205" spans="1:8" x14ac:dyDescent="0.3">
      <c r="A205" s="4" t="s">
        <v>367</v>
      </c>
      <c r="B205" s="4" t="s">
        <v>1197</v>
      </c>
      <c r="C205" s="4" t="s">
        <v>13</v>
      </c>
      <c r="D205" s="5">
        <v>1</v>
      </c>
      <c r="E205" s="5">
        <v>1</v>
      </c>
      <c r="F205" s="5">
        <v>0</v>
      </c>
      <c r="G205" s="5">
        <v>1</v>
      </c>
      <c r="H205" s="5">
        <v>0</v>
      </c>
    </row>
    <row r="206" spans="1:8" x14ac:dyDescent="0.3">
      <c r="A206" s="4" t="s">
        <v>379</v>
      </c>
      <c r="B206" s="4" t="s">
        <v>384</v>
      </c>
      <c r="C206" s="4" t="s">
        <v>13</v>
      </c>
      <c r="D206" s="5">
        <v>1</v>
      </c>
      <c r="E206" s="5">
        <v>1</v>
      </c>
      <c r="F206" s="5">
        <v>0</v>
      </c>
      <c r="G206" s="5">
        <v>1</v>
      </c>
      <c r="H206" s="5">
        <v>0</v>
      </c>
    </row>
    <row r="207" spans="1:8" x14ac:dyDescent="0.3">
      <c r="A207" s="4" t="s">
        <v>394</v>
      </c>
      <c r="B207" s="4" t="s">
        <v>1199</v>
      </c>
      <c r="C207" s="4" t="s">
        <v>13</v>
      </c>
      <c r="D207" s="5">
        <v>1</v>
      </c>
      <c r="E207" s="5">
        <v>1</v>
      </c>
      <c r="F207" s="5">
        <v>0</v>
      </c>
      <c r="G207" s="5">
        <v>1</v>
      </c>
      <c r="H207" s="5">
        <v>0</v>
      </c>
    </row>
    <row r="208" spans="1:8" x14ac:dyDescent="0.3">
      <c r="A208" s="4" t="s">
        <v>408</v>
      </c>
      <c r="B208" s="4" t="s">
        <v>411</v>
      </c>
      <c r="C208" s="4" t="s">
        <v>13</v>
      </c>
      <c r="D208" s="5">
        <v>6</v>
      </c>
      <c r="E208" s="5">
        <v>1</v>
      </c>
      <c r="F208" s="5">
        <v>5</v>
      </c>
      <c r="G208" s="5">
        <v>1</v>
      </c>
      <c r="H208" s="5">
        <v>5</v>
      </c>
    </row>
    <row r="209" spans="1:8" x14ac:dyDescent="0.3">
      <c r="A209" s="4" t="s">
        <v>24</v>
      </c>
      <c r="B209" s="4" t="s">
        <v>28</v>
      </c>
      <c r="C209" s="4" t="s">
        <v>13</v>
      </c>
      <c r="D209" s="5">
        <v>2</v>
      </c>
      <c r="E209" s="5">
        <v>2</v>
      </c>
      <c r="F209" s="5">
        <v>0</v>
      </c>
      <c r="G209" s="5">
        <v>2</v>
      </c>
      <c r="H209" s="5">
        <v>0</v>
      </c>
    </row>
    <row r="210" spans="1:8" x14ac:dyDescent="0.3">
      <c r="A210" s="4" t="s">
        <v>70</v>
      </c>
      <c r="B210" s="4" t="s">
        <v>76</v>
      </c>
      <c r="C210" s="4" t="s">
        <v>13</v>
      </c>
      <c r="D210" s="5">
        <v>7</v>
      </c>
      <c r="E210" s="5">
        <v>2</v>
      </c>
      <c r="F210" s="5">
        <v>5</v>
      </c>
      <c r="G210" s="5">
        <v>2</v>
      </c>
      <c r="H210" s="5">
        <v>5</v>
      </c>
    </row>
    <row r="211" spans="1:8" x14ac:dyDescent="0.3">
      <c r="A211" s="4" t="s">
        <v>70</v>
      </c>
      <c r="B211" s="4" t="s">
        <v>81</v>
      </c>
      <c r="C211" s="4" t="s">
        <v>13</v>
      </c>
      <c r="D211" s="5">
        <v>22</v>
      </c>
      <c r="E211" s="5">
        <v>2</v>
      </c>
      <c r="F211" s="5">
        <v>20</v>
      </c>
      <c r="G211" s="5">
        <v>2</v>
      </c>
      <c r="H211" s="5">
        <v>20</v>
      </c>
    </row>
    <row r="212" spans="1:8" x14ac:dyDescent="0.3">
      <c r="A212" s="4" t="s">
        <v>98</v>
      </c>
      <c r="B212" s="4" t="s">
        <v>105</v>
      </c>
      <c r="C212" s="4" t="s">
        <v>13</v>
      </c>
      <c r="D212" s="5">
        <v>2</v>
      </c>
      <c r="E212" s="5">
        <v>2</v>
      </c>
      <c r="F212" s="5">
        <v>0</v>
      </c>
      <c r="G212" s="5">
        <v>2</v>
      </c>
      <c r="H212" s="5">
        <v>0</v>
      </c>
    </row>
    <row r="213" spans="1:8" x14ac:dyDescent="0.3">
      <c r="A213" s="4" t="s">
        <v>98</v>
      </c>
      <c r="B213" s="4" t="s">
        <v>111</v>
      </c>
      <c r="C213" s="4" t="s">
        <v>13</v>
      </c>
      <c r="D213" s="5">
        <v>2</v>
      </c>
      <c r="E213" s="5">
        <v>2</v>
      </c>
      <c r="F213" s="5">
        <v>0</v>
      </c>
      <c r="G213" s="5">
        <v>2</v>
      </c>
      <c r="H213" s="5">
        <v>0</v>
      </c>
    </row>
    <row r="214" spans="1:8" x14ac:dyDescent="0.3">
      <c r="A214" s="4" t="s">
        <v>98</v>
      </c>
      <c r="B214" s="4" t="s">
        <v>114</v>
      </c>
      <c r="C214" s="4" t="s">
        <v>13</v>
      </c>
      <c r="D214" s="5">
        <v>2</v>
      </c>
      <c r="E214" s="5">
        <v>2</v>
      </c>
      <c r="F214" s="5">
        <v>0</v>
      </c>
      <c r="G214" s="5">
        <v>2</v>
      </c>
      <c r="H214" s="5">
        <v>0</v>
      </c>
    </row>
    <row r="215" spans="1:8" x14ac:dyDescent="0.3">
      <c r="A215" s="4" t="s">
        <v>185</v>
      </c>
      <c r="B215" s="4" t="s">
        <v>193</v>
      </c>
      <c r="C215" s="4" t="s">
        <v>13</v>
      </c>
      <c r="D215" s="5">
        <v>2</v>
      </c>
      <c r="E215" s="5">
        <v>2</v>
      </c>
      <c r="F215" s="5">
        <v>0</v>
      </c>
      <c r="G215" s="5">
        <v>2</v>
      </c>
      <c r="H215" s="5">
        <v>0</v>
      </c>
    </row>
    <row r="216" spans="1:8" x14ac:dyDescent="0.3">
      <c r="A216" s="4" t="s">
        <v>185</v>
      </c>
      <c r="B216" s="4" t="s">
        <v>196</v>
      </c>
      <c r="C216" s="4" t="s">
        <v>13</v>
      </c>
      <c r="D216" s="5">
        <v>3</v>
      </c>
      <c r="E216" s="5">
        <v>2</v>
      </c>
      <c r="F216" s="5">
        <v>1</v>
      </c>
      <c r="G216" s="5">
        <v>2</v>
      </c>
      <c r="H216" s="5">
        <v>1</v>
      </c>
    </row>
    <row r="217" spans="1:8" x14ac:dyDescent="0.3">
      <c r="A217" s="4" t="s">
        <v>269</v>
      </c>
      <c r="B217" s="4" t="s">
        <v>272</v>
      </c>
      <c r="C217" s="4" t="s">
        <v>13</v>
      </c>
      <c r="D217" s="5">
        <v>5</v>
      </c>
      <c r="E217" s="5">
        <v>2</v>
      </c>
      <c r="F217" s="5">
        <v>3</v>
      </c>
      <c r="G217" s="5">
        <v>2</v>
      </c>
      <c r="H217" s="5">
        <v>3</v>
      </c>
    </row>
    <row r="218" spans="1:8" x14ac:dyDescent="0.3">
      <c r="A218" s="4" t="s">
        <v>453</v>
      </c>
      <c r="B218" s="4" t="s">
        <v>456</v>
      </c>
      <c r="C218" s="4" t="s">
        <v>13</v>
      </c>
      <c r="D218" s="5">
        <v>2</v>
      </c>
      <c r="E218" s="5">
        <v>2</v>
      </c>
      <c r="F218" s="5">
        <v>0</v>
      </c>
      <c r="G218" s="5">
        <v>2</v>
      </c>
      <c r="H218" s="5">
        <v>0</v>
      </c>
    </row>
    <row r="219" spans="1:8" x14ac:dyDescent="0.3">
      <c r="A219" s="4" t="s">
        <v>367</v>
      </c>
      <c r="B219" s="4" t="s">
        <v>377</v>
      </c>
      <c r="C219" s="4" t="s">
        <v>13</v>
      </c>
      <c r="D219" s="5">
        <v>3</v>
      </c>
      <c r="E219" s="5">
        <v>3</v>
      </c>
      <c r="F219" s="5">
        <v>0</v>
      </c>
      <c r="G219" s="5">
        <v>3</v>
      </c>
      <c r="H219" s="5">
        <v>0</v>
      </c>
    </row>
    <row r="220" spans="1:8" x14ac:dyDescent="0.3">
      <c r="A220" s="4" t="s">
        <v>394</v>
      </c>
      <c r="B220" s="4" t="s">
        <v>399</v>
      </c>
      <c r="C220" s="4" t="s">
        <v>13</v>
      </c>
      <c r="D220" s="5">
        <v>3</v>
      </c>
      <c r="E220" s="5">
        <v>3</v>
      </c>
      <c r="F220" s="5">
        <v>0</v>
      </c>
      <c r="G220" s="5">
        <v>3</v>
      </c>
      <c r="H220" s="5">
        <v>0</v>
      </c>
    </row>
    <row r="221" spans="1:8" x14ac:dyDescent="0.3">
      <c r="A221" s="4" t="s">
        <v>168</v>
      </c>
      <c r="B221" s="4" t="s">
        <v>170</v>
      </c>
      <c r="C221" s="4" t="s">
        <v>13</v>
      </c>
      <c r="D221" s="5">
        <v>4</v>
      </c>
      <c r="E221" s="5">
        <v>4</v>
      </c>
      <c r="F221" s="5">
        <v>0</v>
      </c>
      <c r="G221" s="5">
        <v>4</v>
      </c>
      <c r="H221" s="5">
        <v>0</v>
      </c>
    </row>
    <row r="222" spans="1:8" x14ac:dyDescent="0.3">
      <c r="A222" s="4" t="s">
        <v>367</v>
      </c>
      <c r="B222" s="4" t="s">
        <v>378</v>
      </c>
      <c r="C222" s="4" t="s">
        <v>13</v>
      </c>
      <c r="D222" s="5">
        <v>4</v>
      </c>
      <c r="E222" s="5">
        <v>4</v>
      </c>
      <c r="F222" s="5">
        <v>0</v>
      </c>
      <c r="G222" s="5">
        <v>4</v>
      </c>
      <c r="H222" s="5">
        <v>0</v>
      </c>
    </row>
    <row r="223" spans="1:8" x14ac:dyDescent="0.3">
      <c r="A223" s="4" t="s">
        <v>24</v>
      </c>
      <c r="B223" s="4" t="s">
        <v>1184</v>
      </c>
      <c r="C223" s="4" t="s">
        <v>13</v>
      </c>
      <c r="D223" s="5">
        <v>5</v>
      </c>
      <c r="E223" s="5">
        <v>5</v>
      </c>
      <c r="F223" s="5">
        <v>0</v>
      </c>
      <c r="G223" s="5">
        <v>5</v>
      </c>
      <c r="H223" s="5">
        <v>0</v>
      </c>
    </row>
    <row r="224" spans="1:8" x14ac:dyDescent="0.3">
      <c r="A224" s="4" t="s">
        <v>467</v>
      </c>
      <c r="B224" s="4" t="s">
        <v>468</v>
      </c>
      <c r="C224" s="4" t="s">
        <v>13</v>
      </c>
      <c r="D224" s="5">
        <v>5</v>
      </c>
      <c r="E224" s="5">
        <v>5</v>
      </c>
      <c r="F224" s="5">
        <v>0</v>
      </c>
      <c r="G224" s="5">
        <v>5</v>
      </c>
      <c r="H224" s="5">
        <v>0</v>
      </c>
    </row>
    <row r="225" spans="1:8" x14ac:dyDescent="0.3">
      <c r="A225" s="4" t="s">
        <v>143</v>
      </c>
      <c r="B225" s="4" t="s">
        <v>183</v>
      </c>
      <c r="C225" s="4" t="s">
        <v>13</v>
      </c>
      <c r="D225" s="5">
        <v>27</v>
      </c>
      <c r="E225" s="5">
        <v>27</v>
      </c>
      <c r="F225" s="5">
        <v>0</v>
      </c>
      <c r="G225" s="5">
        <v>27</v>
      </c>
      <c r="H225" s="5">
        <v>0</v>
      </c>
    </row>
    <row r="226" spans="1:8" x14ac:dyDescent="0.3">
      <c r="A226" s="4" t="s">
        <v>14</v>
      </c>
      <c r="B226" s="4" t="s">
        <v>15</v>
      </c>
      <c r="C226" s="4" t="s">
        <v>13</v>
      </c>
      <c r="D226" s="5">
        <v>63</v>
      </c>
      <c r="E226" s="5">
        <v>63</v>
      </c>
      <c r="F226" s="5">
        <v>0</v>
      </c>
      <c r="G226" s="5">
        <v>63</v>
      </c>
      <c r="H226" s="5">
        <v>0</v>
      </c>
    </row>
  </sheetData>
  <autoFilter ref="A2:H150">
    <sortState ref="A3:H226">
      <sortCondition ref="C2:C150"/>
    </sortState>
  </autoFilter>
  <sortState ref="A3:E415">
    <sortCondition ref="A2"/>
  </sortState>
  <mergeCells count="2">
    <mergeCell ref="A1:F1"/>
    <mergeCell ref="K2:W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271"/>
  <sheetViews>
    <sheetView topLeftCell="A3" workbookViewId="0">
      <selection activeCell="H15" sqref="H15"/>
    </sheetView>
  </sheetViews>
  <sheetFormatPr defaultRowHeight="16.5" x14ac:dyDescent="0.3"/>
  <cols>
    <col min="1" max="1" width="40.125" customWidth="1"/>
    <col min="2" max="7" width="8.625" style="106" customWidth="1"/>
    <col min="8" max="9" width="10.625" style="106" customWidth="1"/>
    <col min="10" max="10" width="40.125" bestFit="1" customWidth="1"/>
    <col min="11" max="16" width="9.625" customWidth="1"/>
    <col min="17" max="19" width="8.625" customWidth="1"/>
    <col min="20" max="20" width="15.25" bestFit="1" customWidth="1"/>
    <col min="21" max="21" width="25" bestFit="1" customWidth="1"/>
    <col min="22" max="22" width="15.25" bestFit="1" customWidth="1"/>
    <col min="23" max="23" width="25" bestFit="1" customWidth="1"/>
    <col min="24" max="24" width="15.25" bestFit="1" customWidth="1"/>
    <col min="25" max="25" width="25" bestFit="1" customWidth="1"/>
    <col min="26" max="26" width="15.25" bestFit="1" customWidth="1"/>
    <col min="27" max="27" width="25" bestFit="1" customWidth="1"/>
    <col min="28" max="28" width="15.25" bestFit="1" customWidth="1"/>
    <col min="29" max="29" width="25" bestFit="1" customWidth="1"/>
    <col min="30" max="30" width="15.25" bestFit="1" customWidth="1"/>
    <col min="31" max="31" width="25" bestFit="1" customWidth="1"/>
    <col min="32" max="32" width="20.125" bestFit="1" customWidth="1"/>
    <col min="33" max="33" width="29.75" bestFit="1" customWidth="1"/>
  </cols>
  <sheetData>
    <row r="3" spans="1:19" x14ac:dyDescent="0.3">
      <c r="B3" s="34" t="s">
        <v>1238</v>
      </c>
      <c r="C3"/>
      <c r="D3"/>
      <c r="E3"/>
      <c r="F3"/>
      <c r="G3"/>
      <c r="H3"/>
      <c r="I3"/>
    </row>
    <row r="4" spans="1:19" ht="33" x14ac:dyDescent="0.3">
      <c r="B4" s="128" t="s">
        <v>1235</v>
      </c>
      <c r="C4" s="128"/>
      <c r="D4" s="128" t="s">
        <v>1055</v>
      </c>
      <c r="E4" s="128"/>
      <c r="F4" s="128" t="s">
        <v>988</v>
      </c>
      <c r="G4" s="128"/>
      <c r="H4"/>
      <c r="I4"/>
      <c r="J4" s="125"/>
      <c r="K4" s="130" t="str">
        <f t="shared" ref="K4" si="0">B4</f>
        <v>2023년03월</v>
      </c>
      <c r="L4" s="130"/>
      <c r="M4" s="130" t="str">
        <f t="shared" ref="M4" si="1">D4</f>
        <v>2023년02월</v>
      </c>
      <c r="N4" s="130"/>
      <c r="O4" s="130" t="str">
        <f t="shared" ref="O4" si="2">F4</f>
        <v>2023년01월</v>
      </c>
      <c r="P4" s="130"/>
    </row>
    <row r="5" spans="1:19" ht="33" x14ac:dyDescent="0.3">
      <c r="A5" s="34" t="s">
        <v>564</v>
      </c>
      <c r="B5" s="128" t="s">
        <v>567</v>
      </c>
      <c r="C5" s="11" t="s">
        <v>566</v>
      </c>
      <c r="D5" s="128" t="s">
        <v>567</v>
      </c>
      <c r="E5" s="11" t="s">
        <v>566</v>
      </c>
      <c r="F5" s="128" t="s">
        <v>567</v>
      </c>
      <c r="G5" s="11" t="s">
        <v>566</v>
      </c>
      <c r="H5"/>
      <c r="I5"/>
      <c r="J5" s="127" t="s">
        <v>1239</v>
      </c>
      <c r="K5" s="129" t="s">
        <v>1241</v>
      </c>
      <c r="L5" s="129" t="s">
        <v>543</v>
      </c>
      <c r="M5" s="129" t="s">
        <v>1240</v>
      </c>
      <c r="N5" s="129" t="s">
        <v>1242</v>
      </c>
      <c r="O5" s="129" t="s">
        <v>1240</v>
      </c>
      <c r="P5" s="129" t="s">
        <v>1242</v>
      </c>
      <c r="Q5" s="129" t="s">
        <v>1243</v>
      </c>
      <c r="R5" s="129" t="s">
        <v>1244</v>
      </c>
      <c r="S5" s="129" t="s">
        <v>1245</v>
      </c>
    </row>
    <row r="6" spans="1:19" x14ac:dyDescent="0.3">
      <c r="A6" s="35" t="s">
        <v>1048</v>
      </c>
      <c r="B6" s="126">
        <v>152</v>
      </c>
      <c r="C6" s="126">
        <v>0</v>
      </c>
      <c r="D6" s="126">
        <v>68</v>
      </c>
      <c r="E6" s="126">
        <v>0</v>
      </c>
      <c r="F6" s="126"/>
      <c r="G6" s="126"/>
      <c r="H6"/>
      <c r="I6"/>
      <c r="J6" s="132" t="s">
        <v>732</v>
      </c>
      <c r="K6" s="133">
        <v>276</v>
      </c>
      <c r="L6" s="133">
        <v>275</v>
      </c>
      <c r="M6" s="133">
        <v>283</v>
      </c>
      <c r="N6" s="133">
        <v>282</v>
      </c>
      <c r="O6" s="133">
        <v>305</v>
      </c>
      <c r="P6" s="133">
        <v>303</v>
      </c>
      <c r="Q6" s="131">
        <f>L6/K6</f>
        <v>0.99637681159420288</v>
      </c>
      <c r="R6" s="131">
        <f>N6/M6</f>
        <v>0.99646643109540634</v>
      </c>
      <c r="S6" s="131">
        <f>P6/O6</f>
        <v>0.99344262295081964</v>
      </c>
    </row>
    <row r="7" spans="1:19" x14ac:dyDescent="0.3">
      <c r="A7" s="35" t="s">
        <v>1227</v>
      </c>
      <c r="B7" s="126">
        <v>1</v>
      </c>
      <c r="C7" s="126">
        <v>1</v>
      </c>
      <c r="D7" s="126"/>
      <c r="E7" s="126"/>
      <c r="F7" s="126"/>
      <c r="G7" s="126"/>
      <c r="H7"/>
      <c r="I7"/>
      <c r="J7" s="132" t="s">
        <v>935</v>
      </c>
      <c r="K7" s="133">
        <v>137</v>
      </c>
      <c r="L7" s="133">
        <v>137</v>
      </c>
      <c r="M7" s="133">
        <v>105</v>
      </c>
      <c r="N7" s="133">
        <v>105</v>
      </c>
      <c r="O7" s="133">
        <v>95</v>
      </c>
      <c r="P7" s="133">
        <v>91</v>
      </c>
      <c r="Q7" s="131">
        <f t="shared" ref="Q7:Q23" si="3">L7/K7</f>
        <v>1</v>
      </c>
      <c r="R7" s="131">
        <f t="shared" ref="R7:R23" si="4">N7/M7</f>
        <v>1</v>
      </c>
      <c r="S7" s="131">
        <f t="shared" ref="S7:S23" si="5">P7/O7</f>
        <v>0.95789473684210524</v>
      </c>
    </row>
    <row r="8" spans="1:19" x14ac:dyDescent="0.3">
      <c r="A8" s="35" t="s">
        <v>633</v>
      </c>
      <c r="B8" s="126">
        <v>4</v>
      </c>
      <c r="C8" s="126">
        <v>1</v>
      </c>
      <c r="D8" s="126">
        <v>1</v>
      </c>
      <c r="E8" s="126">
        <v>0</v>
      </c>
      <c r="F8" s="126">
        <v>2</v>
      </c>
      <c r="G8" s="126">
        <v>0</v>
      </c>
      <c r="H8"/>
      <c r="I8"/>
      <c r="J8" s="132" t="s">
        <v>594</v>
      </c>
      <c r="K8" s="133">
        <v>114</v>
      </c>
      <c r="L8" s="133">
        <v>114</v>
      </c>
      <c r="M8" s="133">
        <v>172</v>
      </c>
      <c r="N8" s="133">
        <v>172</v>
      </c>
      <c r="O8" s="133">
        <v>136</v>
      </c>
      <c r="P8" s="133">
        <v>134</v>
      </c>
      <c r="Q8" s="131">
        <f t="shared" si="3"/>
        <v>1</v>
      </c>
      <c r="R8" s="131">
        <f t="shared" si="4"/>
        <v>1</v>
      </c>
      <c r="S8" s="131">
        <f t="shared" si="5"/>
        <v>0.98529411764705888</v>
      </c>
    </row>
    <row r="9" spans="1:19" x14ac:dyDescent="0.3">
      <c r="A9" s="35" t="s">
        <v>643</v>
      </c>
      <c r="B9" s="126">
        <v>4</v>
      </c>
      <c r="C9" s="126">
        <v>0</v>
      </c>
      <c r="D9" s="126">
        <v>4</v>
      </c>
      <c r="E9" s="126">
        <v>0</v>
      </c>
      <c r="F9" s="126"/>
      <c r="G9" s="126"/>
      <c r="H9"/>
      <c r="I9"/>
      <c r="J9" s="132" t="s">
        <v>753</v>
      </c>
      <c r="K9" s="133">
        <v>97</v>
      </c>
      <c r="L9" s="133">
        <v>97</v>
      </c>
      <c r="M9" s="133">
        <v>99</v>
      </c>
      <c r="N9" s="133">
        <v>98</v>
      </c>
      <c r="O9" s="133">
        <v>113</v>
      </c>
      <c r="P9" s="133">
        <v>111</v>
      </c>
      <c r="Q9" s="131">
        <f t="shared" si="3"/>
        <v>1</v>
      </c>
      <c r="R9" s="131">
        <f t="shared" si="4"/>
        <v>0.98989898989898994</v>
      </c>
      <c r="S9" s="131">
        <f t="shared" si="5"/>
        <v>0.98230088495575218</v>
      </c>
    </row>
    <row r="10" spans="1:19" x14ac:dyDescent="0.3">
      <c r="A10" s="35" t="s">
        <v>676</v>
      </c>
      <c r="B10" s="126"/>
      <c r="C10" s="126"/>
      <c r="D10" s="126">
        <v>3</v>
      </c>
      <c r="E10" s="126">
        <v>0</v>
      </c>
      <c r="F10" s="126">
        <v>4</v>
      </c>
      <c r="G10" s="126">
        <v>0</v>
      </c>
      <c r="H10"/>
      <c r="I10"/>
      <c r="J10" s="132" t="s">
        <v>740</v>
      </c>
      <c r="K10" s="133">
        <v>89</v>
      </c>
      <c r="L10" s="133">
        <v>88</v>
      </c>
      <c r="M10" s="133">
        <v>73</v>
      </c>
      <c r="N10" s="133">
        <v>73</v>
      </c>
      <c r="O10" s="133">
        <v>59</v>
      </c>
      <c r="P10" s="133">
        <v>57</v>
      </c>
      <c r="Q10" s="131">
        <f t="shared" si="3"/>
        <v>0.9887640449438202</v>
      </c>
      <c r="R10" s="131">
        <f t="shared" si="4"/>
        <v>1</v>
      </c>
      <c r="S10" s="131">
        <f t="shared" si="5"/>
        <v>0.96610169491525422</v>
      </c>
    </row>
    <row r="11" spans="1:19" x14ac:dyDescent="0.3">
      <c r="A11" s="35" t="s">
        <v>677</v>
      </c>
      <c r="B11" s="126"/>
      <c r="C11" s="126"/>
      <c r="D11" s="126">
        <v>1</v>
      </c>
      <c r="E11" s="126">
        <v>0</v>
      </c>
      <c r="F11" s="126"/>
      <c r="G11" s="126"/>
      <c r="H11"/>
      <c r="I11"/>
      <c r="J11" s="132" t="s">
        <v>593</v>
      </c>
      <c r="K11" s="126">
        <v>65</v>
      </c>
      <c r="L11" s="133">
        <v>63</v>
      </c>
      <c r="M11" s="126">
        <v>4</v>
      </c>
      <c r="N11" s="126">
        <v>0</v>
      </c>
      <c r="O11" s="126">
        <v>7</v>
      </c>
      <c r="P11" s="126">
        <v>0</v>
      </c>
      <c r="Q11" s="131">
        <f t="shared" si="3"/>
        <v>0.96923076923076923</v>
      </c>
      <c r="R11" s="131">
        <f t="shared" si="4"/>
        <v>0</v>
      </c>
      <c r="S11" s="131">
        <f t="shared" si="5"/>
        <v>0</v>
      </c>
    </row>
    <row r="12" spans="1:19" x14ac:dyDescent="0.3">
      <c r="A12" s="35" t="s">
        <v>619</v>
      </c>
      <c r="B12" s="126">
        <v>7</v>
      </c>
      <c r="C12" s="126">
        <v>5</v>
      </c>
      <c r="D12" s="126">
        <v>1</v>
      </c>
      <c r="E12" s="126">
        <v>1</v>
      </c>
      <c r="F12" s="126"/>
      <c r="G12" s="126"/>
      <c r="H12"/>
      <c r="I12"/>
      <c r="J12" s="132" t="s">
        <v>742</v>
      </c>
      <c r="K12" s="133">
        <v>41</v>
      </c>
      <c r="L12" s="133">
        <v>39</v>
      </c>
      <c r="M12" s="133">
        <v>13</v>
      </c>
      <c r="N12" s="133">
        <v>10</v>
      </c>
      <c r="O12" s="133">
        <v>21</v>
      </c>
      <c r="P12" s="133">
        <v>18</v>
      </c>
      <c r="Q12" s="131">
        <f t="shared" si="3"/>
        <v>0.95121951219512191</v>
      </c>
      <c r="R12" s="131">
        <f t="shared" si="4"/>
        <v>0.76923076923076927</v>
      </c>
      <c r="S12" s="131">
        <f t="shared" si="5"/>
        <v>0.8571428571428571</v>
      </c>
    </row>
    <row r="13" spans="1:19" x14ac:dyDescent="0.3">
      <c r="A13" s="35" t="s">
        <v>725</v>
      </c>
      <c r="B13" s="126">
        <v>146</v>
      </c>
      <c r="C13" s="126">
        <v>0</v>
      </c>
      <c r="D13" s="126">
        <v>124</v>
      </c>
      <c r="E13" s="126">
        <v>0</v>
      </c>
      <c r="F13" s="126">
        <v>130</v>
      </c>
      <c r="G13" s="126">
        <v>0</v>
      </c>
      <c r="H13"/>
      <c r="I13"/>
      <c r="J13" s="132" t="s">
        <v>1044</v>
      </c>
      <c r="K13" s="126">
        <v>35</v>
      </c>
      <c r="L13" s="133">
        <v>35</v>
      </c>
      <c r="M13" s="126">
        <v>5</v>
      </c>
      <c r="N13" s="126">
        <v>5</v>
      </c>
      <c r="O13" s="126"/>
      <c r="P13" s="126"/>
      <c r="Q13" s="131">
        <f t="shared" si="3"/>
        <v>1</v>
      </c>
      <c r="R13" s="131">
        <f t="shared" si="4"/>
        <v>1</v>
      </c>
      <c r="S13" s="131" t="e">
        <f t="shared" si="5"/>
        <v>#DIV/0!</v>
      </c>
    </row>
    <row r="14" spans="1:19" x14ac:dyDescent="0.3">
      <c r="A14" s="35" t="s">
        <v>655</v>
      </c>
      <c r="B14" s="126">
        <v>29</v>
      </c>
      <c r="C14" s="126">
        <v>0</v>
      </c>
      <c r="D14" s="126">
        <v>30</v>
      </c>
      <c r="E14" s="126">
        <v>0</v>
      </c>
      <c r="F14" s="126">
        <v>25</v>
      </c>
      <c r="G14" s="126">
        <v>0</v>
      </c>
      <c r="H14"/>
      <c r="I14"/>
      <c r="J14" s="132" t="s">
        <v>706</v>
      </c>
      <c r="K14" s="133">
        <v>32</v>
      </c>
      <c r="L14" s="133">
        <v>27</v>
      </c>
      <c r="M14" s="133">
        <v>27</v>
      </c>
      <c r="N14" s="133">
        <v>25</v>
      </c>
      <c r="O14" s="133">
        <v>32</v>
      </c>
      <c r="P14" s="133">
        <v>25</v>
      </c>
      <c r="Q14" s="131">
        <f t="shared" si="3"/>
        <v>0.84375</v>
      </c>
      <c r="R14" s="131">
        <f t="shared" si="4"/>
        <v>0.92592592592592593</v>
      </c>
      <c r="S14" s="131">
        <f t="shared" si="5"/>
        <v>0.78125</v>
      </c>
    </row>
    <row r="15" spans="1:19" x14ac:dyDescent="0.3">
      <c r="A15" s="35" t="s">
        <v>656</v>
      </c>
      <c r="B15" s="126">
        <v>67</v>
      </c>
      <c r="C15" s="126">
        <v>0</v>
      </c>
      <c r="D15" s="126">
        <v>51</v>
      </c>
      <c r="E15" s="126">
        <v>0</v>
      </c>
      <c r="F15" s="126">
        <v>58</v>
      </c>
      <c r="G15" s="126">
        <v>0</v>
      </c>
      <c r="H15"/>
      <c r="I15"/>
      <c r="J15" s="132" t="s">
        <v>671</v>
      </c>
      <c r="K15" s="126">
        <v>27</v>
      </c>
      <c r="L15" s="133">
        <v>27</v>
      </c>
      <c r="M15" s="126">
        <v>1</v>
      </c>
      <c r="N15" s="126">
        <v>1</v>
      </c>
      <c r="O15" s="126"/>
      <c r="P15" s="126"/>
      <c r="Q15" s="131">
        <f t="shared" si="3"/>
        <v>1</v>
      </c>
      <c r="R15" s="131">
        <f t="shared" si="4"/>
        <v>1</v>
      </c>
      <c r="S15" s="131" t="e">
        <f t="shared" si="5"/>
        <v>#DIV/0!</v>
      </c>
    </row>
    <row r="16" spans="1:19" x14ac:dyDescent="0.3">
      <c r="A16" s="35" t="s">
        <v>793</v>
      </c>
      <c r="B16" s="126">
        <v>79</v>
      </c>
      <c r="C16" s="126">
        <v>0</v>
      </c>
      <c r="D16" s="126">
        <v>63</v>
      </c>
      <c r="E16" s="126">
        <v>0</v>
      </c>
      <c r="F16" s="126">
        <v>66</v>
      </c>
      <c r="G16" s="126">
        <v>0</v>
      </c>
      <c r="H16"/>
      <c r="I16"/>
      <c r="J16" s="132" t="s">
        <v>632</v>
      </c>
      <c r="K16" s="133">
        <v>46</v>
      </c>
      <c r="L16" s="133">
        <v>18</v>
      </c>
      <c r="M16" s="133">
        <v>27</v>
      </c>
      <c r="N16" s="133">
        <v>17</v>
      </c>
      <c r="O16" s="133">
        <v>42</v>
      </c>
      <c r="P16" s="133">
        <v>19</v>
      </c>
      <c r="Q16" s="131">
        <f t="shared" si="3"/>
        <v>0.39130434782608697</v>
      </c>
      <c r="R16" s="131">
        <f t="shared" si="4"/>
        <v>0.62962962962962965</v>
      </c>
      <c r="S16" s="131">
        <f t="shared" si="5"/>
        <v>0.45238095238095238</v>
      </c>
    </row>
    <row r="17" spans="1:19" x14ac:dyDescent="0.3">
      <c r="A17" s="35" t="s">
        <v>1216</v>
      </c>
      <c r="B17" s="126">
        <v>7</v>
      </c>
      <c r="C17" s="126">
        <v>0</v>
      </c>
      <c r="D17" s="126"/>
      <c r="E17" s="126"/>
      <c r="F17" s="126"/>
      <c r="G17" s="126"/>
      <c r="H17"/>
      <c r="I17"/>
      <c r="J17" s="132" t="s">
        <v>629</v>
      </c>
      <c r="K17" s="126">
        <v>28</v>
      </c>
      <c r="L17" s="126">
        <v>4</v>
      </c>
      <c r="M17" s="126">
        <v>27</v>
      </c>
      <c r="N17" s="126">
        <v>5</v>
      </c>
      <c r="O17" s="126">
        <v>21</v>
      </c>
      <c r="P17" s="126">
        <v>3</v>
      </c>
      <c r="Q17" s="131">
        <f t="shared" si="3"/>
        <v>0.14285714285714285</v>
      </c>
      <c r="R17" s="131">
        <f t="shared" si="4"/>
        <v>0.18518518518518517</v>
      </c>
      <c r="S17" s="131">
        <f t="shared" si="5"/>
        <v>0.14285714285714285</v>
      </c>
    </row>
    <row r="18" spans="1:19" x14ac:dyDescent="0.3">
      <c r="A18" s="35" t="s">
        <v>745</v>
      </c>
      <c r="B18" s="126"/>
      <c r="C18" s="126"/>
      <c r="D18" s="126"/>
      <c r="E18" s="126"/>
      <c r="F18" s="126">
        <v>1</v>
      </c>
      <c r="G18" s="126">
        <v>0</v>
      </c>
      <c r="H18"/>
      <c r="I18"/>
      <c r="J18" s="132" t="s">
        <v>924</v>
      </c>
      <c r="K18" s="133">
        <v>11</v>
      </c>
      <c r="L18" s="133">
        <v>3</v>
      </c>
      <c r="M18" s="133">
        <v>5</v>
      </c>
      <c r="N18" s="133">
        <v>5</v>
      </c>
      <c r="O18" s="133">
        <v>6</v>
      </c>
      <c r="P18" s="133">
        <v>6</v>
      </c>
      <c r="Q18" s="131">
        <f t="shared" si="3"/>
        <v>0.27272727272727271</v>
      </c>
      <c r="R18" s="131">
        <f t="shared" si="4"/>
        <v>1</v>
      </c>
      <c r="S18" s="131">
        <f t="shared" si="5"/>
        <v>1</v>
      </c>
    </row>
    <row r="19" spans="1:19" x14ac:dyDescent="0.3">
      <c r="A19" s="35" t="s">
        <v>726</v>
      </c>
      <c r="B19" s="126">
        <v>19</v>
      </c>
      <c r="C19" s="126">
        <v>0</v>
      </c>
      <c r="D19" s="126">
        <v>44</v>
      </c>
      <c r="E19" s="126">
        <v>0</v>
      </c>
      <c r="F19" s="126">
        <v>38</v>
      </c>
      <c r="G19" s="126">
        <v>2</v>
      </c>
      <c r="H19"/>
      <c r="I19"/>
      <c r="J19" s="132" t="s">
        <v>407</v>
      </c>
      <c r="K19" s="133">
        <v>16</v>
      </c>
      <c r="L19" s="133">
        <v>2</v>
      </c>
      <c r="M19" s="133">
        <v>14</v>
      </c>
      <c r="N19" s="133">
        <v>6</v>
      </c>
      <c r="O19" s="133">
        <v>34</v>
      </c>
      <c r="P19" s="133">
        <v>5</v>
      </c>
      <c r="Q19" s="131">
        <f t="shared" si="3"/>
        <v>0.125</v>
      </c>
      <c r="R19" s="131">
        <f t="shared" si="4"/>
        <v>0.42857142857142855</v>
      </c>
      <c r="S19" s="131">
        <f t="shared" si="5"/>
        <v>0.14705882352941177</v>
      </c>
    </row>
    <row r="20" spans="1:19" x14ac:dyDescent="0.3">
      <c r="A20" s="35" t="s">
        <v>1051</v>
      </c>
      <c r="B20" s="126"/>
      <c r="C20" s="126"/>
      <c r="D20" s="126">
        <v>1</v>
      </c>
      <c r="E20" s="126">
        <v>1</v>
      </c>
      <c r="F20" s="126"/>
      <c r="G20" s="126"/>
      <c r="H20"/>
      <c r="I20"/>
      <c r="J20" s="35" t="s">
        <v>760</v>
      </c>
      <c r="K20" s="126">
        <v>6</v>
      </c>
      <c r="L20" s="126">
        <v>6</v>
      </c>
      <c r="M20" s="126">
        <v>5</v>
      </c>
      <c r="N20" s="126">
        <v>5</v>
      </c>
      <c r="O20" s="126">
        <v>2</v>
      </c>
      <c r="P20" s="126">
        <v>1</v>
      </c>
      <c r="Q20" s="131">
        <f t="shared" si="3"/>
        <v>1</v>
      </c>
      <c r="R20" s="131">
        <f t="shared" si="4"/>
        <v>1</v>
      </c>
      <c r="S20" s="131">
        <f t="shared" si="5"/>
        <v>0.5</v>
      </c>
    </row>
    <row r="21" spans="1:19" x14ac:dyDescent="0.3">
      <c r="A21" s="35" t="s">
        <v>799</v>
      </c>
      <c r="B21" s="126">
        <v>5</v>
      </c>
      <c r="C21" s="126">
        <v>5</v>
      </c>
      <c r="D21" s="126"/>
      <c r="E21" s="126"/>
      <c r="F21" s="126">
        <v>3</v>
      </c>
      <c r="G21" s="126">
        <v>0</v>
      </c>
      <c r="H21"/>
      <c r="I21"/>
      <c r="J21" s="35" t="s">
        <v>619</v>
      </c>
      <c r="K21" s="126">
        <v>7</v>
      </c>
      <c r="L21" s="126">
        <v>5</v>
      </c>
      <c r="M21" s="126">
        <v>1</v>
      </c>
      <c r="N21" s="126">
        <v>1</v>
      </c>
      <c r="O21" s="126"/>
      <c r="P21" s="126"/>
      <c r="Q21" s="131">
        <f t="shared" si="3"/>
        <v>0.7142857142857143</v>
      </c>
      <c r="R21" s="131">
        <f t="shared" si="4"/>
        <v>1</v>
      </c>
      <c r="S21" s="131" t="e">
        <f t="shared" si="5"/>
        <v>#DIV/0!</v>
      </c>
    </row>
    <row r="22" spans="1:19" x14ac:dyDescent="0.3">
      <c r="A22" s="35" t="s">
        <v>405</v>
      </c>
      <c r="B22" s="126">
        <v>28</v>
      </c>
      <c r="C22" s="126">
        <v>0</v>
      </c>
      <c r="D22" s="126">
        <v>14</v>
      </c>
      <c r="E22" s="126">
        <v>0</v>
      </c>
      <c r="F22" s="126">
        <v>20</v>
      </c>
      <c r="G22" s="126">
        <v>0</v>
      </c>
      <c r="H22"/>
      <c r="I22"/>
      <c r="J22" s="35" t="s">
        <v>799</v>
      </c>
      <c r="K22" s="126">
        <v>5</v>
      </c>
      <c r="L22" s="126">
        <v>5</v>
      </c>
      <c r="M22" s="126"/>
      <c r="N22" s="126"/>
      <c r="O22" s="126">
        <v>3</v>
      </c>
      <c r="P22" s="126">
        <v>0</v>
      </c>
      <c r="Q22" s="131">
        <f t="shared" si="3"/>
        <v>1</v>
      </c>
      <c r="R22" s="131" t="e">
        <f t="shared" si="4"/>
        <v>#DIV/0!</v>
      </c>
      <c r="S22" s="131">
        <f t="shared" si="5"/>
        <v>0</v>
      </c>
    </row>
    <row r="23" spans="1:19" x14ac:dyDescent="0.3">
      <c r="A23" s="35" t="s">
        <v>406</v>
      </c>
      <c r="B23" s="126">
        <v>7</v>
      </c>
      <c r="C23" s="126">
        <v>0</v>
      </c>
      <c r="D23" s="126">
        <v>6</v>
      </c>
      <c r="E23" s="126">
        <v>0</v>
      </c>
      <c r="F23" s="126">
        <v>9</v>
      </c>
      <c r="G23" s="126">
        <v>0</v>
      </c>
      <c r="H23"/>
      <c r="I23"/>
      <c r="J23" s="35" t="s">
        <v>1205</v>
      </c>
      <c r="K23" s="126">
        <v>5</v>
      </c>
      <c r="L23" s="126">
        <v>5</v>
      </c>
      <c r="M23" s="126"/>
      <c r="N23" s="126"/>
      <c r="O23" s="126"/>
      <c r="P23" s="126"/>
      <c r="Q23" s="131">
        <f t="shared" si="3"/>
        <v>1</v>
      </c>
      <c r="R23" s="131" t="e">
        <f t="shared" si="4"/>
        <v>#DIV/0!</v>
      </c>
      <c r="S23" s="131" t="e">
        <f t="shared" si="5"/>
        <v>#DIV/0!</v>
      </c>
    </row>
    <row r="24" spans="1:19" x14ac:dyDescent="0.3">
      <c r="A24" s="35" t="s">
        <v>407</v>
      </c>
      <c r="B24" s="126">
        <v>16</v>
      </c>
      <c r="C24" s="126">
        <v>2</v>
      </c>
      <c r="D24" s="126">
        <v>14</v>
      </c>
      <c r="E24" s="126">
        <v>6</v>
      </c>
      <c r="F24" s="126">
        <v>34</v>
      </c>
      <c r="G24" s="126">
        <v>5</v>
      </c>
      <c r="H24"/>
      <c r="I24"/>
      <c r="J24" s="35" t="s">
        <v>1233</v>
      </c>
      <c r="K24" s="126">
        <v>5</v>
      </c>
      <c r="L24" s="126">
        <v>5</v>
      </c>
      <c r="M24" s="126"/>
      <c r="N24" s="126"/>
      <c r="O24" s="126"/>
      <c r="P24" s="126"/>
      <c r="Q24" s="131"/>
      <c r="R24" s="131"/>
      <c r="S24" s="131"/>
    </row>
    <row r="25" spans="1:19" x14ac:dyDescent="0.3">
      <c r="A25" s="35" t="s">
        <v>224</v>
      </c>
      <c r="B25" s="126"/>
      <c r="C25" s="126"/>
      <c r="D25" s="126">
        <v>1</v>
      </c>
      <c r="E25" s="126">
        <v>0</v>
      </c>
      <c r="F25" s="126">
        <v>2</v>
      </c>
      <c r="G25" s="126">
        <v>0</v>
      </c>
      <c r="H25"/>
      <c r="I25"/>
      <c r="J25" s="35" t="s">
        <v>1232</v>
      </c>
      <c r="K25" s="126">
        <v>4</v>
      </c>
      <c r="L25" s="126">
        <v>4</v>
      </c>
      <c r="M25" s="126"/>
      <c r="N25" s="126"/>
      <c r="O25" s="126"/>
      <c r="P25" s="126"/>
      <c r="Q25" s="131"/>
      <c r="R25" s="131"/>
      <c r="S25" s="131"/>
    </row>
    <row r="26" spans="1:19" x14ac:dyDescent="0.3">
      <c r="A26" s="35" t="s">
        <v>1230</v>
      </c>
      <c r="B26" s="126">
        <v>3</v>
      </c>
      <c r="C26" s="126">
        <v>2</v>
      </c>
      <c r="D26" s="126"/>
      <c r="E26" s="126"/>
      <c r="F26" s="126"/>
      <c r="G26" s="126"/>
      <c r="H26"/>
      <c r="I26"/>
      <c r="J26" s="35" t="s">
        <v>956</v>
      </c>
      <c r="K26" s="126">
        <v>7</v>
      </c>
      <c r="L26" s="126">
        <v>3</v>
      </c>
      <c r="M26" s="126">
        <v>5</v>
      </c>
      <c r="N26" s="126">
        <v>0</v>
      </c>
      <c r="O26" s="126">
        <v>7</v>
      </c>
      <c r="P26" s="126">
        <v>3</v>
      </c>
      <c r="Q26" s="131"/>
      <c r="R26" s="131"/>
      <c r="S26" s="131"/>
    </row>
    <row r="27" spans="1:19" x14ac:dyDescent="0.3">
      <c r="A27" s="35" t="s">
        <v>412</v>
      </c>
      <c r="B27" s="126">
        <v>3</v>
      </c>
      <c r="C27" s="126">
        <v>0</v>
      </c>
      <c r="D27" s="126">
        <v>2</v>
      </c>
      <c r="E27" s="126">
        <v>0</v>
      </c>
      <c r="F27" s="126">
        <v>2</v>
      </c>
      <c r="G27" s="126">
        <v>0</v>
      </c>
      <c r="H27"/>
      <c r="I27"/>
      <c r="J27" s="35" t="s">
        <v>1212</v>
      </c>
      <c r="K27" s="126">
        <v>5</v>
      </c>
      <c r="L27" s="126">
        <v>3</v>
      </c>
      <c r="M27" s="126"/>
      <c r="N27" s="126"/>
      <c r="O27" s="126"/>
      <c r="P27" s="126"/>
      <c r="Q27" s="131"/>
      <c r="R27" s="131"/>
      <c r="S27" s="131"/>
    </row>
    <row r="28" spans="1:19" x14ac:dyDescent="0.3">
      <c r="A28" s="35" t="s">
        <v>678</v>
      </c>
      <c r="B28" s="126">
        <v>12</v>
      </c>
      <c r="C28" s="126">
        <v>0</v>
      </c>
      <c r="D28" s="126">
        <v>10</v>
      </c>
      <c r="E28" s="126">
        <v>0</v>
      </c>
      <c r="F28" s="126">
        <v>18</v>
      </c>
      <c r="G28" s="126">
        <v>0</v>
      </c>
      <c r="H28"/>
      <c r="I28"/>
      <c r="J28" s="35" t="s">
        <v>1231</v>
      </c>
      <c r="K28" s="126">
        <v>3</v>
      </c>
      <c r="L28" s="126">
        <v>3</v>
      </c>
      <c r="M28" s="126"/>
      <c r="N28" s="126"/>
      <c r="O28" s="126"/>
      <c r="P28" s="126"/>
      <c r="Q28" s="131"/>
      <c r="R28" s="131"/>
      <c r="S28" s="131"/>
    </row>
    <row r="29" spans="1:19" x14ac:dyDescent="0.3">
      <c r="A29" s="35" t="s">
        <v>721</v>
      </c>
      <c r="B29" s="126">
        <v>2</v>
      </c>
      <c r="C29" s="126">
        <v>0</v>
      </c>
      <c r="D29" s="126"/>
      <c r="E29" s="126"/>
      <c r="F29" s="126"/>
      <c r="G29" s="126"/>
      <c r="H29"/>
      <c r="I29"/>
      <c r="J29" s="35" t="s">
        <v>712</v>
      </c>
      <c r="K29" s="126">
        <v>29</v>
      </c>
      <c r="L29" s="126">
        <v>2</v>
      </c>
      <c r="M29" s="126">
        <v>16</v>
      </c>
      <c r="N29" s="126">
        <v>0</v>
      </c>
      <c r="O29" s="126">
        <v>25</v>
      </c>
      <c r="P29" s="126">
        <v>0</v>
      </c>
      <c r="Q29" s="131"/>
      <c r="R29" s="131"/>
      <c r="S29" s="131"/>
    </row>
    <row r="30" spans="1:19" x14ac:dyDescent="0.3">
      <c r="A30" s="35" t="s">
        <v>746</v>
      </c>
      <c r="B30" s="126">
        <v>2</v>
      </c>
      <c r="C30" s="126">
        <v>2</v>
      </c>
      <c r="D30" s="126">
        <v>4</v>
      </c>
      <c r="E30" s="126">
        <v>4</v>
      </c>
      <c r="F30" s="126">
        <v>2</v>
      </c>
      <c r="G30" s="126">
        <v>2</v>
      </c>
      <c r="H30"/>
      <c r="I30"/>
      <c r="J30" s="35" t="s">
        <v>802</v>
      </c>
      <c r="K30" s="126">
        <v>22</v>
      </c>
      <c r="L30" s="126">
        <v>2</v>
      </c>
      <c r="M30" s="126"/>
      <c r="N30" s="126"/>
      <c r="O30" s="126"/>
      <c r="P30" s="126"/>
      <c r="Q30" s="131"/>
      <c r="R30" s="131"/>
      <c r="S30" s="131"/>
    </row>
    <row r="31" spans="1:19" x14ac:dyDescent="0.3">
      <c r="A31" s="35" t="s">
        <v>801</v>
      </c>
      <c r="B31" s="126"/>
      <c r="C31" s="126"/>
      <c r="D31" s="126"/>
      <c r="E31" s="126"/>
      <c r="F31" s="126">
        <v>1</v>
      </c>
      <c r="G31" s="126">
        <v>0</v>
      </c>
      <c r="H31"/>
      <c r="I31"/>
      <c r="J31" s="35" t="s">
        <v>625</v>
      </c>
      <c r="K31" s="126">
        <v>8</v>
      </c>
      <c r="L31" s="126">
        <v>2</v>
      </c>
      <c r="M31" s="126">
        <v>1</v>
      </c>
      <c r="N31" s="126">
        <v>0</v>
      </c>
      <c r="O31" s="126">
        <v>1</v>
      </c>
      <c r="P31" s="126">
        <v>0</v>
      </c>
      <c r="Q31" s="131"/>
      <c r="R31" s="131"/>
      <c r="S31" s="131"/>
    </row>
    <row r="32" spans="1:19" x14ac:dyDescent="0.3">
      <c r="A32" s="35" t="s">
        <v>698</v>
      </c>
      <c r="B32" s="126">
        <v>4</v>
      </c>
      <c r="C32" s="126">
        <v>0</v>
      </c>
      <c r="D32" s="126"/>
      <c r="E32" s="126"/>
      <c r="F32" s="126"/>
      <c r="G32" s="126"/>
      <c r="H32"/>
      <c r="I32"/>
      <c r="J32" s="35" t="s">
        <v>674</v>
      </c>
      <c r="K32" s="126">
        <v>5</v>
      </c>
      <c r="L32" s="126">
        <v>2</v>
      </c>
      <c r="M32" s="126">
        <v>7</v>
      </c>
      <c r="N32" s="126">
        <v>0</v>
      </c>
      <c r="O32" s="126">
        <v>4</v>
      </c>
      <c r="P32" s="126">
        <v>0</v>
      </c>
      <c r="Q32" s="131"/>
      <c r="R32" s="131"/>
      <c r="S32" s="131"/>
    </row>
    <row r="33" spans="1:19" x14ac:dyDescent="0.3">
      <c r="A33" s="35" t="s">
        <v>737</v>
      </c>
      <c r="B33" s="126"/>
      <c r="C33" s="126"/>
      <c r="D33" s="126">
        <v>1</v>
      </c>
      <c r="E33" s="126">
        <v>0</v>
      </c>
      <c r="F33" s="126"/>
      <c r="G33" s="126"/>
      <c r="H33"/>
      <c r="I33"/>
      <c r="J33" s="35" t="s">
        <v>1211</v>
      </c>
      <c r="K33" s="126">
        <v>4</v>
      </c>
      <c r="L33" s="126">
        <v>2</v>
      </c>
      <c r="M33" s="126"/>
      <c r="N33" s="126"/>
      <c r="O33" s="126"/>
      <c r="P33" s="126"/>
      <c r="Q33" s="131"/>
      <c r="R33" s="131"/>
      <c r="S33" s="131"/>
    </row>
    <row r="34" spans="1:19" x14ac:dyDescent="0.3">
      <c r="A34" s="35" t="s">
        <v>729</v>
      </c>
      <c r="B34" s="126">
        <v>12</v>
      </c>
      <c r="C34" s="126">
        <v>0</v>
      </c>
      <c r="D34" s="126">
        <v>9</v>
      </c>
      <c r="E34" s="126">
        <v>1</v>
      </c>
      <c r="F34" s="126">
        <v>10</v>
      </c>
      <c r="G34" s="126">
        <v>0</v>
      </c>
      <c r="H34"/>
      <c r="I34"/>
      <c r="J34" s="35" t="s">
        <v>947</v>
      </c>
      <c r="K34" s="126">
        <v>3</v>
      </c>
      <c r="L34" s="126">
        <v>2</v>
      </c>
      <c r="M34" s="126">
        <v>2</v>
      </c>
      <c r="N34" s="126">
        <v>1</v>
      </c>
      <c r="O34" s="126"/>
      <c r="P34" s="126"/>
      <c r="Q34" s="131"/>
      <c r="R34" s="131"/>
      <c r="S34" s="131"/>
    </row>
    <row r="35" spans="1:19" x14ac:dyDescent="0.3">
      <c r="A35" s="35" t="s">
        <v>620</v>
      </c>
      <c r="B35" s="126">
        <v>5</v>
      </c>
      <c r="C35" s="126">
        <v>0</v>
      </c>
      <c r="D35" s="126">
        <v>2</v>
      </c>
      <c r="E35" s="126">
        <v>0</v>
      </c>
      <c r="F35" s="126"/>
      <c r="G35" s="126"/>
      <c r="H35"/>
      <c r="I35"/>
      <c r="J35" s="35" t="s">
        <v>1230</v>
      </c>
      <c r="K35" s="126">
        <v>3</v>
      </c>
      <c r="L35" s="126">
        <v>2</v>
      </c>
      <c r="M35" s="126"/>
      <c r="N35" s="126"/>
      <c r="O35" s="126"/>
      <c r="P35" s="126"/>
      <c r="Q35" s="131"/>
      <c r="R35" s="131"/>
      <c r="S35" s="131"/>
    </row>
    <row r="36" spans="1:19" x14ac:dyDescent="0.3">
      <c r="A36" s="35" t="s">
        <v>615</v>
      </c>
      <c r="B36" s="126">
        <v>14</v>
      </c>
      <c r="C36" s="126">
        <v>0</v>
      </c>
      <c r="D36" s="126">
        <v>9</v>
      </c>
      <c r="E36" s="126">
        <v>0</v>
      </c>
      <c r="F36" s="126">
        <v>25</v>
      </c>
      <c r="G36" s="126">
        <v>0</v>
      </c>
      <c r="H36"/>
      <c r="I36"/>
      <c r="J36" s="35" t="s">
        <v>630</v>
      </c>
      <c r="K36" s="126">
        <v>2</v>
      </c>
      <c r="L36" s="126">
        <v>2</v>
      </c>
      <c r="M36" s="126">
        <v>4</v>
      </c>
      <c r="N36" s="126">
        <v>4</v>
      </c>
      <c r="O36" s="126">
        <v>4</v>
      </c>
      <c r="P36" s="126">
        <v>4</v>
      </c>
      <c r="Q36" s="131"/>
      <c r="R36" s="131"/>
      <c r="S36" s="131"/>
    </row>
    <row r="37" spans="1:19" x14ac:dyDescent="0.3">
      <c r="A37" s="35" t="s">
        <v>1002</v>
      </c>
      <c r="B37" s="126"/>
      <c r="C37" s="126"/>
      <c r="D37" s="126"/>
      <c r="E37" s="126"/>
      <c r="F37" s="126">
        <v>1</v>
      </c>
      <c r="G37" s="126">
        <v>1</v>
      </c>
      <c r="H37"/>
      <c r="I37"/>
      <c r="J37" s="35" t="s">
        <v>746</v>
      </c>
      <c r="K37" s="126">
        <v>2</v>
      </c>
      <c r="L37" s="126">
        <v>2</v>
      </c>
      <c r="M37" s="126">
        <v>4</v>
      </c>
      <c r="N37" s="126">
        <v>4</v>
      </c>
      <c r="O37" s="126">
        <v>2</v>
      </c>
      <c r="P37" s="126">
        <v>2</v>
      </c>
      <c r="Q37" s="131"/>
      <c r="R37" s="131"/>
      <c r="S37" s="131"/>
    </row>
    <row r="38" spans="1:19" x14ac:dyDescent="0.3">
      <c r="A38" s="35" t="s">
        <v>713</v>
      </c>
      <c r="B38" s="126">
        <v>31</v>
      </c>
      <c r="C38" s="126">
        <v>0</v>
      </c>
      <c r="D38" s="126">
        <v>26</v>
      </c>
      <c r="E38" s="126">
        <v>0</v>
      </c>
      <c r="F38" s="126">
        <v>18</v>
      </c>
      <c r="G38" s="126">
        <v>0</v>
      </c>
      <c r="H38"/>
      <c r="I38"/>
      <c r="J38" s="35" t="s">
        <v>727</v>
      </c>
      <c r="K38" s="126">
        <v>2</v>
      </c>
      <c r="L38" s="126">
        <v>2</v>
      </c>
      <c r="M38" s="126">
        <v>2</v>
      </c>
      <c r="N38" s="126">
        <v>2</v>
      </c>
      <c r="O38" s="126">
        <v>3</v>
      </c>
      <c r="P38" s="126">
        <v>3</v>
      </c>
      <c r="Q38" s="131"/>
      <c r="R38" s="131"/>
      <c r="S38" s="131"/>
    </row>
    <row r="39" spans="1:19" x14ac:dyDescent="0.3">
      <c r="A39" s="35" t="s">
        <v>1219</v>
      </c>
      <c r="B39" s="126">
        <v>1</v>
      </c>
      <c r="C39" s="126">
        <v>0</v>
      </c>
      <c r="D39" s="126"/>
      <c r="E39" s="126"/>
      <c r="F39" s="126"/>
      <c r="G39" s="126"/>
      <c r="H39"/>
      <c r="I39"/>
      <c r="J39" s="35" t="s">
        <v>736</v>
      </c>
      <c r="K39" s="126">
        <v>2</v>
      </c>
      <c r="L39" s="126">
        <v>2</v>
      </c>
      <c r="M39" s="126">
        <v>1</v>
      </c>
      <c r="N39" s="126">
        <v>1</v>
      </c>
      <c r="O39" s="126">
        <v>1</v>
      </c>
      <c r="P39" s="126">
        <v>1</v>
      </c>
      <c r="Q39" s="131"/>
      <c r="R39" s="131"/>
      <c r="S39" s="131"/>
    </row>
    <row r="40" spans="1:19" x14ac:dyDescent="0.3">
      <c r="A40" s="35" t="s">
        <v>1209</v>
      </c>
      <c r="B40" s="126">
        <v>1</v>
      </c>
      <c r="C40" s="126">
        <v>0</v>
      </c>
      <c r="D40" s="126"/>
      <c r="E40" s="126"/>
      <c r="F40" s="126"/>
      <c r="G40" s="126"/>
      <c r="H40"/>
      <c r="I40"/>
      <c r="J40" s="35" t="s">
        <v>618</v>
      </c>
      <c r="K40" s="126">
        <v>2</v>
      </c>
      <c r="L40" s="126">
        <v>2</v>
      </c>
      <c r="M40" s="126">
        <v>1</v>
      </c>
      <c r="N40" s="126">
        <v>0</v>
      </c>
      <c r="O40" s="126">
        <v>4</v>
      </c>
      <c r="P40" s="126">
        <v>2</v>
      </c>
      <c r="Q40" s="131"/>
      <c r="R40" s="131"/>
      <c r="S40" s="131"/>
    </row>
    <row r="41" spans="1:19" x14ac:dyDescent="0.3">
      <c r="A41" s="35" t="s">
        <v>600</v>
      </c>
      <c r="B41" s="126">
        <v>57</v>
      </c>
      <c r="C41" s="126">
        <v>1</v>
      </c>
      <c r="D41" s="126">
        <v>48</v>
      </c>
      <c r="E41" s="126">
        <v>0</v>
      </c>
      <c r="F41" s="126">
        <v>43</v>
      </c>
      <c r="G41" s="126">
        <v>0</v>
      </c>
      <c r="H41"/>
      <c r="I41"/>
      <c r="J41" s="35" t="s">
        <v>602</v>
      </c>
      <c r="K41" s="126">
        <v>2</v>
      </c>
      <c r="L41" s="126">
        <v>2</v>
      </c>
      <c r="M41" s="126">
        <v>1</v>
      </c>
      <c r="N41" s="126">
        <v>0</v>
      </c>
      <c r="O41" s="126">
        <v>1</v>
      </c>
      <c r="P41" s="126">
        <v>0</v>
      </c>
      <c r="Q41" s="131"/>
      <c r="R41" s="131"/>
      <c r="S41" s="131"/>
    </row>
    <row r="42" spans="1:19" x14ac:dyDescent="0.3">
      <c r="A42" s="35" t="s">
        <v>601</v>
      </c>
      <c r="B42" s="126">
        <v>58</v>
      </c>
      <c r="C42" s="126">
        <v>0</v>
      </c>
      <c r="D42" s="126">
        <v>56</v>
      </c>
      <c r="E42" s="126">
        <v>0</v>
      </c>
      <c r="F42" s="126">
        <v>47</v>
      </c>
      <c r="G42" s="126">
        <v>0</v>
      </c>
      <c r="H42"/>
      <c r="I42"/>
      <c r="J42" s="35" t="s">
        <v>1001</v>
      </c>
      <c r="K42" s="126">
        <v>2</v>
      </c>
      <c r="L42" s="126">
        <v>2</v>
      </c>
      <c r="M42" s="126"/>
      <c r="N42" s="126"/>
      <c r="O42" s="126">
        <v>1</v>
      </c>
      <c r="P42" s="126">
        <v>1</v>
      </c>
      <c r="Q42" s="131"/>
      <c r="R42" s="131"/>
      <c r="S42" s="131"/>
    </row>
    <row r="43" spans="1:19" x14ac:dyDescent="0.3">
      <c r="A43" s="35" t="s">
        <v>1210</v>
      </c>
      <c r="B43" s="126">
        <v>3</v>
      </c>
      <c r="C43" s="126">
        <v>1</v>
      </c>
      <c r="D43" s="126"/>
      <c r="E43" s="126"/>
      <c r="F43" s="126"/>
      <c r="G43" s="126"/>
      <c r="H43"/>
      <c r="I43"/>
      <c r="J43" s="35" t="s">
        <v>827</v>
      </c>
      <c r="K43" s="126">
        <v>2</v>
      </c>
      <c r="L43" s="126">
        <v>2</v>
      </c>
      <c r="M43" s="126"/>
      <c r="N43" s="126"/>
      <c r="O43" s="126">
        <v>1</v>
      </c>
      <c r="P43" s="126">
        <v>0</v>
      </c>
      <c r="Q43" s="131"/>
      <c r="R43" s="131"/>
      <c r="S43" s="131"/>
    </row>
    <row r="44" spans="1:19" x14ac:dyDescent="0.3">
      <c r="A44" s="35" t="s">
        <v>602</v>
      </c>
      <c r="B44" s="126">
        <v>2</v>
      </c>
      <c r="C44" s="126">
        <v>2</v>
      </c>
      <c r="D44" s="126">
        <v>1</v>
      </c>
      <c r="E44" s="126">
        <v>0</v>
      </c>
      <c r="F44" s="126">
        <v>1</v>
      </c>
      <c r="G44" s="126">
        <v>0</v>
      </c>
      <c r="H44"/>
      <c r="I44"/>
      <c r="J44" s="35" t="s">
        <v>1200</v>
      </c>
      <c r="K44" s="126">
        <v>2</v>
      </c>
      <c r="L44" s="126">
        <v>2</v>
      </c>
      <c r="M44" s="126"/>
      <c r="N44" s="126"/>
      <c r="O44" s="126"/>
      <c r="P44" s="126"/>
      <c r="Q44" s="131"/>
      <c r="R44" s="131"/>
      <c r="S44" s="131"/>
    </row>
    <row r="45" spans="1:19" x14ac:dyDescent="0.3">
      <c r="A45" s="35" t="s">
        <v>603</v>
      </c>
      <c r="B45" s="126">
        <v>1</v>
      </c>
      <c r="C45" s="126">
        <v>0</v>
      </c>
      <c r="D45" s="126">
        <v>2</v>
      </c>
      <c r="E45" s="126">
        <v>0</v>
      </c>
      <c r="F45" s="126">
        <v>3</v>
      </c>
      <c r="G45" s="126">
        <v>0</v>
      </c>
      <c r="H45"/>
      <c r="I45"/>
      <c r="J45" s="35" t="s">
        <v>1229</v>
      </c>
      <c r="K45" s="126">
        <v>2</v>
      </c>
      <c r="L45" s="126">
        <v>2</v>
      </c>
      <c r="M45" s="126"/>
      <c r="N45" s="126"/>
      <c r="O45" s="126"/>
      <c r="P45" s="126"/>
      <c r="Q45" s="131"/>
      <c r="R45" s="131"/>
      <c r="S45" s="131"/>
    </row>
    <row r="46" spans="1:19" x14ac:dyDescent="0.3">
      <c r="A46" s="35" t="s">
        <v>604</v>
      </c>
      <c r="B46" s="126">
        <v>2</v>
      </c>
      <c r="C46" s="126">
        <v>0</v>
      </c>
      <c r="D46" s="126"/>
      <c r="E46" s="126"/>
      <c r="F46" s="126"/>
      <c r="G46" s="126"/>
      <c r="H46"/>
      <c r="I46"/>
      <c r="J46" s="35" t="s">
        <v>804</v>
      </c>
      <c r="K46" s="126">
        <v>2</v>
      </c>
      <c r="L46" s="126">
        <v>2</v>
      </c>
      <c r="M46" s="126"/>
      <c r="N46" s="126"/>
      <c r="O46" s="126"/>
      <c r="P46" s="126"/>
      <c r="Q46" s="131"/>
      <c r="R46" s="131"/>
      <c r="S46" s="131"/>
    </row>
    <row r="47" spans="1:19" x14ac:dyDescent="0.3">
      <c r="A47" s="35" t="s">
        <v>605</v>
      </c>
      <c r="B47" s="126">
        <v>9</v>
      </c>
      <c r="C47" s="126">
        <v>0</v>
      </c>
      <c r="D47" s="126">
        <v>9</v>
      </c>
      <c r="E47" s="126">
        <v>0</v>
      </c>
      <c r="F47" s="126">
        <v>8</v>
      </c>
      <c r="G47" s="126">
        <v>0</v>
      </c>
      <c r="H47"/>
      <c r="I47"/>
      <c r="J47" s="35" t="s">
        <v>754</v>
      </c>
      <c r="K47" s="126">
        <v>71</v>
      </c>
      <c r="L47" s="126">
        <v>1</v>
      </c>
      <c r="M47" s="126">
        <v>58</v>
      </c>
      <c r="N47" s="126">
        <v>4</v>
      </c>
      <c r="O47" s="126">
        <v>41</v>
      </c>
      <c r="P47" s="126">
        <v>0</v>
      </c>
      <c r="Q47" s="131"/>
      <c r="R47" s="131"/>
      <c r="S47" s="131"/>
    </row>
    <row r="48" spans="1:19" x14ac:dyDescent="0.3">
      <c r="A48" s="35" t="s">
        <v>758</v>
      </c>
      <c r="B48" s="126"/>
      <c r="C48" s="126"/>
      <c r="D48" s="126"/>
      <c r="E48" s="126"/>
      <c r="F48" s="126">
        <v>1</v>
      </c>
      <c r="G48" s="126">
        <v>1</v>
      </c>
      <c r="H48"/>
      <c r="I48"/>
      <c r="J48" s="35" t="s">
        <v>600</v>
      </c>
      <c r="K48" s="126">
        <v>57</v>
      </c>
      <c r="L48" s="126">
        <v>1</v>
      </c>
      <c r="M48" s="126">
        <v>48</v>
      </c>
      <c r="N48" s="126">
        <v>0</v>
      </c>
      <c r="O48" s="126">
        <v>43</v>
      </c>
      <c r="P48" s="126">
        <v>0</v>
      </c>
      <c r="Q48" s="131"/>
      <c r="R48" s="131"/>
      <c r="S48" s="131"/>
    </row>
    <row r="49" spans="1:19" x14ac:dyDescent="0.3">
      <c r="A49" s="35" t="s">
        <v>690</v>
      </c>
      <c r="B49" s="126">
        <v>15</v>
      </c>
      <c r="C49" s="126">
        <v>0</v>
      </c>
      <c r="D49" s="126">
        <v>13</v>
      </c>
      <c r="E49" s="126">
        <v>0</v>
      </c>
      <c r="F49" s="126">
        <v>15</v>
      </c>
      <c r="G49" s="126">
        <v>0</v>
      </c>
      <c r="H49"/>
      <c r="I49"/>
      <c r="J49" s="35" t="s">
        <v>733</v>
      </c>
      <c r="K49" s="126">
        <v>33</v>
      </c>
      <c r="L49" s="126">
        <v>1</v>
      </c>
      <c r="M49" s="126">
        <v>17</v>
      </c>
      <c r="N49" s="126">
        <v>0</v>
      </c>
      <c r="O49" s="126">
        <v>33</v>
      </c>
      <c r="P49" s="126">
        <v>0</v>
      </c>
      <c r="Q49" s="131"/>
      <c r="R49" s="131"/>
      <c r="S49" s="131"/>
    </row>
    <row r="50" spans="1:19" x14ac:dyDescent="0.3">
      <c r="A50" s="35" t="s">
        <v>624</v>
      </c>
      <c r="B50" s="126"/>
      <c r="C50" s="126"/>
      <c r="D50" s="126"/>
      <c r="E50" s="126"/>
      <c r="F50" s="126">
        <v>1</v>
      </c>
      <c r="G50" s="126">
        <v>1</v>
      </c>
      <c r="H50"/>
      <c r="I50"/>
      <c r="J50" s="35" t="s">
        <v>1146</v>
      </c>
      <c r="K50" s="126">
        <v>13</v>
      </c>
      <c r="L50" s="126">
        <v>1</v>
      </c>
      <c r="M50" s="126"/>
      <c r="N50" s="126"/>
      <c r="O50" s="126"/>
      <c r="P50" s="126"/>
      <c r="Q50" s="131"/>
      <c r="R50" s="131"/>
      <c r="S50" s="131"/>
    </row>
    <row r="51" spans="1:19" x14ac:dyDescent="0.3">
      <c r="A51" s="35" t="s">
        <v>728</v>
      </c>
      <c r="B51" s="126">
        <v>5</v>
      </c>
      <c r="C51" s="126">
        <v>0</v>
      </c>
      <c r="D51" s="126">
        <v>2</v>
      </c>
      <c r="E51" s="126">
        <v>0</v>
      </c>
      <c r="F51" s="126">
        <v>3</v>
      </c>
      <c r="G51" s="126">
        <v>0</v>
      </c>
      <c r="H51"/>
      <c r="I51"/>
      <c r="J51" s="35" t="s">
        <v>823</v>
      </c>
      <c r="K51" s="126">
        <v>6</v>
      </c>
      <c r="L51" s="126">
        <v>1</v>
      </c>
      <c r="M51" s="126">
        <v>2</v>
      </c>
      <c r="N51" s="126">
        <v>0</v>
      </c>
      <c r="O51" s="126">
        <v>1</v>
      </c>
      <c r="P51" s="126">
        <v>0</v>
      </c>
      <c r="Q51" s="131"/>
      <c r="R51" s="131"/>
      <c r="S51" s="131"/>
    </row>
    <row r="52" spans="1:19" x14ac:dyDescent="0.3">
      <c r="A52" s="35" t="s">
        <v>593</v>
      </c>
      <c r="B52" s="126">
        <v>65</v>
      </c>
      <c r="C52" s="126">
        <v>63</v>
      </c>
      <c r="D52" s="126">
        <v>4</v>
      </c>
      <c r="E52" s="126">
        <v>0</v>
      </c>
      <c r="F52" s="126">
        <v>7</v>
      </c>
      <c r="G52" s="126">
        <v>0</v>
      </c>
      <c r="H52"/>
      <c r="I52"/>
      <c r="J52" s="35" t="s">
        <v>714</v>
      </c>
      <c r="K52" s="126">
        <v>5</v>
      </c>
      <c r="L52" s="126">
        <v>1</v>
      </c>
      <c r="M52" s="126">
        <v>10</v>
      </c>
      <c r="N52" s="126">
        <v>0</v>
      </c>
      <c r="O52" s="126">
        <v>13</v>
      </c>
      <c r="P52" s="126">
        <v>1</v>
      </c>
      <c r="Q52" s="131"/>
      <c r="R52" s="131"/>
      <c r="S52" s="131"/>
    </row>
    <row r="53" spans="1:19" x14ac:dyDescent="0.3">
      <c r="A53" s="35" t="s">
        <v>930</v>
      </c>
      <c r="B53" s="126">
        <v>1</v>
      </c>
      <c r="C53" s="126">
        <v>0</v>
      </c>
      <c r="D53" s="126"/>
      <c r="E53" s="126"/>
      <c r="F53" s="126"/>
      <c r="G53" s="126"/>
      <c r="H53"/>
      <c r="I53"/>
      <c r="J53" s="35" t="s">
        <v>747</v>
      </c>
      <c r="K53" s="126">
        <v>5</v>
      </c>
      <c r="L53" s="126">
        <v>1</v>
      </c>
      <c r="M53" s="126"/>
      <c r="N53" s="126"/>
      <c r="O53" s="126"/>
      <c r="P53" s="126"/>
      <c r="Q53" s="131"/>
      <c r="R53" s="131"/>
      <c r="S53" s="131"/>
    </row>
    <row r="54" spans="1:19" x14ac:dyDescent="0.3">
      <c r="A54" s="35" t="s">
        <v>755</v>
      </c>
      <c r="B54" s="126">
        <v>32</v>
      </c>
      <c r="C54" s="126">
        <v>0</v>
      </c>
      <c r="D54" s="126">
        <v>56</v>
      </c>
      <c r="E54" s="126">
        <v>0</v>
      </c>
      <c r="F54" s="126">
        <v>49</v>
      </c>
      <c r="G54" s="126">
        <v>0</v>
      </c>
      <c r="H54"/>
      <c r="I54"/>
      <c r="J54" s="35" t="s">
        <v>633</v>
      </c>
      <c r="K54" s="126">
        <v>4</v>
      </c>
      <c r="L54" s="126">
        <v>1</v>
      </c>
      <c r="M54" s="126">
        <v>1</v>
      </c>
      <c r="N54" s="126">
        <v>0</v>
      </c>
      <c r="O54" s="126">
        <v>2</v>
      </c>
      <c r="P54" s="126">
        <v>0</v>
      </c>
      <c r="Q54" s="131"/>
      <c r="R54" s="131"/>
      <c r="S54" s="131"/>
    </row>
    <row r="55" spans="1:19" x14ac:dyDescent="0.3">
      <c r="A55" s="35" t="s">
        <v>679</v>
      </c>
      <c r="B55" s="126">
        <v>3</v>
      </c>
      <c r="C55" s="126">
        <v>0</v>
      </c>
      <c r="D55" s="126">
        <v>5</v>
      </c>
      <c r="E55" s="126">
        <v>1</v>
      </c>
      <c r="F55" s="126">
        <v>1</v>
      </c>
      <c r="G55" s="126">
        <v>0</v>
      </c>
      <c r="H55"/>
      <c r="I55"/>
      <c r="J55" s="35" t="s">
        <v>663</v>
      </c>
      <c r="K55" s="126">
        <v>3</v>
      </c>
      <c r="L55" s="126">
        <v>1</v>
      </c>
      <c r="M55" s="126">
        <v>2</v>
      </c>
      <c r="N55" s="126">
        <v>0</v>
      </c>
      <c r="O55" s="126"/>
      <c r="P55" s="126"/>
      <c r="Q55" s="131"/>
      <c r="R55" s="131"/>
      <c r="S55" s="131"/>
    </row>
    <row r="56" spans="1:19" x14ac:dyDescent="0.3">
      <c r="A56" s="35" t="s">
        <v>931</v>
      </c>
      <c r="B56" s="126">
        <v>4</v>
      </c>
      <c r="C56" s="126">
        <v>0</v>
      </c>
      <c r="D56" s="126">
        <v>2</v>
      </c>
      <c r="E56" s="126">
        <v>0</v>
      </c>
      <c r="F56" s="126">
        <v>1</v>
      </c>
      <c r="G56" s="126">
        <v>0</v>
      </c>
      <c r="H56"/>
      <c r="I56"/>
      <c r="J56" s="35" t="s">
        <v>1210</v>
      </c>
      <c r="K56" s="126">
        <v>3</v>
      </c>
      <c r="L56" s="126">
        <v>1</v>
      </c>
      <c r="M56" s="126"/>
      <c r="N56" s="126"/>
      <c r="O56" s="126"/>
      <c r="P56" s="126"/>
      <c r="Q56" s="131"/>
      <c r="R56" s="131"/>
      <c r="S56" s="131"/>
    </row>
    <row r="57" spans="1:19" x14ac:dyDescent="0.3">
      <c r="A57" s="35" t="s">
        <v>1053</v>
      </c>
      <c r="B57" s="126"/>
      <c r="C57" s="126"/>
      <c r="D57" s="126">
        <v>1</v>
      </c>
      <c r="E57" s="126">
        <v>1</v>
      </c>
      <c r="F57" s="126"/>
      <c r="G57" s="126"/>
      <c r="H57"/>
      <c r="I57"/>
      <c r="J57" s="35" t="s">
        <v>752</v>
      </c>
      <c r="K57" s="126">
        <v>2</v>
      </c>
      <c r="L57" s="126">
        <v>1</v>
      </c>
      <c r="M57" s="126">
        <v>3</v>
      </c>
      <c r="N57" s="126">
        <v>1</v>
      </c>
      <c r="O57" s="126">
        <v>2</v>
      </c>
      <c r="P57" s="126">
        <v>1</v>
      </c>
      <c r="Q57" s="131"/>
      <c r="R57" s="131"/>
      <c r="S57" s="131"/>
    </row>
    <row r="58" spans="1:19" x14ac:dyDescent="0.3">
      <c r="A58" s="35" t="s">
        <v>1215</v>
      </c>
      <c r="B58" s="126">
        <v>1</v>
      </c>
      <c r="C58" s="126">
        <v>0</v>
      </c>
      <c r="D58" s="126"/>
      <c r="E58" s="126"/>
      <c r="F58" s="126"/>
      <c r="G58" s="126"/>
      <c r="H58"/>
      <c r="I58"/>
      <c r="J58" s="35" t="s">
        <v>734</v>
      </c>
      <c r="K58" s="126">
        <v>2</v>
      </c>
      <c r="L58" s="126">
        <v>1</v>
      </c>
      <c r="M58" s="126">
        <v>2</v>
      </c>
      <c r="N58" s="126">
        <v>1</v>
      </c>
      <c r="O58" s="126">
        <v>2</v>
      </c>
      <c r="P58" s="126">
        <v>2</v>
      </c>
      <c r="Q58" s="131"/>
      <c r="R58" s="131"/>
      <c r="S58" s="131"/>
    </row>
    <row r="59" spans="1:19" x14ac:dyDescent="0.3">
      <c r="A59" s="35" t="s">
        <v>616</v>
      </c>
      <c r="B59" s="126">
        <v>7</v>
      </c>
      <c r="C59" s="126">
        <v>0</v>
      </c>
      <c r="D59" s="126">
        <v>27</v>
      </c>
      <c r="E59" s="126">
        <v>0</v>
      </c>
      <c r="F59" s="126">
        <v>23</v>
      </c>
      <c r="G59" s="126">
        <v>0</v>
      </c>
      <c r="H59"/>
      <c r="I59"/>
      <c r="J59" s="35" t="s">
        <v>658</v>
      </c>
      <c r="K59" s="126">
        <v>2</v>
      </c>
      <c r="L59" s="126">
        <v>1</v>
      </c>
      <c r="M59" s="126">
        <v>1</v>
      </c>
      <c r="N59" s="126">
        <v>0</v>
      </c>
      <c r="O59" s="126">
        <v>2</v>
      </c>
      <c r="P59" s="126">
        <v>0</v>
      </c>
      <c r="Q59" s="131"/>
      <c r="R59" s="131"/>
      <c r="S59" s="131"/>
    </row>
    <row r="60" spans="1:19" x14ac:dyDescent="0.3">
      <c r="A60" s="35" t="s">
        <v>747</v>
      </c>
      <c r="B60" s="126">
        <v>5</v>
      </c>
      <c r="C60" s="126">
        <v>1</v>
      </c>
      <c r="D60" s="126"/>
      <c r="E60" s="126"/>
      <c r="F60" s="126"/>
      <c r="G60" s="126"/>
      <c r="H60"/>
      <c r="I60"/>
      <c r="J60" s="35" t="s">
        <v>661</v>
      </c>
      <c r="K60" s="126">
        <v>2</v>
      </c>
      <c r="L60" s="126">
        <v>1</v>
      </c>
      <c r="M60" s="126">
        <v>1</v>
      </c>
      <c r="N60" s="126">
        <v>0</v>
      </c>
      <c r="O60" s="126"/>
      <c r="P60" s="126"/>
      <c r="Q60" s="131"/>
      <c r="R60" s="131"/>
      <c r="S60" s="131"/>
    </row>
    <row r="61" spans="1:19" x14ac:dyDescent="0.3">
      <c r="A61" s="35" t="s">
        <v>1200</v>
      </c>
      <c r="B61" s="126">
        <v>2</v>
      </c>
      <c r="C61" s="126">
        <v>2</v>
      </c>
      <c r="D61" s="126"/>
      <c r="E61" s="126"/>
      <c r="F61" s="126"/>
      <c r="G61" s="126"/>
      <c r="H61"/>
      <c r="I61"/>
      <c r="J61" s="35" t="s">
        <v>927</v>
      </c>
      <c r="K61" s="126">
        <v>1</v>
      </c>
      <c r="L61" s="126">
        <v>1</v>
      </c>
      <c r="M61" s="126"/>
      <c r="N61" s="126"/>
      <c r="O61" s="126">
        <v>1</v>
      </c>
      <c r="P61" s="126">
        <v>1</v>
      </c>
      <c r="Q61" s="131"/>
      <c r="R61" s="131"/>
      <c r="S61" s="131"/>
    </row>
    <row r="62" spans="1:19" x14ac:dyDescent="0.3">
      <c r="A62" s="35" t="s">
        <v>635</v>
      </c>
      <c r="B62" s="126"/>
      <c r="C62" s="126"/>
      <c r="D62" s="126"/>
      <c r="E62" s="126"/>
      <c r="F62" s="126">
        <v>1</v>
      </c>
      <c r="G62" s="126">
        <v>0</v>
      </c>
      <c r="H62"/>
      <c r="I62"/>
      <c r="J62" s="35" t="s">
        <v>762</v>
      </c>
      <c r="K62" s="126">
        <v>1</v>
      </c>
      <c r="L62" s="126">
        <v>1</v>
      </c>
      <c r="M62" s="126"/>
      <c r="N62" s="126"/>
      <c r="O62" s="126">
        <v>1</v>
      </c>
      <c r="P62" s="126">
        <v>1</v>
      </c>
      <c r="Q62" s="131"/>
      <c r="R62" s="131"/>
      <c r="S62" s="131"/>
    </row>
    <row r="63" spans="1:19" x14ac:dyDescent="0.3">
      <c r="A63" s="35" t="s">
        <v>748</v>
      </c>
      <c r="B63" s="126">
        <v>17</v>
      </c>
      <c r="C63" s="126">
        <v>0</v>
      </c>
      <c r="D63" s="126">
        <v>11</v>
      </c>
      <c r="E63" s="126">
        <v>0</v>
      </c>
      <c r="F63" s="126">
        <v>13</v>
      </c>
      <c r="G63" s="126">
        <v>1</v>
      </c>
      <c r="H63"/>
      <c r="I63"/>
      <c r="J63" s="35" t="s">
        <v>682</v>
      </c>
      <c r="K63" s="126">
        <v>1</v>
      </c>
      <c r="L63" s="126">
        <v>1</v>
      </c>
      <c r="M63" s="126"/>
      <c r="N63" s="126"/>
      <c r="O63" s="126">
        <v>1</v>
      </c>
      <c r="P63" s="126">
        <v>0</v>
      </c>
      <c r="Q63" s="131"/>
      <c r="R63" s="131"/>
      <c r="S63" s="131"/>
    </row>
    <row r="64" spans="1:19" x14ac:dyDescent="0.3">
      <c r="A64" s="35" t="s">
        <v>644</v>
      </c>
      <c r="B64" s="126">
        <v>113</v>
      </c>
      <c r="C64" s="126">
        <v>0</v>
      </c>
      <c r="D64" s="126">
        <v>102</v>
      </c>
      <c r="E64" s="126">
        <v>0</v>
      </c>
      <c r="F64" s="126">
        <v>131</v>
      </c>
      <c r="G64" s="126">
        <v>0</v>
      </c>
      <c r="H64"/>
      <c r="I64"/>
      <c r="J64" s="35" t="s">
        <v>1227</v>
      </c>
      <c r="K64" s="126">
        <v>1</v>
      </c>
      <c r="L64" s="126">
        <v>1</v>
      </c>
      <c r="M64" s="126"/>
      <c r="N64" s="126"/>
      <c r="O64" s="126"/>
      <c r="P64" s="126"/>
      <c r="Q64" s="131"/>
      <c r="R64" s="131"/>
      <c r="S64" s="131"/>
    </row>
    <row r="65" spans="1:19" x14ac:dyDescent="0.3">
      <c r="A65" s="35" t="s">
        <v>932</v>
      </c>
      <c r="B65" s="126"/>
      <c r="C65" s="126"/>
      <c r="D65" s="126"/>
      <c r="E65" s="126"/>
      <c r="F65" s="126">
        <v>1</v>
      </c>
      <c r="G65" s="126">
        <v>0</v>
      </c>
      <c r="H65"/>
      <c r="I65"/>
      <c r="J65" s="35" t="s">
        <v>1203</v>
      </c>
      <c r="K65" s="126">
        <v>1</v>
      </c>
      <c r="L65" s="126">
        <v>1</v>
      </c>
      <c r="M65" s="126"/>
      <c r="N65" s="126"/>
      <c r="O65" s="126"/>
      <c r="P65" s="126"/>
      <c r="Q65" s="131"/>
      <c r="R65" s="131"/>
      <c r="S65" s="131"/>
    </row>
    <row r="66" spans="1:19" x14ac:dyDescent="0.3">
      <c r="A66" s="35" t="s">
        <v>685</v>
      </c>
      <c r="B66" s="126">
        <v>1</v>
      </c>
      <c r="C66" s="126">
        <v>0</v>
      </c>
      <c r="D66" s="126"/>
      <c r="E66" s="126"/>
      <c r="F66" s="126"/>
      <c r="G66" s="126"/>
      <c r="H66"/>
      <c r="I66"/>
      <c r="J66" s="35" t="s">
        <v>1223</v>
      </c>
      <c r="K66" s="126">
        <v>1</v>
      </c>
      <c r="L66" s="126">
        <v>1</v>
      </c>
      <c r="M66" s="126"/>
      <c r="N66" s="126"/>
      <c r="O66" s="126"/>
      <c r="P66" s="126"/>
      <c r="Q66" s="131"/>
      <c r="R66" s="131"/>
      <c r="S66" s="131"/>
    </row>
    <row r="67" spans="1:19" x14ac:dyDescent="0.3">
      <c r="A67" s="35" t="s">
        <v>1203</v>
      </c>
      <c r="B67" s="126">
        <v>1</v>
      </c>
      <c r="C67" s="126">
        <v>1</v>
      </c>
      <c r="D67" s="126"/>
      <c r="E67" s="126"/>
      <c r="F67" s="126"/>
      <c r="G67" s="126"/>
      <c r="H67"/>
      <c r="I67"/>
      <c r="J67" s="35" t="s">
        <v>1204</v>
      </c>
      <c r="K67" s="126">
        <v>1</v>
      </c>
      <c r="L67" s="126">
        <v>1</v>
      </c>
      <c r="M67" s="126"/>
      <c r="N67" s="126"/>
      <c r="O67" s="126"/>
      <c r="P67" s="126"/>
      <c r="Q67" s="131"/>
      <c r="R67" s="131"/>
      <c r="S67" s="131"/>
    </row>
    <row r="68" spans="1:19" x14ac:dyDescent="0.3">
      <c r="A68" s="35" t="s">
        <v>749</v>
      </c>
      <c r="B68" s="126"/>
      <c r="C68" s="126"/>
      <c r="D68" s="126">
        <v>1</v>
      </c>
      <c r="E68" s="126">
        <v>1</v>
      </c>
      <c r="F68" s="126"/>
      <c r="G68" s="126"/>
      <c r="H68"/>
      <c r="I68"/>
      <c r="J68" s="35" t="s">
        <v>1206</v>
      </c>
      <c r="K68" s="126">
        <v>1</v>
      </c>
      <c r="L68" s="126">
        <v>1</v>
      </c>
      <c r="M68" s="126"/>
      <c r="N68" s="126"/>
      <c r="O68" s="126"/>
      <c r="P68" s="126"/>
      <c r="Q68" s="131"/>
      <c r="R68" s="131"/>
      <c r="S68" s="131"/>
    </row>
    <row r="69" spans="1:19" x14ac:dyDescent="0.3">
      <c r="A69" s="35" t="s">
        <v>625</v>
      </c>
      <c r="B69" s="126">
        <v>8</v>
      </c>
      <c r="C69" s="126">
        <v>2</v>
      </c>
      <c r="D69" s="126">
        <v>1</v>
      </c>
      <c r="E69" s="126">
        <v>0</v>
      </c>
      <c r="F69" s="126">
        <v>1</v>
      </c>
      <c r="G69" s="126">
        <v>0</v>
      </c>
      <c r="H69"/>
      <c r="I69"/>
      <c r="J69" s="35" t="s">
        <v>1201</v>
      </c>
      <c r="K69" s="126">
        <v>1</v>
      </c>
      <c r="L69" s="126">
        <v>1</v>
      </c>
      <c r="M69" s="126"/>
      <c r="N69" s="126"/>
      <c r="O69" s="126"/>
      <c r="P69" s="126"/>
      <c r="Q69" s="131"/>
      <c r="R69" s="131"/>
      <c r="S69" s="131"/>
    </row>
    <row r="70" spans="1:19" x14ac:dyDescent="0.3">
      <c r="A70" s="35" t="s">
        <v>636</v>
      </c>
      <c r="B70" s="126">
        <v>31</v>
      </c>
      <c r="C70" s="126">
        <v>0</v>
      </c>
      <c r="D70" s="126">
        <v>19</v>
      </c>
      <c r="E70" s="126">
        <v>0</v>
      </c>
      <c r="F70" s="126">
        <v>27</v>
      </c>
      <c r="G70" s="126">
        <v>0</v>
      </c>
      <c r="H70"/>
      <c r="I70"/>
      <c r="J70" s="35" t="s">
        <v>694</v>
      </c>
      <c r="K70" s="126">
        <v>1</v>
      </c>
      <c r="L70" s="126">
        <v>1</v>
      </c>
      <c r="M70" s="126"/>
      <c r="N70" s="126"/>
      <c r="O70" s="126"/>
      <c r="P70" s="126"/>
      <c r="Q70" s="131"/>
      <c r="R70" s="131"/>
      <c r="S70" s="131"/>
    </row>
    <row r="71" spans="1:19" x14ac:dyDescent="0.3">
      <c r="A71" s="35" t="s">
        <v>637</v>
      </c>
      <c r="B71" s="126">
        <v>1</v>
      </c>
      <c r="C71" s="126">
        <v>0</v>
      </c>
      <c r="D71" s="126"/>
      <c r="E71" s="126"/>
      <c r="F71" s="126"/>
      <c r="G71" s="126"/>
      <c r="H71"/>
      <c r="I71"/>
      <c r="J71" s="35" t="s">
        <v>1224</v>
      </c>
      <c r="K71" s="126">
        <v>1</v>
      </c>
      <c r="L71" s="126">
        <v>1</v>
      </c>
      <c r="M71" s="126"/>
      <c r="N71" s="126"/>
      <c r="O71" s="126"/>
      <c r="P71" s="126"/>
      <c r="Q71" s="131"/>
      <c r="R71" s="131"/>
      <c r="S71" s="131"/>
    </row>
    <row r="72" spans="1:19" x14ac:dyDescent="0.3">
      <c r="A72" s="35" t="s">
        <v>691</v>
      </c>
      <c r="B72" s="126">
        <v>17</v>
      </c>
      <c r="C72" s="126">
        <v>0</v>
      </c>
      <c r="D72" s="126">
        <v>15</v>
      </c>
      <c r="E72" s="126">
        <v>0</v>
      </c>
      <c r="F72" s="126">
        <v>13</v>
      </c>
      <c r="G72" s="126">
        <v>0</v>
      </c>
      <c r="H72"/>
      <c r="I72"/>
      <c r="J72" s="35" t="s">
        <v>1207</v>
      </c>
      <c r="K72" s="126">
        <v>1</v>
      </c>
      <c r="L72" s="126">
        <v>1</v>
      </c>
      <c r="M72" s="126"/>
      <c r="N72" s="126"/>
      <c r="O72" s="126"/>
      <c r="P72" s="126"/>
      <c r="Q72" s="131"/>
      <c r="R72" s="131"/>
      <c r="S72" s="131"/>
    </row>
    <row r="73" spans="1:19" x14ac:dyDescent="0.3">
      <c r="A73" s="35" t="s">
        <v>645</v>
      </c>
      <c r="B73" s="126">
        <v>11</v>
      </c>
      <c r="C73" s="126">
        <v>0</v>
      </c>
      <c r="D73" s="126">
        <v>8</v>
      </c>
      <c r="E73" s="126">
        <v>0</v>
      </c>
      <c r="F73" s="126">
        <v>10</v>
      </c>
      <c r="G73" s="126">
        <v>1</v>
      </c>
      <c r="H73"/>
      <c r="I73"/>
      <c r="J73" s="35" t="s">
        <v>1225</v>
      </c>
      <c r="K73" s="126">
        <v>1</v>
      </c>
      <c r="L73" s="126">
        <v>1</v>
      </c>
      <c r="M73" s="126"/>
      <c r="N73" s="126"/>
      <c r="O73" s="126"/>
      <c r="P73" s="126"/>
      <c r="Q73" s="131"/>
      <c r="R73" s="131"/>
      <c r="S73" s="131"/>
    </row>
    <row r="74" spans="1:19" x14ac:dyDescent="0.3">
      <c r="A74" s="35" t="s">
        <v>646</v>
      </c>
      <c r="B74" s="126">
        <v>8</v>
      </c>
      <c r="C74" s="126">
        <v>0</v>
      </c>
      <c r="D74" s="126">
        <v>4</v>
      </c>
      <c r="E74" s="126">
        <v>0</v>
      </c>
      <c r="F74" s="126">
        <v>8</v>
      </c>
      <c r="G74" s="126">
        <v>0</v>
      </c>
      <c r="H74"/>
      <c r="I74"/>
      <c r="J74" s="35" t="s">
        <v>1208</v>
      </c>
      <c r="K74" s="126">
        <v>1</v>
      </c>
      <c r="L74" s="126">
        <v>1</v>
      </c>
      <c r="M74" s="126"/>
      <c r="N74" s="126"/>
      <c r="O74" s="126"/>
      <c r="P74" s="126"/>
      <c r="Q74" s="131"/>
      <c r="R74" s="131"/>
      <c r="S74" s="131"/>
    </row>
    <row r="75" spans="1:19" x14ac:dyDescent="0.3">
      <c r="A75" s="35" t="s">
        <v>638</v>
      </c>
      <c r="B75" s="126">
        <v>2</v>
      </c>
      <c r="C75" s="126">
        <v>0</v>
      </c>
      <c r="D75" s="126">
        <v>1</v>
      </c>
      <c r="E75" s="126">
        <v>0</v>
      </c>
      <c r="F75" s="126">
        <v>3</v>
      </c>
      <c r="G75" s="126">
        <v>0</v>
      </c>
      <c r="H75"/>
      <c r="I75"/>
      <c r="J75" s="35" t="s">
        <v>1226</v>
      </c>
      <c r="K75" s="126">
        <v>1</v>
      </c>
      <c r="L75" s="126">
        <v>1</v>
      </c>
      <c r="M75" s="126"/>
      <c r="N75" s="126"/>
      <c r="O75" s="126"/>
      <c r="P75" s="126"/>
      <c r="Q75" s="131"/>
      <c r="R75" s="131"/>
      <c r="S75" s="131"/>
    </row>
    <row r="76" spans="1:19" x14ac:dyDescent="0.3">
      <c r="A76" s="35" t="s">
        <v>705</v>
      </c>
      <c r="B76" s="126">
        <v>3</v>
      </c>
      <c r="C76" s="126">
        <v>0</v>
      </c>
      <c r="D76" s="126">
        <v>1</v>
      </c>
      <c r="E76" s="126">
        <v>0</v>
      </c>
      <c r="F76" s="126">
        <v>1</v>
      </c>
      <c r="G76" s="126">
        <v>0</v>
      </c>
      <c r="H76"/>
      <c r="I76"/>
      <c r="J76" s="35" t="s">
        <v>1202</v>
      </c>
      <c r="K76" s="126">
        <v>1</v>
      </c>
      <c r="L76" s="126">
        <v>1</v>
      </c>
      <c r="M76" s="126"/>
      <c r="N76" s="126"/>
      <c r="O76" s="126"/>
      <c r="P76" s="126"/>
      <c r="Q76" s="131"/>
      <c r="R76" s="131"/>
      <c r="S76" s="131"/>
    </row>
    <row r="77" spans="1:19" x14ac:dyDescent="0.3">
      <c r="A77" s="35" t="s">
        <v>626</v>
      </c>
      <c r="B77" s="126">
        <v>1</v>
      </c>
      <c r="C77" s="126">
        <v>0</v>
      </c>
      <c r="D77" s="126">
        <v>3</v>
      </c>
      <c r="E77" s="126">
        <v>0</v>
      </c>
      <c r="F77" s="126">
        <v>2</v>
      </c>
      <c r="G77" s="126">
        <v>0</v>
      </c>
      <c r="H77"/>
      <c r="I77"/>
      <c r="J77" s="35" t="s">
        <v>1228</v>
      </c>
      <c r="K77" s="126">
        <v>1</v>
      </c>
      <c r="L77" s="126">
        <v>1</v>
      </c>
      <c r="M77" s="126"/>
      <c r="N77" s="126"/>
      <c r="O77" s="126"/>
      <c r="P77" s="126"/>
      <c r="Q77" s="131"/>
      <c r="R77" s="131"/>
      <c r="S77" s="131"/>
    </row>
    <row r="78" spans="1:19" x14ac:dyDescent="0.3">
      <c r="A78" s="35" t="s">
        <v>772</v>
      </c>
      <c r="B78" s="126"/>
      <c r="C78" s="126"/>
      <c r="D78" s="126">
        <v>2</v>
      </c>
      <c r="E78" s="126">
        <v>0</v>
      </c>
      <c r="F78" s="126"/>
      <c r="G78" s="126"/>
      <c r="H78"/>
      <c r="I78"/>
      <c r="J78" s="35" t="s">
        <v>1048</v>
      </c>
      <c r="K78" s="126">
        <v>152</v>
      </c>
      <c r="L78" s="126">
        <v>0</v>
      </c>
      <c r="M78" s="126">
        <v>68</v>
      </c>
      <c r="N78" s="126">
        <v>0</v>
      </c>
      <c r="O78" s="126"/>
      <c r="P78" s="126"/>
      <c r="Q78" s="131"/>
      <c r="R78" s="131"/>
      <c r="S78" s="131"/>
    </row>
    <row r="79" spans="1:19" x14ac:dyDescent="0.3">
      <c r="A79" s="35" t="s">
        <v>819</v>
      </c>
      <c r="B79" s="126"/>
      <c r="C79" s="126"/>
      <c r="D79" s="126">
        <v>1</v>
      </c>
      <c r="E79" s="126">
        <v>1</v>
      </c>
      <c r="F79" s="126">
        <v>2</v>
      </c>
      <c r="G79" s="126">
        <v>2</v>
      </c>
      <c r="H79"/>
      <c r="I79"/>
      <c r="J79" s="35" t="s">
        <v>725</v>
      </c>
      <c r="K79" s="126">
        <v>146</v>
      </c>
      <c r="L79" s="126">
        <v>0</v>
      </c>
      <c r="M79" s="126">
        <v>124</v>
      </c>
      <c r="N79" s="126">
        <v>0</v>
      </c>
      <c r="O79" s="126">
        <v>130</v>
      </c>
      <c r="P79" s="126">
        <v>0</v>
      </c>
      <c r="Q79" s="131"/>
      <c r="R79" s="131"/>
      <c r="S79" s="131"/>
    </row>
    <row r="80" spans="1:19" x14ac:dyDescent="0.3">
      <c r="A80" s="35" t="s">
        <v>776</v>
      </c>
      <c r="B80" s="126">
        <v>1</v>
      </c>
      <c r="C80" s="126">
        <v>0</v>
      </c>
      <c r="D80" s="126">
        <v>2</v>
      </c>
      <c r="E80" s="126">
        <v>0</v>
      </c>
      <c r="F80" s="126">
        <v>2</v>
      </c>
      <c r="G80" s="126">
        <v>0</v>
      </c>
      <c r="H80"/>
      <c r="I80"/>
      <c r="J80" s="35" t="s">
        <v>768</v>
      </c>
      <c r="K80" s="126">
        <v>134</v>
      </c>
      <c r="L80" s="126">
        <v>0</v>
      </c>
      <c r="M80" s="126">
        <v>110</v>
      </c>
      <c r="N80" s="126">
        <v>0</v>
      </c>
      <c r="O80" s="126">
        <v>104</v>
      </c>
      <c r="P80" s="126">
        <v>0</v>
      </c>
      <c r="Q80" s="131"/>
      <c r="R80" s="131"/>
      <c r="S80" s="131"/>
    </row>
    <row r="81" spans="1:19" x14ac:dyDescent="0.3">
      <c r="A81" s="35" t="s">
        <v>701</v>
      </c>
      <c r="B81" s="126">
        <v>44</v>
      </c>
      <c r="C81" s="126">
        <v>0</v>
      </c>
      <c r="D81" s="126">
        <v>26</v>
      </c>
      <c r="E81" s="126">
        <v>0</v>
      </c>
      <c r="F81" s="126">
        <v>16</v>
      </c>
      <c r="G81" s="126">
        <v>0</v>
      </c>
      <c r="H81"/>
      <c r="I81"/>
      <c r="J81" s="35" t="s">
        <v>644</v>
      </c>
      <c r="K81" s="126">
        <v>113</v>
      </c>
      <c r="L81" s="126">
        <v>0</v>
      </c>
      <c r="M81" s="126">
        <v>102</v>
      </c>
      <c r="N81" s="126">
        <v>0</v>
      </c>
      <c r="O81" s="126">
        <v>131</v>
      </c>
      <c r="P81" s="126">
        <v>0</v>
      </c>
      <c r="Q81" s="131"/>
      <c r="R81" s="131"/>
      <c r="S81" s="131"/>
    </row>
    <row r="82" spans="1:19" x14ac:dyDescent="0.3">
      <c r="A82" s="35" t="s">
        <v>714</v>
      </c>
      <c r="B82" s="126">
        <v>5</v>
      </c>
      <c r="C82" s="126">
        <v>1</v>
      </c>
      <c r="D82" s="126">
        <v>10</v>
      </c>
      <c r="E82" s="126">
        <v>0</v>
      </c>
      <c r="F82" s="126">
        <v>13</v>
      </c>
      <c r="G82" s="126">
        <v>1</v>
      </c>
      <c r="H82"/>
      <c r="I82"/>
      <c r="J82" s="35" t="s">
        <v>613</v>
      </c>
      <c r="K82" s="126">
        <v>90</v>
      </c>
      <c r="L82" s="126">
        <v>0</v>
      </c>
      <c r="M82" s="126">
        <v>64</v>
      </c>
      <c r="N82" s="126">
        <v>0</v>
      </c>
      <c r="O82" s="126">
        <v>106</v>
      </c>
      <c r="P82" s="126">
        <v>0</v>
      </c>
      <c r="Q82" s="131"/>
      <c r="R82" s="131"/>
      <c r="S82" s="131"/>
    </row>
    <row r="83" spans="1:19" x14ac:dyDescent="0.3">
      <c r="A83" s="35" t="s">
        <v>1010</v>
      </c>
      <c r="B83" s="126"/>
      <c r="C83" s="126"/>
      <c r="D83" s="126"/>
      <c r="E83" s="126"/>
      <c r="F83" s="126">
        <v>1</v>
      </c>
      <c r="G83" s="126">
        <v>0</v>
      </c>
      <c r="H83"/>
      <c r="I83"/>
      <c r="J83" s="35" t="s">
        <v>599</v>
      </c>
      <c r="K83" s="126">
        <v>81</v>
      </c>
      <c r="L83" s="126">
        <v>0</v>
      </c>
      <c r="M83" s="126">
        <v>69</v>
      </c>
      <c r="N83" s="126">
        <v>0</v>
      </c>
      <c r="O83" s="126">
        <v>66</v>
      </c>
      <c r="P83" s="126">
        <v>0</v>
      </c>
      <c r="Q83" s="131"/>
      <c r="R83" s="131"/>
      <c r="S83" s="131"/>
    </row>
    <row r="84" spans="1:19" x14ac:dyDescent="0.3">
      <c r="A84" s="35" t="s">
        <v>927</v>
      </c>
      <c r="B84" s="126">
        <v>1</v>
      </c>
      <c r="C84" s="126">
        <v>1</v>
      </c>
      <c r="D84" s="126"/>
      <c r="E84" s="126"/>
      <c r="F84" s="126">
        <v>1</v>
      </c>
      <c r="G84" s="126">
        <v>1</v>
      </c>
      <c r="H84"/>
      <c r="I84"/>
      <c r="J84" s="35" t="s">
        <v>793</v>
      </c>
      <c r="K84" s="126">
        <v>79</v>
      </c>
      <c r="L84" s="126">
        <v>0</v>
      </c>
      <c r="M84" s="126">
        <v>63</v>
      </c>
      <c r="N84" s="126">
        <v>0</v>
      </c>
      <c r="O84" s="126">
        <v>66</v>
      </c>
      <c r="P84" s="126">
        <v>0</v>
      </c>
      <c r="Q84" s="131"/>
      <c r="R84" s="131"/>
      <c r="S84" s="131"/>
    </row>
    <row r="85" spans="1:19" x14ac:dyDescent="0.3">
      <c r="A85" s="35" t="s">
        <v>613</v>
      </c>
      <c r="B85" s="126">
        <v>90</v>
      </c>
      <c r="C85" s="126">
        <v>0</v>
      </c>
      <c r="D85" s="126">
        <v>64</v>
      </c>
      <c r="E85" s="126">
        <v>0</v>
      </c>
      <c r="F85" s="126">
        <v>106</v>
      </c>
      <c r="G85" s="126">
        <v>0</v>
      </c>
      <c r="H85"/>
      <c r="I85"/>
      <c r="J85" s="35" t="s">
        <v>656</v>
      </c>
      <c r="K85" s="126">
        <v>67</v>
      </c>
      <c r="L85" s="126">
        <v>0</v>
      </c>
      <c r="M85" s="126">
        <v>51</v>
      </c>
      <c r="N85" s="126">
        <v>0</v>
      </c>
      <c r="O85" s="126">
        <v>58</v>
      </c>
      <c r="P85" s="126">
        <v>0</v>
      </c>
      <c r="Q85" s="131"/>
      <c r="R85" s="131"/>
      <c r="S85" s="131"/>
    </row>
    <row r="86" spans="1:19" x14ac:dyDescent="0.3">
      <c r="A86" s="35" t="s">
        <v>780</v>
      </c>
      <c r="B86" s="126"/>
      <c r="C86" s="126"/>
      <c r="D86" s="126">
        <v>1</v>
      </c>
      <c r="E86" s="126">
        <v>0</v>
      </c>
      <c r="F86" s="126">
        <v>5</v>
      </c>
      <c r="G86" s="126">
        <v>0</v>
      </c>
      <c r="H86"/>
      <c r="I86"/>
      <c r="J86" s="35" t="s">
        <v>670</v>
      </c>
      <c r="K86" s="126">
        <v>67</v>
      </c>
      <c r="L86" s="126">
        <v>0</v>
      </c>
      <c r="M86" s="126">
        <v>5</v>
      </c>
      <c r="N86" s="126">
        <v>0</v>
      </c>
      <c r="O86" s="126">
        <v>3</v>
      </c>
      <c r="P86" s="126">
        <v>0</v>
      </c>
      <c r="Q86" s="131"/>
      <c r="R86" s="131"/>
      <c r="S86" s="131"/>
    </row>
    <row r="87" spans="1:19" x14ac:dyDescent="0.3">
      <c r="A87" s="35" t="s">
        <v>681</v>
      </c>
      <c r="B87" s="126"/>
      <c r="C87" s="126"/>
      <c r="D87" s="126"/>
      <c r="E87" s="126"/>
      <c r="F87" s="126">
        <v>2</v>
      </c>
      <c r="G87" s="126">
        <v>0</v>
      </c>
      <c r="H87"/>
      <c r="I87"/>
      <c r="J87" s="35" t="s">
        <v>696</v>
      </c>
      <c r="K87" s="126">
        <v>65</v>
      </c>
      <c r="L87" s="126">
        <v>0</v>
      </c>
      <c r="M87" s="126">
        <v>67</v>
      </c>
      <c r="N87" s="126">
        <v>0</v>
      </c>
      <c r="O87" s="126">
        <v>56</v>
      </c>
      <c r="P87" s="126">
        <v>0</v>
      </c>
      <c r="Q87" s="131"/>
      <c r="R87" s="131"/>
      <c r="S87" s="131"/>
    </row>
    <row r="88" spans="1:19" x14ac:dyDescent="0.3">
      <c r="A88" s="35" t="s">
        <v>1004</v>
      </c>
      <c r="B88" s="126"/>
      <c r="C88" s="126"/>
      <c r="D88" s="126"/>
      <c r="E88" s="126"/>
      <c r="F88" s="126">
        <v>1</v>
      </c>
      <c r="G88" s="126">
        <v>1</v>
      </c>
      <c r="H88"/>
      <c r="I88"/>
      <c r="J88" s="35" t="s">
        <v>756</v>
      </c>
      <c r="K88" s="126">
        <v>63</v>
      </c>
      <c r="L88" s="126">
        <v>0</v>
      </c>
      <c r="M88" s="126">
        <v>31</v>
      </c>
      <c r="N88" s="126">
        <v>0</v>
      </c>
      <c r="O88" s="126">
        <v>23</v>
      </c>
      <c r="P88" s="126">
        <v>0</v>
      </c>
      <c r="Q88" s="131"/>
      <c r="R88" s="131"/>
      <c r="S88" s="131"/>
    </row>
    <row r="89" spans="1:19" x14ac:dyDescent="0.3">
      <c r="A89" s="35" t="s">
        <v>756</v>
      </c>
      <c r="B89" s="126">
        <v>63</v>
      </c>
      <c r="C89" s="126">
        <v>0</v>
      </c>
      <c r="D89" s="126">
        <v>31</v>
      </c>
      <c r="E89" s="126">
        <v>0</v>
      </c>
      <c r="F89" s="126">
        <v>23</v>
      </c>
      <c r="G89" s="126">
        <v>0</v>
      </c>
      <c r="H89"/>
      <c r="I89"/>
      <c r="J89" s="35" t="s">
        <v>695</v>
      </c>
      <c r="K89" s="126">
        <v>58</v>
      </c>
      <c r="L89" s="126">
        <v>0</v>
      </c>
      <c r="M89" s="126">
        <v>61</v>
      </c>
      <c r="N89" s="126">
        <v>0</v>
      </c>
      <c r="O89" s="126">
        <v>7</v>
      </c>
      <c r="P89" s="126">
        <v>0</v>
      </c>
      <c r="Q89" s="131"/>
      <c r="R89" s="131"/>
      <c r="S89" s="131"/>
    </row>
    <row r="90" spans="1:19" x14ac:dyDescent="0.3">
      <c r="A90" s="35" t="s">
        <v>742</v>
      </c>
      <c r="B90" s="126">
        <v>41</v>
      </c>
      <c r="C90" s="126">
        <v>39</v>
      </c>
      <c r="D90" s="126">
        <v>13</v>
      </c>
      <c r="E90" s="126">
        <v>10</v>
      </c>
      <c r="F90" s="126">
        <v>21</v>
      </c>
      <c r="G90" s="126">
        <v>18</v>
      </c>
      <c r="H90"/>
      <c r="I90"/>
      <c r="J90" s="35" t="s">
        <v>601</v>
      </c>
      <c r="K90" s="126">
        <v>58</v>
      </c>
      <c r="L90" s="126">
        <v>0</v>
      </c>
      <c r="M90" s="126">
        <v>56</v>
      </c>
      <c r="N90" s="126">
        <v>0</v>
      </c>
      <c r="O90" s="126">
        <v>47</v>
      </c>
      <c r="P90" s="126">
        <v>0</v>
      </c>
      <c r="Q90" s="131"/>
      <c r="R90" s="131"/>
      <c r="S90" s="131"/>
    </row>
    <row r="91" spans="1:19" x14ac:dyDescent="0.3">
      <c r="A91" s="35" t="s">
        <v>812</v>
      </c>
      <c r="B91" s="126">
        <v>1</v>
      </c>
      <c r="C91" s="126">
        <v>0</v>
      </c>
      <c r="D91" s="126"/>
      <c r="E91" s="126"/>
      <c r="F91" s="126"/>
      <c r="G91" s="126"/>
      <c r="H91"/>
      <c r="I91"/>
      <c r="J91" s="35" t="s">
        <v>701</v>
      </c>
      <c r="K91" s="126">
        <v>44</v>
      </c>
      <c r="L91" s="126">
        <v>0</v>
      </c>
      <c r="M91" s="126">
        <v>26</v>
      </c>
      <c r="N91" s="126">
        <v>0</v>
      </c>
      <c r="O91" s="126">
        <v>16</v>
      </c>
      <c r="P91" s="126">
        <v>0</v>
      </c>
      <c r="Q91" s="131"/>
      <c r="R91" s="131"/>
      <c r="S91" s="131"/>
    </row>
    <row r="92" spans="1:19" x14ac:dyDescent="0.3">
      <c r="A92" s="35" t="s">
        <v>657</v>
      </c>
      <c r="B92" s="126">
        <v>6</v>
      </c>
      <c r="C92" s="126">
        <v>0</v>
      </c>
      <c r="D92" s="126">
        <v>7</v>
      </c>
      <c r="E92" s="126">
        <v>0</v>
      </c>
      <c r="F92" s="126">
        <v>5</v>
      </c>
      <c r="G92" s="126">
        <v>0</v>
      </c>
      <c r="H92"/>
      <c r="I92"/>
      <c r="J92" s="35" t="s">
        <v>755</v>
      </c>
      <c r="K92" s="126">
        <v>32</v>
      </c>
      <c r="L92" s="126">
        <v>0</v>
      </c>
      <c r="M92" s="126">
        <v>56</v>
      </c>
      <c r="N92" s="126">
        <v>0</v>
      </c>
      <c r="O92" s="126">
        <v>49</v>
      </c>
      <c r="P92" s="126">
        <v>0</v>
      </c>
      <c r="Q92" s="131"/>
      <c r="R92" s="131"/>
      <c r="S92" s="131"/>
    </row>
    <row r="93" spans="1:19" x14ac:dyDescent="0.3">
      <c r="A93" s="35" t="s">
        <v>1006</v>
      </c>
      <c r="B93" s="126"/>
      <c r="C93" s="126"/>
      <c r="D93" s="126">
        <v>1</v>
      </c>
      <c r="E93" s="126">
        <v>1</v>
      </c>
      <c r="F93" s="126">
        <v>1</v>
      </c>
      <c r="G93" s="126">
        <v>0</v>
      </c>
      <c r="H93"/>
      <c r="I93"/>
      <c r="J93" s="35" t="s">
        <v>713</v>
      </c>
      <c r="K93" s="126">
        <v>31</v>
      </c>
      <c r="L93" s="126">
        <v>0</v>
      </c>
      <c r="M93" s="126">
        <v>26</v>
      </c>
      <c r="N93" s="126">
        <v>0</v>
      </c>
      <c r="O93" s="126">
        <v>18</v>
      </c>
      <c r="P93" s="126">
        <v>0</v>
      </c>
      <c r="Q93" s="131"/>
      <c r="R93" s="131"/>
      <c r="S93" s="131"/>
    </row>
    <row r="94" spans="1:19" x14ac:dyDescent="0.3">
      <c r="A94" s="35" t="s">
        <v>1223</v>
      </c>
      <c r="B94" s="126">
        <v>1</v>
      </c>
      <c r="C94" s="126">
        <v>1</v>
      </c>
      <c r="D94" s="126"/>
      <c r="E94" s="126"/>
      <c r="F94" s="126"/>
      <c r="G94" s="126"/>
      <c r="H94"/>
      <c r="I94"/>
      <c r="J94" s="35" t="s">
        <v>636</v>
      </c>
      <c r="K94" s="126">
        <v>31</v>
      </c>
      <c r="L94" s="126">
        <v>0</v>
      </c>
      <c r="M94" s="126">
        <v>19</v>
      </c>
      <c r="N94" s="126">
        <v>0</v>
      </c>
      <c r="O94" s="126">
        <v>27</v>
      </c>
      <c r="P94" s="126">
        <v>0</v>
      </c>
      <c r="Q94" s="131"/>
      <c r="R94" s="131"/>
      <c r="S94" s="131"/>
    </row>
    <row r="95" spans="1:19" x14ac:dyDescent="0.3">
      <c r="A95" s="35" t="s">
        <v>606</v>
      </c>
      <c r="B95" s="126">
        <v>14</v>
      </c>
      <c r="C95" s="126">
        <v>0</v>
      </c>
      <c r="D95" s="126">
        <v>16</v>
      </c>
      <c r="E95" s="126">
        <v>0</v>
      </c>
      <c r="F95" s="126">
        <v>14</v>
      </c>
      <c r="G95" s="126">
        <v>0</v>
      </c>
      <c r="H95"/>
      <c r="I95"/>
      <c r="J95" s="35" t="s">
        <v>788</v>
      </c>
      <c r="K95" s="126">
        <v>30</v>
      </c>
      <c r="L95" s="126">
        <v>0</v>
      </c>
      <c r="M95" s="126">
        <v>16</v>
      </c>
      <c r="N95" s="126">
        <v>0</v>
      </c>
      <c r="O95" s="126">
        <v>18</v>
      </c>
      <c r="P95" s="126">
        <v>0</v>
      </c>
      <c r="Q95" s="131"/>
      <c r="R95" s="131"/>
      <c r="S95" s="131"/>
    </row>
    <row r="96" spans="1:19" x14ac:dyDescent="0.3">
      <c r="A96" s="35" t="s">
        <v>1204</v>
      </c>
      <c r="B96" s="126">
        <v>1</v>
      </c>
      <c r="C96" s="126">
        <v>1</v>
      </c>
      <c r="D96" s="126"/>
      <c r="E96" s="126"/>
      <c r="F96" s="126"/>
      <c r="G96" s="126"/>
      <c r="H96"/>
      <c r="I96"/>
      <c r="J96" s="35" t="s">
        <v>655</v>
      </c>
      <c r="K96" s="126">
        <v>29</v>
      </c>
      <c r="L96" s="126">
        <v>0</v>
      </c>
      <c r="M96" s="126">
        <v>30</v>
      </c>
      <c r="N96" s="126">
        <v>0</v>
      </c>
      <c r="O96" s="126">
        <v>25</v>
      </c>
      <c r="P96" s="126">
        <v>0</v>
      </c>
      <c r="Q96" s="131"/>
      <c r="R96" s="131"/>
      <c r="S96" s="131"/>
    </row>
    <row r="97" spans="1:19" x14ac:dyDescent="0.3">
      <c r="A97" s="35" t="s">
        <v>1003</v>
      </c>
      <c r="B97" s="126"/>
      <c r="C97" s="126"/>
      <c r="D97" s="126"/>
      <c r="E97" s="126"/>
      <c r="F97" s="126">
        <v>1</v>
      </c>
      <c r="G97" s="126">
        <v>1</v>
      </c>
      <c r="H97"/>
      <c r="I97"/>
      <c r="J97" s="35" t="s">
        <v>763</v>
      </c>
      <c r="K97" s="126">
        <v>29</v>
      </c>
      <c r="L97" s="126">
        <v>0</v>
      </c>
      <c r="M97" s="126">
        <v>28</v>
      </c>
      <c r="N97" s="126">
        <v>0</v>
      </c>
      <c r="O97" s="126">
        <v>15</v>
      </c>
      <c r="P97" s="126">
        <v>0</v>
      </c>
      <c r="Q97" s="131"/>
      <c r="R97" s="131"/>
      <c r="S97" s="131"/>
    </row>
    <row r="98" spans="1:19" x14ac:dyDescent="0.3">
      <c r="A98" s="35" t="s">
        <v>661</v>
      </c>
      <c r="B98" s="126">
        <v>2</v>
      </c>
      <c r="C98" s="126">
        <v>1</v>
      </c>
      <c r="D98" s="126">
        <v>1</v>
      </c>
      <c r="E98" s="126">
        <v>0</v>
      </c>
      <c r="F98" s="126"/>
      <c r="G98" s="126"/>
      <c r="H98"/>
      <c r="I98"/>
      <c r="J98" s="35" t="s">
        <v>405</v>
      </c>
      <c r="K98" s="126">
        <v>28</v>
      </c>
      <c r="L98" s="126">
        <v>0</v>
      </c>
      <c r="M98" s="126">
        <v>14</v>
      </c>
      <c r="N98" s="126">
        <v>0</v>
      </c>
      <c r="O98" s="126">
        <v>20</v>
      </c>
      <c r="P98" s="126">
        <v>0</v>
      </c>
      <c r="Q98" s="131"/>
      <c r="R98" s="131"/>
      <c r="S98" s="131"/>
    </row>
    <row r="99" spans="1:19" x14ac:dyDescent="0.3">
      <c r="A99" s="35" t="s">
        <v>594</v>
      </c>
      <c r="B99" s="126">
        <v>114</v>
      </c>
      <c r="C99" s="126">
        <v>114</v>
      </c>
      <c r="D99" s="126">
        <v>172</v>
      </c>
      <c r="E99" s="126">
        <v>172</v>
      </c>
      <c r="F99" s="126">
        <v>136</v>
      </c>
      <c r="G99" s="126">
        <v>134</v>
      </c>
      <c r="H99"/>
      <c r="I99"/>
      <c r="J99" s="35" t="s">
        <v>723</v>
      </c>
      <c r="K99" s="126">
        <v>27</v>
      </c>
      <c r="L99" s="126">
        <v>0</v>
      </c>
      <c r="M99" s="126">
        <v>14</v>
      </c>
      <c r="N99" s="126">
        <v>0</v>
      </c>
      <c r="O99" s="126">
        <v>23</v>
      </c>
      <c r="P99" s="126">
        <v>0</v>
      </c>
      <c r="Q99" s="131"/>
      <c r="R99" s="131"/>
      <c r="S99" s="131"/>
    </row>
    <row r="100" spans="1:19" x14ac:dyDescent="0.3">
      <c r="A100" s="35" t="s">
        <v>665</v>
      </c>
      <c r="B100" s="126">
        <v>1</v>
      </c>
      <c r="C100" s="126">
        <v>0</v>
      </c>
      <c r="D100" s="126"/>
      <c r="E100" s="126"/>
      <c r="F100" s="126"/>
      <c r="G100" s="126"/>
      <c r="H100"/>
      <c r="I100"/>
      <c r="J100" s="35" t="s">
        <v>771</v>
      </c>
      <c r="K100" s="126">
        <v>26</v>
      </c>
      <c r="L100" s="126">
        <v>0</v>
      </c>
      <c r="M100" s="126">
        <v>14</v>
      </c>
      <c r="N100" s="126">
        <v>0</v>
      </c>
      <c r="O100" s="126">
        <v>11</v>
      </c>
      <c r="P100" s="126">
        <v>0</v>
      </c>
      <c r="Q100" s="131"/>
      <c r="R100" s="131"/>
      <c r="S100" s="131"/>
    </row>
    <row r="101" spans="1:19" x14ac:dyDescent="0.3">
      <c r="A101" s="35" t="s">
        <v>614</v>
      </c>
      <c r="B101" s="126">
        <v>1</v>
      </c>
      <c r="C101" s="126">
        <v>0</v>
      </c>
      <c r="D101" s="126">
        <v>2</v>
      </c>
      <c r="E101" s="126">
        <v>0</v>
      </c>
      <c r="F101" s="126">
        <v>2</v>
      </c>
      <c r="G101" s="126">
        <v>0</v>
      </c>
      <c r="H101"/>
      <c r="I101"/>
      <c r="J101" s="35" t="s">
        <v>667</v>
      </c>
      <c r="K101" s="126">
        <v>25</v>
      </c>
      <c r="L101" s="126">
        <v>0</v>
      </c>
      <c r="M101" s="126">
        <v>20</v>
      </c>
      <c r="N101" s="126">
        <v>0</v>
      </c>
      <c r="O101" s="126">
        <v>13</v>
      </c>
      <c r="P101" s="126">
        <v>0</v>
      </c>
      <c r="Q101" s="131"/>
      <c r="R101" s="131"/>
      <c r="S101" s="131"/>
    </row>
    <row r="102" spans="1:19" x14ac:dyDescent="0.3">
      <c r="A102" s="35" t="s">
        <v>1001</v>
      </c>
      <c r="B102" s="126">
        <v>2</v>
      </c>
      <c r="C102" s="126">
        <v>2</v>
      </c>
      <c r="D102" s="126"/>
      <c r="E102" s="126"/>
      <c r="F102" s="126">
        <v>1</v>
      </c>
      <c r="G102" s="126">
        <v>1</v>
      </c>
      <c r="H102"/>
      <c r="I102"/>
      <c r="J102" s="35" t="s">
        <v>668</v>
      </c>
      <c r="K102" s="126">
        <v>22</v>
      </c>
      <c r="L102" s="126">
        <v>0</v>
      </c>
      <c r="M102" s="126">
        <v>36</v>
      </c>
      <c r="N102" s="126">
        <v>0</v>
      </c>
      <c r="O102" s="126">
        <v>23</v>
      </c>
      <c r="P102" s="126">
        <v>0</v>
      </c>
      <c r="Q102" s="131"/>
      <c r="R102" s="131"/>
      <c r="S102" s="131"/>
    </row>
    <row r="103" spans="1:19" x14ac:dyDescent="0.3">
      <c r="A103" s="35" t="s">
        <v>935</v>
      </c>
      <c r="B103" s="126">
        <v>137</v>
      </c>
      <c r="C103" s="126">
        <v>137</v>
      </c>
      <c r="D103" s="126">
        <v>105</v>
      </c>
      <c r="E103" s="126">
        <v>105</v>
      </c>
      <c r="F103" s="126">
        <v>95</v>
      </c>
      <c r="G103" s="126">
        <v>91</v>
      </c>
      <c r="H103"/>
      <c r="I103"/>
      <c r="J103" s="35" t="s">
        <v>598</v>
      </c>
      <c r="K103" s="126">
        <v>21</v>
      </c>
      <c r="L103" s="126">
        <v>0</v>
      </c>
      <c r="M103" s="126">
        <v>16</v>
      </c>
      <c r="N103" s="126">
        <v>0</v>
      </c>
      <c r="O103" s="126">
        <v>6</v>
      </c>
      <c r="P103" s="126">
        <v>0</v>
      </c>
      <c r="Q103" s="131"/>
      <c r="R103" s="131"/>
      <c r="S103" s="131"/>
    </row>
    <row r="104" spans="1:19" x14ac:dyDescent="0.3">
      <c r="A104" s="35" t="s">
        <v>759</v>
      </c>
      <c r="B104" s="126">
        <v>12</v>
      </c>
      <c r="C104" s="126">
        <v>0</v>
      </c>
      <c r="D104" s="126">
        <v>7</v>
      </c>
      <c r="E104" s="126">
        <v>0</v>
      </c>
      <c r="F104" s="126">
        <v>11</v>
      </c>
      <c r="G104" s="126">
        <v>0</v>
      </c>
      <c r="H104"/>
      <c r="I104"/>
      <c r="J104" s="35" t="s">
        <v>697</v>
      </c>
      <c r="K104" s="126">
        <v>21</v>
      </c>
      <c r="L104" s="126">
        <v>0</v>
      </c>
      <c r="M104" s="126">
        <v>12</v>
      </c>
      <c r="N104" s="126">
        <v>0</v>
      </c>
      <c r="O104" s="126">
        <v>4</v>
      </c>
      <c r="P104" s="126">
        <v>0</v>
      </c>
      <c r="Q104" s="131"/>
      <c r="R104" s="131"/>
      <c r="S104" s="131"/>
    </row>
    <row r="105" spans="1:19" x14ac:dyDescent="0.3">
      <c r="A105" s="35" t="s">
        <v>666</v>
      </c>
      <c r="B105" s="126"/>
      <c r="C105" s="126"/>
      <c r="D105" s="126">
        <v>1</v>
      </c>
      <c r="E105" s="126">
        <v>1</v>
      </c>
      <c r="F105" s="126"/>
      <c r="G105" s="126"/>
      <c r="H105"/>
      <c r="I105"/>
      <c r="J105" s="35" t="s">
        <v>726</v>
      </c>
      <c r="K105" s="126">
        <v>19</v>
      </c>
      <c r="L105" s="126">
        <v>0</v>
      </c>
      <c r="M105" s="126">
        <v>44</v>
      </c>
      <c r="N105" s="126">
        <v>0</v>
      </c>
      <c r="O105" s="126">
        <v>38</v>
      </c>
      <c r="P105" s="126">
        <v>2</v>
      </c>
      <c r="Q105" s="131"/>
      <c r="R105" s="131"/>
      <c r="S105" s="131"/>
    </row>
    <row r="106" spans="1:19" x14ac:dyDescent="0.3">
      <c r="A106" s="35" t="s">
        <v>607</v>
      </c>
      <c r="B106" s="126"/>
      <c r="C106" s="126"/>
      <c r="D106" s="126"/>
      <c r="E106" s="126"/>
      <c r="F106" s="126">
        <v>1</v>
      </c>
      <c r="G106" s="126">
        <v>0</v>
      </c>
      <c r="H106"/>
      <c r="I106"/>
      <c r="J106" s="35" t="s">
        <v>691</v>
      </c>
      <c r="K106" s="126">
        <v>17</v>
      </c>
      <c r="L106" s="126">
        <v>0</v>
      </c>
      <c r="M106" s="126">
        <v>15</v>
      </c>
      <c r="N106" s="126">
        <v>0</v>
      </c>
      <c r="O106" s="126">
        <v>13</v>
      </c>
      <c r="P106" s="126">
        <v>0</v>
      </c>
      <c r="Q106" s="131"/>
      <c r="R106" s="131"/>
      <c r="S106" s="131"/>
    </row>
    <row r="107" spans="1:19" x14ac:dyDescent="0.3">
      <c r="A107" s="35" t="s">
        <v>760</v>
      </c>
      <c r="B107" s="126">
        <v>6</v>
      </c>
      <c r="C107" s="126">
        <v>6</v>
      </c>
      <c r="D107" s="126">
        <v>5</v>
      </c>
      <c r="E107" s="126">
        <v>5</v>
      </c>
      <c r="F107" s="126">
        <v>2</v>
      </c>
      <c r="G107" s="126">
        <v>1</v>
      </c>
      <c r="H107"/>
      <c r="I107"/>
      <c r="J107" s="35" t="s">
        <v>748</v>
      </c>
      <c r="K107" s="126">
        <v>17</v>
      </c>
      <c r="L107" s="126">
        <v>0</v>
      </c>
      <c r="M107" s="126">
        <v>11</v>
      </c>
      <c r="N107" s="126">
        <v>0</v>
      </c>
      <c r="O107" s="126">
        <v>13</v>
      </c>
      <c r="P107" s="126">
        <v>1</v>
      </c>
      <c r="Q107" s="131"/>
      <c r="R107" s="131"/>
      <c r="S107" s="131"/>
    </row>
    <row r="108" spans="1:19" x14ac:dyDescent="0.3">
      <c r="A108" s="35" t="s">
        <v>1008</v>
      </c>
      <c r="B108" s="126">
        <v>1</v>
      </c>
      <c r="C108" s="126">
        <v>0</v>
      </c>
      <c r="D108" s="126"/>
      <c r="E108" s="126"/>
      <c r="F108" s="126">
        <v>1</v>
      </c>
      <c r="G108" s="126">
        <v>0</v>
      </c>
      <c r="H108"/>
      <c r="I108"/>
      <c r="J108" s="35" t="s">
        <v>690</v>
      </c>
      <c r="K108" s="126">
        <v>15</v>
      </c>
      <c r="L108" s="126">
        <v>0</v>
      </c>
      <c r="M108" s="126">
        <v>13</v>
      </c>
      <c r="N108" s="126">
        <v>0</v>
      </c>
      <c r="O108" s="126">
        <v>15</v>
      </c>
      <c r="P108" s="126">
        <v>0</v>
      </c>
      <c r="Q108" s="131"/>
      <c r="R108" s="131"/>
      <c r="S108" s="131"/>
    </row>
    <row r="109" spans="1:19" x14ac:dyDescent="0.3">
      <c r="A109" s="35" t="s">
        <v>785</v>
      </c>
      <c r="B109" s="126">
        <v>1</v>
      </c>
      <c r="C109" s="126">
        <v>0</v>
      </c>
      <c r="D109" s="126"/>
      <c r="E109" s="126"/>
      <c r="F109" s="126">
        <v>1</v>
      </c>
      <c r="G109" s="126">
        <v>0</v>
      </c>
      <c r="H109"/>
      <c r="I109"/>
      <c r="J109" s="35" t="s">
        <v>606</v>
      </c>
      <c r="K109" s="126">
        <v>14</v>
      </c>
      <c r="L109" s="126">
        <v>0</v>
      </c>
      <c r="M109" s="126">
        <v>16</v>
      </c>
      <c r="N109" s="126">
        <v>0</v>
      </c>
      <c r="O109" s="126">
        <v>14</v>
      </c>
      <c r="P109" s="126">
        <v>0</v>
      </c>
      <c r="Q109" s="131"/>
      <c r="R109" s="131"/>
      <c r="S109" s="131"/>
    </row>
    <row r="110" spans="1:19" x14ac:dyDescent="0.3">
      <c r="A110" s="35" t="s">
        <v>773</v>
      </c>
      <c r="B110" s="126">
        <v>2</v>
      </c>
      <c r="C110" s="126">
        <v>0</v>
      </c>
      <c r="D110" s="126"/>
      <c r="E110" s="126"/>
      <c r="F110" s="126"/>
      <c r="G110" s="126"/>
      <c r="H110"/>
      <c r="I110"/>
      <c r="J110" s="35" t="s">
        <v>615</v>
      </c>
      <c r="K110" s="126">
        <v>14</v>
      </c>
      <c r="L110" s="126">
        <v>0</v>
      </c>
      <c r="M110" s="126">
        <v>9</v>
      </c>
      <c r="N110" s="126">
        <v>0</v>
      </c>
      <c r="O110" s="126">
        <v>25</v>
      </c>
      <c r="P110" s="126">
        <v>0</v>
      </c>
      <c r="Q110" s="131"/>
      <c r="R110" s="131"/>
      <c r="S110" s="131"/>
    </row>
    <row r="111" spans="1:19" x14ac:dyDescent="0.3">
      <c r="A111" s="35" t="s">
        <v>936</v>
      </c>
      <c r="B111" s="126"/>
      <c r="C111" s="126"/>
      <c r="D111" s="126">
        <v>4</v>
      </c>
      <c r="E111" s="126">
        <v>0</v>
      </c>
      <c r="F111" s="126">
        <v>5</v>
      </c>
      <c r="G111" s="126">
        <v>0</v>
      </c>
      <c r="H111"/>
      <c r="I111"/>
      <c r="J111" s="35" t="s">
        <v>722</v>
      </c>
      <c r="K111" s="126">
        <v>13</v>
      </c>
      <c r="L111" s="126">
        <v>0</v>
      </c>
      <c r="M111" s="126">
        <v>19</v>
      </c>
      <c r="N111" s="126">
        <v>0</v>
      </c>
      <c r="O111" s="126">
        <v>12</v>
      </c>
      <c r="P111" s="126">
        <v>0</v>
      </c>
      <c r="Q111" s="131"/>
      <c r="R111" s="131"/>
      <c r="S111" s="131"/>
    </row>
    <row r="112" spans="1:19" x14ac:dyDescent="0.3">
      <c r="A112" s="35" t="s">
        <v>1043</v>
      </c>
      <c r="B112" s="126"/>
      <c r="C112" s="126"/>
      <c r="D112" s="126">
        <v>1</v>
      </c>
      <c r="E112" s="126">
        <v>0</v>
      </c>
      <c r="F112" s="126"/>
      <c r="G112" s="126"/>
      <c r="H112"/>
      <c r="I112"/>
      <c r="J112" s="35" t="s">
        <v>729</v>
      </c>
      <c r="K112" s="126">
        <v>12</v>
      </c>
      <c r="L112" s="126">
        <v>0</v>
      </c>
      <c r="M112" s="126">
        <v>9</v>
      </c>
      <c r="N112" s="126">
        <v>1</v>
      </c>
      <c r="O112" s="126">
        <v>10</v>
      </c>
      <c r="P112" s="126">
        <v>0</v>
      </c>
      <c r="Q112" s="131"/>
      <c r="R112" s="131"/>
      <c r="S112" s="131"/>
    </row>
    <row r="113" spans="1:19" x14ac:dyDescent="0.3">
      <c r="A113" s="35" t="s">
        <v>937</v>
      </c>
      <c r="B113" s="126"/>
      <c r="C113" s="126"/>
      <c r="D113" s="126">
        <v>1</v>
      </c>
      <c r="E113" s="126">
        <v>0</v>
      </c>
      <c r="F113" s="126">
        <v>1</v>
      </c>
      <c r="G113" s="126">
        <v>0</v>
      </c>
      <c r="H113"/>
      <c r="I113"/>
      <c r="J113" s="35" t="s">
        <v>678</v>
      </c>
      <c r="K113" s="126">
        <v>12</v>
      </c>
      <c r="L113" s="126">
        <v>0</v>
      </c>
      <c r="M113" s="126">
        <v>10</v>
      </c>
      <c r="N113" s="126">
        <v>0</v>
      </c>
      <c r="O113" s="126">
        <v>18</v>
      </c>
      <c r="P113" s="126">
        <v>0</v>
      </c>
      <c r="Q113" s="131"/>
      <c r="R113" s="131"/>
      <c r="S113" s="131"/>
    </row>
    <row r="114" spans="1:19" x14ac:dyDescent="0.3">
      <c r="A114" s="35" t="s">
        <v>627</v>
      </c>
      <c r="B114" s="126">
        <v>4</v>
      </c>
      <c r="C114" s="126">
        <v>0</v>
      </c>
      <c r="D114" s="126">
        <v>12</v>
      </c>
      <c r="E114" s="126">
        <v>0</v>
      </c>
      <c r="F114" s="126">
        <v>3</v>
      </c>
      <c r="G114" s="126">
        <v>0</v>
      </c>
      <c r="H114"/>
      <c r="I114"/>
      <c r="J114" s="35" t="s">
        <v>759</v>
      </c>
      <c r="K114" s="126">
        <v>12</v>
      </c>
      <c r="L114" s="126">
        <v>0</v>
      </c>
      <c r="M114" s="126">
        <v>7</v>
      </c>
      <c r="N114" s="126">
        <v>0</v>
      </c>
      <c r="O114" s="126">
        <v>11</v>
      </c>
      <c r="P114" s="126">
        <v>0</v>
      </c>
      <c r="Q114" s="131"/>
      <c r="R114" s="131"/>
      <c r="S114" s="131"/>
    </row>
    <row r="115" spans="1:19" x14ac:dyDescent="0.3">
      <c r="A115" s="35" t="s">
        <v>716</v>
      </c>
      <c r="B115" s="126">
        <v>5</v>
      </c>
      <c r="C115" s="126">
        <v>0</v>
      </c>
      <c r="D115" s="126">
        <v>1</v>
      </c>
      <c r="E115" s="126">
        <v>0</v>
      </c>
      <c r="F115" s="126">
        <v>2</v>
      </c>
      <c r="G115" s="126">
        <v>0</v>
      </c>
      <c r="H115"/>
      <c r="I115"/>
      <c r="J115" s="35" t="s">
        <v>787</v>
      </c>
      <c r="K115" s="126">
        <v>12</v>
      </c>
      <c r="L115" s="126">
        <v>0</v>
      </c>
      <c r="M115" s="126">
        <v>7</v>
      </c>
      <c r="N115" s="126">
        <v>0</v>
      </c>
      <c r="O115" s="126">
        <v>2</v>
      </c>
      <c r="P115" s="126">
        <v>0</v>
      </c>
      <c r="Q115" s="131"/>
      <c r="R115" s="131"/>
      <c r="S115" s="131"/>
    </row>
    <row r="116" spans="1:19" x14ac:dyDescent="0.3">
      <c r="A116" s="35" t="s">
        <v>1206</v>
      </c>
      <c r="B116" s="126">
        <v>1</v>
      </c>
      <c r="C116" s="126">
        <v>1</v>
      </c>
      <c r="D116" s="126"/>
      <c r="E116" s="126"/>
      <c r="F116" s="126"/>
      <c r="G116" s="126"/>
      <c r="H116"/>
      <c r="I116"/>
      <c r="J116" s="35" t="s">
        <v>786</v>
      </c>
      <c r="K116" s="126">
        <v>11</v>
      </c>
      <c r="L116" s="126">
        <v>0</v>
      </c>
      <c r="M116" s="126">
        <v>13</v>
      </c>
      <c r="N116" s="126">
        <v>0</v>
      </c>
      <c r="O116" s="126">
        <v>13</v>
      </c>
      <c r="P116" s="126">
        <v>0</v>
      </c>
      <c r="Q116" s="131"/>
      <c r="R116" s="131"/>
      <c r="S116" s="131"/>
    </row>
    <row r="117" spans="1:19" x14ac:dyDescent="0.3">
      <c r="A117" s="35" t="s">
        <v>667</v>
      </c>
      <c r="B117" s="126">
        <v>25</v>
      </c>
      <c r="C117" s="126">
        <v>0</v>
      </c>
      <c r="D117" s="126">
        <v>20</v>
      </c>
      <c r="E117" s="126">
        <v>0</v>
      </c>
      <c r="F117" s="126">
        <v>13</v>
      </c>
      <c r="G117" s="126">
        <v>0</v>
      </c>
      <c r="H117"/>
      <c r="I117"/>
      <c r="J117" s="35" t="s">
        <v>738</v>
      </c>
      <c r="K117" s="126">
        <v>11</v>
      </c>
      <c r="L117" s="126">
        <v>0</v>
      </c>
      <c r="M117" s="126">
        <v>9</v>
      </c>
      <c r="N117" s="126">
        <v>0</v>
      </c>
      <c r="O117" s="126">
        <v>6</v>
      </c>
      <c r="P117" s="126">
        <v>0</v>
      </c>
      <c r="Q117" s="131"/>
      <c r="R117" s="131"/>
      <c r="S117" s="131"/>
    </row>
    <row r="118" spans="1:19" x14ac:dyDescent="0.3">
      <c r="A118" s="35" t="s">
        <v>736</v>
      </c>
      <c r="B118" s="126">
        <v>2</v>
      </c>
      <c r="C118" s="126">
        <v>2</v>
      </c>
      <c r="D118" s="126">
        <v>1</v>
      </c>
      <c r="E118" s="126">
        <v>1</v>
      </c>
      <c r="F118" s="126">
        <v>1</v>
      </c>
      <c r="G118" s="126">
        <v>1</v>
      </c>
      <c r="H118"/>
      <c r="I118"/>
      <c r="J118" s="35" t="s">
        <v>645</v>
      </c>
      <c r="K118" s="126">
        <v>11</v>
      </c>
      <c r="L118" s="126">
        <v>0</v>
      </c>
      <c r="M118" s="126">
        <v>8</v>
      </c>
      <c r="N118" s="126">
        <v>0</v>
      </c>
      <c r="O118" s="126">
        <v>10</v>
      </c>
      <c r="P118" s="126">
        <v>1</v>
      </c>
      <c r="Q118" s="131"/>
      <c r="R118" s="131"/>
      <c r="S118" s="131"/>
    </row>
    <row r="119" spans="1:19" x14ac:dyDescent="0.3">
      <c r="A119" s="35" t="s">
        <v>788</v>
      </c>
      <c r="B119" s="126">
        <v>30</v>
      </c>
      <c r="C119" s="126">
        <v>0</v>
      </c>
      <c r="D119" s="126">
        <v>16</v>
      </c>
      <c r="E119" s="126">
        <v>0</v>
      </c>
      <c r="F119" s="126">
        <v>18</v>
      </c>
      <c r="G119" s="126">
        <v>0</v>
      </c>
      <c r="H119"/>
      <c r="I119"/>
      <c r="J119" s="35" t="s">
        <v>707</v>
      </c>
      <c r="K119" s="126">
        <v>11</v>
      </c>
      <c r="L119" s="126">
        <v>0</v>
      </c>
      <c r="M119" s="126">
        <v>1</v>
      </c>
      <c r="N119" s="126">
        <v>0</v>
      </c>
      <c r="O119" s="126">
        <v>5</v>
      </c>
      <c r="P119" s="126">
        <v>0</v>
      </c>
      <c r="Q119" s="131"/>
      <c r="R119" s="131"/>
      <c r="S119" s="131"/>
    </row>
    <row r="120" spans="1:19" x14ac:dyDescent="0.3">
      <c r="A120" s="35" t="s">
        <v>750</v>
      </c>
      <c r="B120" s="126">
        <v>7</v>
      </c>
      <c r="C120" s="126">
        <v>0</v>
      </c>
      <c r="D120" s="126">
        <v>13</v>
      </c>
      <c r="E120" s="126">
        <v>0</v>
      </c>
      <c r="F120" s="126">
        <v>7</v>
      </c>
      <c r="G120" s="126">
        <v>0</v>
      </c>
      <c r="H120"/>
      <c r="I120"/>
      <c r="J120" s="35" t="s">
        <v>605</v>
      </c>
      <c r="K120" s="126">
        <v>9</v>
      </c>
      <c r="L120" s="126">
        <v>0</v>
      </c>
      <c r="M120" s="126">
        <v>9</v>
      </c>
      <c r="N120" s="126">
        <v>0</v>
      </c>
      <c r="O120" s="126">
        <v>8</v>
      </c>
      <c r="P120" s="126">
        <v>0</v>
      </c>
      <c r="Q120" s="131"/>
      <c r="R120" s="131"/>
      <c r="S120" s="131"/>
    </row>
    <row r="121" spans="1:19" x14ac:dyDescent="0.3">
      <c r="A121" s="35" t="s">
        <v>1221</v>
      </c>
      <c r="B121" s="126">
        <v>1</v>
      </c>
      <c r="C121" s="126">
        <v>0</v>
      </c>
      <c r="D121" s="126"/>
      <c r="E121" s="126"/>
      <c r="F121" s="126"/>
      <c r="G121" s="126"/>
      <c r="H121"/>
      <c r="I121"/>
      <c r="J121" s="35" t="s">
        <v>1112</v>
      </c>
      <c r="K121" s="126">
        <v>9</v>
      </c>
      <c r="L121" s="126">
        <v>0</v>
      </c>
      <c r="M121" s="126"/>
      <c r="N121" s="126"/>
      <c r="O121" s="126"/>
      <c r="P121" s="126"/>
      <c r="Q121" s="131"/>
      <c r="R121" s="131"/>
      <c r="S121" s="131"/>
    </row>
    <row r="122" spans="1:19" x14ac:dyDescent="0.3">
      <c r="A122" s="35" t="s">
        <v>940</v>
      </c>
      <c r="B122" s="126">
        <v>2</v>
      </c>
      <c r="C122" s="126">
        <v>0</v>
      </c>
      <c r="D122" s="126">
        <v>1</v>
      </c>
      <c r="E122" s="126">
        <v>0</v>
      </c>
      <c r="F122" s="126"/>
      <c r="G122" s="126"/>
      <c r="H122"/>
      <c r="I122"/>
      <c r="J122" s="35" t="s">
        <v>687</v>
      </c>
      <c r="K122" s="126">
        <v>9</v>
      </c>
      <c r="L122" s="126">
        <v>0</v>
      </c>
      <c r="M122" s="126"/>
      <c r="N122" s="126"/>
      <c r="O122" s="126"/>
      <c r="P122" s="126"/>
      <c r="Q122" s="131"/>
      <c r="R122" s="131"/>
      <c r="S122" s="131"/>
    </row>
    <row r="123" spans="1:19" x14ac:dyDescent="0.3">
      <c r="A123" s="35" t="s">
        <v>796</v>
      </c>
      <c r="B123" s="126"/>
      <c r="C123" s="126"/>
      <c r="D123" s="126">
        <v>1</v>
      </c>
      <c r="E123" s="126">
        <v>1</v>
      </c>
      <c r="F123" s="126"/>
      <c r="G123" s="126"/>
      <c r="H123"/>
      <c r="I123"/>
      <c r="J123" s="35" t="s">
        <v>646</v>
      </c>
      <c r="K123" s="126">
        <v>8</v>
      </c>
      <c r="L123" s="126">
        <v>0</v>
      </c>
      <c r="M123" s="126">
        <v>4</v>
      </c>
      <c r="N123" s="126">
        <v>0</v>
      </c>
      <c r="O123" s="126">
        <v>8</v>
      </c>
      <c r="P123" s="126">
        <v>0</v>
      </c>
      <c r="Q123" s="131"/>
      <c r="R123" s="131"/>
      <c r="S123" s="131"/>
    </row>
    <row r="124" spans="1:19" x14ac:dyDescent="0.3">
      <c r="A124" s="35" t="s">
        <v>595</v>
      </c>
      <c r="B124" s="126">
        <v>1</v>
      </c>
      <c r="C124" s="126">
        <v>0</v>
      </c>
      <c r="D124" s="126">
        <v>6</v>
      </c>
      <c r="E124" s="126">
        <v>0</v>
      </c>
      <c r="F124" s="126">
        <v>4</v>
      </c>
      <c r="G124" s="126">
        <v>0</v>
      </c>
      <c r="H124"/>
      <c r="I124"/>
      <c r="J124" s="35" t="s">
        <v>622</v>
      </c>
      <c r="K124" s="126">
        <v>8</v>
      </c>
      <c r="L124" s="126">
        <v>0</v>
      </c>
      <c r="M124" s="126">
        <v>4</v>
      </c>
      <c r="N124" s="126">
        <v>0</v>
      </c>
      <c r="O124" s="126">
        <v>4</v>
      </c>
      <c r="P124" s="126">
        <v>0</v>
      </c>
      <c r="Q124" s="131"/>
      <c r="R124" s="131"/>
      <c r="S124" s="131"/>
    </row>
    <row r="125" spans="1:19" x14ac:dyDescent="0.3">
      <c r="A125" s="35" t="s">
        <v>786</v>
      </c>
      <c r="B125" s="126">
        <v>11</v>
      </c>
      <c r="C125" s="126">
        <v>0</v>
      </c>
      <c r="D125" s="126">
        <v>13</v>
      </c>
      <c r="E125" s="126">
        <v>0</v>
      </c>
      <c r="F125" s="126">
        <v>13</v>
      </c>
      <c r="G125" s="126">
        <v>0</v>
      </c>
      <c r="H125"/>
      <c r="I125"/>
      <c r="J125" s="35" t="s">
        <v>769</v>
      </c>
      <c r="K125" s="126">
        <v>8</v>
      </c>
      <c r="L125" s="126">
        <v>0</v>
      </c>
      <c r="M125" s="126">
        <v>4</v>
      </c>
      <c r="N125" s="126">
        <v>0</v>
      </c>
      <c r="O125" s="126">
        <v>3</v>
      </c>
      <c r="P125" s="126">
        <v>0</v>
      </c>
      <c r="Q125" s="131"/>
      <c r="R125" s="131"/>
      <c r="S125" s="131"/>
    </row>
    <row r="126" spans="1:19" x14ac:dyDescent="0.3">
      <c r="A126" s="35" t="s">
        <v>1112</v>
      </c>
      <c r="B126" s="126">
        <v>9</v>
      </c>
      <c r="C126" s="126">
        <v>0</v>
      </c>
      <c r="D126" s="126"/>
      <c r="E126" s="126"/>
      <c r="F126" s="126"/>
      <c r="G126" s="126"/>
      <c r="H126"/>
      <c r="I126"/>
      <c r="J126" s="35" t="s">
        <v>616</v>
      </c>
      <c r="K126" s="126">
        <v>7</v>
      </c>
      <c r="L126" s="126">
        <v>0</v>
      </c>
      <c r="M126" s="126">
        <v>27</v>
      </c>
      <c r="N126" s="126">
        <v>0</v>
      </c>
      <c r="O126" s="126">
        <v>23</v>
      </c>
      <c r="P126" s="126">
        <v>0</v>
      </c>
      <c r="Q126" s="131"/>
      <c r="R126" s="131"/>
      <c r="S126" s="131"/>
    </row>
    <row r="127" spans="1:19" x14ac:dyDescent="0.3">
      <c r="A127" s="35" t="s">
        <v>618</v>
      </c>
      <c r="B127" s="126">
        <v>2</v>
      </c>
      <c r="C127" s="126">
        <v>2</v>
      </c>
      <c r="D127" s="126">
        <v>1</v>
      </c>
      <c r="E127" s="126">
        <v>0</v>
      </c>
      <c r="F127" s="126">
        <v>4</v>
      </c>
      <c r="G127" s="126">
        <v>2</v>
      </c>
      <c r="H127"/>
      <c r="I127"/>
      <c r="J127" s="35" t="s">
        <v>778</v>
      </c>
      <c r="K127" s="126">
        <v>7</v>
      </c>
      <c r="L127" s="126">
        <v>0</v>
      </c>
      <c r="M127" s="126">
        <v>13</v>
      </c>
      <c r="N127" s="126">
        <v>0</v>
      </c>
      <c r="O127" s="126">
        <v>14</v>
      </c>
      <c r="P127" s="126">
        <v>0</v>
      </c>
      <c r="Q127" s="131"/>
      <c r="R127" s="131"/>
      <c r="S127" s="131"/>
    </row>
    <row r="128" spans="1:19" x14ac:dyDescent="0.3">
      <c r="A128" s="35" t="s">
        <v>1220</v>
      </c>
      <c r="B128" s="126">
        <v>1</v>
      </c>
      <c r="C128" s="126">
        <v>0</v>
      </c>
      <c r="D128" s="126"/>
      <c r="E128" s="126"/>
      <c r="F128" s="126"/>
      <c r="G128" s="126"/>
      <c r="H128"/>
      <c r="I128"/>
      <c r="J128" s="35" t="s">
        <v>750</v>
      </c>
      <c r="K128" s="126">
        <v>7</v>
      </c>
      <c r="L128" s="126">
        <v>0</v>
      </c>
      <c r="M128" s="126">
        <v>13</v>
      </c>
      <c r="N128" s="126">
        <v>0</v>
      </c>
      <c r="O128" s="126">
        <v>7</v>
      </c>
      <c r="P128" s="126">
        <v>0</v>
      </c>
      <c r="Q128" s="131"/>
      <c r="R128" s="131"/>
      <c r="S128" s="131"/>
    </row>
    <row r="129" spans="1:19" x14ac:dyDescent="0.3">
      <c r="A129" s="35" t="s">
        <v>695</v>
      </c>
      <c r="B129" s="126">
        <v>58</v>
      </c>
      <c r="C129" s="126">
        <v>0</v>
      </c>
      <c r="D129" s="126">
        <v>61</v>
      </c>
      <c r="E129" s="126">
        <v>0</v>
      </c>
      <c r="F129" s="126">
        <v>7</v>
      </c>
      <c r="G129" s="126">
        <v>0</v>
      </c>
      <c r="H129"/>
      <c r="I129"/>
      <c r="J129" s="35" t="s">
        <v>406</v>
      </c>
      <c r="K129" s="126">
        <v>7</v>
      </c>
      <c r="L129" s="126">
        <v>0</v>
      </c>
      <c r="M129" s="126">
        <v>6</v>
      </c>
      <c r="N129" s="126">
        <v>0</v>
      </c>
      <c r="O129" s="126">
        <v>9</v>
      </c>
      <c r="P129" s="126">
        <v>0</v>
      </c>
      <c r="Q129" s="131"/>
      <c r="R129" s="131"/>
      <c r="S129" s="131"/>
    </row>
    <row r="130" spans="1:19" x14ac:dyDescent="0.3">
      <c r="A130" s="35" t="s">
        <v>696</v>
      </c>
      <c r="B130" s="126">
        <v>65</v>
      </c>
      <c r="C130" s="126">
        <v>0</v>
      </c>
      <c r="D130" s="126">
        <v>67</v>
      </c>
      <c r="E130" s="126">
        <v>0</v>
      </c>
      <c r="F130" s="126">
        <v>56</v>
      </c>
      <c r="G130" s="126">
        <v>0</v>
      </c>
      <c r="H130"/>
      <c r="I130"/>
      <c r="J130" s="35" t="s">
        <v>1216</v>
      </c>
      <c r="K130" s="126">
        <v>7</v>
      </c>
      <c r="L130" s="126">
        <v>0</v>
      </c>
      <c r="M130" s="126"/>
      <c r="N130" s="126"/>
      <c r="O130" s="126"/>
      <c r="P130" s="126"/>
      <c r="Q130" s="131"/>
      <c r="R130" s="131"/>
      <c r="S130" s="131"/>
    </row>
    <row r="131" spans="1:19" x14ac:dyDescent="0.3">
      <c r="A131" s="35" t="s">
        <v>706</v>
      </c>
      <c r="B131" s="126">
        <v>32</v>
      </c>
      <c r="C131" s="126">
        <v>27</v>
      </c>
      <c r="D131" s="126">
        <v>27</v>
      </c>
      <c r="E131" s="126">
        <v>25</v>
      </c>
      <c r="F131" s="126">
        <v>32</v>
      </c>
      <c r="G131" s="126">
        <v>25</v>
      </c>
      <c r="H131"/>
      <c r="I131"/>
      <c r="J131" s="35" t="s">
        <v>1218</v>
      </c>
      <c r="K131" s="126">
        <v>7</v>
      </c>
      <c r="L131" s="126">
        <v>0</v>
      </c>
      <c r="M131" s="126"/>
      <c r="N131" s="126"/>
      <c r="O131" s="126"/>
      <c r="P131" s="126"/>
      <c r="Q131" s="131"/>
      <c r="R131" s="131"/>
      <c r="S131" s="131"/>
    </row>
    <row r="132" spans="1:19" x14ac:dyDescent="0.3">
      <c r="A132" s="35" t="s">
        <v>1218</v>
      </c>
      <c r="B132" s="126">
        <v>7</v>
      </c>
      <c r="C132" s="126">
        <v>0</v>
      </c>
      <c r="D132" s="126"/>
      <c r="E132" s="126"/>
      <c r="F132" s="126"/>
      <c r="G132" s="126"/>
      <c r="H132"/>
      <c r="I132"/>
      <c r="J132" s="35" t="s">
        <v>660</v>
      </c>
      <c r="K132" s="126">
        <v>6</v>
      </c>
      <c r="L132" s="126">
        <v>0</v>
      </c>
      <c r="M132" s="126">
        <v>8</v>
      </c>
      <c r="N132" s="126">
        <v>0</v>
      </c>
      <c r="O132" s="126">
        <v>4</v>
      </c>
      <c r="P132" s="126">
        <v>0</v>
      </c>
      <c r="Q132" s="131"/>
      <c r="R132" s="131"/>
      <c r="S132" s="131"/>
    </row>
    <row r="133" spans="1:19" x14ac:dyDescent="0.3">
      <c r="A133" s="35" t="s">
        <v>781</v>
      </c>
      <c r="B133" s="126">
        <v>3</v>
      </c>
      <c r="C133" s="126">
        <v>0</v>
      </c>
      <c r="D133" s="126"/>
      <c r="E133" s="126"/>
      <c r="F133" s="126"/>
      <c r="G133" s="126"/>
      <c r="H133"/>
      <c r="I133"/>
      <c r="J133" s="35" t="s">
        <v>657</v>
      </c>
      <c r="K133" s="126">
        <v>6</v>
      </c>
      <c r="L133" s="126">
        <v>0</v>
      </c>
      <c r="M133" s="126">
        <v>7</v>
      </c>
      <c r="N133" s="126">
        <v>0</v>
      </c>
      <c r="O133" s="126">
        <v>5</v>
      </c>
      <c r="P133" s="126">
        <v>0</v>
      </c>
      <c r="Q133" s="131"/>
      <c r="R133" s="131"/>
      <c r="S133" s="131"/>
    </row>
    <row r="134" spans="1:19" x14ac:dyDescent="0.3">
      <c r="A134" s="35" t="s">
        <v>765</v>
      </c>
      <c r="B134" s="126">
        <v>1</v>
      </c>
      <c r="C134" s="126">
        <v>0</v>
      </c>
      <c r="D134" s="126"/>
      <c r="E134" s="126"/>
      <c r="F134" s="126"/>
      <c r="G134" s="126"/>
      <c r="H134"/>
      <c r="I134"/>
      <c r="J134" s="35" t="s">
        <v>741</v>
      </c>
      <c r="K134" s="126">
        <v>6</v>
      </c>
      <c r="L134" s="126">
        <v>0</v>
      </c>
      <c r="M134" s="126"/>
      <c r="N134" s="126"/>
      <c r="O134" s="126">
        <v>2</v>
      </c>
      <c r="P134" s="126">
        <v>0</v>
      </c>
      <c r="Q134" s="131"/>
      <c r="R134" s="131"/>
      <c r="S134" s="131"/>
    </row>
    <row r="135" spans="1:19" x14ac:dyDescent="0.3">
      <c r="A135" s="35" t="s">
        <v>1201</v>
      </c>
      <c r="B135" s="126">
        <v>1</v>
      </c>
      <c r="C135" s="126">
        <v>1</v>
      </c>
      <c r="D135" s="126"/>
      <c r="E135" s="126"/>
      <c r="F135" s="126"/>
      <c r="G135" s="126"/>
      <c r="H135"/>
      <c r="I135"/>
      <c r="J135" s="35" t="s">
        <v>728</v>
      </c>
      <c r="K135" s="126">
        <v>5</v>
      </c>
      <c r="L135" s="126">
        <v>0</v>
      </c>
      <c r="M135" s="126">
        <v>2</v>
      </c>
      <c r="N135" s="126">
        <v>0</v>
      </c>
      <c r="O135" s="126">
        <v>3</v>
      </c>
      <c r="P135" s="126">
        <v>0</v>
      </c>
      <c r="Q135" s="131"/>
      <c r="R135" s="131"/>
      <c r="S135" s="131"/>
    </row>
    <row r="136" spans="1:19" x14ac:dyDescent="0.3">
      <c r="A136" s="35" t="s">
        <v>1049</v>
      </c>
      <c r="B136" s="126"/>
      <c r="C136" s="126"/>
      <c r="D136" s="126">
        <v>1</v>
      </c>
      <c r="E136" s="126">
        <v>1</v>
      </c>
      <c r="F136" s="126"/>
      <c r="G136" s="126"/>
      <c r="H136"/>
      <c r="I136"/>
      <c r="J136" s="35" t="s">
        <v>620</v>
      </c>
      <c r="K136" s="126">
        <v>5</v>
      </c>
      <c r="L136" s="126">
        <v>0</v>
      </c>
      <c r="M136" s="126">
        <v>2</v>
      </c>
      <c r="N136" s="126">
        <v>0</v>
      </c>
      <c r="O136" s="126"/>
      <c r="P136" s="126"/>
      <c r="Q136" s="131"/>
      <c r="R136" s="131"/>
      <c r="S136" s="131"/>
    </row>
    <row r="137" spans="1:19" x14ac:dyDescent="0.3">
      <c r="A137" s="35" t="s">
        <v>1211</v>
      </c>
      <c r="B137" s="126">
        <v>4</v>
      </c>
      <c r="C137" s="126">
        <v>2</v>
      </c>
      <c r="D137" s="126"/>
      <c r="E137" s="126"/>
      <c r="F137" s="126"/>
      <c r="G137" s="126"/>
      <c r="H137"/>
      <c r="I137"/>
      <c r="J137" s="35" t="s">
        <v>716</v>
      </c>
      <c r="K137" s="126">
        <v>5</v>
      </c>
      <c r="L137" s="126">
        <v>0</v>
      </c>
      <c r="M137" s="126">
        <v>1</v>
      </c>
      <c r="N137" s="126">
        <v>0</v>
      </c>
      <c r="O137" s="126">
        <v>2</v>
      </c>
      <c r="P137" s="126">
        <v>0</v>
      </c>
      <c r="Q137" s="131"/>
      <c r="R137" s="131"/>
      <c r="S137" s="131"/>
    </row>
    <row r="138" spans="1:19" x14ac:dyDescent="0.3">
      <c r="A138" s="35" t="s">
        <v>941</v>
      </c>
      <c r="B138" s="126">
        <v>1</v>
      </c>
      <c r="C138" s="126">
        <v>0</v>
      </c>
      <c r="D138" s="126"/>
      <c r="E138" s="126"/>
      <c r="F138" s="126"/>
      <c r="G138" s="126"/>
      <c r="H138"/>
      <c r="I138"/>
      <c r="J138" s="35" t="s">
        <v>627</v>
      </c>
      <c r="K138" s="126">
        <v>4</v>
      </c>
      <c r="L138" s="126">
        <v>0</v>
      </c>
      <c r="M138" s="126">
        <v>12</v>
      </c>
      <c r="N138" s="126">
        <v>0</v>
      </c>
      <c r="O138" s="126">
        <v>3</v>
      </c>
      <c r="P138" s="126">
        <v>0</v>
      </c>
      <c r="Q138" s="131"/>
      <c r="R138" s="131"/>
      <c r="S138" s="131"/>
    </row>
    <row r="139" spans="1:19" x14ac:dyDescent="0.3">
      <c r="A139" s="35" t="s">
        <v>1231</v>
      </c>
      <c r="B139" s="126">
        <v>3</v>
      </c>
      <c r="C139" s="126">
        <v>3</v>
      </c>
      <c r="D139" s="126"/>
      <c r="E139" s="126"/>
      <c r="F139" s="126"/>
      <c r="G139" s="126"/>
      <c r="H139"/>
      <c r="I139"/>
      <c r="J139" s="35" t="s">
        <v>643</v>
      </c>
      <c r="K139" s="126">
        <v>4</v>
      </c>
      <c r="L139" s="126">
        <v>0</v>
      </c>
      <c r="M139" s="126">
        <v>4</v>
      </c>
      <c r="N139" s="126">
        <v>0</v>
      </c>
      <c r="O139" s="126"/>
      <c r="P139" s="126"/>
      <c r="Q139" s="131"/>
      <c r="R139" s="131"/>
      <c r="S139" s="131"/>
    </row>
    <row r="140" spans="1:19" x14ac:dyDescent="0.3">
      <c r="A140" s="35" t="s">
        <v>1214</v>
      </c>
      <c r="B140" s="126">
        <v>1</v>
      </c>
      <c r="C140" s="126">
        <v>0</v>
      </c>
      <c r="D140" s="126"/>
      <c r="E140" s="126"/>
      <c r="F140" s="126"/>
      <c r="G140" s="126"/>
      <c r="H140"/>
      <c r="I140"/>
      <c r="J140" s="35" t="s">
        <v>774</v>
      </c>
      <c r="K140" s="126">
        <v>4</v>
      </c>
      <c r="L140" s="126">
        <v>0</v>
      </c>
      <c r="M140" s="126">
        <v>3</v>
      </c>
      <c r="N140" s="126">
        <v>0</v>
      </c>
      <c r="O140" s="126">
        <v>5</v>
      </c>
      <c r="P140" s="126">
        <v>0</v>
      </c>
      <c r="Q140" s="131"/>
      <c r="R140" s="131"/>
      <c r="S140" s="131"/>
    </row>
    <row r="141" spans="1:19" x14ac:dyDescent="0.3">
      <c r="A141" s="35" t="s">
        <v>1050</v>
      </c>
      <c r="B141" s="126"/>
      <c r="C141" s="126"/>
      <c r="D141" s="126">
        <v>1</v>
      </c>
      <c r="E141" s="126">
        <v>0</v>
      </c>
      <c r="F141" s="126"/>
      <c r="G141" s="126"/>
      <c r="H141"/>
      <c r="I141"/>
      <c r="J141" s="35" t="s">
        <v>931</v>
      </c>
      <c r="K141" s="126">
        <v>4</v>
      </c>
      <c r="L141" s="126">
        <v>0</v>
      </c>
      <c r="M141" s="126">
        <v>2</v>
      </c>
      <c r="N141" s="126">
        <v>0</v>
      </c>
      <c r="O141" s="126">
        <v>1</v>
      </c>
      <c r="P141" s="126">
        <v>0</v>
      </c>
      <c r="Q141" s="131"/>
      <c r="R141" s="131"/>
      <c r="S141" s="131"/>
    </row>
    <row r="142" spans="1:19" x14ac:dyDescent="0.3">
      <c r="A142" s="35" t="s">
        <v>639</v>
      </c>
      <c r="B142" s="126">
        <v>1</v>
      </c>
      <c r="C142" s="126">
        <v>0</v>
      </c>
      <c r="D142" s="126"/>
      <c r="E142" s="126"/>
      <c r="F142" s="126">
        <v>1</v>
      </c>
      <c r="G142" s="126">
        <v>0</v>
      </c>
      <c r="H142"/>
      <c r="I142"/>
      <c r="J142" s="35" t="s">
        <v>797</v>
      </c>
      <c r="K142" s="126">
        <v>4</v>
      </c>
      <c r="L142" s="126">
        <v>0</v>
      </c>
      <c r="M142" s="126">
        <v>1</v>
      </c>
      <c r="N142" s="126">
        <v>0</v>
      </c>
      <c r="O142" s="126">
        <v>3</v>
      </c>
      <c r="P142" s="126">
        <v>0</v>
      </c>
      <c r="Q142" s="131"/>
      <c r="R142" s="131"/>
      <c r="S142" s="131"/>
    </row>
    <row r="143" spans="1:19" x14ac:dyDescent="0.3">
      <c r="A143" s="35" t="s">
        <v>707</v>
      </c>
      <c r="B143" s="126">
        <v>11</v>
      </c>
      <c r="C143" s="126">
        <v>0</v>
      </c>
      <c r="D143" s="126">
        <v>1</v>
      </c>
      <c r="E143" s="126">
        <v>0</v>
      </c>
      <c r="F143" s="126">
        <v>5</v>
      </c>
      <c r="G143" s="126">
        <v>0</v>
      </c>
      <c r="H143"/>
      <c r="I143"/>
      <c r="J143" s="35" t="s">
        <v>689</v>
      </c>
      <c r="K143" s="126">
        <v>4</v>
      </c>
      <c r="L143" s="126">
        <v>0</v>
      </c>
      <c r="M143" s="126">
        <v>1</v>
      </c>
      <c r="N143" s="126">
        <v>0</v>
      </c>
      <c r="O143" s="126">
        <v>1</v>
      </c>
      <c r="P143" s="126">
        <v>0</v>
      </c>
      <c r="Q143" s="131"/>
      <c r="R143" s="131"/>
      <c r="S143" s="131"/>
    </row>
    <row r="144" spans="1:19" x14ac:dyDescent="0.3">
      <c r="A144" s="35" t="s">
        <v>942</v>
      </c>
      <c r="B144" s="126"/>
      <c r="C144" s="126"/>
      <c r="D144" s="126"/>
      <c r="E144" s="126"/>
      <c r="F144" s="126">
        <v>1</v>
      </c>
      <c r="G144" s="126">
        <v>0</v>
      </c>
      <c r="H144"/>
      <c r="I144"/>
      <c r="J144" s="35" t="s">
        <v>693</v>
      </c>
      <c r="K144" s="126">
        <v>4</v>
      </c>
      <c r="L144" s="126">
        <v>0</v>
      </c>
      <c r="M144" s="126"/>
      <c r="N144" s="126"/>
      <c r="O144" s="126">
        <v>6</v>
      </c>
      <c r="P144" s="126">
        <v>0</v>
      </c>
      <c r="Q144" s="131"/>
      <c r="R144" s="131"/>
      <c r="S144" s="131"/>
    </row>
    <row r="145" spans="1:19" x14ac:dyDescent="0.3">
      <c r="A145" s="35" t="s">
        <v>761</v>
      </c>
      <c r="B145" s="126">
        <v>1</v>
      </c>
      <c r="C145" s="126">
        <v>0</v>
      </c>
      <c r="D145" s="126"/>
      <c r="E145" s="126"/>
      <c r="F145" s="126"/>
      <c r="G145" s="126"/>
      <c r="H145"/>
      <c r="I145"/>
      <c r="J145" s="35" t="s">
        <v>698</v>
      </c>
      <c r="K145" s="126">
        <v>4</v>
      </c>
      <c r="L145" s="126">
        <v>0</v>
      </c>
      <c r="M145" s="126"/>
      <c r="N145" s="126"/>
      <c r="O145" s="126"/>
      <c r="P145" s="126"/>
      <c r="Q145" s="131"/>
      <c r="R145" s="131"/>
      <c r="S145" s="131"/>
    </row>
    <row r="146" spans="1:19" x14ac:dyDescent="0.3">
      <c r="A146" s="35" t="s">
        <v>608</v>
      </c>
      <c r="B146" s="126"/>
      <c r="C146" s="126"/>
      <c r="D146" s="126"/>
      <c r="E146" s="126"/>
      <c r="F146" s="126">
        <v>1</v>
      </c>
      <c r="G146" s="126">
        <v>0</v>
      </c>
      <c r="H146"/>
      <c r="I146"/>
      <c r="J146" s="35" t="s">
        <v>808</v>
      </c>
      <c r="K146" s="126">
        <v>4</v>
      </c>
      <c r="L146" s="126">
        <v>0</v>
      </c>
      <c r="M146" s="126"/>
      <c r="N146" s="126"/>
      <c r="O146" s="126"/>
      <c r="P146" s="126"/>
      <c r="Q146" s="131"/>
      <c r="R146" s="131"/>
      <c r="S146" s="131"/>
    </row>
    <row r="147" spans="1:19" x14ac:dyDescent="0.3">
      <c r="A147" s="35" t="s">
        <v>722</v>
      </c>
      <c r="B147" s="126">
        <v>13</v>
      </c>
      <c r="C147" s="126">
        <v>0</v>
      </c>
      <c r="D147" s="126">
        <v>19</v>
      </c>
      <c r="E147" s="126">
        <v>0</v>
      </c>
      <c r="F147" s="126">
        <v>12</v>
      </c>
      <c r="G147" s="126">
        <v>0</v>
      </c>
      <c r="H147"/>
      <c r="I147"/>
      <c r="J147" s="35" t="s">
        <v>1222</v>
      </c>
      <c r="K147" s="126">
        <v>4</v>
      </c>
      <c r="L147" s="126">
        <v>0</v>
      </c>
      <c r="M147" s="126"/>
      <c r="N147" s="126"/>
      <c r="O147" s="126"/>
      <c r="P147" s="126"/>
      <c r="Q147" s="131"/>
      <c r="R147" s="131"/>
      <c r="S147" s="131"/>
    </row>
    <row r="148" spans="1:19" x14ac:dyDescent="0.3">
      <c r="A148" s="35" t="s">
        <v>649</v>
      </c>
      <c r="B148" s="126">
        <v>1</v>
      </c>
      <c r="C148" s="126">
        <v>0</v>
      </c>
      <c r="D148" s="126"/>
      <c r="E148" s="126"/>
      <c r="F148" s="126"/>
      <c r="G148" s="126"/>
      <c r="H148"/>
      <c r="I148"/>
      <c r="J148" s="35" t="s">
        <v>1157</v>
      </c>
      <c r="K148" s="126">
        <v>4</v>
      </c>
      <c r="L148" s="126">
        <v>0</v>
      </c>
      <c r="M148" s="126"/>
      <c r="N148" s="126"/>
      <c r="O148" s="126"/>
      <c r="P148" s="126"/>
      <c r="Q148" s="131"/>
      <c r="R148" s="131"/>
      <c r="S148" s="131"/>
    </row>
    <row r="149" spans="1:19" x14ac:dyDescent="0.3">
      <c r="A149" s="35" t="s">
        <v>1007</v>
      </c>
      <c r="B149" s="126"/>
      <c r="C149" s="126"/>
      <c r="D149" s="126"/>
      <c r="E149" s="126"/>
      <c r="F149" s="126">
        <v>1</v>
      </c>
      <c r="G149" s="126">
        <v>0</v>
      </c>
      <c r="H149"/>
      <c r="I149"/>
      <c r="J149" s="35" t="s">
        <v>679</v>
      </c>
      <c r="K149" s="126">
        <v>3</v>
      </c>
      <c r="L149" s="126">
        <v>0</v>
      </c>
      <c r="M149" s="126">
        <v>5</v>
      </c>
      <c r="N149" s="126">
        <v>1</v>
      </c>
      <c r="O149" s="126">
        <v>1</v>
      </c>
      <c r="P149" s="126">
        <v>0</v>
      </c>
      <c r="Q149" s="131"/>
      <c r="R149" s="131"/>
      <c r="S149" s="131"/>
    </row>
    <row r="150" spans="1:19" x14ac:dyDescent="0.3">
      <c r="A150" s="35" t="s">
        <v>1044</v>
      </c>
      <c r="B150" s="126">
        <v>35</v>
      </c>
      <c r="C150" s="126">
        <v>35</v>
      </c>
      <c r="D150" s="126">
        <v>5</v>
      </c>
      <c r="E150" s="126">
        <v>5</v>
      </c>
      <c r="F150" s="126"/>
      <c r="G150" s="126"/>
      <c r="H150"/>
      <c r="I150"/>
      <c r="J150" s="35" t="s">
        <v>412</v>
      </c>
      <c r="K150" s="126">
        <v>3</v>
      </c>
      <c r="L150" s="126">
        <v>0</v>
      </c>
      <c r="M150" s="126">
        <v>2</v>
      </c>
      <c r="N150" s="126">
        <v>0</v>
      </c>
      <c r="O150" s="126">
        <v>2</v>
      </c>
      <c r="P150" s="126">
        <v>0</v>
      </c>
      <c r="Q150" s="131"/>
      <c r="R150" s="131"/>
      <c r="S150" s="131"/>
    </row>
    <row r="151" spans="1:19" x14ac:dyDescent="0.3">
      <c r="A151" s="35" t="s">
        <v>826</v>
      </c>
      <c r="B151" s="126">
        <v>3</v>
      </c>
      <c r="C151" s="126">
        <v>0</v>
      </c>
      <c r="D151" s="126"/>
      <c r="E151" s="126"/>
      <c r="F151" s="126"/>
      <c r="G151" s="126"/>
      <c r="H151"/>
      <c r="I151"/>
      <c r="J151" s="35" t="s">
        <v>705</v>
      </c>
      <c r="K151" s="126">
        <v>3</v>
      </c>
      <c r="L151" s="126">
        <v>0</v>
      </c>
      <c r="M151" s="126">
        <v>1</v>
      </c>
      <c r="N151" s="126">
        <v>0</v>
      </c>
      <c r="O151" s="126">
        <v>1</v>
      </c>
      <c r="P151" s="126">
        <v>0</v>
      </c>
      <c r="Q151" s="131"/>
      <c r="R151" s="131"/>
      <c r="S151" s="131"/>
    </row>
    <row r="152" spans="1:19" x14ac:dyDescent="0.3">
      <c r="A152" s="35" t="s">
        <v>693</v>
      </c>
      <c r="B152" s="126">
        <v>4</v>
      </c>
      <c r="C152" s="126">
        <v>0</v>
      </c>
      <c r="D152" s="126"/>
      <c r="E152" s="126"/>
      <c r="F152" s="126">
        <v>6</v>
      </c>
      <c r="G152" s="126">
        <v>0</v>
      </c>
      <c r="H152"/>
      <c r="I152"/>
      <c r="J152" s="35" t="s">
        <v>821</v>
      </c>
      <c r="K152" s="126">
        <v>3</v>
      </c>
      <c r="L152" s="126">
        <v>0</v>
      </c>
      <c r="M152" s="126">
        <v>1</v>
      </c>
      <c r="N152" s="126">
        <v>0</v>
      </c>
      <c r="O152" s="126"/>
      <c r="P152" s="126"/>
      <c r="Q152" s="131"/>
      <c r="R152" s="131"/>
      <c r="S152" s="131"/>
    </row>
    <row r="153" spans="1:19" x14ac:dyDescent="0.3">
      <c r="A153" s="35" t="s">
        <v>823</v>
      </c>
      <c r="B153" s="126">
        <v>6</v>
      </c>
      <c r="C153" s="126">
        <v>1</v>
      </c>
      <c r="D153" s="126">
        <v>2</v>
      </c>
      <c r="E153" s="126">
        <v>0</v>
      </c>
      <c r="F153" s="126">
        <v>1</v>
      </c>
      <c r="G153" s="126">
        <v>0</v>
      </c>
      <c r="H153"/>
      <c r="I153"/>
      <c r="J153" s="35" t="s">
        <v>781</v>
      </c>
      <c r="K153" s="126">
        <v>3</v>
      </c>
      <c r="L153" s="126">
        <v>0</v>
      </c>
      <c r="M153" s="126"/>
      <c r="N153" s="126"/>
      <c r="O153" s="126"/>
      <c r="P153" s="126"/>
      <c r="Q153" s="131"/>
      <c r="R153" s="131"/>
      <c r="S153" s="131"/>
    </row>
    <row r="154" spans="1:19" x14ac:dyDescent="0.3">
      <c r="A154" s="35" t="s">
        <v>694</v>
      </c>
      <c r="B154" s="126">
        <v>1</v>
      </c>
      <c r="C154" s="126">
        <v>1</v>
      </c>
      <c r="D154" s="126"/>
      <c r="E154" s="126"/>
      <c r="F154" s="126"/>
      <c r="G154" s="126"/>
      <c r="H154"/>
      <c r="I154"/>
      <c r="J154" s="35" t="s">
        <v>826</v>
      </c>
      <c r="K154" s="126">
        <v>3</v>
      </c>
      <c r="L154" s="126">
        <v>0</v>
      </c>
      <c r="M154" s="126"/>
      <c r="N154" s="126"/>
      <c r="O154" s="126"/>
      <c r="P154" s="126"/>
      <c r="Q154" s="131"/>
      <c r="R154" s="131"/>
      <c r="S154" s="131"/>
    </row>
    <row r="155" spans="1:19" x14ac:dyDescent="0.3">
      <c r="A155" s="35" t="s">
        <v>782</v>
      </c>
      <c r="B155" s="126">
        <v>2</v>
      </c>
      <c r="C155" s="126">
        <v>0</v>
      </c>
      <c r="D155" s="126"/>
      <c r="E155" s="126"/>
      <c r="F155" s="126"/>
      <c r="G155" s="126"/>
      <c r="H155"/>
      <c r="I155"/>
      <c r="J155" s="35" t="s">
        <v>960</v>
      </c>
      <c r="K155" s="126">
        <v>2</v>
      </c>
      <c r="L155" s="126">
        <v>0</v>
      </c>
      <c r="M155" s="126">
        <v>1</v>
      </c>
      <c r="N155" s="126">
        <v>1</v>
      </c>
      <c r="O155" s="126"/>
      <c r="P155" s="126"/>
      <c r="Q155" s="131"/>
      <c r="R155" s="131"/>
      <c r="S155" s="131"/>
    </row>
    <row r="156" spans="1:19" x14ac:dyDescent="0.3">
      <c r="A156" s="35" t="s">
        <v>762</v>
      </c>
      <c r="B156" s="126">
        <v>1</v>
      </c>
      <c r="C156" s="126">
        <v>1</v>
      </c>
      <c r="D156" s="126"/>
      <c r="E156" s="126"/>
      <c r="F156" s="126">
        <v>1</v>
      </c>
      <c r="G156" s="126">
        <v>1</v>
      </c>
      <c r="H156"/>
      <c r="I156"/>
      <c r="J156" s="35" t="s">
        <v>688</v>
      </c>
      <c r="K156" s="126">
        <v>2</v>
      </c>
      <c r="L156" s="126">
        <v>0</v>
      </c>
      <c r="M156" s="126">
        <v>3</v>
      </c>
      <c r="N156" s="126">
        <v>0</v>
      </c>
      <c r="O156" s="126">
        <v>2</v>
      </c>
      <c r="P156" s="126">
        <v>0</v>
      </c>
      <c r="Q156" s="131"/>
      <c r="R156" s="131"/>
      <c r="S156" s="131"/>
    </row>
    <row r="157" spans="1:19" x14ac:dyDescent="0.3">
      <c r="A157" s="35" t="s">
        <v>596</v>
      </c>
      <c r="B157" s="126"/>
      <c r="C157" s="126"/>
      <c r="D157" s="126">
        <v>1</v>
      </c>
      <c r="E157" s="126">
        <v>1</v>
      </c>
      <c r="F157" s="126"/>
      <c r="G157" s="126"/>
      <c r="H157"/>
      <c r="I157"/>
      <c r="J157" s="35" t="s">
        <v>638</v>
      </c>
      <c r="K157" s="126">
        <v>2</v>
      </c>
      <c r="L157" s="126">
        <v>0</v>
      </c>
      <c r="M157" s="126">
        <v>1</v>
      </c>
      <c r="N157" s="126">
        <v>0</v>
      </c>
      <c r="O157" s="126">
        <v>3</v>
      </c>
      <c r="P157" s="126">
        <v>0</v>
      </c>
      <c r="Q157" s="131"/>
      <c r="R157" s="131"/>
      <c r="S157" s="131"/>
    </row>
    <row r="158" spans="1:19" x14ac:dyDescent="0.3">
      <c r="A158" s="35" t="s">
        <v>687</v>
      </c>
      <c r="B158" s="126">
        <v>9</v>
      </c>
      <c r="C158" s="126">
        <v>0</v>
      </c>
      <c r="D158" s="126"/>
      <c r="E158" s="126"/>
      <c r="F158" s="126"/>
      <c r="G158" s="126"/>
      <c r="H158"/>
      <c r="I158"/>
      <c r="J158" s="35" t="s">
        <v>940</v>
      </c>
      <c r="K158" s="126">
        <v>2</v>
      </c>
      <c r="L158" s="126">
        <v>0</v>
      </c>
      <c r="M158" s="126">
        <v>1</v>
      </c>
      <c r="N158" s="126">
        <v>0</v>
      </c>
      <c r="O158" s="126"/>
      <c r="P158" s="126"/>
      <c r="Q158" s="131"/>
      <c r="R158" s="131"/>
      <c r="S158" s="131"/>
    </row>
    <row r="159" spans="1:19" x14ac:dyDescent="0.3">
      <c r="A159" s="35" t="s">
        <v>790</v>
      </c>
      <c r="B159" s="126">
        <v>1</v>
      </c>
      <c r="C159" s="126">
        <v>0</v>
      </c>
      <c r="D159" s="126">
        <v>2</v>
      </c>
      <c r="E159" s="126">
        <v>0</v>
      </c>
      <c r="F159" s="126"/>
      <c r="G159" s="126"/>
      <c r="H159"/>
      <c r="I159"/>
      <c r="J159" s="35" t="s">
        <v>1046</v>
      </c>
      <c r="K159" s="126">
        <v>2</v>
      </c>
      <c r="L159" s="126">
        <v>0</v>
      </c>
      <c r="M159" s="126">
        <v>1</v>
      </c>
      <c r="N159" s="126">
        <v>0</v>
      </c>
      <c r="O159" s="126"/>
      <c r="P159" s="126"/>
      <c r="Q159" s="131"/>
      <c r="R159" s="131"/>
      <c r="S159" s="131"/>
    </row>
    <row r="160" spans="1:19" x14ac:dyDescent="0.3">
      <c r="A160" s="35" t="s">
        <v>723</v>
      </c>
      <c r="B160" s="126">
        <v>27</v>
      </c>
      <c r="C160" s="126">
        <v>0</v>
      </c>
      <c r="D160" s="126">
        <v>14</v>
      </c>
      <c r="E160" s="126">
        <v>0</v>
      </c>
      <c r="F160" s="126">
        <v>23</v>
      </c>
      <c r="G160" s="126">
        <v>0</v>
      </c>
      <c r="H160"/>
      <c r="I160"/>
      <c r="J160" s="35" t="s">
        <v>611</v>
      </c>
      <c r="K160" s="126">
        <v>2</v>
      </c>
      <c r="L160" s="126">
        <v>0</v>
      </c>
      <c r="M160" s="126">
        <v>1</v>
      </c>
      <c r="N160" s="126">
        <v>0</v>
      </c>
      <c r="O160" s="126"/>
      <c r="P160" s="126"/>
      <c r="Q160" s="131"/>
      <c r="R160" s="131"/>
      <c r="S160" s="131"/>
    </row>
    <row r="161" spans="1:19" x14ac:dyDescent="0.3">
      <c r="A161" s="35" t="s">
        <v>1224</v>
      </c>
      <c r="B161" s="126">
        <v>1</v>
      </c>
      <c r="C161" s="126">
        <v>1</v>
      </c>
      <c r="D161" s="126"/>
      <c r="E161" s="126"/>
      <c r="F161" s="126"/>
      <c r="G161" s="126"/>
      <c r="H161"/>
      <c r="I161"/>
      <c r="J161" s="35" t="s">
        <v>1005</v>
      </c>
      <c r="K161" s="126">
        <v>2</v>
      </c>
      <c r="L161" s="126">
        <v>0</v>
      </c>
      <c r="M161" s="126"/>
      <c r="N161" s="126"/>
      <c r="O161" s="126">
        <v>2</v>
      </c>
      <c r="P161" s="126">
        <v>0</v>
      </c>
      <c r="Q161" s="131"/>
      <c r="R161" s="131"/>
      <c r="S161" s="131"/>
    </row>
    <row r="162" spans="1:19" x14ac:dyDescent="0.3">
      <c r="A162" s="35" t="s">
        <v>1046</v>
      </c>
      <c r="B162" s="126">
        <v>2</v>
      </c>
      <c r="C162" s="126">
        <v>0</v>
      </c>
      <c r="D162" s="126">
        <v>1</v>
      </c>
      <c r="E162" s="126">
        <v>0</v>
      </c>
      <c r="F162" s="126"/>
      <c r="G162" s="126"/>
      <c r="H162"/>
      <c r="I162"/>
      <c r="J162" s="35" t="s">
        <v>721</v>
      </c>
      <c r="K162" s="126">
        <v>2</v>
      </c>
      <c r="L162" s="126">
        <v>0</v>
      </c>
      <c r="M162" s="126"/>
      <c r="N162" s="126"/>
      <c r="O162" s="126"/>
      <c r="P162" s="126"/>
      <c r="Q162" s="131"/>
      <c r="R162" s="131"/>
      <c r="S162" s="131"/>
    </row>
    <row r="163" spans="1:19" x14ac:dyDescent="0.3">
      <c r="A163" s="35" t="s">
        <v>944</v>
      </c>
      <c r="B163" s="126"/>
      <c r="C163" s="126"/>
      <c r="D163" s="126">
        <v>1</v>
      </c>
      <c r="E163" s="126">
        <v>1</v>
      </c>
      <c r="F163" s="126"/>
      <c r="G163" s="126"/>
      <c r="H163"/>
      <c r="I163"/>
      <c r="J163" s="35" t="s">
        <v>604</v>
      </c>
      <c r="K163" s="126">
        <v>2</v>
      </c>
      <c r="L163" s="126">
        <v>0</v>
      </c>
      <c r="M163" s="126"/>
      <c r="N163" s="126"/>
      <c r="O163" s="126"/>
      <c r="P163" s="126"/>
      <c r="Q163" s="131"/>
      <c r="R163" s="131"/>
      <c r="S163" s="131"/>
    </row>
    <row r="164" spans="1:19" x14ac:dyDescent="0.3">
      <c r="A164" s="35" t="s">
        <v>708</v>
      </c>
      <c r="B164" s="126"/>
      <c r="C164" s="126"/>
      <c r="D164" s="126">
        <v>1</v>
      </c>
      <c r="E164" s="126">
        <v>1</v>
      </c>
      <c r="F164" s="126"/>
      <c r="G164" s="126"/>
      <c r="H164"/>
      <c r="I164"/>
      <c r="J164" s="35" t="s">
        <v>773</v>
      </c>
      <c r="K164" s="126">
        <v>2</v>
      </c>
      <c r="L164" s="126">
        <v>0</v>
      </c>
      <c r="M164" s="126"/>
      <c r="N164" s="126"/>
      <c r="O164" s="126"/>
      <c r="P164" s="126"/>
      <c r="Q164" s="131"/>
      <c r="R164" s="131"/>
      <c r="S164" s="131"/>
    </row>
    <row r="165" spans="1:19" x14ac:dyDescent="0.3">
      <c r="A165" s="35" t="s">
        <v>818</v>
      </c>
      <c r="B165" s="126">
        <v>1</v>
      </c>
      <c r="C165" s="126">
        <v>0</v>
      </c>
      <c r="D165" s="126"/>
      <c r="E165" s="126"/>
      <c r="F165" s="126"/>
      <c r="G165" s="126"/>
      <c r="H165"/>
      <c r="I165"/>
      <c r="J165" s="35" t="s">
        <v>782</v>
      </c>
      <c r="K165" s="126">
        <v>2</v>
      </c>
      <c r="L165" s="126">
        <v>0</v>
      </c>
      <c r="M165" s="126"/>
      <c r="N165" s="126"/>
      <c r="O165" s="126"/>
      <c r="P165" s="126"/>
      <c r="Q165" s="131"/>
      <c r="R165" s="131"/>
      <c r="S165" s="131"/>
    </row>
    <row r="166" spans="1:19" x14ac:dyDescent="0.3">
      <c r="A166" s="35" t="s">
        <v>734</v>
      </c>
      <c r="B166" s="126">
        <v>2</v>
      </c>
      <c r="C166" s="126">
        <v>1</v>
      </c>
      <c r="D166" s="126">
        <v>2</v>
      </c>
      <c r="E166" s="126">
        <v>1</v>
      </c>
      <c r="F166" s="126">
        <v>2</v>
      </c>
      <c r="G166" s="126">
        <v>2</v>
      </c>
      <c r="H166"/>
      <c r="I166"/>
      <c r="J166" s="35" t="s">
        <v>664</v>
      </c>
      <c r="K166" s="126">
        <v>2</v>
      </c>
      <c r="L166" s="126">
        <v>0</v>
      </c>
      <c r="M166" s="126"/>
      <c r="N166" s="126"/>
      <c r="O166" s="126"/>
      <c r="P166" s="126"/>
      <c r="Q166" s="131"/>
      <c r="R166" s="131"/>
      <c r="S166" s="131"/>
    </row>
    <row r="167" spans="1:19" x14ac:dyDescent="0.3">
      <c r="A167" s="35" t="s">
        <v>813</v>
      </c>
      <c r="B167" s="126">
        <v>1</v>
      </c>
      <c r="C167" s="126">
        <v>0</v>
      </c>
      <c r="D167" s="126"/>
      <c r="E167" s="126"/>
      <c r="F167" s="126"/>
      <c r="G167" s="126"/>
      <c r="H167"/>
      <c r="I167"/>
      <c r="J167" s="35" t="s">
        <v>814</v>
      </c>
      <c r="K167" s="126">
        <v>2</v>
      </c>
      <c r="L167" s="126">
        <v>0</v>
      </c>
      <c r="M167" s="126"/>
      <c r="N167" s="126"/>
      <c r="O167" s="126"/>
      <c r="P167" s="126"/>
      <c r="Q167" s="131"/>
      <c r="R167" s="131"/>
      <c r="S167" s="131"/>
    </row>
    <row r="168" spans="1:19" x14ac:dyDescent="0.3">
      <c r="A168" s="35" t="s">
        <v>663</v>
      </c>
      <c r="B168" s="126">
        <v>3</v>
      </c>
      <c r="C168" s="126">
        <v>1</v>
      </c>
      <c r="D168" s="126">
        <v>2</v>
      </c>
      <c r="E168" s="126">
        <v>0</v>
      </c>
      <c r="F168" s="126"/>
      <c r="G168" s="126"/>
      <c r="H168"/>
      <c r="I168"/>
      <c r="J168" s="35" t="s">
        <v>652</v>
      </c>
      <c r="K168" s="126">
        <v>2</v>
      </c>
      <c r="L168" s="126">
        <v>0</v>
      </c>
      <c r="M168" s="126"/>
      <c r="N168" s="126"/>
      <c r="O168" s="126"/>
      <c r="P168" s="126"/>
      <c r="Q168" s="131"/>
      <c r="R168" s="131"/>
      <c r="S168" s="131"/>
    </row>
    <row r="169" spans="1:19" x14ac:dyDescent="0.3">
      <c r="A169" s="35" t="s">
        <v>946</v>
      </c>
      <c r="B169" s="126"/>
      <c r="C169" s="126"/>
      <c r="D169" s="126">
        <v>2</v>
      </c>
      <c r="E169" s="126">
        <v>0</v>
      </c>
      <c r="F169" s="126"/>
      <c r="G169" s="126"/>
      <c r="H169"/>
      <c r="I169"/>
      <c r="J169" s="35" t="s">
        <v>595</v>
      </c>
      <c r="K169" s="126">
        <v>1</v>
      </c>
      <c r="L169" s="126">
        <v>0</v>
      </c>
      <c r="M169" s="126">
        <v>6</v>
      </c>
      <c r="N169" s="126">
        <v>0</v>
      </c>
      <c r="O169" s="126">
        <v>4</v>
      </c>
      <c r="P169" s="126">
        <v>0</v>
      </c>
      <c r="Q169" s="131"/>
      <c r="R169" s="131"/>
      <c r="S169" s="131"/>
    </row>
    <row r="170" spans="1:19" x14ac:dyDescent="0.3">
      <c r="A170" s="35" t="s">
        <v>763</v>
      </c>
      <c r="B170" s="126">
        <v>29</v>
      </c>
      <c r="C170" s="126">
        <v>0</v>
      </c>
      <c r="D170" s="126">
        <v>28</v>
      </c>
      <c r="E170" s="126">
        <v>0</v>
      </c>
      <c r="F170" s="126">
        <v>15</v>
      </c>
      <c r="G170" s="126">
        <v>0</v>
      </c>
      <c r="H170"/>
      <c r="I170"/>
      <c r="J170" s="35" t="s">
        <v>626</v>
      </c>
      <c r="K170" s="126">
        <v>1</v>
      </c>
      <c r="L170" s="126">
        <v>0</v>
      </c>
      <c r="M170" s="126">
        <v>3</v>
      </c>
      <c r="N170" s="126">
        <v>0</v>
      </c>
      <c r="O170" s="126">
        <v>2</v>
      </c>
      <c r="P170" s="126">
        <v>0</v>
      </c>
      <c r="Q170" s="131"/>
      <c r="R170" s="131"/>
      <c r="S170" s="131"/>
    </row>
    <row r="171" spans="1:19" x14ac:dyDescent="0.3">
      <c r="A171" s="35" t="s">
        <v>808</v>
      </c>
      <c r="B171" s="126">
        <v>4</v>
      </c>
      <c r="C171" s="126">
        <v>0</v>
      </c>
      <c r="D171" s="126"/>
      <c r="E171" s="126"/>
      <c r="F171" s="126"/>
      <c r="G171" s="126"/>
      <c r="H171"/>
      <c r="I171"/>
      <c r="J171" s="35" t="s">
        <v>683</v>
      </c>
      <c r="K171" s="126">
        <v>1</v>
      </c>
      <c r="L171" s="126">
        <v>0</v>
      </c>
      <c r="M171" s="126">
        <v>3</v>
      </c>
      <c r="N171" s="126">
        <v>0</v>
      </c>
      <c r="O171" s="126">
        <v>1</v>
      </c>
      <c r="P171" s="126">
        <v>0</v>
      </c>
      <c r="Q171" s="131"/>
      <c r="R171" s="131"/>
      <c r="S171" s="131"/>
    </row>
    <row r="172" spans="1:19" x14ac:dyDescent="0.3">
      <c r="A172" s="35" t="s">
        <v>668</v>
      </c>
      <c r="B172" s="126">
        <v>22</v>
      </c>
      <c r="C172" s="126">
        <v>0</v>
      </c>
      <c r="D172" s="126">
        <v>36</v>
      </c>
      <c r="E172" s="126">
        <v>0</v>
      </c>
      <c r="F172" s="126">
        <v>23</v>
      </c>
      <c r="G172" s="126">
        <v>0</v>
      </c>
      <c r="H172"/>
      <c r="I172"/>
      <c r="J172" s="35" t="s">
        <v>603</v>
      </c>
      <c r="K172" s="126">
        <v>1</v>
      </c>
      <c r="L172" s="126">
        <v>0</v>
      </c>
      <c r="M172" s="126">
        <v>2</v>
      </c>
      <c r="N172" s="126">
        <v>0</v>
      </c>
      <c r="O172" s="126">
        <v>3</v>
      </c>
      <c r="P172" s="126">
        <v>0</v>
      </c>
      <c r="Q172" s="131"/>
      <c r="R172" s="131"/>
      <c r="S172" s="131"/>
    </row>
    <row r="173" spans="1:19" x14ac:dyDescent="0.3">
      <c r="A173" s="35" t="s">
        <v>802</v>
      </c>
      <c r="B173" s="126">
        <v>22</v>
      </c>
      <c r="C173" s="126">
        <v>2</v>
      </c>
      <c r="D173" s="126"/>
      <c r="E173" s="126"/>
      <c r="F173" s="126"/>
      <c r="G173" s="126"/>
      <c r="H173"/>
      <c r="I173"/>
      <c r="J173" s="35" t="s">
        <v>776</v>
      </c>
      <c r="K173" s="126">
        <v>1</v>
      </c>
      <c r="L173" s="126">
        <v>0</v>
      </c>
      <c r="M173" s="126">
        <v>2</v>
      </c>
      <c r="N173" s="126">
        <v>0</v>
      </c>
      <c r="O173" s="126">
        <v>2</v>
      </c>
      <c r="P173" s="126">
        <v>0</v>
      </c>
      <c r="Q173" s="131"/>
      <c r="R173" s="131"/>
      <c r="S173" s="131"/>
    </row>
    <row r="174" spans="1:19" x14ac:dyDescent="0.3">
      <c r="A174" s="35" t="s">
        <v>1042</v>
      </c>
      <c r="B174" s="126"/>
      <c r="C174" s="126"/>
      <c r="D174" s="126">
        <v>1</v>
      </c>
      <c r="E174" s="126">
        <v>0</v>
      </c>
      <c r="F174" s="126"/>
      <c r="G174" s="126"/>
      <c r="H174"/>
      <c r="I174"/>
      <c r="J174" s="35" t="s">
        <v>614</v>
      </c>
      <c r="K174" s="126">
        <v>1</v>
      </c>
      <c r="L174" s="126">
        <v>0</v>
      </c>
      <c r="M174" s="126">
        <v>2</v>
      </c>
      <c r="N174" s="126">
        <v>0</v>
      </c>
      <c r="O174" s="126">
        <v>2</v>
      </c>
      <c r="P174" s="126">
        <v>0</v>
      </c>
      <c r="Q174" s="131"/>
      <c r="R174" s="131"/>
      <c r="S174" s="131"/>
    </row>
    <row r="175" spans="1:19" x14ac:dyDescent="0.3">
      <c r="A175" s="35" t="s">
        <v>629</v>
      </c>
      <c r="B175" s="126">
        <v>28</v>
      </c>
      <c r="C175" s="126">
        <v>4</v>
      </c>
      <c r="D175" s="126">
        <v>27</v>
      </c>
      <c r="E175" s="126">
        <v>5</v>
      </c>
      <c r="F175" s="126">
        <v>21</v>
      </c>
      <c r="G175" s="126">
        <v>3</v>
      </c>
      <c r="H175"/>
      <c r="I175"/>
      <c r="J175" s="35" t="s">
        <v>790</v>
      </c>
      <c r="K175" s="126">
        <v>1</v>
      </c>
      <c r="L175" s="126">
        <v>0</v>
      </c>
      <c r="M175" s="126">
        <v>2</v>
      </c>
      <c r="N175" s="126">
        <v>0</v>
      </c>
      <c r="O175" s="126"/>
      <c r="P175" s="126"/>
      <c r="Q175" s="131"/>
      <c r="R175" s="131"/>
      <c r="S175" s="131"/>
    </row>
    <row r="176" spans="1:19" x14ac:dyDescent="0.3">
      <c r="A176" s="35" t="s">
        <v>789</v>
      </c>
      <c r="B176" s="126">
        <v>1</v>
      </c>
      <c r="C176" s="126">
        <v>0</v>
      </c>
      <c r="D176" s="126">
        <v>1</v>
      </c>
      <c r="E176" s="126">
        <v>0</v>
      </c>
      <c r="F176" s="126"/>
      <c r="G176" s="126"/>
      <c r="H176"/>
      <c r="I176"/>
      <c r="J176" s="35" t="s">
        <v>795</v>
      </c>
      <c r="K176" s="126">
        <v>1</v>
      </c>
      <c r="L176" s="126">
        <v>0</v>
      </c>
      <c r="M176" s="126">
        <v>1</v>
      </c>
      <c r="N176" s="126">
        <v>0</v>
      </c>
      <c r="O176" s="126">
        <v>4</v>
      </c>
      <c r="P176" s="126">
        <v>0</v>
      </c>
      <c r="Q176" s="131"/>
      <c r="R176" s="131"/>
      <c r="S176" s="131"/>
    </row>
    <row r="177" spans="1:19" x14ac:dyDescent="0.3">
      <c r="A177" s="35" t="s">
        <v>739</v>
      </c>
      <c r="B177" s="126"/>
      <c r="C177" s="126"/>
      <c r="D177" s="126">
        <v>1</v>
      </c>
      <c r="E177" s="126">
        <v>0</v>
      </c>
      <c r="F177" s="126"/>
      <c r="G177" s="126"/>
      <c r="H177"/>
      <c r="I177"/>
      <c r="J177" s="35" t="s">
        <v>700</v>
      </c>
      <c r="K177" s="126">
        <v>1</v>
      </c>
      <c r="L177" s="126">
        <v>0</v>
      </c>
      <c r="M177" s="126">
        <v>1</v>
      </c>
      <c r="N177" s="126">
        <v>0</v>
      </c>
      <c r="O177" s="126">
        <v>1</v>
      </c>
      <c r="P177" s="126">
        <v>0</v>
      </c>
      <c r="Q177" s="131"/>
      <c r="R177" s="131"/>
      <c r="S177" s="131"/>
    </row>
    <row r="178" spans="1:19" x14ac:dyDescent="0.3">
      <c r="A178" s="35" t="s">
        <v>740</v>
      </c>
      <c r="B178" s="126">
        <v>89</v>
      </c>
      <c r="C178" s="126">
        <v>88</v>
      </c>
      <c r="D178" s="126">
        <v>73</v>
      </c>
      <c r="E178" s="126">
        <v>73</v>
      </c>
      <c r="F178" s="126">
        <v>59</v>
      </c>
      <c r="G178" s="126">
        <v>57</v>
      </c>
      <c r="H178"/>
      <c r="I178"/>
      <c r="J178" s="35" t="s">
        <v>789</v>
      </c>
      <c r="K178" s="126">
        <v>1</v>
      </c>
      <c r="L178" s="126">
        <v>0</v>
      </c>
      <c r="M178" s="126">
        <v>1</v>
      </c>
      <c r="N178" s="126">
        <v>0</v>
      </c>
      <c r="O178" s="126"/>
      <c r="P178" s="126"/>
      <c r="Q178" s="131"/>
      <c r="R178" s="131"/>
      <c r="S178" s="131"/>
    </row>
    <row r="179" spans="1:19" x14ac:dyDescent="0.3">
      <c r="A179" s="35" t="s">
        <v>741</v>
      </c>
      <c r="B179" s="126">
        <v>6</v>
      </c>
      <c r="C179" s="126">
        <v>0</v>
      </c>
      <c r="D179" s="126"/>
      <c r="E179" s="126"/>
      <c r="F179" s="126">
        <v>2</v>
      </c>
      <c r="G179" s="126">
        <v>0</v>
      </c>
      <c r="H179"/>
      <c r="I179"/>
      <c r="J179" s="35" t="s">
        <v>718</v>
      </c>
      <c r="K179" s="126">
        <v>1</v>
      </c>
      <c r="L179" s="126">
        <v>0</v>
      </c>
      <c r="M179" s="126">
        <v>1</v>
      </c>
      <c r="N179" s="126">
        <v>0</v>
      </c>
      <c r="O179" s="126"/>
      <c r="P179" s="126"/>
      <c r="Q179" s="131"/>
      <c r="R179" s="131"/>
      <c r="S179" s="131"/>
    </row>
    <row r="180" spans="1:19" x14ac:dyDescent="0.3">
      <c r="A180" s="35" t="s">
        <v>718</v>
      </c>
      <c r="B180" s="126">
        <v>1</v>
      </c>
      <c r="C180" s="126">
        <v>0</v>
      </c>
      <c r="D180" s="126">
        <v>1</v>
      </c>
      <c r="E180" s="126">
        <v>0</v>
      </c>
      <c r="F180" s="126"/>
      <c r="G180" s="126"/>
      <c r="H180"/>
      <c r="I180"/>
      <c r="J180" s="35" t="s">
        <v>1052</v>
      </c>
      <c r="K180" s="126">
        <v>1</v>
      </c>
      <c r="L180" s="126">
        <v>0</v>
      </c>
      <c r="M180" s="126">
        <v>1</v>
      </c>
      <c r="N180" s="126">
        <v>0</v>
      </c>
      <c r="O180" s="126"/>
      <c r="P180" s="126"/>
      <c r="Q180" s="131"/>
      <c r="R180" s="131"/>
      <c r="S180" s="131"/>
    </row>
    <row r="181" spans="1:19" x14ac:dyDescent="0.3">
      <c r="A181" s="35" t="s">
        <v>1005</v>
      </c>
      <c r="B181" s="126">
        <v>2</v>
      </c>
      <c r="C181" s="126">
        <v>0</v>
      </c>
      <c r="D181" s="126"/>
      <c r="E181" s="126"/>
      <c r="F181" s="126">
        <v>2</v>
      </c>
      <c r="G181" s="126">
        <v>0</v>
      </c>
      <c r="H181"/>
      <c r="I181"/>
      <c r="J181" s="35" t="s">
        <v>1008</v>
      </c>
      <c r="K181" s="126">
        <v>1</v>
      </c>
      <c r="L181" s="126">
        <v>0</v>
      </c>
      <c r="M181" s="126"/>
      <c r="N181" s="126"/>
      <c r="O181" s="126">
        <v>1</v>
      </c>
      <c r="P181" s="126">
        <v>0</v>
      </c>
      <c r="Q181" s="131"/>
      <c r="R181" s="131"/>
      <c r="S181" s="131"/>
    </row>
    <row r="182" spans="1:19" x14ac:dyDescent="0.3">
      <c r="A182" s="35" t="s">
        <v>947</v>
      </c>
      <c r="B182" s="126">
        <v>3</v>
      </c>
      <c r="C182" s="126">
        <v>2</v>
      </c>
      <c r="D182" s="126">
        <v>2</v>
      </c>
      <c r="E182" s="126">
        <v>1</v>
      </c>
      <c r="F182" s="126"/>
      <c r="G182" s="126"/>
      <c r="H182"/>
      <c r="I182"/>
      <c r="J182" s="35" t="s">
        <v>785</v>
      </c>
      <c r="K182" s="126">
        <v>1</v>
      </c>
      <c r="L182" s="126">
        <v>0</v>
      </c>
      <c r="M182" s="126"/>
      <c r="N182" s="126"/>
      <c r="O182" s="126">
        <v>1</v>
      </c>
      <c r="P182" s="126">
        <v>0</v>
      </c>
      <c r="Q182" s="131"/>
      <c r="R182" s="131"/>
      <c r="S182" s="131"/>
    </row>
    <row r="183" spans="1:19" x14ac:dyDescent="0.3">
      <c r="A183" s="35" t="s">
        <v>730</v>
      </c>
      <c r="B183" s="126"/>
      <c r="C183" s="126"/>
      <c r="D183" s="126">
        <v>2</v>
      </c>
      <c r="E183" s="126">
        <v>0</v>
      </c>
      <c r="F183" s="126">
        <v>2</v>
      </c>
      <c r="G183" s="126">
        <v>0</v>
      </c>
      <c r="H183"/>
      <c r="I183"/>
      <c r="J183" s="35" t="s">
        <v>639</v>
      </c>
      <c r="K183" s="126">
        <v>1</v>
      </c>
      <c r="L183" s="126">
        <v>0</v>
      </c>
      <c r="M183" s="126"/>
      <c r="N183" s="126"/>
      <c r="O183" s="126">
        <v>1</v>
      </c>
      <c r="P183" s="126">
        <v>0</v>
      </c>
      <c r="Q183" s="131"/>
      <c r="R183" s="131"/>
      <c r="S183" s="131"/>
    </row>
    <row r="184" spans="1:19" x14ac:dyDescent="0.3">
      <c r="A184" s="35" t="s">
        <v>948</v>
      </c>
      <c r="B184" s="126"/>
      <c r="C184" s="126"/>
      <c r="D184" s="126">
        <v>1</v>
      </c>
      <c r="E184" s="126">
        <v>1</v>
      </c>
      <c r="F184" s="126"/>
      <c r="G184" s="126"/>
      <c r="H184"/>
      <c r="I184"/>
      <c r="J184" s="35" t="s">
        <v>1219</v>
      </c>
      <c r="K184" s="126">
        <v>1</v>
      </c>
      <c r="L184" s="126">
        <v>0</v>
      </c>
      <c r="M184" s="126"/>
      <c r="N184" s="126"/>
      <c r="O184" s="126"/>
      <c r="P184" s="126"/>
      <c r="Q184" s="131"/>
      <c r="R184" s="131"/>
      <c r="S184" s="131"/>
    </row>
    <row r="185" spans="1:19" x14ac:dyDescent="0.3">
      <c r="A185" s="35" t="s">
        <v>949</v>
      </c>
      <c r="B185" s="126">
        <v>1</v>
      </c>
      <c r="C185" s="126">
        <v>0</v>
      </c>
      <c r="D185" s="126"/>
      <c r="E185" s="126"/>
      <c r="F185" s="126"/>
      <c r="G185" s="126"/>
      <c r="H185"/>
      <c r="I185"/>
      <c r="J185" s="35" t="s">
        <v>1209</v>
      </c>
      <c r="K185" s="126">
        <v>1</v>
      </c>
      <c r="L185" s="126">
        <v>0</v>
      </c>
      <c r="M185" s="126"/>
      <c r="N185" s="126"/>
      <c r="O185" s="126"/>
      <c r="P185" s="126"/>
      <c r="Q185" s="131"/>
      <c r="R185" s="131"/>
      <c r="S185" s="131"/>
    </row>
    <row r="186" spans="1:19" x14ac:dyDescent="0.3">
      <c r="A186" s="35" t="s">
        <v>712</v>
      </c>
      <c r="B186" s="126">
        <v>29</v>
      </c>
      <c r="C186" s="126">
        <v>2</v>
      </c>
      <c r="D186" s="126">
        <v>16</v>
      </c>
      <c r="E186" s="126">
        <v>0</v>
      </c>
      <c r="F186" s="126">
        <v>25</v>
      </c>
      <c r="G186" s="126">
        <v>0</v>
      </c>
      <c r="H186"/>
      <c r="I186"/>
      <c r="J186" s="35" t="s">
        <v>930</v>
      </c>
      <c r="K186" s="126">
        <v>1</v>
      </c>
      <c r="L186" s="126">
        <v>0</v>
      </c>
      <c r="M186" s="126"/>
      <c r="N186" s="126"/>
      <c r="O186" s="126"/>
      <c r="P186" s="126"/>
      <c r="Q186" s="131"/>
      <c r="R186" s="131"/>
      <c r="S186" s="131"/>
    </row>
    <row r="187" spans="1:19" x14ac:dyDescent="0.3">
      <c r="A187" s="35" t="s">
        <v>592</v>
      </c>
      <c r="B187" s="126"/>
      <c r="C187" s="126"/>
      <c r="D187" s="126">
        <v>1</v>
      </c>
      <c r="E187" s="126">
        <v>0</v>
      </c>
      <c r="F187" s="126"/>
      <c r="G187" s="126"/>
      <c r="H187"/>
      <c r="I187"/>
      <c r="J187" s="35" t="s">
        <v>1215</v>
      </c>
      <c r="K187" s="126">
        <v>1</v>
      </c>
      <c r="L187" s="126">
        <v>0</v>
      </c>
      <c r="M187" s="126"/>
      <c r="N187" s="126"/>
      <c r="O187" s="126"/>
      <c r="P187" s="126"/>
      <c r="Q187" s="131"/>
      <c r="R187" s="131"/>
      <c r="S187" s="131"/>
    </row>
    <row r="188" spans="1:19" x14ac:dyDescent="0.3">
      <c r="A188" s="35" t="s">
        <v>1047</v>
      </c>
      <c r="B188" s="126"/>
      <c r="C188" s="126"/>
      <c r="D188" s="126">
        <v>1</v>
      </c>
      <c r="E188" s="126">
        <v>1</v>
      </c>
      <c r="F188" s="126"/>
      <c r="G188" s="126"/>
      <c r="H188"/>
      <c r="I188"/>
      <c r="J188" s="35" t="s">
        <v>685</v>
      </c>
      <c r="K188" s="126">
        <v>1</v>
      </c>
      <c r="L188" s="126">
        <v>0</v>
      </c>
      <c r="M188" s="126"/>
      <c r="N188" s="126"/>
      <c r="O188" s="126"/>
      <c r="P188" s="126"/>
      <c r="Q188" s="131"/>
      <c r="R188" s="131"/>
      <c r="S188" s="131"/>
    </row>
    <row r="189" spans="1:19" x14ac:dyDescent="0.3">
      <c r="A189" s="35" t="s">
        <v>674</v>
      </c>
      <c r="B189" s="126">
        <v>5</v>
      </c>
      <c r="C189" s="126">
        <v>2</v>
      </c>
      <c r="D189" s="126">
        <v>7</v>
      </c>
      <c r="E189" s="126">
        <v>0</v>
      </c>
      <c r="F189" s="126">
        <v>4</v>
      </c>
      <c r="G189" s="126">
        <v>0</v>
      </c>
      <c r="H189"/>
      <c r="I189"/>
      <c r="J189" s="35" t="s">
        <v>637</v>
      </c>
      <c r="K189" s="126">
        <v>1</v>
      </c>
      <c r="L189" s="126">
        <v>0</v>
      </c>
      <c r="M189" s="126"/>
      <c r="N189" s="126"/>
      <c r="O189" s="126"/>
      <c r="P189" s="126"/>
      <c r="Q189" s="131"/>
      <c r="R189" s="131"/>
      <c r="S189" s="131"/>
    </row>
    <row r="190" spans="1:19" x14ac:dyDescent="0.3">
      <c r="A190" s="35" t="s">
        <v>1205</v>
      </c>
      <c r="B190" s="126">
        <v>5</v>
      </c>
      <c r="C190" s="126">
        <v>5</v>
      </c>
      <c r="D190" s="126"/>
      <c r="E190" s="126"/>
      <c r="F190" s="126"/>
      <c r="G190" s="126"/>
      <c r="H190"/>
      <c r="I190"/>
      <c r="J190" s="35" t="s">
        <v>812</v>
      </c>
      <c r="K190" s="126">
        <v>1</v>
      </c>
      <c r="L190" s="126">
        <v>0</v>
      </c>
      <c r="M190" s="126"/>
      <c r="N190" s="126"/>
      <c r="O190" s="126"/>
      <c r="P190" s="126"/>
      <c r="Q190" s="131"/>
      <c r="R190" s="131"/>
      <c r="S190" s="131"/>
    </row>
    <row r="191" spans="1:19" x14ac:dyDescent="0.3">
      <c r="A191" s="35" t="s">
        <v>787</v>
      </c>
      <c r="B191" s="126">
        <v>12</v>
      </c>
      <c r="C191" s="126">
        <v>0</v>
      </c>
      <c r="D191" s="126">
        <v>7</v>
      </c>
      <c r="E191" s="126">
        <v>0</v>
      </c>
      <c r="F191" s="126">
        <v>2</v>
      </c>
      <c r="G191" s="126">
        <v>0</v>
      </c>
      <c r="H191"/>
      <c r="I191"/>
      <c r="J191" s="35" t="s">
        <v>665</v>
      </c>
      <c r="K191" s="126">
        <v>1</v>
      </c>
      <c r="L191" s="126">
        <v>0</v>
      </c>
      <c r="M191" s="126"/>
      <c r="N191" s="126"/>
      <c r="O191" s="126"/>
      <c r="P191" s="126"/>
      <c r="Q191" s="131"/>
      <c r="R191" s="131"/>
      <c r="S191" s="131"/>
    </row>
    <row r="192" spans="1:19" x14ac:dyDescent="0.3">
      <c r="A192" s="35" t="s">
        <v>709</v>
      </c>
      <c r="B192" s="126"/>
      <c r="C192" s="126"/>
      <c r="D192" s="126">
        <v>1</v>
      </c>
      <c r="E192" s="126">
        <v>0</v>
      </c>
      <c r="F192" s="126"/>
      <c r="G192" s="126"/>
      <c r="H192"/>
      <c r="I192"/>
      <c r="J192" s="35" t="s">
        <v>1221</v>
      </c>
      <c r="K192" s="126">
        <v>1</v>
      </c>
      <c r="L192" s="126">
        <v>0</v>
      </c>
      <c r="M192" s="126"/>
      <c r="N192" s="126"/>
      <c r="O192" s="126"/>
      <c r="P192" s="126"/>
      <c r="Q192" s="131"/>
      <c r="R192" s="131"/>
      <c r="S192" s="131"/>
    </row>
    <row r="193" spans="1:19" x14ac:dyDescent="0.3">
      <c r="A193" s="35" t="s">
        <v>768</v>
      </c>
      <c r="B193" s="126">
        <v>134</v>
      </c>
      <c r="C193" s="126">
        <v>0</v>
      </c>
      <c r="D193" s="126">
        <v>110</v>
      </c>
      <c r="E193" s="126">
        <v>0</v>
      </c>
      <c r="F193" s="126">
        <v>104</v>
      </c>
      <c r="G193" s="126">
        <v>0</v>
      </c>
      <c r="H193"/>
      <c r="I193"/>
      <c r="J193" s="35" t="s">
        <v>1220</v>
      </c>
      <c r="K193" s="126">
        <v>1</v>
      </c>
      <c r="L193" s="126">
        <v>0</v>
      </c>
      <c r="M193" s="126"/>
      <c r="N193" s="126"/>
      <c r="O193" s="126"/>
      <c r="P193" s="126"/>
      <c r="Q193" s="131"/>
      <c r="R193" s="131"/>
      <c r="S193" s="131"/>
    </row>
    <row r="194" spans="1:19" x14ac:dyDescent="0.3">
      <c r="A194" s="35" t="s">
        <v>1052</v>
      </c>
      <c r="B194" s="126">
        <v>1</v>
      </c>
      <c r="C194" s="126">
        <v>0</v>
      </c>
      <c r="D194" s="126">
        <v>1</v>
      </c>
      <c r="E194" s="126">
        <v>0</v>
      </c>
      <c r="F194" s="126"/>
      <c r="G194" s="126"/>
      <c r="H194"/>
      <c r="I194"/>
      <c r="J194" s="35" t="s">
        <v>765</v>
      </c>
      <c r="K194" s="126">
        <v>1</v>
      </c>
      <c r="L194" s="126">
        <v>0</v>
      </c>
      <c r="M194" s="126"/>
      <c r="N194" s="126"/>
      <c r="O194" s="126"/>
      <c r="P194" s="126"/>
      <c r="Q194" s="131"/>
      <c r="R194" s="131"/>
      <c r="S194" s="131"/>
    </row>
    <row r="195" spans="1:19" x14ac:dyDescent="0.3">
      <c r="A195" s="35" t="s">
        <v>660</v>
      </c>
      <c r="B195" s="126">
        <v>6</v>
      </c>
      <c r="C195" s="126">
        <v>0</v>
      </c>
      <c r="D195" s="126">
        <v>8</v>
      </c>
      <c r="E195" s="126">
        <v>0</v>
      </c>
      <c r="F195" s="126">
        <v>4</v>
      </c>
      <c r="G195" s="126">
        <v>0</v>
      </c>
      <c r="H195"/>
      <c r="I195"/>
      <c r="J195" s="35" t="s">
        <v>941</v>
      </c>
      <c r="K195" s="126">
        <v>1</v>
      </c>
      <c r="L195" s="126">
        <v>0</v>
      </c>
      <c r="M195" s="126"/>
      <c r="N195" s="126"/>
      <c r="O195" s="126"/>
      <c r="P195" s="126"/>
      <c r="Q195" s="131"/>
      <c r="R195" s="131"/>
      <c r="S195" s="131"/>
    </row>
    <row r="196" spans="1:19" x14ac:dyDescent="0.3">
      <c r="A196" s="35" t="s">
        <v>769</v>
      </c>
      <c r="B196" s="126">
        <v>8</v>
      </c>
      <c r="C196" s="126">
        <v>0</v>
      </c>
      <c r="D196" s="126">
        <v>4</v>
      </c>
      <c r="E196" s="126">
        <v>0</v>
      </c>
      <c r="F196" s="126">
        <v>3</v>
      </c>
      <c r="G196" s="126">
        <v>0</v>
      </c>
      <c r="H196"/>
      <c r="I196"/>
      <c r="J196" s="35" t="s">
        <v>1214</v>
      </c>
      <c r="K196" s="126">
        <v>1</v>
      </c>
      <c r="L196" s="126">
        <v>0</v>
      </c>
      <c r="M196" s="126"/>
      <c r="N196" s="126"/>
      <c r="O196" s="126"/>
      <c r="P196" s="126"/>
      <c r="Q196" s="131"/>
      <c r="R196" s="131"/>
      <c r="S196" s="131"/>
    </row>
    <row r="197" spans="1:19" x14ac:dyDescent="0.3">
      <c r="A197" s="35" t="s">
        <v>622</v>
      </c>
      <c r="B197" s="126">
        <v>8</v>
      </c>
      <c r="C197" s="126">
        <v>0</v>
      </c>
      <c r="D197" s="126">
        <v>4</v>
      </c>
      <c r="E197" s="126">
        <v>0</v>
      </c>
      <c r="F197" s="126">
        <v>4</v>
      </c>
      <c r="G197" s="126">
        <v>0</v>
      </c>
      <c r="H197"/>
      <c r="I197"/>
      <c r="J197" s="35" t="s">
        <v>761</v>
      </c>
      <c r="K197" s="126">
        <v>1</v>
      </c>
      <c r="L197" s="126">
        <v>0</v>
      </c>
      <c r="M197" s="126"/>
      <c r="N197" s="126"/>
      <c r="O197" s="126"/>
      <c r="P197" s="126"/>
      <c r="Q197" s="131"/>
      <c r="R197" s="131"/>
      <c r="S197" s="131"/>
    </row>
    <row r="198" spans="1:19" x14ac:dyDescent="0.3">
      <c r="A198" s="35" t="s">
        <v>598</v>
      </c>
      <c r="B198" s="126">
        <v>21</v>
      </c>
      <c r="C198" s="126">
        <v>0</v>
      </c>
      <c r="D198" s="126">
        <v>16</v>
      </c>
      <c r="E198" s="126">
        <v>0</v>
      </c>
      <c r="F198" s="126">
        <v>6</v>
      </c>
      <c r="G198" s="126">
        <v>0</v>
      </c>
      <c r="H198"/>
      <c r="I198"/>
      <c r="J198" s="35" t="s">
        <v>649</v>
      </c>
      <c r="K198" s="126">
        <v>1</v>
      </c>
      <c r="L198" s="126">
        <v>0</v>
      </c>
      <c r="M198" s="126"/>
      <c r="N198" s="126"/>
      <c r="O198" s="126"/>
      <c r="P198" s="126"/>
      <c r="Q198" s="131"/>
      <c r="R198" s="131"/>
      <c r="S198" s="131"/>
    </row>
    <row r="199" spans="1:19" x14ac:dyDescent="0.3">
      <c r="A199" s="35" t="s">
        <v>952</v>
      </c>
      <c r="B199" s="126"/>
      <c r="C199" s="126"/>
      <c r="D199" s="126">
        <v>1</v>
      </c>
      <c r="E199" s="126">
        <v>0</v>
      </c>
      <c r="F199" s="126"/>
      <c r="G199" s="126"/>
      <c r="H199"/>
      <c r="I199"/>
      <c r="J199" s="35" t="s">
        <v>818</v>
      </c>
      <c r="K199" s="126">
        <v>1</v>
      </c>
      <c r="L199" s="126">
        <v>0</v>
      </c>
      <c r="M199" s="126"/>
      <c r="N199" s="126"/>
      <c r="O199" s="126"/>
      <c r="P199" s="126"/>
      <c r="Q199" s="131"/>
      <c r="R199" s="131"/>
      <c r="S199" s="131"/>
    </row>
    <row r="200" spans="1:19" x14ac:dyDescent="0.3">
      <c r="A200" s="35" t="s">
        <v>953</v>
      </c>
      <c r="B200" s="126"/>
      <c r="C200" s="126"/>
      <c r="D200" s="126">
        <v>1</v>
      </c>
      <c r="E200" s="126">
        <v>0</v>
      </c>
      <c r="F200" s="126"/>
      <c r="G200" s="126"/>
      <c r="H200"/>
      <c r="I200"/>
      <c r="J200" s="35" t="s">
        <v>813</v>
      </c>
      <c r="K200" s="126">
        <v>1</v>
      </c>
      <c r="L200" s="126">
        <v>0</v>
      </c>
      <c r="M200" s="126"/>
      <c r="N200" s="126"/>
      <c r="O200" s="126"/>
      <c r="P200" s="126"/>
      <c r="Q200" s="131"/>
      <c r="R200" s="131"/>
      <c r="S200" s="131"/>
    </row>
    <row r="201" spans="1:19" x14ac:dyDescent="0.3">
      <c r="A201" s="35" t="s">
        <v>791</v>
      </c>
      <c r="B201" s="126">
        <v>1</v>
      </c>
      <c r="C201" s="126">
        <v>0</v>
      </c>
      <c r="D201" s="126"/>
      <c r="E201" s="126"/>
      <c r="F201" s="126"/>
      <c r="G201" s="126"/>
      <c r="H201"/>
      <c r="I201"/>
      <c r="J201" s="35" t="s">
        <v>949</v>
      </c>
      <c r="K201" s="126">
        <v>1</v>
      </c>
      <c r="L201" s="126">
        <v>0</v>
      </c>
      <c r="M201" s="126"/>
      <c r="N201" s="126"/>
      <c r="O201" s="126"/>
      <c r="P201" s="126"/>
      <c r="Q201" s="131"/>
      <c r="R201" s="131"/>
      <c r="S201" s="131"/>
    </row>
    <row r="202" spans="1:19" x14ac:dyDescent="0.3">
      <c r="A202" s="35" t="s">
        <v>784</v>
      </c>
      <c r="B202" s="126"/>
      <c r="C202" s="126"/>
      <c r="D202" s="126">
        <v>1</v>
      </c>
      <c r="E202" s="126">
        <v>1</v>
      </c>
      <c r="F202" s="126">
        <v>1</v>
      </c>
      <c r="G202" s="126">
        <v>1</v>
      </c>
      <c r="H202"/>
      <c r="I202"/>
      <c r="J202" s="35" t="s">
        <v>791</v>
      </c>
      <c r="K202" s="126">
        <v>1</v>
      </c>
      <c r="L202" s="126">
        <v>0</v>
      </c>
      <c r="M202" s="126"/>
      <c r="N202" s="126"/>
      <c r="O202" s="126"/>
      <c r="P202" s="126"/>
      <c r="Q202" s="131"/>
      <c r="R202" s="131"/>
      <c r="S202" s="131"/>
    </row>
    <row r="203" spans="1:19" x14ac:dyDescent="0.3">
      <c r="A203" s="35" t="s">
        <v>630</v>
      </c>
      <c r="B203" s="126">
        <v>2</v>
      </c>
      <c r="C203" s="126">
        <v>2</v>
      </c>
      <c r="D203" s="126">
        <v>4</v>
      </c>
      <c r="E203" s="126">
        <v>4</v>
      </c>
      <c r="F203" s="126">
        <v>4</v>
      </c>
      <c r="G203" s="126">
        <v>4</v>
      </c>
      <c r="H203"/>
      <c r="I203"/>
      <c r="J203" s="35" t="s">
        <v>803</v>
      </c>
      <c r="K203" s="126">
        <v>1</v>
      </c>
      <c r="L203" s="126">
        <v>0</v>
      </c>
      <c r="M203" s="126"/>
      <c r="N203" s="126"/>
      <c r="O203" s="126"/>
      <c r="P203" s="126"/>
      <c r="Q203" s="131"/>
      <c r="R203" s="131"/>
      <c r="S203" s="131"/>
    </row>
    <row r="204" spans="1:19" x14ac:dyDescent="0.3">
      <c r="A204" s="35" t="s">
        <v>778</v>
      </c>
      <c r="B204" s="126">
        <v>7</v>
      </c>
      <c r="C204" s="126">
        <v>0</v>
      </c>
      <c r="D204" s="126">
        <v>13</v>
      </c>
      <c r="E204" s="126">
        <v>0</v>
      </c>
      <c r="F204" s="126">
        <v>14</v>
      </c>
      <c r="G204" s="126">
        <v>0</v>
      </c>
      <c r="H204"/>
      <c r="I204"/>
      <c r="J204" s="35" t="s">
        <v>775</v>
      </c>
      <c r="K204" s="126">
        <v>1</v>
      </c>
      <c r="L204" s="126">
        <v>0</v>
      </c>
      <c r="M204" s="126"/>
      <c r="N204" s="126"/>
      <c r="O204" s="126"/>
      <c r="P204" s="126"/>
      <c r="Q204" s="131"/>
      <c r="R204" s="131"/>
      <c r="S204" s="131"/>
    </row>
    <row r="205" spans="1:19" x14ac:dyDescent="0.3">
      <c r="A205" s="35" t="s">
        <v>1233</v>
      </c>
      <c r="B205" s="126">
        <v>5</v>
      </c>
      <c r="C205" s="126">
        <v>5</v>
      </c>
      <c r="D205" s="126"/>
      <c r="E205" s="126"/>
      <c r="F205" s="126"/>
      <c r="G205" s="126"/>
      <c r="H205"/>
      <c r="I205"/>
      <c r="J205" s="35" t="s">
        <v>783</v>
      </c>
      <c r="K205" s="126">
        <v>1</v>
      </c>
      <c r="L205" s="126">
        <v>0</v>
      </c>
      <c r="M205" s="126"/>
      <c r="N205" s="126"/>
      <c r="O205" s="126"/>
      <c r="P205" s="126"/>
      <c r="Q205" s="131"/>
      <c r="R205" s="131"/>
      <c r="S205" s="131"/>
    </row>
    <row r="206" spans="1:19" x14ac:dyDescent="0.3">
      <c r="A206" s="35" t="s">
        <v>1207</v>
      </c>
      <c r="B206" s="126">
        <v>1</v>
      </c>
      <c r="C206" s="126">
        <v>1</v>
      </c>
      <c r="D206" s="126"/>
      <c r="E206" s="126"/>
      <c r="F206" s="126"/>
      <c r="G206" s="126"/>
      <c r="H206"/>
      <c r="I206"/>
      <c r="J206" s="35" t="s">
        <v>1217</v>
      </c>
      <c r="K206" s="126">
        <v>1</v>
      </c>
      <c r="L206" s="126">
        <v>0</v>
      </c>
      <c r="M206" s="126"/>
      <c r="N206" s="126"/>
      <c r="O206" s="126"/>
      <c r="P206" s="126"/>
      <c r="Q206" s="131"/>
      <c r="R206" s="131"/>
      <c r="S206" s="131"/>
    </row>
    <row r="207" spans="1:19" x14ac:dyDescent="0.3">
      <c r="A207" s="35" t="s">
        <v>752</v>
      </c>
      <c r="B207" s="126">
        <v>2</v>
      </c>
      <c r="C207" s="126">
        <v>1</v>
      </c>
      <c r="D207" s="126">
        <v>3</v>
      </c>
      <c r="E207" s="126">
        <v>1</v>
      </c>
      <c r="F207" s="126">
        <v>2</v>
      </c>
      <c r="G207" s="126">
        <v>1</v>
      </c>
      <c r="H207"/>
      <c r="I207"/>
      <c r="J207" s="35" t="s">
        <v>961</v>
      </c>
      <c r="K207" s="126">
        <v>1</v>
      </c>
      <c r="L207" s="126">
        <v>0</v>
      </c>
      <c r="M207" s="126"/>
      <c r="N207" s="126"/>
      <c r="O207" s="126"/>
      <c r="P207" s="126"/>
      <c r="Q207" s="131"/>
      <c r="R207" s="131"/>
      <c r="S207" s="131"/>
    </row>
    <row r="208" spans="1:19" x14ac:dyDescent="0.3">
      <c r="A208" s="35" t="s">
        <v>753</v>
      </c>
      <c r="B208" s="126">
        <v>97</v>
      </c>
      <c r="C208" s="126">
        <v>97</v>
      </c>
      <c r="D208" s="126">
        <v>99</v>
      </c>
      <c r="E208" s="126">
        <v>98</v>
      </c>
      <c r="F208" s="126">
        <v>113</v>
      </c>
      <c r="G208" s="126">
        <v>111</v>
      </c>
      <c r="H208"/>
      <c r="I208"/>
      <c r="J208" s="35" t="s">
        <v>962</v>
      </c>
      <c r="K208" s="126">
        <v>1</v>
      </c>
      <c r="L208" s="126">
        <v>0</v>
      </c>
      <c r="M208" s="126"/>
      <c r="N208" s="126"/>
      <c r="O208" s="126"/>
      <c r="P208" s="126"/>
      <c r="Q208" s="131"/>
      <c r="R208" s="131"/>
      <c r="S208" s="131"/>
    </row>
    <row r="209" spans="1:19" x14ac:dyDescent="0.3">
      <c r="A209" s="35" t="s">
        <v>1225</v>
      </c>
      <c r="B209" s="126">
        <v>1</v>
      </c>
      <c r="C209" s="126">
        <v>1</v>
      </c>
      <c r="D209" s="126"/>
      <c r="E209" s="126"/>
      <c r="F209" s="126"/>
      <c r="G209" s="126"/>
      <c r="H209"/>
      <c r="I209"/>
      <c r="J209" s="35" t="s">
        <v>1213</v>
      </c>
      <c r="K209" s="126">
        <v>1</v>
      </c>
      <c r="L209" s="126">
        <v>0</v>
      </c>
      <c r="M209" s="126"/>
      <c r="N209" s="126"/>
      <c r="O209" s="126"/>
      <c r="P209" s="126"/>
      <c r="Q209" s="131"/>
      <c r="R209" s="131"/>
      <c r="S209" s="131"/>
    </row>
    <row r="210" spans="1:19" x14ac:dyDescent="0.3">
      <c r="A210" s="35" t="s">
        <v>670</v>
      </c>
      <c r="B210" s="126">
        <v>67</v>
      </c>
      <c r="C210" s="126">
        <v>0</v>
      </c>
      <c r="D210" s="126">
        <v>5</v>
      </c>
      <c r="E210" s="126">
        <v>0</v>
      </c>
      <c r="F210" s="126">
        <v>3</v>
      </c>
      <c r="G210" s="126">
        <v>0</v>
      </c>
      <c r="H210"/>
      <c r="I210"/>
      <c r="J210" s="35" t="s">
        <v>1000</v>
      </c>
      <c r="K210" s="126"/>
      <c r="L210" s="126"/>
      <c r="M210" s="126">
        <v>2</v>
      </c>
      <c r="N210" s="126">
        <v>2</v>
      </c>
      <c r="O210" s="126">
        <v>2</v>
      </c>
      <c r="P210" s="126">
        <v>2</v>
      </c>
      <c r="Q210" s="131"/>
      <c r="R210" s="131"/>
      <c r="S210" s="131"/>
    </row>
    <row r="211" spans="1:19" x14ac:dyDescent="0.3">
      <c r="A211" s="35" t="s">
        <v>664</v>
      </c>
      <c r="B211" s="126">
        <v>2</v>
      </c>
      <c r="C211" s="126">
        <v>0</v>
      </c>
      <c r="D211" s="126"/>
      <c r="E211" s="126"/>
      <c r="F211" s="126"/>
      <c r="G211" s="126"/>
      <c r="H211"/>
      <c r="I211"/>
      <c r="J211" s="35" t="s">
        <v>819</v>
      </c>
      <c r="K211" s="126"/>
      <c r="L211" s="126"/>
      <c r="M211" s="126">
        <v>1</v>
      </c>
      <c r="N211" s="126">
        <v>1</v>
      </c>
      <c r="O211" s="126">
        <v>2</v>
      </c>
      <c r="P211" s="126">
        <v>2</v>
      </c>
      <c r="Q211" s="131"/>
      <c r="R211" s="131"/>
      <c r="S211" s="131"/>
    </row>
    <row r="212" spans="1:19" x14ac:dyDescent="0.3">
      <c r="A212" s="35" t="s">
        <v>803</v>
      </c>
      <c r="B212" s="126">
        <v>1</v>
      </c>
      <c r="C212" s="126">
        <v>0</v>
      </c>
      <c r="D212" s="126"/>
      <c r="E212" s="126"/>
      <c r="F212" s="126"/>
      <c r="G212" s="126"/>
      <c r="H212"/>
      <c r="I212"/>
      <c r="J212" s="35" t="s">
        <v>784</v>
      </c>
      <c r="K212" s="126"/>
      <c r="L212" s="126"/>
      <c r="M212" s="126">
        <v>1</v>
      </c>
      <c r="N212" s="126">
        <v>1</v>
      </c>
      <c r="O212" s="126">
        <v>1</v>
      </c>
      <c r="P212" s="126">
        <v>1</v>
      </c>
      <c r="Q212" s="131"/>
      <c r="R212" s="131"/>
      <c r="S212" s="131"/>
    </row>
    <row r="213" spans="1:19" x14ac:dyDescent="0.3">
      <c r="A213" s="35" t="s">
        <v>658</v>
      </c>
      <c r="B213" s="126">
        <v>2</v>
      </c>
      <c r="C213" s="126">
        <v>1</v>
      </c>
      <c r="D213" s="126">
        <v>1</v>
      </c>
      <c r="E213" s="126">
        <v>0</v>
      </c>
      <c r="F213" s="126">
        <v>2</v>
      </c>
      <c r="G213" s="126">
        <v>0</v>
      </c>
      <c r="H213"/>
      <c r="I213"/>
      <c r="J213" s="35" t="s">
        <v>1006</v>
      </c>
      <c r="K213" s="126"/>
      <c r="L213" s="126"/>
      <c r="M213" s="126">
        <v>1</v>
      </c>
      <c r="N213" s="126">
        <v>1</v>
      </c>
      <c r="O213" s="126">
        <v>1</v>
      </c>
      <c r="P213" s="126">
        <v>0</v>
      </c>
      <c r="Q213" s="131"/>
      <c r="R213" s="131"/>
      <c r="S213" s="131"/>
    </row>
    <row r="214" spans="1:19" x14ac:dyDescent="0.3">
      <c r="A214" s="35" t="s">
        <v>1208</v>
      </c>
      <c r="B214" s="126">
        <v>1</v>
      </c>
      <c r="C214" s="126">
        <v>1</v>
      </c>
      <c r="D214" s="126"/>
      <c r="E214" s="126"/>
      <c r="F214" s="126"/>
      <c r="G214" s="126"/>
      <c r="H214"/>
      <c r="I214"/>
      <c r="J214" s="35" t="s">
        <v>764</v>
      </c>
      <c r="K214" s="126"/>
      <c r="L214" s="126"/>
      <c r="M214" s="126">
        <v>1</v>
      </c>
      <c r="N214" s="126">
        <v>1</v>
      </c>
      <c r="O214" s="126">
        <v>1</v>
      </c>
      <c r="P214" s="126">
        <v>0</v>
      </c>
      <c r="Q214" s="131"/>
      <c r="R214" s="131"/>
      <c r="S214" s="131"/>
    </row>
    <row r="215" spans="1:19" x14ac:dyDescent="0.3">
      <c r="A215" s="35" t="s">
        <v>956</v>
      </c>
      <c r="B215" s="126">
        <v>7</v>
      </c>
      <c r="C215" s="126">
        <v>3</v>
      </c>
      <c r="D215" s="126">
        <v>5</v>
      </c>
      <c r="E215" s="126">
        <v>0</v>
      </c>
      <c r="F215" s="126">
        <v>7</v>
      </c>
      <c r="G215" s="126">
        <v>3</v>
      </c>
      <c r="H215"/>
      <c r="I215"/>
      <c r="J215" s="35" t="s">
        <v>1051</v>
      </c>
      <c r="K215" s="126"/>
      <c r="L215" s="126"/>
      <c r="M215" s="126">
        <v>1</v>
      </c>
      <c r="N215" s="126">
        <v>1</v>
      </c>
      <c r="O215" s="126"/>
      <c r="P215" s="126"/>
      <c r="Q215" s="131"/>
      <c r="R215" s="131"/>
      <c r="S215" s="131"/>
    </row>
    <row r="216" spans="1:19" x14ac:dyDescent="0.3">
      <c r="A216" s="35" t="s">
        <v>827</v>
      </c>
      <c r="B216" s="126">
        <v>2</v>
      </c>
      <c r="C216" s="126">
        <v>2</v>
      </c>
      <c r="D216" s="126"/>
      <c r="E216" s="126"/>
      <c r="F216" s="126">
        <v>1</v>
      </c>
      <c r="G216" s="126">
        <v>0</v>
      </c>
      <c r="H216"/>
      <c r="I216"/>
      <c r="J216" s="35" t="s">
        <v>1053</v>
      </c>
      <c r="K216" s="126"/>
      <c r="L216" s="126"/>
      <c r="M216" s="126">
        <v>1</v>
      </c>
      <c r="N216" s="126">
        <v>1</v>
      </c>
      <c r="O216" s="126"/>
      <c r="P216" s="126"/>
      <c r="Q216" s="131"/>
      <c r="R216" s="131"/>
      <c r="S216" s="131"/>
    </row>
    <row r="217" spans="1:19" x14ac:dyDescent="0.3">
      <c r="A217" s="35" t="s">
        <v>774</v>
      </c>
      <c r="B217" s="126">
        <v>4</v>
      </c>
      <c r="C217" s="126">
        <v>0</v>
      </c>
      <c r="D217" s="126">
        <v>3</v>
      </c>
      <c r="E217" s="126">
        <v>0</v>
      </c>
      <c r="F217" s="126">
        <v>5</v>
      </c>
      <c r="G217" s="126">
        <v>0</v>
      </c>
      <c r="H217"/>
      <c r="I217"/>
      <c r="J217" s="35" t="s">
        <v>749</v>
      </c>
      <c r="K217" s="126"/>
      <c r="L217" s="126"/>
      <c r="M217" s="126">
        <v>1</v>
      </c>
      <c r="N217" s="126">
        <v>1</v>
      </c>
      <c r="O217" s="126"/>
      <c r="P217" s="126"/>
      <c r="Q217" s="131"/>
      <c r="R217" s="131"/>
      <c r="S217" s="131"/>
    </row>
    <row r="218" spans="1:19" x14ac:dyDescent="0.3">
      <c r="A218" s="35" t="s">
        <v>1229</v>
      </c>
      <c r="B218" s="126">
        <v>2</v>
      </c>
      <c r="C218" s="126">
        <v>2</v>
      </c>
      <c r="D218" s="126"/>
      <c r="E218" s="126"/>
      <c r="F218" s="126"/>
      <c r="G218" s="126"/>
      <c r="H218"/>
      <c r="I218"/>
      <c r="J218" s="35" t="s">
        <v>666</v>
      </c>
      <c r="K218" s="126"/>
      <c r="L218" s="126"/>
      <c r="M218" s="126">
        <v>1</v>
      </c>
      <c r="N218" s="126">
        <v>1</v>
      </c>
      <c r="O218" s="126"/>
      <c r="P218" s="126"/>
      <c r="Q218" s="131"/>
      <c r="R218" s="131"/>
      <c r="S218" s="131"/>
    </row>
    <row r="219" spans="1:19" x14ac:dyDescent="0.3">
      <c r="A219" s="35" t="s">
        <v>821</v>
      </c>
      <c r="B219" s="126">
        <v>3</v>
      </c>
      <c r="C219" s="126">
        <v>0</v>
      </c>
      <c r="D219" s="126">
        <v>1</v>
      </c>
      <c r="E219" s="126">
        <v>0</v>
      </c>
      <c r="F219" s="126"/>
      <c r="G219" s="126"/>
      <c r="H219"/>
      <c r="I219"/>
      <c r="J219" s="35" t="s">
        <v>796</v>
      </c>
      <c r="K219" s="126"/>
      <c r="L219" s="126"/>
      <c r="M219" s="126">
        <v>1</v>
      </c>
      <c r="N219" s="126">
        <v>1</v>
      </c>
      <c r="O219" s="126"/>
      <c r="P219" s="126"/>
      <c r="Q219" s="131"/>
      <c r="R219" s="131"/>
      <c r="S219" s="131"/>
    </row>
    <row r="220" spans="1:19" x14ac:dyDescent="0.3">
      <c r="A220" s="35" t="s">
        <v>1041</v>
      </c>
      <c r="B220" s="126"/>
      <c r="C220" s="126"/>
      <c r="D220" s="126">
        <v>1</v>
      </c>
      <c r="E220" s="126">
        <v>1</v>
      </c>
      <c r="F220" s="126"/>
      <c r="G220" s="126"/>
      <c r="H220"/>
      <c r="I220"/>
      <c r="J220" s="35" t="s">
        <v>1049</v>
      </c>
      <c r="K220" s="126"/>
      <c r="L220" s="126"/>
      <c r="M220" s="126">
        <v>1</v>
      </c>
      <c r="N220" s="126">
        <v>1</v>
      </c>
      <c r="O220" s="126"/>
      <c r="P220" s="126"/>
      <c r="Q220" s="131"/>
      <c r="R220" s="131"/>
      <c r="S220" s="131"/>
    </row>
    <row r="221" spans="1:19" x14ac:dyDescent="0.3">
      <c r="A221" s="35" t="s">
        <v>727</v>
      </c>
      <c r="B221" s="126">
        <v>2</v>
      </c>
      <c r="C221" s="126">
        <v>2</v>
      </c>
      <c r="D221" s="126">
        <v>2</v>
      </c>
      <c r="E221" s="126">
        <v>2</v>
      </c>
      <c r="F221" s="126">
        <v>3</v>
      </c>
      <c r="G221" s="126">
        <v>3</v>
      </c>
      <c r="H221"/>
      <c r="I221"/>
      <c r="J221" s="35" t="s">
        <v>596</v>
      </c>
      <c r="K221" s="126"/>
      <c r="L221" s="126"/>
      <c r="M221" s="126">
        <v>1</v>
      </c>
      <c r="N221" s="126">
        <v>1</v>
      </c>
      <c r="O221" s="126"/>
      <c r="P221" s="126"/>
      <c r="Q221" s="131"/>
      <c r="R221" s="131"/>
      <c r="S221" s="131"/>
    </row>
    <row r="222" spans="1:19" x14ac:dyDescent="0.3">
      <c r="A222" s="35" t="s">
        <v>599</v>
      </c>
      <c r="B222" s="126">
        <v>81</v>
      </c>
      <c r="C222" s="126">
        <v>0</v>
      </c>
      <c r="D222" s="126">
        <v>69</v>
      </c>
      <c r="E222" s="126">
        <v>0</v>
      </c>
      <c r="F222" s="126">
        <v>66</v>
      </c>
      <c r="G222" s="126">
        <v>0</v>
      </c>
      <c r="H222"/>
      <c r="I222"/>
      <c r="J222" s="35" t="s">
        <v>944</v>
      </c>
      <c r="K222" s="126"/>
      <c r="L222" s="126"/>
      <c r="M222" s="126">
        <v>1</v>
      </c>
      <c r="N222" s="126">
        <v>1</v>
      </c>
      <c r="O222" s="126"/>
      <c r="P222" s="126"/>
      <c r="Q222" s="131"/>
      <c r="R222" s="131"/>
      <c r="S222" s="131"/>
    </row>
    <row r="223" spans="1:19" x14ac:dyDescent="0.3">
      <c r="A223" s="35" t="s">
        <v>738</v>
      </c>
      <c r="B223" s="126">
        <v>11</v>
      </c>
      <c r="C223" s="126">
        <v>0</v>
      </c>
      <c r="D223" s="126">
        <v>9</v>
      </c>
      <c r="E223" s="126">
        <v>0</v>
      </c>
      <c r="F223" s="126">
        <v>6</v>
      </c>
      <c r="G223" s="126">
        <v>0</v>
      </c>
      <c r="H223"/>
      <c r="I223"/>
      <c r="J223" s="35" t="s">
        <v>708</v>
      </c>
      <c r="K223" s="126"/>
      <c r="L223" s="126"/>
      <c r="M223" s="126">
        <v>1</v>
      </c>
      <c r="N223" s="126">
        <v>1</v>
      </c>
      <c r="O223" s="126"/>
      <c r="P223" s="126"/>
      <c r="Q223" s="131"/>
      <c r="R223" s="131"/>
      <c r="S223" s="131"/>
    </row>
    <row r="224" spans="1:19" x14ac:dyDescent="0.3">
      <c r="A224" s="35" t="s">
        <v>820</v>
      </c>
      <c r="B224" s="126"/>
      <c r="C224" s="126"/>
      <c r="D224" s="126"/>
      <c r="E224" s="126"/>
      <c r="F224" s="126">
        <v>2</v>
      </c>
      <c r="G224" s="126">
        <v>0</v>
      </c>
      <c r="H224"/>
      <c r="I224"/>
      <c r="J224" s="35" t="s">
        <v>948</v>
      </c>
      <c r="K224" s="126"/>
      <c r="L224" s="126"/>
      <c r="M224" s="126">
        <v>1</v>
      </c>
      <c r="N224" s="126">
        <v>1</v>
      </c>
      <c r="O224" s="126"/>
      <c r="P224" s="126"/>
      <c r="Q224" s="131"/>
      <c r="R224" s="131"/>
      <c r="S224" s="131"/>
    </row>
    <row r="225" spans="1:19" x14ac:dyDescent="0.3">
      <c r="A225" s="35" t="s">
        <v>688</v>
      </c>
      <c r="B225" s="126">
        <v>2</v>
      </c>
      <c r="C225" s="126">
        <v>0</v>
      </c>
      <c r="D225" s="126">
        <v>3</v>
      </c>
      <c r="E225" s="126">
        <v>0</v>
      </c>
      <c r="F225" s="126">
        <v>2</v>
      </c>
      <c r="G225" s="126">
        <v>0</v>
      </c>
      <c r="H225"/>
      <c r="I225"/>
      <c r="J225" s="35" t="s">
        <v>1047</v>
      </c>
      <c r="K225" s="126"/>
      <c r="L225" s="126"/>
      <c r="M225" s="126">
        <v>1</v>
      </c>
      <c r="N225" s="126">
        <v>1</v>
      </c>
      <c r="O225" s="126"/>
      <c r="P225" s="126"/>
      <c r="Q225" s="131"/>
      <c r="R225" s="131"/>
      <c r="S225" s="131"/>
    </row>
    <row r="226" spans="1:19" x14ac:dyDescent="0.3">
      <c r="A226" s="35" t="s">
        <v>775</v>
      </c>
      <c r="B226" s="126">
        <v>1</v>
      </c>
      <c r="C226" s="126">
        <v>0</v>
      </c>
      <c r="D226" s="126"/>
      <c r="E226" s="126"/>
      <c r="F226" s="126"/>
      <c r="G226" s="126"/>
      <c r="H226"/>
      <c r="I226"/>
      <c r="J226" s="35" t="s">
        <v>1041</v>
      </c>
      <c r="K226" s="126"/>
      <c r="L226" s="126"/>
      <c r="M226" s="126">
        <v>1</v>
      </c>
      <c r="N226" s="126">
        <v>1</v>
      </c>
      <c r="O226" s="126"/>
      <c r="P226" s="126"/>
      <c r="Q226" s="131"/>
      <c r="R226" s="131"/>
      <c r="S226" s="131"/>
    </row>
    <row r="227" spans="1:19" x14ac:dyDescent="0.3">
      <c r="A227" s="35" t="s">
        <v>814</v>
      </c>
      <c r="B227" s="126">
        <v>2</v>
      </c>
      <c r="C227" s="126">
        <v>0</v>
      </c>
      <c r="D227" s="126"/>
      <c r="E227" s="126"/>
      <c r="F227" s="126"/>
      <c r="G227" s="126"/>
      <c r="H227"/>
      <c r="I227"/>
      <c r="J227" s="35" t="s">
        <v>936</v>
      </c>
      <c r="K227" s="126"/>
      <c r="L227" s="126"/>
      <c r="M227" s="126">
        <v>4</v>
      </c>
      <c r="N227" s="126">
        <v>0</v>
      </c>
      <c r="O227" s="126">
        <v>5</v>
      </c>
      <c r="P227" s="126">
        <v>0</v>
      </c>
      <c r="Q227" s="131"/>
      <c r="R227" s="131"/>
      <c r="S227" s="131"/>
    </row>
    <row r="228" spans="1:19" x14ac:dyDescent="0.3">
      <c r="A228" s="35" t="s">
        <v>1045</v>
      </c>
      <c r="B228" s="126"/>
      <c r="C228" s="126"/>
      <c r="D228" s="126">
        <v>1</v>
      </c>
      <c r="E228" s="126">
        <v>0</v>
      </c>
      <c r="F228" s="126"/>
      <c r="G228" s="126"/>
      <c r="H228"/>
      <c r="I228"/>
      <c r="J228" s="35" t="s">
        <v>676</v>
      </c>
      <c r="K228" s="126"/>
      <c r="L228" s="126"/>
      <c r="M228" s="126">
        <v>3</v>
      </c>
      <c r="N228" s="126">
        <v>0</v>
      </c>
      <c r="O228" s="126">
        <v>4</v>
      </c>
      <c r="P228" s="126">
        <v>0</v>
      </c>
      <c r="Q228" s="131"/>
      <c r="R228" s="131"/>
      <c r="S228" s="131"/>
    </row>
    <row r="229" spans="1:19" x14ac:dyDescent="0.3">
      <c r="A229" s="35" t="s">
        <v>631</v>
      </c>
      <c r="B229" s="126"/>
      <c r="C229" s="126"/>
      <c r="D229" s="126">
        <v>1</v>
      </c>
      <c r="E229" s="126">
        <v>0</v>
      </c>
      <c r="F229" s="126"/>
      <c r="G229" s="126"/>
      <c r="H229"/>
      <c r="I229"/>
      <c r="J229" s="35" t="s">
        <v>730</v>
      </c>
      <c r="K229" s="126"/>
      <c r="L229" s="126"/>
      <c r="M229" s="126">
        <v>2</v>
      </c>
      <c r="N229" s="126">
        <v>0</v>
      </c>
      <c r="O229" s="126">
        <v>2</v>
      </c>
      <c r="P229" s="126">
        <v>0</v>
      </c>
      <c r="Q229" s="131"/>
      <c r="R229" s="131"/>
      <c r="S229" s="131"/>
    </row>
    <row r="230" spans="1:19" x14ac:dyDescent="0.3">
      <c r="A230" s="35" t="s">
        <v>641</v>
      </c>
      <c r="B230" s="126"/>
      <c r="C230" s="126"/>
      <c r="D230" s="126"/>
      <c r="E230" s="126"/>
      <c r="F230" s="126">
        <v>1</v>
      </c>
      <c r="G230" s="126">
        <v>0</v>
      </c>
      <c r="H230"/>
      <c r="I230"/>
      <c r="J230" s="35" t="s">
        <v>772</v>
      </c>
      <c r="K230" s="126"/>
      <c r="L230" s="126"/>
      <c r="M230" s="126">
        <v>2</v>
      </c>
      <c r="N230" s="126">
        <v>0</v>
      </c>
      <c r="O230" s="126"/>
      <c r="P230" s="126"/>
      <c r="Q230" s="131"/>
      <c r="R230" s="131"/>
      <c r="S230" s="131"/>
    </row>
    <row r="231" spans="1:19" x14ac:dyDescent="0.3">
      <c r="A231" s="35" t="s">
        <v>1000</v>
      </c>
      <c r="B231" s="126"/>
      <c r="C231" s="126"/>
      <c r="D231" s="126">
        <v>2</v>
      </c>
      <c r="E231" s="126">
        <v>2</v>
      </c>
      <c r="F231" s="126">
        <v>2</v>
      </c>
      <c r="G231" s="126">
        <v>2</v>
      </c>
      <c r="H231"/>
      <c r="I231"/>
      <c r="J231" s="35" t="s">
        <v>946</v>
      </c>
      <c r="K231" s="126"/>
      <c r="L231" s="126"/>
      <c r="M231" s="126">
        <v>2</v>
      </c>
      <c r="N231" s="126">
        <v>0</v>
      </c>
      <c r="O231" s="126"/>
      <c r="P231" s="126"/>
      <c r="Q231" s="131"/>
      <c r="R231" s="131"/>
      <c r="S231" s="131"/>
    </row>
    <row r="232" spans="1:19" x14ac:dyDescent="0.3">
      <c r="A232" s="35" t="s">
        <v>783</v>
      </c>
      <c r="B232" s="126">
        <v>1</v>
      </c>
      <c r="C232" s="126">
        <v>0</v>
      </c>
      <c r="D232" s="126"/>
      <c r="E232" s="126"/>
      <c r="F232" s="126"/>
      <c r="G232" s="126"/>
      <c r="H232"/>
      <c r="I232"/>
      <c r="J232" s="35" t="s">
        <v>780</v>
      </c>
      <c r="K232" s="126"/>
      <c r="L232" s="126"/>
      <c r="M232" s="126">
        <v>1</v>
      </c>
      <c r="N232" s="126">
        <v>0</v>
      </c>
      <c r="O232" s="126">
        <v>5</v>
      </c>
      <c r="P232" s="126">
        <v>0</v>
      </c>
      <c r="Q232" s="131"/>
      <c r="R232" s="131"/>
      <c r="S232" s="131"/>
    </row>
    <row r="233" spans="1:19" x14ac:dyDescent="0.3">
      <c r="A233" s="35" t="s">
        <v>632</v>
      </c>
      <c r="B233" s="126">
        <v>46</v>
      </c>
      <c r="C233" s="126">
        <v>18</v>
      </c>
      <c r="D233" s="126">
        <v>27</v>
      </c>
      <c r="E233" s="126">
        <v>17</v>
      </c>
      <c r="F233" s="126">
        <v>42</v>
      </c>
      <c r="G233" s="126">
        <v>19</v>
      </c>
      <c r="H233"/>
      <c r="I233"/>
      <c r="J233" s="35" t="s">
        <v>224</v>
      </c>
      <c r="K233" s="126"/>
      <c r="L233" s="126"/>
      <c r="M233" s="126">
        <v>1</v>
      </c>
      <c r="N233" s="126">
        <v>0</v>
      </c>
      <c r="O233" s="126">
        <v>2</v>
      </c>
      <c r="P233" s="126">
        <v>0</v>
      </c>
      <c r="Q233" s="131"/>
      <c r="R233" s="131"/>
      <c r="S233" s="131"/>
    </row>
    <row r="234" spans="1:19" x14ac:dyDescent="0.3">
      <c r="A234" s="35" t="s">
        <v>611</v>
      </c>
      <c r="B234" s="126">
        <v>2</v>
      </c>
      <c r="C234" s="126">
        <v>0</v>
      </c>
      <c r="D234" s="126">
        <v>1</v>
      </c>
      <c r="E234" s="126">
        <v>0</v>
      </c>
      <c r="F234" s="126"/>
      <c r="G234" s="126"/>
      <c r="H234"/>
      <c r="I234"/>
      <c r="J234" s="35" t="s">
        <v>937</v>
      </c>
      <c r="K234" s="126"/>
      <c r="L234" s="126"/>
      <c r="M234" s="126">
        <v>1</v>
      </c>
      <c r="N234" s="126">
        <v>0</v>
      </c>
      <c r="O234" s="126">
        <v>1</v>
      </c>
      <c r="P234" s="126">
        <v>0</v>
      </c>
      <c r="Q234" s="131"/>
      <c r="R234" s="131"/>
      <c r="S234" s="131"/>
    </row>
    <row r="235" spans="1:19" x14ac:dyDescent="0.3">
      <c r="A235" s="35" t="s">
        <v>732</v>
      </c>
      <c r="B235" s="126">
        <v>276</v>
      </c>
      <c r="C235" s="126">
        <v>275</v>
      </c>
      <c r="D235" s="126">
        <v>283</v>
      </c>
      <c r="E235" s="126">
        <v>282</v>
      </c>
      <c r="F235" s="126">
        <v>305</v>
      </c>
      <c r="G235" s="126">
        <v>303</v>
      </c>
      <c r="H235"/>
      <c r="I235"/>
      <c r="J235" s="35" t="s">
        <v>677</v>
      </c>
      <c r="K235" s="126"/>
      <c r="L235" s="126"/>
      <c r="M235" s="126">
        <v>1</v>
      </c>
      <c r="N235" s="126">
        <v>0</v>
      </c>
      <c r="O235" s="126"/>
      <c r="P235" s="126"/>
      <c r="Q235" s="131"/>
      <c r="R235" s="131"/>
      <c r="S235" s="131"/>
    </row>
    <row r="236" spans="1:19" x14ac:dyDescent="0.3">
      <c r="A236" s="35" t="s">
        <v>924</v>
      </c>
      <c r="B236" s="126">
        <v>11</v>
      </c>
      <c r="C236" s="126">
        <v>3</v>
      </c>
      <c r="D236" s="126">
        <v>5</v>
      </c>
      <c r="E236" s="126">
        <v>5</v>
      </c>
      <c r="F236" s="126">
        <v>6</v>
      </c>
      <c r="G236" s="126">
        <v>6</v>
      </c>
      <c r="H236"/>
      <c r="I236"/>
      <c r="J236" s="35" t="s">
        <v>737</v>
      </c>
      <c r="K236" s="126"/>
      <c r="L236" s="126"/>
      <c r="M236" s="126">
        <v>1</v>
      </c>
      <c r="N236" s="126">
        <v>0</v>
      </c>
      <c r="O236" s="126"/>
      <c r="P236" s="126"/>
      <c r="Q236" s="131"/>
      <c r="R236" s="131"/>
      <c r="S236" s="131"/>
    </row>
    <row r="237" spans="1:19" x14ac:dyDescent="0.3">
      <c r="A237" s="35" t="s">
        <v>724</v>
      </c>
      <c r="B237" s="126"/>
      <c r="C237" s="126"/>
      <c r="D237" s="126">
        <v>1</v>
      </c>
      <c r="E237" s="126">
        <v>0</v>
      </c>
      <c r="F237" s="126"/>
      <c r="G237" s="126"/>
      <c r="H237"/>
      <c r="I237"/>
      <c r="J237" s="35" t="s">
        <v>1043</v>
      </c>
      <c r="K237" s="126"/>
      <c r="L237" s="126"/>
      <c r="M237" s="126">
        <v>1</v>
      </c>
      <c r="N237" s="126">
        <v>0</v>
      </c>
      <c r="O237" s="126"/>
      <c r="P237" s="126"/>
      <c r="Q237" s="131"/>
      <c r="R237" s="131"/>
      <c r="S237" s="131"/>
    </row>
    <row r="238" spans="1:19" x14ac:dyDescent="0.3">
      <c r="A238" s="35" t="s">
        <v>682</v>
      </c>
      <c r="B238" s="126">
        <v>1</v>
      </c>
      <c r="C238" s="126">
        <v>1</v>
      </c>
      <c r="D238" s="126"/>
      <c r="E238" s="126"/>
      <c r="F238" s="126">
        <v>1</v>
      </c>
      <c r="G238" s="126">
        <v>0</v>
      </c>
      <c r="H238"/>
      <c r="I238"/>
      <c r="J238" s="35" t="s">
        <v>1050</v>
      </c>
      <c r="K238" s="126"/>
      <c r="L238" s="126"/>
      <c r="M238" s="126">
        <v>1</v>
      </c>
      <c r="N238" s="126">
        <v>0</v>
      </c>
      <c r="O238" s="126"/>
      <c r="P238" s="126"/>
      <c r="Q238" s="131"/>
      <c r="R238" s="131"/>
      <c r="S238" s="131"/>
    </row>
    <row r="239" spans="1:19" x14ac:dyDescent="0.3">
      <c r="A239" s="35" t="s">
        <v>1226</v>
      </c>
      <c r="B239" s="126">
        <v>1</v>
      </c>
      <c r="C239" s="126">
        <v>1</v>
      </c>
      <c r="D239" s="126"/>
      <c r="E239" s="126"/>
      <c r="F239" s="126"/>
      <c r="G239" s="126"/>
      <c r="H239"/>
      <c r="I239"/>
      <c r="J239" s="35" t="s">
        <v>1042</v>
      </c>
      <c r="K239" s="126"/>
      <c r="L239" s="126"/>
      <c r="M239" s="126">
        <v>1</v>
      </c>
      <c r="N239" s="126">
        <v>0</v>
      </c>
      <c r="O239" s="126"/>
      <c r="P239" s="126"/>
      <c r="Q239" s="131"/>
      <c r="R239" s="131"/>
      <c r="S239" s="131"/>
    </row>
    <row r="240" spans="1:19" x14ac:dyDescent="0.3">
      <c r="A240" s="35" t="s">
        <v>700</v>
      </c>
      <c r="B240" s="126">
        <v>1</v>
      </c>
      <c r="C240" s="126">
        <v>0</v>
      </c>
      <c r="D240" s="126">
        <v>1</v>
      </c>
      <c r="E240" s="126">
        <v>0</v>
      </c>
      <c r="F240" s="126">
        <v>1</v>
      </c>
      <c r="G240" s="126">
        <v>0</v>
      </c>
      <c r="H240"/>
      <c r="I240"/>
      <c r="J240" s="35" t="s">
        <v>739</v>
      </c>
      <c r="K240" s="126"/>
      <c r="L240" s="126"/>
      <c r="M240" s="126">
        <v>1</v>
      </c>
      <c r="N240" s="126">
        <v>0</v>
      </c>
      <c r="O240" s="126"/>
      <c r="P240" s="126"/>
      <c r="Q240" s="131"/>
      <c r="R240" s="131"/>
      <c r="S240" s="131"/>
    </row>
    <row r="241" spans="1:19" x14ac:dyDescent="0.3">
      <c r="A241" s="35" t="s">
        <v>683</v>
      </c>
      <c r="B241" s="126">
        <v>1</v>
      </c>
      <c r="C241" s="126">
        <v>0</v>
      </c>
      <c r="D241" s="126">
        <v>3</v>
      </c>
      <c r="E241" s="126">
        <v>0</v>
      </c>
      <c r="F241" s="126">
        <v>1</v>
      </c>
      <c r="G241" s="126">
        <v>0</v>
      </c>
      <c r="H241"/>
      <c r="I241"/>
      <c r="J241" s="35" t="s">
        <v>592</v>
      </c>
      <c r="K241" s="126"/>
      <c r="L241" s="126"/>
      <c r="M241" s="126">
        <v>1</v>
      </c>
      <c r="N241" s="126">
        <v>0</v>
      </c>
      <c r="O241" s="126"/>
      <c r="P241" s="126"/>
      <c r="Q241" s="131"/>
      <c r="R241" s="131"/>
      <c r="S241" s="131"/>
    </row>
    <row r="242" spans="1:19" x14ac:dyDescent="0.3">
      <c r="A242" s="35" t="s">
        <v>1222</v>
      </c>
      <c r="B242" s="126">
        <v>4</v>
      </c>
      <c r="C242" s="126">
        <v>0</v>
      </c>
      <c r="D242" s="126"/>
      <c r="E242" s="126"/>
      <c r="F242" s="126"/>
      <c r="G242" s="126"/>
      <c r="H242"/>
      <c r="I242"/>
      <c r="J242" s="35" t="s">
        <v>709</v>
      </c>
      <c r="K242" s="126"/>
      <c r="L242" s="126"/>
      <c r="M242" s="126">
        <v>1</v>
      </c>
      <c r="N242" s="126">
        <v>0</v>
      </c>
      <c r="O242" s="126"/>
      <c r="P242" s="126"/>
      <c r="Q242" s="131"/>
      <c r="R242" s="131"/>
      <c r="S242" s="131"/>
    </row>
    <row r="243" spans="1:19" x14ac:dyDescent="0.3">
      <c r="A243" s="35" t="s">
        <v>744</v>
      </c>
      <c r="B243" s="126"/>
      <c r="C243" s="126"/>
      <c r="D243" s="126"/>
      <c r="E243" s="126"/>
      <c r="F243" s="126">
        <v>1</v>
      </c>
      <c r="G243" s="126">
        <v>1</v>
      </c>
      <c r="H243"/>
      <c r="I243"/>
      <c r="J243" s="35" t="s">
        <v>952</v>
      </c>
      <c r="K243" s="126"/>
      <c r="L243" s="126"/>
      <c r="M243" s="126">
        <v>1</v>
      </c>
      <c r="N243" s="126">
        <v>0</v>
      </c>
      <c r="O243" s="126"/>
      <c r="P243" s="126"/>
      <c r="Q243" s="131"/>
      <c r="R243" s="131"/>
      <c r="S243" s="131"/>
    </row>
    <row r="244" spans="1:19" x14ac:dyDescent="0.3">
      <c r="A244" s="35" t="s">
        <v>960</v>
      </c>
      <c r="B244" s="126">
        <v>2</v>
      </c>
      <c r="C244" s="126">
        <v>0</v>
      </c>
      <c r="D244" s="126">
        <v>1</v>
      </c>
      <c r="E244" s="126">
        <v>1</v>
      </c>
      <c r="F244" s="126"/>
      <c r="G244" s="126"/>
      <c r="H244"/>
      <c r="I244"/>
      <c r="J244" s="35" t="s">
        <v>953</v>
      </c>
      <c r="K244" s="126"/>
      <c r="L244" s="126"/>
      <c r="M244" s="126">
        <v>1</v>
      </c>
      <c r="N244" s="126">
        <v>0</v>
      </c>
      <c r="O244" s="126"/>
      <c r="P244" s="126"/>
      <c r="Q244" s="131"/>
      <c r="R244" s="131"/>
      <c r="S244" s="131"/>
    </row>
    <row r="245" spans="1:19" x14ac:dyDescent="0.3">
      <c r="A245" s="35" t="s">
        <v>652</v>
      </c>
      <c r="B245" s="126">
        <v>2</v>
      </c>
      <c r="C245" s="126">
        <v>0</v>
      </c>
      <c r="D245" s="126"/>
      <c r="E245" s="126"/>
      <c r="F245" s="126"/>
      <c r="G245" s="126"/>
      <c r="H245"/>
      <c r="I245"/>
      <c r="J245" s="35" t="s">
        <v>1045</v>
      </c>
      <c r="K245" s="126"/>
      <c r="L245" s="126"/>
      <c r="M245" s="126">
        <v>1</v>
      </c>
      <c r="N245" s="126">
        <v>0</v>
      </c>
      <c r="O245" s="126"/>
      <c r="P245" s="126"/>
      <c r="Q245" s="131"/>
      <c r="R245" s="131"/>
      <c r="S245" s="131"/>
    </row>
    <row r="246" spans="1:19" x14ac:dyDescent="0.3">
      <c r="A246" s="35" t="s">
        <v>689</v>
      </c>
      <c r="B246" s="126">
        <v>4</v>
      </c>
      <c r="C246" s="126">
        <v>0</v>
      </c>
      <c r="D246" s="126">
        <v>1</v>
      </c>
      <c r="E246" s="126">
        <v>0</v>
      </c>
      <c r="F246" s="126">
        <v>1</v>
      </c>
      <c r="G246" s="126">
        <v>0</v>
      </c>
      <c r="H246"/>
      <c r="I246"/>
      <c r="J246" s="35" t="s">
        <v>631</v>
      </c>
      <c r="K246" s="126"/>
      <c r="L246" s="126"/>
      <c r="M246" s="126">
        <v>1</v>
      </c>
      <c r="N246" s="126">
        <v>0</v>
      </c>
      <c r="O246" s="126"/>
      <c r="P246" s="126"/>
      <c r="Q246" s="131"/>
      <c r="R246" s="131"/>
      <c r="S246" s="131"/>
    </row>
    <row r="247" spans="1:19" x14ac:dyDescent="0.3">
      <c r="A247" s="35" t="s">
        <v>1217</v>
      </c>
      <c r="B247" s="126">
        <v>1</v>
      </c>
      <c r="C247" s="126">
        <v>0</v>
      </c>
      <c r="D247" s="126"/>
      <c r="E247" s="126"/>
      <c r="F247" s="126"/>
      <c r="G247" s="126"/>
      <c r="H247"/>
      <c r="I247"/>
      <c r="J247" s="35" t="s">
        <v>724</v>
      </c>
      <c r="K247" s="126"/>
      <c r="L247" s="126"/>
      <c r="M247" s="126">
        <v>1</v>
      </c>
      <c r="N247" s="126">
        <v>0</v>
      </c>
      <c r="O247" s="126"/>
      <c r="P247" s="126"/>
      <c r="Q247" s="131"/>
      <c r="R247" s="131"/>
      <c r="S247" s="131"/>
    </row>
    <row r="248" spans="1:19" x14ac:dyDescent="0.3">
      <c r="A248" s="35" t="s">
        <v>961</v>
      </c>
      <c r="B248" s="126">
        <v>1</v>
      </c>
      <c r="C248" s="126">
        <v>0</v>
      </c>
      <c r="D248" s="126"/>
      <c r="E248" s="126"/>
      <c r="F248" s="126"/>
      <c r="G248" s="126"/>
      <c r="H248"/>
      <c r="I248"/>
      <c r="J248" s="35" t="s">
        <v>816</v>
      </c>
      <c r="K248" s="126"/>
      <c r="L248" s="126"/>
      <c r="M248" s="126">
        <v>1</v>
      </c>
      <c r="N248" s="126">
        <v>0</v>
      </c>
      <c r="O248" s="126"/>
      <c r="P248" s="126"/>
      <c r="Q248" s="131"/>
      <c r="R248" s="131"/>
      <c r="S248" s="131"/>
    </row>
    <row r="249" spans="1:19" x14ac:dyDescent="0.3">
      <c r="A249" s="35" t="s">
        <v>704</v>
      </c>
      <c r="B249" s="126"/>
      <c r="C249" s="126"/>
      <c r="D249" s="126"/>
      <c r="E249" s="126"/>
      <c r="F249" s="126">
        <v>1</v>
      </c>
      <c r="G249" s="126">
        <v>1</v>
      </c>
      <c r="H249"/>
      <c r="I249"/>
      <c r="J249" s="35" t="s">
        <v>681</v>
      </c>
      <c r="K249" s="126"/>
      <c r="L249" s="126"/>
      <c r="M249" s="126"/>
      <c r="N249" s="126"/>
      <c r="O249" s="126">
        <v>2</v>
      </c>
      <c r="P249" s="126">
        <v>0</v>
      </c>
      <c r="Q249" s="131"/>
      <c r="R249" s="131"/>
      <c r="S249" s="131"/>
    </row>
    <row r="250" spans="1:19" x14ac:dyDescent="0.3">
      <c r="A250" s="35" t="s">
        <v>962</v>
      </c>
      <c r="B250" s="126">
        <v>1</v>
      </c>
      <c r="C250" s="126">
        <v>0</v>
      </c>
      <c r="D250" s="126"/>
      <c r="E250" s="126"/>
      <c r="F250" s="126"/>
      <c r="G250" s="126"/>
      <c r="H250"/>
      <c r="I250"/>
      <c r="J250" s="35" t="s">
        <v>820</v>
      </c>
      <c r="K250" s="126"/>
      <c r="L250" s="126"/>
      <c r="M250" s="126"/>
      <c r="N250" s="126"/>
      <c r="O250" s="126">
        <v>2</v>
      </c>
      <c r="P250" s="126">
        <v>0</v>
      </c>
      <c r="Q250" s="131"/>
      <c r="R250" s="131"/>
      <c r="S250" s="131"/>
    </row>
    <row r="251" spans="1:19" x14ac:dyDescent="0.3">
      <c r="A251" s="35" t="s">
        <v>733</v>
      </c>
      <c r="B251" s="126">
        <v>33</v>
      </c>
      <c r="C251" s="126">
        <v>1</v>
      </c>
      <c r="D251" s="126">
        <v>17</v>
      </c>
      <c r="E251" s="126">
        <v>0</v>
      </c>
      <c r="F251" s="126">
        <v>33</v>
      </c>
      <c r="G251" s="126">
        <v>0</v>
      </c>
      <c r="H251"/>
      <c r="I251"/>
      <c r="J251" s="35" t="s">
        <v>1002</v>
      </c>
      <c r="K251" s="126"/>
      <c r="L251" s="126"/>
      <c r="M251" s="126"/>
      <c r="N251" s="126"/>
      <c r="O251" s="126">
        <v>1</v>
      </c>
      <c r="P251" s="126">
        <v>1</v>
      </c>
      <c r="Q251" s="131"/>
      <c r="R251" s="131"/>
      <c r="S251" s="131"/>
    </row>
    <row r="252" spans="1:19" x14ac:dyDescent="0.3">
      <c r="A252" s="35" t="s">
        <v>771</v>
      </c>
      <c r="B252" s="126">
        <v>26</v>
      </c>
      <c r="C252" s="126">
        <v>0</v>
      </c>
      <c r="D252" s="126">
        <v>14</v>
      </c>
      <c r="E252" s="126">
        <v>0</v>
      </c>
      <c r="F252" s="126">
        <v>11</v>
      </c>
      <c r="G252" s="126">
        <v>0</v>
      </c>
      <c r="H252"/>
      <c r="I252"/>
      <c r="J252" s="35" t="s">
        <v>758</v>
      </c>
      <c r="K252" s="126"/>
      <c r="L252" s="126"/>
      <c r="M252" s="126"/>
      <c r="N252" s="126"/>
      <c r="O252" s="126">
        <v>1</v>
      </c>
      <c r="P252" s="126">
        <v>1</v>
      </c>
      <c r="Q252" s="131"/>
      <c r="R252" s="131"/>
      <c r="S252" s="131"/>
    </row>
    <row r="253" spans="1:19" x14ac:dyDescent="0.3">
      <c r="A253" s="35" t="s">
        <v>671</v>
      </c>
      <c r="B253" s="126">
        <v>27</v>
      </c>
      <c r="C253" s="126">
        <v>27</v>
      </c>
      <c r="D253" s="126">
        <v>1</v>
      </c>
      <c r="E253" s="126">
        <v>1</v>
      </c>
      <c r="F253" s="126"/>
      <c r="G253" s="126"/>
      <c r="H253"/>
      <c r="I253"/>
      <c r="J253" s="35" t="s">
        <v>624</v>
      </c>
      <c r="K253" s="126"/>
      <c r="L253" s="126"/>
      <c r="M253" s="126"/>
      <c r="N253" s="126"/>
      <c r="O253" s="126">
        <v>1</v>
      </c>
      <c r="P253" s="126">
        <v>1</v>
      </c>
      <c r="Q253" s="131"/>
      <c r="R253" s="131"/>
      <c r="S253" s="131"/>
    </row>
    <row r="254" spans="1:19" x14ac:dyDescent="0.3">
      <c r="A254" s="35" t="s">
        <v>1202</v>
      </c>
      <c r="B254" s="126">
        <v>1</v>
      </c>
      <c r="C254" s="126">
        <v>1</v>
      </c>
      <c r="D254" s="126"/>
      <c r="E254" s="126"/>
      <c r="F254" s="126"/>
      <c r="G254" s="126"/>
      <c r="H254"/>
      <c r="I254"/>
      <c r="J254" s="35" t="s">
        <v>1004</v>
      </c>
      <c r="K254" s="126"/>
      <c r="L254" s="126"/>
      <c r="M254" s="126"/>
      <c r="N254" s="126"/>
      <c r="O254" s="126">
        <v>1</v>
      </c>
      <c r="P254" s="126">
        <v>1</v>
      </c>
      <c r="Q254" s="131"/>
      <c r="R254" s="131"/>
      <c r="S254" s="131"/>
    </row>
    <row r="255" spans="1:19" x14ac:dyDescent="0.3">
      <c r="A255" s="35" t="s">
        <v>816</v>
      </c>
      <c r="B255" s="126"/>
      <c r="C255" s="126"/>
      <c r="D255" s="126">
        <v>1</v>
      </c>
      <c r="E255" s="126">
        <v>0</v>
      </c>
      <c r="F255" s="126"/>
      <c r="G255" s="126"/>
      <c r="H255"/>
      <c r="I255"/>
      <c r="J255" s="35" t="s">
        <v>1003</v>
      </c>
      <c r="K255" s="126"/>
      <c r="L255" s="126"/>
      <c r="M255" s="126"/>
      <c r="N255" s="126"/>
      <c r="O255" s="126">
        <v>1</v>
      </c>
      <c r="P255" s="126">
        <v>1</v>
      </c>
      <c r="Q255" s="131"/>
      <c r="R255" s="131"/>
      <c r="S255" s="131"/>
    </row>
    <row r="256" spans="1:19" x14ac:dyDescent="0.3">
      <c r="A256" s="35" t="s">
        <v>1146</v>
      </c>
      <c r="B256" s="126">
        <v>13</v>
      </c>
      <c r="C256" s="126">
        <v>1</v>
      </c>
      <c r="D256" s="126"/>
      <c r="E256" s="126"/>
      <c r="F256" s="126"/>
      <c r="G256" s="126"/>
      <c r="H256"/>
      <c r="I256"/>
      <c r="J256" s="35" t="s">
        <v>744</v>
      </c>
      <c r="K256" s="126"/>
      <c r="L256" s="126"/>
      <c r="M256" s="126"/>
      <c r="N256" s="126"/>
      <c r="O256" s="126">
        <v>1</v>
      </c>
      <c r="P256" s="126">
        <v>1</v>
      </c>
      <c r="Q256" s="131"/>
      <c r="R256" s="131"/>
      <c r="S256" s="131"/>
    </row>
    <row r="257" spans="1:19" x14ac:dyDescent="0.3">
      <c r="A257" s="35" t="s">
        <v>804</v>
      </c>
      <c r="B257" s="126">
        <v>2</v>
      </c>
      <c r="C257" s="126">
        <v>2</v>
      </c>
      <c r="D257" s="126"/>
      <c r="E257" s="126"/>
      <c r="F257" s="126"/>
      <c r="G257" s="126"/>
      <c r="H257"/>
      <c r="I257"/>
      <c r="J257" s="35" t="s">
        <v>704</v>
      </c>
      <c r="K257" s="126"/>
      <c r="L257" s="126"/>
      <c r="M257" s="126"/>
      <c r="N257" s="126"/>
      <c r="O257" s="126">
        <v>1</v>
      </c>
      <c r="P257" s="126">
        <v>1</v>
      </c>
      <c r="Q257" s="131"/>
      <c r="R257" s="131"/>
      <c r="S257" s="131"/>
    </row>
    <row r="258" spans="1:19" x14ac:dyDescent="0.3">
      <c r="A258" s="35" t="s">
        <v>797</v>
      </c>
      <c r="B258" s="126">
        <v>4</v>
      </c>
      <c r="C258" s="126">
        <v>0</v>
      </c>
      <c r="D258" s="126">
        <v>1</v>
      </c>
      <c r="E258" s="126">
        <v>0</v>
      </c>
      <c r="F258" s="126">
        <v>3</v>
      </c>
      <c r="G258" s="126">
        <v>0</v>
      </c>
      <c r="H258"/>
      <c r="I258"/>
      <c r="J258" s="35" t="s">
        <v>745</v>
      </c>
      <c r="K258" s="126"/>
      <c r="L258" s="126"/>
      <c r="M258" s="126"/>
      <c r="N258" s="126"/>
      <c r="O258" s="126">
        <v>1</v>
      </c>
      <c r="P258" s="126">
        <v>0</v>
      </c>
      <c r="Q258" s="131"/>
      <c r="R258" s="131"/>
      <c r="S258" s="131"/>
    </row>
    <row r="259" spans="1:19" x14ac:dyDescent="0.3">
      <c r="A259" s="35" t="s">
        <v>1228</v>
      </c>
      <c r="B259" s="126">
        <v>1</v>
      </c>
      <c r="C259" s="126">
        <v>1</v>
      </c>
      <c r="D259" s="126"/>
      <c r="E259" s="126"/>
      <c r="F259" s="126"/>
      <c r="G259" s="126"/>
      <c r="H259"/>
      <c r="I259"/>
      <c r="J259" s="35" t="s">
        <v>801</v>
      </c>
      <c r="K259" s="126"/>
      <c r="L259" s="126"/>
      <c r="M259" s="126"/>
      <c r="N259" s="126"/>
      <c r="O259" s="126">
        <v>1</v>
      </c>
      <c r="P259" s="126">
        <v>0</v>
      </c>
      <c r="Q259" s="131"/>
      <c r="R259" s="131"/>
      <c r="S259" s="131"/>
    </row>
    <row r="260" spans="1:19" x14ac:dyDescent="0.3">
      <c r="A260" s="35" t="s">
        <v>1009</v>
      </c>
      <c r="B260" s="126"/>
      <c r="C260" s="126"/>
      <c r="D260" s="126"/>
      <c r="E260" s="126"/>
      <c r="F260" s="126">
        <v>1</v>
      </c>
      <c r="G260" s="126">
        <v>0</v>
      </c>
      <c r="H260"/>
      <c r="I260"/>
      <c r="J260" s="35" t="s">
        <v>635</v>
      </c>
      <c r="K260" s="126"/>
      <c r="L260" s="126"/>
      <c r="M260" s="126"/>
      <c r="N260" s="126"/>
      <c r="O260" s="126">
        <v>1</v>
      </c>
      <c r="P260" s="126">
        <v>0</v>
      </c>
      <c r="Q260" s="131"/>
      <c r="R260" s="131"/>
      <c r="S260" s="131"/>
    </row>
    <row r="261" spans="1:19" x14ac:dyDescent="0.3">
      <c r="A261" s="35" t="s">
        <v>757</v>
      </c>
      <c r="B261" s="126"/>
      <c r="C261" s="126"/>
      <c r="D261" s="126"/>
      <c r="E261" s="126"/>
      <c r="F261" s="126">
        <v>1</v>
      </c>
      <c r="G261" s="126">
        <v>0</v>
      </c>
      <c r="H261"/>
      <c r="I261"/>
      <c r="J261" s="35" t="s">
        <v>932</v>
      </c>
      <c r="K261" s="126"/>
      <c r="L261" s="126"/>
      <c r="M261" s="126"/>
      <c r="N261" s="126"/>
      <c r="O261" s="126">
        <v>1</v>
      </c>
      <c r="P261" s="126">
        <v>0</v>
      </c>
      <c r="Q261" s="131"/>
      <c r="R261" s="131"/>
      <c r="S261" s="131"/>
    </row>
    <row r="262" spans="1:19" x14ac:dyDescent="0.3">
      <c r="A262" s="35" t="s">
        <v>764</v>
      </c>
      <c r="B262" s="126"/>
      <c r="C262" s="126"/>
      <c r="D262" s="126">
        <v>1</v>
      </c>
      <c r="E262" s="126">
        <v>1</v>
      </c>
      <c r="F262" s="126">
        <v>1</v>
      </c>
      <c r="G262" s="126">
        <v>0</v>
      </c>
      <c r="H262"/>
      <c r="I262"/>
      <c r="J262" s="35" t="s">
        <v>1010</v>
      </c>
      <c r="K262" s="126"/>
      <c r="L262" s="126"/>
      <c r="M262" s="126"/>
      <c r="N262" s="126"/>
      <c r="O262" s="126">
        <v>1</v>
      </c>
      <c r="P262" s="126">
        <v>0</v>
      </c>
      <c r="Q262" s="131"/>
      <c r="R262" s="131"/>
      <c r="S262" s="131"/>
    </row>
    <row r="263" spans="1:19" x14ac:dyDescent="0.3">
      <c r="A263" s="35" t="s">
        <v>617</v>
      </c>
      <c r="B263" s="126"/>
      <c r="C263" s="126"/>
      <c r="D263" s="126"/>
      <c r="E263" s="126"/>
      <c r="F263" s="126">
        <v>1</v>
      </c>
      <c r="G263" s="126">
        <v>0</v>
      </c>
      <c r="H263"/>
      <c r="I263"/>
      <c r="J263" s="35" t="s">
        <v>607</v>
      </c>
      <c r="K263" s="126"/>
      <c r="L263" s="126"/>
      <c r="M263" s="126"/>
      <c r="N263" s="126"/>
      <c r="O263" s="126">
        <v>1</v>
      </c>
      <c r="P263" s="126">
        <v>0</v>
      </c>
      <c r="Q263" s="131"/>
      <c r="R263" s="131"/>
      <c r="S263" s="131"/>
    </row>
    <row r="264" spans="1:19" x14ac:dyDescent="0.3">
      <c r="A264" s="35" t="s">
        <v>1157</v>
      </c>
      <c r="B264" s="126">
        <v>4</v>
      </c>
      <c r="C264" s="126">
        <v>0</v>
      </c>
      <c r="D264" s="126"/>
      <c r="E264" s="126"/>
      <c r="F264" s="126"/>
      <c r="G264" s="126"/>
      <c r="H264"/>
      <c r="I264"/>
      <c r="J264" s="35" t="s">
        <v>942</v>
      </c>
      <c r="K264" s="126"/>
      <c r="L264" s="126"/>
      <c r="M264" s="126"/>
      <c r="N264" s="126"/>
      <c r="O264" s="126">
        <v>1</v>
      </c>
      <c r="P264" s="126">
        <v>0</v>
      </c>
      <c r="Q264" s="131"/>
      <c r="R264" s="131"/>
      <c r="S264" s="131"/>
    </row>
    <row r="265" spans="1:19" x14ac:dyDescent="0.3">
      <c r="A265" s="35" t="s">
        <v>754</v>
      </c>
      <c r="B265" s="126">
        <v>71</v>
      </c>
      <c r="C265" s="126">
        <v>1</v>
      </c>
      <c r="D265" s="126">
        <v>58</v>
      </c>
      <c r="E265" s="126">
        <v>4</v>
      </c>
      <c r="F265" s="126">
        <v>41</v>
      </c>
      <c r="G265" s="126">
        <v>0</v>
      </c>
      <c r="H265"/>
      <c r="I265"/>
      <c r="J265" s="35" t="s">
        <v>608</v>
      </c>
      <c r="K265" s="126"/>
      <c r="L265" s="126"/>
      <c r="M265" s="126"/>
      <c r="N265" s="126"/>
      <c r="O265" s="126">
        <v>1</v>
      </c>
      <c r="P265" s="126">
        <v>0</v>
      </c>
      <c r="Q265" s="131"/>
      <c r="R265" s="131"/>
      <c r="S265" s="131"/>
    </row>
    <row r="266" spans="1:19" x14ac:dyDescent="0.3">
      <c r="A266" s="35" t="s">
        <v>697</v>
      </c>
      <c r="B266" s="126">
        <v>21</v>
      </c>
      <c r="C266" s="126">
        <v>0</v>
      </c>
      <c r="D266" s="126">
        <v>12</v>
      </c>
      <c r="E266" s="126">
        <v>0</v>
      </c>
      <c r="F266" s="126">
        <v>4</v>
      </c>
      <c r="G266" s="126">
        <v>0</v>
      </c>
      <c r="H266"/>
      <c r="I266"/>
      <c r="J266" s="35" t="s">
        <v>1007</v>
      </c>
      <c r="K266" s="126"/>
      <c r="L266" s="126"/>
      <c r="M266" s="126"/>
      <c r="N266" s="126"/>
      <c r="O266" s="126">
        <v>1</v>
      </c>
      <c r="P266" s="126">
        <v>0</v>
      </c>
      <c r="Q266" s="131"/>
      <c r="R266" s="131"/>
      <c r="S266" s="131"/>
    </row>
    <row r="267" spans="1:19" x14ac:dyDescent="0.3">
      <c r="A267" s="35" t="s">
        <v>795</v>
      </c>
      <c r="B267" s="126">
        <v>1</v>
      </c>
      <c r="C267" s="126">
        <v>0</v>
      </c>
      <c r="D267" s="126">
        <v>1</v>
      </c>
      <c r="E267" s="126">
        <v>0</v>
      </c>
      <c r="F267" s="126">
        <v>4</v>
      </c>
      <c r="G267" s="126">
        <v>0</v>
      </c>
      <c r="H267"/>
      <c r="I267"/>
      <c r="J267" s="35" t="s">
        <v>641</v>
      </c>
      <c r="K267" s="126"/>
      <c r="L267" s="126"/>
      <c r="M267" s="126"/>
      <c r="N267" s="126"/>
      <c r="O267" s="126">
        <v>1</v>
      </c>
      <c r="P267" s="126">
        <v>0</v>
      </c>
      <c r="Q267" s="131"/>
      <c r="R267" s="131"/>
      <c r="S267" s="131"/>
    </row>
    <row r="268" spans="1:19" x14ac:dyDescent="0.3">
      <c r="A268" s="35" t="s">
        <v>1213</v>
      </c>
      <c r="B268" s="126">
        <v>1</v>
      </c>
      <c r="C268" s="126">
        <v>0</v>
      </c>
      <c r="D268" s="126"/>
      <c r="E268" s="126"/>
      <c r="F268" s="126"/>
      <c r="G268" s="126"/>
      <c r="H268"/>
      <c r="I268"/>
      <c r="J268" s="35" t="s">
        <v>1009</v>
      </c>
      <c r="K268" s="126"/>
      <c r="L268" s="126"/>
      <c r="M268" s="126"/>
      <c r="N268" s="126"/>
      <c r="O268" s="126">
        <v>1</v>
      </c>
      <c r="P268" s="126">
        <v>0</v>
      </c>
      <c r="Q268" s="131"/>
      <c r="R268" s="131"/>
      <c r="S268" s="131"/>
    </row>
    <row r="269" spans="1:19" x14ac:dyDescent="0.3">
      <c r="A269" s="35" t="s">
        <v>1212</v>
      </c>
      <c r="B269" s="126">
        <v>5</v>
      </c>
      <c r="C269" s="126">
        <v>3</v>
      </c>
      <c r="D269" s="126"/>
      <c r="E269" s="126"/>
      <c r="F269" s="126"/>
      <c r="G269" s="126"/>
      <c r="H269"/>
      <c r="I269"/>
      <c r="J269" s="35" t="s">
        <v>757</v>
      </c>
      <c r="K269" s="126"/>
      <c r="L269" s="126"/>
      <c r="M269" s="126"/>
      <c r="N269" s="126"/>
      <c r="O269" s="126">
        <v>1</v>
      </c>
      <c r="P269" s="126">
        <v>0</v>
      </c>
      <c r="Q269" s="131"/>
      <c r="R269" s="131"/>
      <c r="S269" s="131"/>
    </row>
    <row r="270" spans="1:19" x14ac:dyDescent="0.3">
      <c r="A270" s="35" t="s">
        <v>1232</v>
      </c>
      <c r="B270" s="126">
        <v>4</v>
      </c>
      <c r="C270" s="126">
        <v>4</v>
      </c>
      <c r="D270" s="126"/>
      <c r="E270" s="126"/>
      <c r="F270" s="126"/>
      <c r="G270" s="126"/>
      <c r="H270"/>
      <c r="I270"/>
      <c r="J270" s="35" t="s">
        <v>617</v>
      </c>
      <c r="K270" s="126"/>
      <c r="L270" s="126"/>
      <c r="M270" s="126"/>
      <c r="N270" s="126"/>
      <c r="O270" s="126">
        <v>1</v>
      </c>
      <c r="P270" s="126">
        <v>0</v>
      </c>
      <c r="Q270" s="131"/>
      <c r="R270" s="131"/>
      <c r="S270" s="131"/>
    </row>
    <row r="271" spans="1:19" x14ac:dyDescent="0.3">
      <c r="B271"/>
      <c r="C271"/>
      <c r="D271"/>
      <c r="E271"/>
      <c r="F271"/>
      <c r="G271"/>
      <c r="H271"/>
      <c r="I271"/>
    </row>
  </sheetData>
  <autoFilter ref="J5:P5">
    <sortState ref="J6:P270">
      <sortCondition sortBy="cellColor" ref="J5" dxfId="1275"/>
    </sortState>
  </autoFilter>
  <phoneticPr fontId="1" type="noConversion"/>
  <conditionalFormatting sqref="Q6:S2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{73873424-BE7E-4750-9398-0F7D1E6189C8}</x14:id>
        </ext>
      </extLst>
    </cfRule>
  </conditionalFormatting>
  <pageMargins left="0.7" right="0.7" top="0.75" bottom="0.75" header="0.3" footer="0.3"/>
  <pageSetup paperSize="9" scale="82" fitToHeight="0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73424-BE7E-4750-9398-0F7D1E6189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Q6:S23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O2400"/>
  <sheetViews>
    <sheetView topLeftCell="A7" workbookViewId="0">
      <selection activeCell="P36" sqref="P36"/>
    </sheetView>
  </sheetViews>
  <sheetFormatPr defaultRowHeight="16.5" x14ac:dyDescent="0.3"/>
  <cols>
    <col min="1" max="1" width="9" style="53"/>
    <col min="2" max="2" width="9.75" style="53" bestFit="1" customWidth="1"/>
    <col min="3" max="4" width="9.75" style="53" customWidth="1"/>
    <col min="5" max="5" width="9" style="53"/>
    <col min="6" max="6" width="9.25" style="53" customWidth="1"/>
    <col min="7" max="8" width="9" style="53"/>
    <col min="9" max="9" width="9.25" style="53" customWidth="1"/>
    <col min="10" max="10" width="15.375" style="53" customWidth="1"/>
    <col min="11" max="11" width="17" style="53" customWidth="1"/>
    <col min="12" max="16384" width="9" style="53"/>
  </cols>
  <sheetData>
    <row r="7" spans="2:15" x14ac:dyDescent="0.3">
      <c r="E7" s="54" t="s">
        <v>584</v>
      </c>
      <c r="F7" s="54"/>
      <c r="G7" s="82"/>
      <c r="H7" s="82"/>
      <c r="J7" s="57"/>
      <c r="K7" s="53" t="s">
        <v>1030</v>
      </c>
    </row>
    <row r="8" spans="2:15" x14ac:dyDescent="0.3">
      <c r="E8" s="54" t="s">
        <v>585</v>
      </c>
      <c r="F8" s="71">
        <f ca="1">SUM(접수건수)</f>
        <v>37864</v>
      </c>
      <c r="G8" s="54"/>
      <c r="H8" s="54"/>
      <c r="J8" s="58"/>
      <c r="K8" s="53" t="s">
        <v>1031</v>
      </c>
    </row>
    <row r="9" spans="2:15" x14ac:dyDescent="0.3">
      <c r="E9" s="54" t="s">
        <v>586</v>
      </c>
      <c r="F9" s="71">
        <f ca="1">SUM(부적합건수)</f>
        <v>10728</v>
      </c>
      <c r="G9" s="54"/>
      <c r="H9" s="54"/>
      <c r="J9" s="59"/>
      <c r="K9" s="53" t="s">
        <v>1032</v>
      </c>
    </row>
    <row r="11" spans="2:15" x14ac:dyDescent="0.3">
      <c r="B11" s="103" t="s">
        <v>917</v>
      </c>
      <c r="C11" s="104" t="s">
        <v>918</v>
      </c>
      <c r="D11" s="100" t="s">
        <v>972</v>
      </c>
      <c r="E11" s="100" t="s">
        <v>830</v>
      </c>
      <c r="F11" s="101" t="s">
        <v>531</v>
      </c>
      <c r="G11" s="101" t="s">
        <v>587</v>
      </c>
      <c r="H11" s="101" t="s">
        <v>588</v>
      </c>
      <c r="I11" s="101" t="s">
        <v>589</v>
      </c>
      <c r="J11" s="101" t="s">
        <v>544</v>
      </c>
      <c r="K11" s="102" t="s">
        <v>590</v>
      </c>
      <c r="N11" s="12" t="s">
        <v>531</v>
      </c>
      <c r="O11" s="12" t="s">
        <v>542</v>
      </c>
    </row>
    <row r="12" spans="2:15" x14ac:dyDescent="0.3">
      <c r="B12" s="91" t="s">
        <v>973</v>
      </c>
      <c r="C12" s="74" t="s">
        <v>974</v>
      </c>
      <c r="D12" s="76" t="str">
        <f>B12&amp;C12</f>
        <v>2022년01월</v>
      </c>
      <c r="E12" s="54" t="str">
        <f>VLOOKUP($F12,$N$11:$O$78,2,0)</f>
        <v>영동</v>
      </c>
      <c r="F12" s="4" t="s">
        <v>10</v>
      </c>
      <c r="G12" s="4" t="s">
        <v>11</v>
      </c>
      <c r="H12" s="4" t="s">
        <v>9</v>
      </c>
      <c r="I12" s="5">
        <v>2</v>
      </c>
      <c r="J12" s="5">
        <v>0</v>
      </c>
      <c r="K12" s="92">
        <v>2</v>
      </c>
      <c r="N12" s="22" t="s">
        <v>482</v>
      </c>
      <c r="O12" s="11" t="s">
        <v>532</v>
      </c>
    </row>
    <row r="13" spans="2:15" x14ac:dyDescent="0.3">
      <c r="B13" s="91" t="s">
        <v>973</v>
      </c>
      <c r="C13" s="74" t="s">
        <v>974</v>
      </c>
      <c r="D13" s="75" t="str">
        <f t="shared" ref="D13:D76" si="0">B13&amp;C13</f>
        <v>2022년01월</v>
      </c>
      <c r="E13" s="54" t="str">
        <f t="shared" ref="E13:E61" si="1">VLOOKUP($F13,$N$11:$O$78,2,0)</f>
        <v>경북</v>
      </c>
      <c r="F13" s="4" t="s">
        <v>14</v>
      </c>
      <c r="G13" s="4" t="s">
        <v>15</v>
      </c>
      <c r="H13" s="4" t="s">
        <v>9</v>
      </c>
      <c r="I13" s="5">
        <v>1</v>
      </c>
      <c r="J13" s="5">
        <v>0</v>
      </c>
      <c r="K13" s="92">
        <v>1</v>
      </c>
      <c r="N13" s="22" t="s">
        <v>493</v>
      </c>
      <c r="O13" s="11" t="s">
        <v>532</v>
      </c>
    </row>
    <row r="14" spans="2:15" x14ac:dyDescent="0.3">
      <c r="B14" s="91" t="s">
        <v>973</v>
      </c>
      <c r="C14" s="74" t="s">
        <v>974</v>
      </c>
      <c r="D14" s="75" t="str">
        <f t="shared" si="0"/>
        <v>2022년01월</v>
      </c>
      <c r="E14" s="54" t="str">
        <f t="shared" si="1"/>
        <v>경북</v>
      </c>
      <c r="F14" s="4" t="s">
        <v>14</v>
      </c>
      <c r="G14" s="4" t="s">
        <v>17</v>
      </c>
      <c r="H14" s="4" t="s">
        <v>9</v>
      </c>
      <c r="I14" s="5">
        <v>116</v>
      </c>
      <c r="J14" s="5">
        <v>116</v>
      </c>
      <c r="K14" s="92">
        <v>0</v>
      </c>
      <c r="N14" s="22" t="s">
        <v>561</v>
      </c>
      <c r="O14" s="11" t="s">
        <v>532</v>
      </c>
    </row>
    <row r="15" spans="2:15" x14ac:dyDescent="0.3">
      <c r="B15" s="91" t="s">
        <v>973</v>
      </c>
      <c r="C15" s="74" t="s">
        <v>974</v>
      </c>
      <c r="D15" s="75" t="str">
        <f t="shared" si="0"/>
        <v>2022년01월</v>
      </c>
      <c r="E15" s="54" t="str">
        <f t="shared" si="1"/>
        <v>서울</v>
      </c>
      <c r="F15" s="4" t="s">
        <v>20</v>
      </c>
      <c r="G15" s="4" t="s">
        <v>21</v>
      </c>
      <c r="H15" s="4" t="s">
        <v>9</v>
      </c>
      <c r="I15" s="5">
        <v>1</v>
      </c>
      <c r="J15" s="5">
        <v>0</v>
      </c>
      <c r="K15" s="92">
        <v>1</v>
      </c>
      <c r="N15" s="22" t="s">
        <v>504</v>
      </c>
      <c r="O15" s="11" t="s">
        <v>532</v>
      </c>
    </row>
    <row r="16" spans="2:15" x14ac:dyDescent="0.3">
      <c r="B16" s="91" t="s">
        <v>973</v>
      </c>
      <c r="C16" s="74" t="s">
        <v>974</v>
      </c>
      <c r="D16" s="75" t="str">
        <f t="shared" si="0"/>
        <v>2022년01월</v>
      </c>
      <c r="E16" s="54" t="str">
        <f t="shared" si="1"/>
        <v>서울</v>
      </c>
      <c r="F16" s="4" t="s">
        <v>20</v>
      </c>
      <c r="G16" s="4" t="s">
        <v>22</v>
      </c>
      <c r="H16" s="4" t="s">
        <v>9</v>
      </c>
      <c r="I16" s="5">
        <v>3</v>
      </c>
      <c r="J16" s="5">
        <v>0</v>
      </c>
      <c r="K16" s="92">
        <v>3</v>
      </c>
      <c r="N16" s="22" t="s">
        <v>505</v>
      </c>
      <c r="O16" s="11" t="s">
        <v>532</v>
      </c>
    </row>
    <row r="17" spans="2:15" x14ac:dyDescent="0.3">
      <c r="B17" s="91" t="s">
        <v>973</v>
      </c>
      <c r="C17" s="74" t="s">
        <v>974</v>
      </c>
      <c r="D17" s="75" t="str">
        <f t="shared" si="0"/>
        <v>2022년01월</v>
      </c>
      <c r="E17" s="54" t="str">
        <f t="shared" si="1"/>
        <v>전남</v>
      </c>
      <c r="F17" s="4" t="s">
        <v>24</v>
      </c>
      <c r="G17" s="4" t="s">
        <v>26</v>
      </c>
      <c r="H17" s="4" t="s">
        <v>9</v>
      </c>
      <c r="I17" s="5">
        <v>47</v>
      </c>
      <c r="J17" s="5">
        <v>0</v>
      </c>
      <c r="K17" s="92">
        <v>47</v>
      </c>
      <c r="N17" s="22" t="s">
        <v>508</v>
      </c>
      <c r="O17" s="11" t="s">
        <v>532</v>
      </c>
    </row>
    <row r="18" spans="2:15" x14ac:dyDescent="0.3">
      <c r="B18" s="91" t="s">
        <v>973</v>
      </c>
      <c r="C18" s="74" t="s">
        <v>974</v>
      </c>
      <c r="D18" s="75" t="str">
        <f t="shared" si="0"/>
        <v>2022년01월</v>
      </c>
      <c r="E18" s="54" t="str">
        <f t="shared" si="1"/>
        <v>전남</v>
      </c>
      <c r="F18" s="4" t="s">
        <v>24</v>
      </c>
      <c r="G18" s="4" t="s">
        <v>27</v>
      </c>
      <c r="H18" s="4" t="s">
        <v>9</v>
      </c>
      <c r="I18" s="5">
        <v>46</v>
      </c>
      <c r="J18" s="5">
        <v>0</v>
      </c>
      <c r="K18" s="92">
        <v>46</v>
      </c>
      <c r="N18" s="22" t="s">
        <v>509</v>
      </c>
      <c r="O18" s="11" t="s">
        <v>532</v>
      </c>
    </row>
    <row r="19" spans="2:15" x14ac:dyDescent="0.3">
      <c r="B19" s="91" t="s">
        <v>973</v>
      </c>
      <c r="C19" s="74" t="s">
        <v>974</v>
      </c>
      <c r="D19" s="75" t="str">
        <f t="shared" si="0"/>
        <v>2022년01월</v>
      </c>
      <c r="E19" s="54" t="str">
        <f t="shared" si="1"/>
        <v>전남</v>
      </c>
      <c r="F19" s="4" t="s">
        <v>24</v>
      </c>
      <c r="G19" s="4" t="s">
        <v>29</v>
      </c>
      <c r="H19" s="4" t="s">
        <v>9</v>
      </c>
      <c r="I19" s="5">
        <v>2</v>
      </c>
      <c r="J19" s="5">
        <v>0</v>
      </c>
      <c r="K19" s="92">
        <v>2</v>
      </c>
      <c r="N19" s="22" t="s">
        <v>516</v>
      </c>
      <c r="O19" s="11" t="s">
        <v>532</v>
      </c>
    </row>
    <row r="20" spans="2:15" x14ac:dyDescent="0.3">
      <c r="B20" s="91" t="s">
        <v>973</v>
      </c>
      <c r="C20" s="74" t="s">
        <v>974</v>
      </c>
      <c r="D20" s="75" t="str">
        <f t="shared" si="0"/>
        <v>2022년01월</v>
      </c>
      <c r="E20" s="54" t="str">
        <f t="shared" si="1"/>
        <v>전남</v>
      </c>
      <c r="F20" s="4" t="s">
        <v>24</v>
      </c>
      <c r="G20" s="4" t="s">
        <v>31</v>
      </c>
      <c r="H20" s="4" t="s">
        <v>9</v>
      </c>
      <c r="I20" s="5">
        <v>9</v>
      </c>
      <c r="J20" s="5">
        <v>0</v>
      </c>
      <c r="K20" s="92">
        <v>9</v>
      </c>
      <c r="N20" s="22" t="s">
        <v>526</v>
      </c>
      <c r="O20" s="11" t="s">
        <v>532</v>
      </c>
    </row>
    <row r="21" spans="2:15" x14ac:dyDescent="0.3">
      <c r="B21" s="91" t="s">
        <v>973</v>
      </c>
      <c r="C21" s="74" t="s">
        <v>974</v>
      </c>
      <c r="D21" s="75" t="str">
        <f t="shared" si="0"/>
        <v>2022년01월</v>
      </c>
      <c r="E21" s="54" t="str">
        <f t="shared" si="1"/>
        <v>전남</v>
      </c>
      <c r="F21" s="4" t="s">
        <v>24</v>
      </c>
      <c r="G21" s="4" t="s">
        <v>33</v>
      </c>
      <c r="H21" s="4" t="s">
        <v>9</v>
      </c>
      <c r="I21" s="5">
        <v>13</v>
      </c>
      <c r="J21" s="5">
        <v>0</v>
      </c>
      <c r="K21" s="92">
        <v>13</v>
      </c>
      <c r="N21" s="22" t="s">
        <v>527</v>
      </c>
      <c r="O21" s="11" t="s">
        <v>532</v>
      </c>
    </row>
    <row r="22" spans="2:15" x14ac:dyDescent="0.3">
      <c r="B22" s="91" t="s">
        <v>973</v>
      </c>
      <c r="C22" s="74" t="s">
        <v>974</v>
      </c>
      <c r="D22" s="75" t="str">
        <f t="shared" si="0"/>
        <v>2022년01월</v>
      </c>
      <c r="E22" s="54" t="str">
        <f t="shared" si="1"/>
        <v>전남</v>
      </c>
      <c r="F22" s="4" t="s">
        <v>24</v>
      </c>
      <c r="G22" s="4" t="s">
        <v>17</v>
      </c>
      <c r="H22" s="4" t="s">
        <v>9</v>
      </c>
      <c r="I22" s="5">
        <v>1</v>
      </c>
      <c r="J22" s="5">
        <v>1</v>
      </c>
      <c r="K22" s="92">
        <v>0</v>
      </c>
      <c r="N22" s="22" t="s">
        <v>558</v>
      </c>
      <c r="O22" s="11" t="s">
        <v>532</v>
      </c>
    </row>
    <row r="23" spans="2:15" x14ac:dyDescent="0.3">
      <c r="B23" s="91" t="s">
        <v>973</v>
      </c>
      <c r="C23" s="74" t="s">
        <v>974</v>
      </c>
      <c r="D23" s="75" t="str">
        <f t="shared" si="0"/>
        <v>2022년01월</v>
      </c>
      <c r="E23" s="54" t="str">
        <f t="shared" si="1"/>
        <v>전남</v>
      </c>
      <c r="F23" s="4" t="s">
        <v>24</v>
      </c>
      <c r="G23" s="4" t="s">
        <v>38</v>
      </c>
      <c r="H23" s="4" t="s">
        <v>9</v>
      </c>
      <c r="I23" s="5">
        <v>1</v>
      </c>
      <c r="J23" s="5">
        <v>0</v>
      </c>
      <c r="K23" s="92">
        <v>1</v>
      </c>
      <c r="N23" s="22" t="s">
        <v>483</v>
      </c>
      <c r="O23" s="11" t="s">
        <v>533</v>
      </c>
    </row>
    <row r="24" spans="2:15" x14ac:dyDescent="0.3">
      <c r="B24" s="91" t="s">
        <v>973</v>
      </c>
      <c r="C24" s="74" t="s">
        <v>974</v>
      </c>
      <c r="D24" s="75" t="str">
        <f t="shared" si="0"/>
        <v>2022년01월</v>
      </c>
      <c r="E24" s="54" t="str">
        <f t="shared" si="1"/>
        <v>전남</v>
      </c>
      <c r="F24" s="4" t="s">
        <v>24</v>
      </c>
      <c r="G24" s="4" t="s">
        <v>41</v>
      </c>
      <c r="H24" s="4" t="s">
        <v>9</v>
      </c>
      <c r="I24" s="5">
        <v>4</v>
      </c>
      <c r="J24" s="5">
        <v>0</v>
      </c>
      <c r="K24" s="92">
        <v>4</v>
      </c>
      <c r="N24" s="22" t="s">
        <v>488</v>
      </c>
      <c r="O24" s="11" t="s">
        <v>533</v>
      </c>
    </row>
    <row r="25" spans="2:15" x14ac:dyDescent="0.3">
      <c r="B25" s="91" t="s">
        <v>973</v>
      </c>
      <c r="C25" s="74" t="s">
        <v>974</v>
      </c>
      <c r="D25" s="75" t="str">
        <f t="shared" si="0"/>
        <v>2022년01월</v>
      </c>
      <c r="E25" s="54" t="str">
        <f t="shared" si="1"/>
        <v>경북</v>
      </c>
      <c r="F25" s="4" t="s">
        <v>43</v>
      </c>
      <c r="G25" s="4" t="s">
        <v>44</v>
      </c>
      <c r="H25" s="4" t="s">
        <v>9</v>
      </c>
      <c r="I25" s="5">
        <v>7</v>
      </c>
      <c r="J25" s="5">
        <v>0</v>
      </c>
      <c r="K25" s="92">
        <v>7</v>
      </c>
      <c r="N25" s="22" t="s">
        <v>489</v>
      </c>
      <c r="O25" s="11" t="s">
        <v>533</v>
      </c>
    </row>
    <row r="26" spans="2:15" x14ac:dyDescent="0.3">
      <c r="B26" s="91" t="s">
        <v>973</v>
      </c>
      <c r="C26" s="74" t="s">
        <v>974</v>
      </c>
      <c r="D26" s="75" t="str">
        <f t="shared" si="0"/>
        <v>2022년01월</v>
      </c>
      <c r="E26" s="54" t="str">
        <f t="shared" si="1"/>
        <v>경북</v>
      </c>
      <c r="F26" s="4" t="s">
        <v>43</v>
      </c>
      <c r="G26" s="4" t="s">
        <v>45</v>
      </c>
      <c r="H26" s="4" t="s">
        <v>9</v>
      </c>
      <c r="I26" s="5">
        <v>104</v>
      </c>
      <c r="J26" s="5">
        <v>0</v>
      </c>
      <c r="K26" s="92">
        <v>104</v>
      </c>
      <c r="N26" s="22" t="s">
        <v>490</v>
      </c>
      <c r="O26" s="11" t="s">
        <v>533</v>
      </c>
    </row>
    <row r="27" spans="2:15" x14ac:dyDescent="0.3">
      <c r="B27" s="91" t="s">
        <v>973</v>
      </c>
      <c r="C27" s="74" t="s">
        <v>974</v>
      </c>
      <c r="D27" s="75" t="str">
        <f t="shared" si="0"/>
        <v>2022년01월</v>
      </c>
      <c r="E27" s="54" t="str">
        <f t="shared" si="1"/>
        <v>경북</v>
      </c>
      <c r="F27" s="4" t="s">
        <v>43</v>
      </c>
      <c r="G27" s="4" t="s">
        <v>46</v>
      </c>
      <c r="H27" s="4" t="s">
        <v>9</v>
      </c>
      <c r="I27" s="5">
        <v>1</v>
      </c>
      <c r="J27" s="5">
        <v>0</v>
      </c>
      <c r="K27" s="92">
        <v>1</v>
      </c>
      <c r="N27" s="22" t="s">
        <v>491</v>
      </c>
      <c r="O27" s="11" t="s">
        <v>533</v>
      </c>
    </row>
    <row r="28" spans="2:15" x14ac:dyDescent="0.3">
      <c r="B28" s="91" t="s">
        <v>973</v>
      </c>
      <c r="C28" s="74" t="s">
        <v>974</v>
      </c>
      <c r="D28" s="75" t="str">
        <f t="shared" si="0"/>
        <v>2022년01월</v>
      </c>
      <c r="E28" s="54" t="str">
        <f t="shared" si="1"/>
        <v>전북</v>
      </c>
      <c r="F28" s="4" t="s">
        <v>50</v>
      </c>
      <c r="G28" s="4" t="s">
        <v>51</v>
      </c>
      <c r="H28" s="4" t="s">
        <v>9</v>
      </c>
      <c r="I28" s="5">
        <v>1</v>
      </c>
      <c r="J28" s="5">
        <v>0</v>
      </c>
      <c r="K28" s="92">
        <v>1</v>
      </c>
      <c r="N28" s="22" t="s">
        <v>492</v>
      </c>
      <c r="O28" s="11" t="s">
        <v>533</v>
      </c>
    </row>
    <row r="29" spans="2:15" x14ac:dyDescent="0.3">
      <c r="B29" s="91" t="s">
        <v>973</v>
      </c>
      <c r="C29" s="74" t="s">
        <v>974</v>
      </c>
      <c r="D29" s="75" t="str">
        <f t="shared" si="0"/>
        <v>2022년01월</v>
      </c>
      <c r="E29" s="54" t="str">
        <f t="shared" si="1"/>
        <v>경북</v>
      </c>
      <c r="F29" s="4" t="s">
        <v>53</v>
      </c>
      <c r="G29" s="4" t="s">
        <v>54</v>
      </c>
      <c r="H29" s="4" t="s">
        <v>9</v>
      </c>
      <c r="I29" s="5">
        <v>11</v>
      </c>
      <c r="J29" s="5">
        <v>0</v>
      </c>
      <c r="K29" s="92">
        <v>11</v>
      </c>
      <c r="N29" s="22" t="s">
        <v>512</v>
      </c>
      <c r="O29" s="11" t="s">
        <v>533</v>
      </c>
    </row>
    <row r="30" spans="2:15" x14ac:dyDescent="0.3">
      <c r="B30" s="91" t="s">
        <v>973</v>
      </c>
      <c r="C30" s="74" t="s">
        <v>974</v>
      </c>
      <c r="D30" s="75" t="str">
        <f t="shared" si="0"/>
        <v>2022년01월</v>
      </c>
      <c r="E30" s="54" t="str">
        <f t="shared" si="1"/>
        <v>경북</v>
      </c>
      <c r="F30" s="4" t="s">
        <v>53</v>
      </c>
      <c r="G30" s="4" t="s">
        <v>55</v>
      </c>
      <c r="H30" s="4" t="s">
        <v>9</v>
      </c>
      <c r="I30" s="5">
        <v>20</v>
      </c>
      <c r="J30" s="5">
        <v>0</v>
      </c>
      <c r="K30" s="92">
        <v>20</v>
      </c>
      <c r="N30" s="22" t="s">
        <v>513</v>
      </c>
      <c r="O30" s="11" t="s">
        <v>533</v>
      </c>
    </row>
    <row r="31" spans="2:15" x14ac:dyDescent="0.3">
      <c r="B31" s="91" t="s">
        <v>973</v>
      </c>
      <c r="C31" s="74" t="s">
        <v>974</v>
      </c>
      <c r="D31" s="75" t="str">
        <f t="shared" si="0"/>
        <v>2022년01월</v>
      </c>
      <c r="E31" s="54" t="str">
        <f t="shared" si="1"/>
        <v>경기</v>
      </c>
      <c r="F31" s="4" t="s">
        <v>57</v>
      </c>
      <c r="G31" s="4" t="s">
        <v>58</v>
      </c>
      <c r="H31" s="4" t="s">
        <v>9</v>
      </c>
      <c r="I31" s="5">
        <v>1</v>
      </c>
      <c r="J31" s="5">
        <v>1</v>
      </c>
      <c r="K31" s="92">
        <v>0</v>
      </c>
      <c r="N31" s="22" t="s">
        <v>520</v>
      </c>
      <c r="O31" s="11" t="s">
        <v>533</v>
      </c>
    </row>
    <row r="32" spans="2:15" x14ac:dyDescent="0.3">
      <c r="B32" s="91" t="s">
        <v>973</v>
      </c>
      <c r="C32" s="74" t="s">
        <v>974</v>
      </c>
      <c r="D32" s="75" t="str">
        <f t="shared" si="0"/>
        <v>2022년01월</v>
      </c>
      <c r="E32" s="54" t="str">
        <f t="shared" si="1"/>
        <v>경남</v>
      </c>
      <c r="F32" s="4" t="s">
        <v>62</v>
      </c>
      <c r="G32" s="4" t="s">
        <v>63</v>
      </c>
      <c r="H32" s="4" t="s">
        <v>9</v>
      </c>
      <c r="I32" s="5">
        <v>11</v>
      </c>
      <c r="J32" s="5">
        <v>0</v>
      </c>
      <c r="K32" s="92">
        <v>11</v>
      </c>
      <c r="N32" s="22" t="s">
        <v>521</v>
      </c>
      <c r="O32" s="11" t="s">
        <v>533</v>
      </c>
    </row>
    <row r="33" spans="2:15" x14ac:dyDescent="0.3">
      <c r="B33" s="91" t="s">
        <v>973</v>
      </c>
      <c r="C33" s="74" t="s">
        <v>974</v>
      </c>
      <c r="D33" s="75" t="str">
        <f t="shared" si="0"/>
        <v>2022년01월</v>
      </c>
      <c r="E33" s="54" t="str">
        <f t="shared" si="1"/>
        <v>경남</v>
      </c>
      <c r="F33" s="4" t="s">
        <v>62</v>
      </c>
      <c r="G33" s="4" t="s">
        <v>68</v>
      </c>
      <c r="H33" s="4" t="s">
        <v>9</v>
      </c>
      <c r="I33" s="5">
        <v>16</v>
      </c>
      <c r="J33" s="5">
        <v>0</v>
      </c>
      <c r="K33" s="92">
        <v>16</v>
      </c>
      <c r="N33" s="22" t="s">
        <v>525</v>
      </c>
      <c r="O33" s="11" t="s">
        <v>533</v>
      </c>
    </row>
    <row r="34" spans="2:15" x14ac:dyDescent="0.3">
      <c r="B34" s="91" t="s">
        <v>973</v>
      </c>
      <c r="C34" s="74" t="s">
        <v>974</v>
      </c>
      <c r="D34" s="75" t="str">
        <f t="shared" si="0"/>
        <v>2022년01월</v>
      </c>
      <c r="E34" s="54" t="str">
        <f t="shared" si="1"/>
        <v>경북</v>
      </c>
      <c r="F34" s="4" t="s">
        <v>70</v>
      </c>
      <c r="G34" s="4" t="s">
        <v>72</v>
      </c>
      <c r="H34" s="4" t="s">
        <v>9</v>
      </c>
      <c r="I34" s="5">
        <v>2</v>
      </c>
      <c r="J34" s="5">
        <v>2</v>
      </c>
      <c r="K34" s="92">
        <v>0</v>
      </c>
      <c r="N34" s="22" t="s">
        <v>476</v>
      </c>
      <c r="O34" s="11" t="s">
        <v>534</v>
      </c>
    </row>
    <row r="35" spans="2:15" x14ac:dyDescent="0.3">
      <c r="B35" s="91" t="s">
        <v>973</v>
      </c>
      <c r="C35" s="74" t="s">
        <v>974</v>
      </c>
      <c r="D35" s="75" t="str">
        <f t="shared" si="0"/>
        <v>2022년01월</v>
      </c>
      <c r="E35" s="54" t="str">
        <f t="shared" si="1"/>
        <v>경북</v>
      </c>
      <c r="F35" s="4" t="s">
        <v>70</v>
      </c>
      <c r="G35" s="4" t="s">
        <v>74</v>
      </c>
      <c r="H35" s="4" t="s">
        <v>9</v>
      </c>
      <c r="I35" s="5">
        <v>1</v>
      </c>
      <c r="J35" s="5">
        <v>1</v>
      </c>
      <c r="K35" s="92">
        <v>0</v>
      </c>
      <c r="N35" s="22" t="s">
        <v>479</v>
      </c>
      <c r="O35" s="11" t="s">
        <v>534</v>
      </c>
    </row>
    <row r="36" spans="2:15" x14ac:dyDescent="0.3">
      <c r="B36" s="91" t="s">
        <v>973</v>
      </c>
      <c r="C36" s="74" t="s">
        <v>974</v>
      </c>
      <c r="D36" s="75" t="str">
        <f t="shared" si="0"/>
        <v>2022년01월</v>
      </c>
      <c r="E36" s="54" t="str">
        <f t="shared" si="1"/>
        <v>경북</v>
      </c>
      <c r="F36" s="4" t="s">
        <v>70</v>
      </c>
      <c r="G36" s="4" t="s">
        <v>78</v>
      </c>
      <c r="H36" s="4" t="s">
        <v>9</v>
      </c>
      <c r="I36" s="5">
        <v>7</v>
      </c>
      <c r="J36" s="5">
        <v>0</v>
      </c>
      <c r="K36" s="92">
        <v>7</v>
      </c>
      <c r="N36" s="22" t="s">
        <v>481</v>
      </c>
      <c r="O36" s="11" t="s">
        <v>534</v>
      </c>
    </row>
    <row r="37" spans="2:15" x14ac:dyDescent="0.3">
      <c r="B37" s="91" t="s">
        <v>973</v>
      </c>
      <c r="C37" s="74" t="s">
        <v>974</v>
      </c>
      <c r="D37" s="75" t="str">
        <f t="shared" si="0"/>
        <v>2022년01월</v>
      </c>
      <c r="E37" s="54" t="str">
        <f t="shared" si="1"/>
        <v>경북</v>
      </c>
      <c r="F37" s="4" t="s">
        <v>70</v>
      </c>
      <c r="G37" s="4" t="s">
        <v>79</v>
      </c>
      <c r="H37" s="4" t="s">
        <v>9</v>
      </c>
      <c r="I37" s="5">
        <v>1</v>
      </c>
      <c r="J37" s="5">
        <v>1</v>
      </c>
      <c r="K37" s="92">
        <v>0</v>
      </c>
      <c r="N37" s="22" t="s">
        <v>484</v>
      </c>
      <c r="O37" s="11" t="s">
        <v>534</v>
      </c>
    </row>
    <row r="38" spans="2:15" x14ac:dyDescent="0.3">
      <c r="B38" s="91" t="s">
        <v>973</v>
      </c>
      <c r="C38" s="74" t="s">
        <v>974</v>
      </c>
      <c r="D38" s="75" t="str">
        <f t="shared" si="0"/>
        <v>2022년01월</v>
      </c>
      <c r="E38" s="54" t="str">
        <f t="shared" si="1"/>
        <v>경북</v>
      </c>
      <c r="F38" s="4" t="s">
        <v>70</v>
      </c>
      <c r="G38" s="4" t="s">
        <v>87</v>
      </c>
      <c r="H38" s="4" t="s">
        <v>9</v>
      </c>
      <c r="I38" s="5">
        <v>1</v>
      </c>
      <c r="J38" s="5">
        <v>0</v>
      </c>
      <c r="K38" s="92">
        <v>1</v>
      </c>
      <c r="N38" s="22" t="s">
        <v>556</v>
      </c>
      <c r="O38" s="11" t="s">
        <v>534</v>
      </c>
    </row>
    <row r="39" spans="2:15" x14ac:dyDescent="0.3">
      <c r="B39" s="91" t="s">
        <v>973</v>
      </c>
      <c r="C39" s="74" t="s">
        <v>974</v>
      </c>
      <c r="D39" s="75" t="str">
        <f t="shared" si="0"/>
        <v>2022년01월</v>
      </c>
      <c r="E39" s="54" t="str">
        <f t="shared" si="1"/>
        <v>경북</v>
      </c>
      <c r="F39" s="4" t="s">
        <v>70</v>
      </c>
      <c r="G39" s="4" t="s">
        <v>88</v>
      </c>
      <c r="H39" s="4" t="s">
        <v>9</v>
      </c>
      <c r="I39" s="5">
        <v>26</v>
      </c>
      <c r="J39" s="5">
        <v>25</v>
      </c>
      <c r="K39" s="92">
        <v>1</v>
      </c>
      <c r="N39" s="22" t="s">
        <v>485</v>
      </c>
      <c r="O39" s="11" t="s">
        <v>534</v>
      </c>
    </row>
    <row r="40" spans="2:15" x14ac:dyDescent="0.3">
      <c r="B40" s="91" t="s">
        <v>973</v>
      </c>
      <c r="C40" s="74" t="s">
        <v>974</v>
      </c>
      <c r="D40" s="75" t="str">
        <f t="shared" si="0"/>
        <v>2022년01월</v>
      </c>
      <c r="E40" s="54" t="str">
        <f t="shared" si="1"/>
        <v>경북</v>
      </c>
      <c r="F40" s="4" t="s">
        <v>70</v>
      </c>
      <c r="G40" s="4" t="s">
        <v>93</v>
      </c>
      <c r="H40" s="4" t="s">
        <v>9</v>
      </c>
      <c r="I40" s="5">
        <v>1</v>
      </c>
      <c r="J40" s="5">
        <v>0</v>
      </c>
      <c r="K40" s="92">
        <v>1</v>
      </c>
      <c r="N40" s="22" t="s">
        <v>494</v>
      </c>
      <c r="O40" s="11" t="s">
        <v>534</v>
      </c>
    </row>
    <row r="41" spans="2:15" x14ac:dyDescent="0.3">
      <c r="B41" s="91" t="s">
        <v>973</v>
      </c>
      <c r="C41" s="74" t="s">
        <v>974</v>
      </c>
      <c r="D41" s="75" t="str">
        <f t="shared" si="0"/>
        <v>2022년01월</v>
      </c>
      <c r="E41" s="54" t="str">
        <f t="shared" si="1"/>
        <v>경북</v>
      </c>
      <c r="F41" s="4" t="s">
        <v>98</v>
      </c>
      <c r="G41" s="4" t="s">
        <v>100</v>
      </c>
      <c r="H41" s="4" t="s">
        <v>9</v>
      </c>
      <c r="I41" s="5">
        <v>23</v>
      </c>
      <c r="J41" s="5">
        <v>23</v>
      </c>
      <c r="K41" s="92">
        <v>0</v>
      </c>
      <c r="N41" s="22" t="s">
        <v>507</v>
      </c>
      <c r="O41" s="11" t="s">
        <v>534</v>
      </c>
    </row>
    <row r="42" spans="2:15" x14ac:dyDescent="0.3">
      <c r="B42" s="91" t="s">
        <v>973</v>
      </c>
      <c r="C42" s="74" t="s">
        <v>974</v>
      </c>
      <c r="D42" s="75" t="str">
        <f t="shared" si="0"/>
        <v>2022년01월</v>
      </c>
      <c r="E42" s="54" t="str">
        <f t="shared" si="1"/>
        <v>경북</v>
      </c>
      <c r="F42" s="4" t="s">
        <v>98</v>
      </c>
      <c r="G42" s="4" t="s">
        <v>102</v>
      </c>
      <c r="H42" s="4" t="s">
        <v>9</v>
      </c>
      <c r="I42" s="5">
        <v>4</v>
      </c>
      <c r="J42" s="5">
        <v>0</v>
      </c>
      <c r="K42" s="92">
        <v>4</v>
      </c>
      <c r="N42" s="22" t="s">
        <v>528</v>
      </c>
      <c r="O42" s="11" t="s">
        <v>534</v>
      </c>
    </row>
    <row r="43" spans="2:15" x14ac:dyDescent="0.3">
      <c r="B43" s="91" t="s">
        <v>973</v>
      </c>
      <c r="C43" s="74" t="s">
        <v>974</v>
      </c>
      <c r="D43" s="75" t="str">
        <f t="shared" si="0"/>
        <v>2022년01월</v>
      </c>
      <c r="E43" s="54" t="str">
        <f t="shared" si="1"/>
        <v>경북</v>
      </c>
      <c r="F43" s="4" t="s">
        <v>98</v>
      </c>
      <c r="G43" s="4" t="s">
        <v>103</v>
      </c>
      <c r="H43" s="4" t="s">
        <v>9</v>
      </c>
      <c r="I43" s="5">
        <v>1</v>
      </c>
      <c r="J43" s="5">
        <v>1</v>
      </c>
      <c r="K43" s="92">
        <v>0</v>
      </c>
      <c r="N43" s="22" t="s">
        <v>477</v>
      </c>
      <c r="O43" s="11" t="s">
        <v>535</v>
      </c>
    </row>
    <row r="44" spans="2:15" x14ac:dyDescent="0.3">
      <c r="B44" s="91" t="s">
        <v>973</v>
      </c>
      <c r="C44" s="74" t="s">
        <v>974</v>
      </c>
      <c r="D44" s="75" t="str">
        <f t="shared" si="0"/>
        <v>2022년01월</v>
      </c>
      <c r="E44" s="54" t="str">
        <f t="shared" si="1"/>
        <v>경북</v>
      </c>
      <c r="F44" s="4" t="s">
        <v>98</v>
      </c>
      <c r="G44" s="4" t="s">
        <v>110</v>
      </c>
      <c r="H44" s="4" t="s">
        <v>9</v>
      </c>
      <c r="I44" s="5">
        <v>1</v>
      </c>
      <c r="J44" s="5">
        <v>0</v>
      </c>
      <c r="K44" s="92">
        <v>1</v>
      </c>
      <c r="N44" s="22" t="s">
        <v>495</v>
      </c>
      <c r="O44" s="11" t="s">
        <v>535</v>
      </c>
    </row>
    <row r="45" spans="2:15" x14ac:dyDescent="0.3">
      <c r="B45" s="91" t="s">
        <v>973</v>
      </c>
      <c r="C45" s="74" t="s">
        <v>974</v>
      </c>
      <c r="D45" s="75" t="str">
        <f t="shared" si="0"/>
        <v>2022년01월</v>
      </c>
      <c r="E45" s="54" t="str">
        <f t="shared" si="1"/>
        <v>경북</v>
      </c>
      <c r="F45" s="4" t="s">
        <v>98</v>
      </c>
      <c r="G45" s="4" t="s">
        <v>115</v>
      </c>
      <c r="H45" s="4" t="s">
        <v>9</v>
      </c>
      <c r="I45" s="5">
        <v>1</v>
      </c>
      <c r="J45" s="5">
        <v>0</v>
      </c>
      <c r="K45" s="92">
        <v>1</v>
      </c>
      <c r="N45" s="22" t="s">
        <v>496</v>
      </c>
      <c r="O45" s="11" t="s">
        <v>535</v>
      </c>
    </row>
    <row r="46" spans="2:15" x14ac:dyDescent="0.3">
      <c r="B46" s="91" t="s">
        <v>973</v>
      </c>
      <c r="C46" s="74" t="s">
        <v>974</v>
      </c>
      <c r="D46" s="75" t="str">
        <f t="shared" si="0"/>
        <v>2022년01월</v>
      </c>
      <c r="E46" s="54" t="str">
        <f t="shared" si="1"/>
        <v>경북</v>
      </c>
      <c r="F46" s="4" t="s">
        <v>116</v>
      </c>
      <c r="G46" s="4" t="s">
        <v>117</v>
      </c>
      <c r="H46" s="4" t="s">
        <v>9</v>
      </c>
      <c r="I46" s="5">
        <v>59</v>
      </c>
      <c r="J46" s="5">
        <v>0</v>
      </c>
      <c r="K46" s="92">
        <v>59</v>
      </c>
      <c r="N46" s="22" t="s">
        <v>497</v>
      </c>
      <c r="O46" s="11" t="s">
        <v>535</v>
      </c>
    </row>
    <row r="47" spans="2:15" x14ac:dyDescent="0.3">
      <c r="B47" s="91" t="s">
        <v>973</v>
      </c>
      <c r="C47" s="74" t="s">
        <v>974</v>
      </c>
      <c r="D47" s="75" t="str">
        <f t="shared" si="0"/>
        <v>2022년01월</v>
      </c>
      <c r="E47" s="54" t="str">
        <f t="shared" si="1"/>
        <v>경북</v>
      </c>
      <c r="F47" s="4" t="s">
        <v>116</v>
      </c>
      <c r="G47" s="4" t="s">
        <v>100</v>
      </c>
      <c r="H47" s="4" t="s">
        <v>9</v>
      </c>
      <c r="I47" s="5">
        <v>7</v>
      </c>
      <c r="J47" s="5">
        <v>6</v>
      </c>
      <c r="K47" s="92">
        <v>1</v>
      </c>
      <c r="N47" s="22" t="s">
        <v>498</v>
      </c>
      <c r="O47" s="11" t="s">
        <v>535</v>
      </c>
    </row>
    <row r="48" spans="2:15" x14ac:dyDescent="0.3">
      <c r="B48" s="91" t="s">
        <v>973</v>
      </c>
      <c r="C48" s="74" t="s">
        <v>974</v>
      </c>
      <c r="D48" s="75" t="str">
        <f t="shared" si="0"/>
        <v>2022년01월</v>
      </c>
      <c r="E48" s="54" t="str">
        <f t="shared" si="1"/>
        <v>경북</v>
      </c>
      <c r="F48" s="4" t="s">
        <v>116</v>
      </c>
      <c r="G48" s="4" t="s">
        <v>106</v>
      </c>
      <c r="H48" s="4" t="s">
        <v>9</v>
      </c>
      <c r="I48" s="5">
        <v>1</v>
      </c>
      <c r="J48" s="5">
        <v>0</v>
      </c>
      <c r="K48" s="92">
        <v>1</v>
      </c>
      <c r="N48" s="22" t="s">
        <v>499</v>
      </c>
      <c r="O48" s="11" t="s">
        <v>535</v>
      </c>
    </row>
    <row r="49" spans="2:15" x14ac:dyDescent="0.3">
      <c r="B49" s="91" t="s">
        <v>973</v>
      </c>
      <c r="C49" s="74" t="s">
        <v>974</v>
      </c>
      <c r="D49" s="75" t="str">
        <f t="shared" si="0"/>
        <v>2022년01월</v>
      </c>
      <c r="E49" s="54" t="str">
        <f t="shared" si="1"/>
        <v>충남</v>
      </c>
      <c r="F49" s="4" t="s">
        <v>120</v>
      </c>
      <c r="G49" s="4" t="s">
        <v>122</v>
      </c>
      <c r="H49" s="4" t="s">
        <v>9</v>
      </c>
      <c r="I49" s="5">
        <v>1</v>
      </c>
      <c r="J49" s="5">
        <v>0</v>
      </c>
      <c r="K49" s="92">
        <v>1</v>
      </c>
      <c r="N49" s="22" t="s">
        <v>500</v>
      </c>
      <c r="O49" s="11" t="s">
        <v>535</v>
      </c>
    </row>
    <row r="50" spans="2:15" x14ac:dyDescent="0.3">
      <c r="B50" s="91" t="s">
        <v>973</v>
      </c>
      <c r="C50" s="74" t="s">
        <v>974</v>
      </c>
      <c r="D50" s="75" t="str">
        <f t="shared" si="0"/>
        <v>2022년01월</v>
      </c>
      <c r="E50" s="54" t="str">
        <f t="shared" si="1"/>
        <v>충남</v>
      </c>
      <c r="F50" s="4" t="s">
        <v>120</v>
      </c>
      <c r="G50" s="4" t="s">
        <v>124</v>
      </c>
      <c r="H50" s="4" t="s">
        <v>9</v>
      </c>
      <c r="I50" s="5">
        <v>17</v>
      </c>
      <c r="J50" s="5">
        <v>0</v>
      </c>
      <c r="K50" s="92">
        <v>17</v>
      </c>
      <c r="N50" s="22" t="s">
        <v>557</v>
      </c>
      <c r="O50" s="11" t="s">
        <v>535</v>
      </c>
    </row>
    <row r="51" spans="2:15" x14ac:dyDescent="0.3">
      <c r="B51" s="91" t="s">
        <v>973</v>
      </c>
      <c r="C51" s="74" t="s">
        <v>974</v>
      </c>
      <c r="D51" s="75" t="str">
        <f t="shared" si="0"/>
        <v>2022년01월</v>
      </c>
      <c r="E51" s="54" t="str">
        <f t="shared" si="1"/>
        <v>충남</v>
      </c>
      <c r="F51" s="4" t="s">
        <v>120</v>
      </c>
      <c r="G51" s="4" t="s">
        <v>125</v>
      </c>
      <c r="H51" s="4" t="s">
        <v>9</v>
      </c>
      <c r="I51" s="5">
        <v>9</v>
      </c>
      <c r="J51" s="5">
        <v>0</v>
      </c>
      <c r="K51" s="92">
        <v>9</v>
      </c>
      <c r="N51" s="22" t="s">
        <v>501</v>
      </c>
      <c r="O51" s="11" t="s">
        <v>535</v>
      </c>
    </row>
    <row r="52" spans="2:15" x14ac:dyDescent="0.3">
      <c r="B52" s="91" t="s">
        <v>973</v>
      </c>
      <c r="C52" s="74" t="s">
        <v>974</v>
      </c>
      <c r="D52" s="75" t="str">
        <f t="shared" si="0"/>
        <v>2022년01월</v>
      </c>
      <c r="E52" s="54" t="str">
        <f t="shared" si="1"/>
        <v>충남</v>
      </c>
      <c r="F52" s="4" t="s">
        <v>120</v>
      </c>
      <c r="G52" s="4" t="s">
        <v>129</v>
      </c>
      <c r="H52" s="4" t="s">
        <v>9</v>
      </c>
      <c r="I52" s="5">
        <v>1</v>
      </c>
      <c r="J52" s="5">
        <v>0</v>
      </c>
      <c r="K52" s="92">
        <v>1</v>
      </c>
      <c r="N52" s="22" t="s">
        <v>503</v>
      </c>
      <c r="O52" s="11" t="s">
        <v>535</v>
      </c>
    </row>
    <row r="53" spans="2:15" x14ac:dyDescent="0.3">
      <c r="B53" s="91" t="s">
        <v>973</v>
      </c>
      <c r="C53" s="74" t="s">
        <v>974</v>
      </c>
      <c r="D53" s="75" t="str">
        <f t="shared" si="0"/>
        <v>2022년01월</v>
      </c>
      <c r="E53" s="54" t="str">
        <f t="shared" si="1"/>
        <v>충남</v>
      </c>
      <c r="F53" s="4" t="s">
        <v>120</v>
      </c>
      <c r="G53" s="4" t="s">
        <v>136</v>
      </c>
      <c r="H53" s="4" t="s">
        <v>9</v>
      </c>
      <c r="I53" s="5">
        <v>30</v>
      </c>
      <c r="J53" s="5">
        <v>0</v>
      </c>
      <c r="K53" s="92">
        <v>30</v>
      </c>
      <c r="N53" s="22" t="s">
        <v>475</v>
      </c>
      <c r="O53" s="11" t="s">
        <v>536</v>
      </c>
    </row>
    <row r="54" spans="2:15" x14ac:dyDescent="0.3">
      <c r="B54" s="91" t="s">
        <v>973</v>
      </c>
      <c r="C54" s="74" t="s">
        <v>974</v>
      </c>
      <c r="D54" s="75" t="str">
        <f t="shared" si="0"/>
        <v>2022년01월</v>
      </c>
      <c r="E54" s="54" t="str">
        <f t="shared" si="1"/>
        <v>충남</v>
      </c>
      <c r="F54" s="4" t="s">
        <v>120</v>
      </c>
      <c r="G54" s="4" t="s">
        <v>137</v>
      </c>
      <c r="H54" s="4" t="s">
        <v>9</v>
      </c>
      <c r="I54" s="5">
        <v>50</v>
      </c>
      <c r="J54" s="5">
        <v>0</v>
      </c>
      <c r="K54" s="92">
        <v>50</v>
      </c>
      <c r="N54" s="22" t="s">
        <v>510</v>
      </c>
      <c r="O54" s="11" t="s">
        <v>537</v>
      </c>
    </row>
    <row r="55" spans="2:15" x14ac:dyDescent="0.3">
      <c r="B55" s="91" t="s">
        <v>973</v>
      </c>
      <c r="C55" s="74" t="s">
        <v>974</v>
      </c>
      <c r="D55" s="75" t="str">
        <f t="shared" si="0"/>
        <v>2022년01월</v>
      </c>
      <c r="E55" s="54" t="str">
        <f t="shared" si="1"/>
        <v>전남</v>
      </c>
      <c r="F55" s="4" t="s">
        <v>138</v>
      </c>
      <c r="G55" s="4" t="s">
        <v>139</v>
      </c>
      <c r="H55" s="4" t="s">
        <v>9</v>
      </c>
      <c r="I55" s="5">
        <v>1</v>
      </c>
      <c r="J55" s="5">
        <v>1</v>
      </c>
      <c r="K55" s="92">
        <v>0</v>
      </c>
      <c r="N55" s="22" t="s">
        <v>514</v>
      </c>
      <c r="O55" s="11" t="s">
        <v>537</v>
      </c>
    </row>
    <row r="56" spans="2:15" x14ac:dyDescent="0.3">
      <c r="B56" s="91" t="s">
        <v>973</v>
      </c>
      <c r="C56" s="74" t="s">
        <v>974</v>
      </c>
      <c r="D56" s="75" t="str">
        <f t="shared" si="0"/>
        <v>2022년01월</v>
      </c>
      <c r="E56" s="54" t="str">
        <f t="shared" si="1"/>
        <v>전남</v>
      </c>
      <c r="F56" s="4" t="s">
        <v>138</v>
      </c>
      <c r="G56" s="4" t="s">
        <v>140</v>
      </c>
      <c r="H56" s="4" t="s">
        <v>9</v>
      </c>
      <c r="I56" s="5">
        <v>10</v>
      </c>
      <c r="J56" s="5">
        <v>0</v>
      </c>
      <c r="K56" s="92">
        <v>10</v>
      </c>
      <c r="N56" s="22" t="s">
        <v>524</v>
      </c>
      <c r="O56" s="11" t="s">
        <v>537</v>
      </c>
    </row>
    <row r="57" spans="2:15" x14ac:dyDescent="0.3">
      <c r="B57" s="91" t="s">
        <v>973</v>
      </c>
      <c r="C57" s="74" t="s">
        <v>974</v>
      </c>
      <c r="D57" s="75" t="str">
        <f t="shared" si="0"/>
        <v>2022년01월</v>
      </c>
      <c r="E57" s="54" t="str">
        <f t="shared" si="1"/>
        <v>전남</v>
      </c>
      <c r="F57" s="4" t="s">
        <v>138</v>
      </c>
      <c r="G57" s="4" t="s">
        <v>142</v>
      </c>
      <c r="H57" s="4" t="s">
        <v>9</v>
      </c>
      <c r="I57" s="5">
        <v>1</v>
      </c>
      <c r="J57" s="5">
        <v>0</v>
      </c>
      <c r="K57" s="92">
        <v>1</v>
      </c>
      <c r="N57" s="22" t="s">
        <v>515</v>
      </c>
      <c r="O57" s="11" t="s">
        <v>515</v>
      </c>
    </row>
    <row r="58" spans="2:15" x14ac:dyDescent="0.3">
      <c r="B58" s="91" t="s">
        <v>973</v>
      </c>
      <c r="C58" s="74" t="s">
        <v>974</v>
      </c>
      <c r="D58" s="75" t="str">
        <f t="shared" si="0"/>
        <v>2022년01월</v>
      </c>
      <c r="E58" s="54" t="str">
        <f t="shared" si="1"/>
        <v>경남</v>
      </c>
      <c r="F58" s="4" t="s">
        <v>151</v>
      </c>
      <c r="G58" s="4" t="s">
        <v>156</v>
      </c>
      <c r="H58" s="4" t="s">
        <v>9</v>
      </c>
      <c r="I58" s="5">
        <v>6</v>
      </c>
      <c r="J58" s="5">
        <v>0</v>
      </c>
      <c r="K58" s="92">
        <v>6</v>
      </c>
      <c r="N58" s="22" t="s">
        <v>478</v>
      </c>
      <c r="O58" s="11" t="s">
        <v>538</v>
      </c>
    </row>
    <row r="59" spans="2:15" x14ac:dyDescent="0.3">
      <c r="B59" s="91" t="s">
        <v>973</v>
      </c>
      <c r="C59" s="74" t="s">
        <v>974</v>
      </c>
      <c r="D59" s="75" t="str">
        <f t="shared" si="0"/>
        <v>2022년01월</v>
      </c>
      <c r="E59" s="54" t="str">
        <f t="shared" si="1"/>
        <v>경남</v>
      </c>
      <c r="F59" s="4" t="s">
        <v>158</v>
      </c>
      <c r="G59" s="4" t="s">
        <v>163</v>
      </c>
      <c r="H59" s="4" t="s">
        <v>9</v>
      </c>
      <c r="I59" s="5">
        <v>1</v>
      </c>
      <c r="J59" s="5">
        <v>0</v>
      </c>
      <c r="K59" s="92">
        <v>1</v>
      </c>
      <c r="N59" s="22" t="s">
        <v>487</v>
      </c>
      <c r="O59" s="11" t="s">
        <v>538</v>
      </c>
    </row>
    <row r="60" spans="2:15" x14ac:dyDescent="0.3">
      <c r="B60" s="91" t="s">
        <v>973</v>
      </c>
      <c r="C60" s="74" t="s">
        <v>974</v>
      </c>
      <c r="D60" s="75" t="str">
        <f t="shared" si="0"/>
        <v>2022년01월</v>
      </c>
      <c r="E60" s="54" t="str">
        <f t="shared" si="1"/>
        <v>경남</v>
      </c>
      <c r="F60" s="4" t="s">
        <v>168</v>
      </c>
      <c r="G60" s="4" t="s">
        <v>172</v>
      </c>
      <c r="H60" s="4" t="s">
        <v>9</v>
      </c>
      <c r="I60" s="5">
        <v>1</v>
      </c>
      <c r="J60" s="5">
        <v>0</v>
      </c>
      <c r="K60" s="92">
        <v>1</v>
      </c>
      <c r="N60" s="22" t="s">
        <v>506</v>
      </c>
      <c r="O60" s="11" t="s">
        <v>538</v>
      </c>
    </row>
    <row r="61" spans="2:15" x14ac:dyDescent="0.3">
      <c r="B61" s="91" t="s">
        <v>973</v>
      </c>
      <c r="C61" s="74" t="s">
        <v>974</v>
      </c>
      <c r="D61" s="75" t="str">
        <f t="shared" si="0"/>
        <v>2022년01월</v>
      </c>
      <c r="E61" s="54" t="str">
        <f t="shared" si="1"/>
        <v>경남</v>
      </c>
      <c r="F61" s="4" t="s">
        <v>174</v>
      </c>
      <c r="G61" s="4" t="s">
        <v>175</v>
      </c>
      <c r="H61" s="4" t="s">
        <v>9</v>
      </c>
      <c r="I61" s="5">
        <v>2</v>
      </c>
      <c r="J61" s="5">
        <v>2</v>
      </c>
      <c r="K61" s="92">
        <v>0</v>
      </c>
      <c r="N61" s="22" t="s">
        <v>529</v>
      </c>
      <c r="O61" s="11" t="s">
        <v>538</v>
      </c>
    </row>
    <row r="62" spans="2:15" x14ac:dyDescent="0.3">
      <c r="B62" s="91" t="s">
        <v>973</v>
      </c>
      <c r="C62" s="74" t="s">
        <v>974</v>
      </c>
      <c r="D62" s="75" t="str">
        <f t="shared" si="0"/>
        <v>2022년01월</v>
      </c>
      <c r="E62" s="54" t="str">
        <f>VLOOKUP($F62,$N$11:$O$78,2,0)</f>
        <v>경남</v>
      </c>
      <c r="F62" s="4" t="s">
        <v>174</v>
      </c>
      <c r="G62" s="4" t="s">
        <v>177</v>
      </c>
      <c r="H62" s="4" t="s">
        <v>9</v>
      </c>
      <c r="I62" s="5">
        <v>11</v>
      </c>
      <c r="J62" s="5">
        <v>0</v>
      </c>
      <c r="K62" s="92">
        <v>11</v>
      </c>
      <c r="N62" s="22" t="s">
        <v>480</v>
      </c>
      <c r="O62" s="11" t="s">
        <v>517</v>
      </c>
    </row>
    <row r="63" spans="2:15" x14ac:dyDescent="0.3">
      <c r="B63" s="91" t="s">
        <v>973</v>
      </c>
      <c r="C63" s="74" t="s">
        <v>974</v>
      </c>
      <c r="D63" s="75" t="str">
        <f t="shared" si="0"/>
        <v>2022년01월</v>
      </c>
      <c r="E63" s="54" t="str">
        <f t="shared" ref="E63:E126" si="2">VLOOKUP($F63,$N$11:$O$78,2,0)</f>
        <v>경남</v>
      </c>
      <c r="F63" s="4" t="s">
        <v>174</v>
      </c>
      <c r="G63" s="4" t="s">
        <v>179</v>
      </c>
      <c r="H63" s="4" t="s">
        <v>9</v>
      </c>
      <c r="I63" s="5">
        <v>45</v>
      </c>
      <c r="J63" s="5">
        <v>0</v>
      </c>
      <c r="K63" s="92">
        <v>45</v>
      </c>
      <c r="N63" s="22" t="s">
        <v>517</v>
      </c>
      <c r="O63" s="11" t="s">
        <v>517</v>
      </c>
    </row>
    <row r="64" spans="2:15" x14ac:dyDescent="0.3">
      <c r="B64" s="91" t="s">
        <v>973</v>
      </c>
      <c r="C64" s="74" t="s">
        <v>974</v>
      </c>
      <c r="D64" s="75" t="str">
        <f t="shared" si="0"/>
        <v>2022년01월</v>
      </c>
      <c r="E64" s="54" t="str">
        <f t="shared" si="2"/>
        <v>경남</v>
      </c>
      <c r="F64" s="4" t="s">
        <v>174</v>
      </c>
      <c r="G64" s="4" t="s">
        <v>180</v>
      </c>
      <c r="H64" s="4" t="s">
        <v>9</v>
      </c>
      <c r="I64" s="5">
        <v>2</v>
      </c>
      <c r="J64" s="5">
        <v>0</v>
      </c>
      <c r="K64" s="92">
        <v>2</v>
      </c>
      <c r="N64" s="22" t="s">
        <v>518</v>
      </c>
      <c r="O64" s="11" t="s">
        <v>517</v>
      </c>
    </row>
    <row r="65" spans="2:15" x14ac:dyDescent="0.3">
      <c r="B65" s="91" t="s">
        <v>973</v>
      </c>
      <c r="C65" s="74" t="s">
        <v>974</v>
      </c>
      <c r="D65" s="75" t="str">
        <f t="shared" si="0"/>
        <v>2022년01월</v>
      </c>
      <c r="E65" s="54" t="str">
        <f t="shared" si="2"/>
        <v>경남</v>
      </c>
      <c r="F65" s="4" t="s">
        <v>174</v>
      </c>
      <c r="G65" s="4" t="s">
        <v>182</v>
      </c>
      <c r="H65" s="4" t="s">
        <v>9</v>
      </c>
      <c r="I65" s="5">
        <v>5</v>
      </c>
      <c r="J65" s="5">
        <v>0</v>
      </c>
      <c r="K65" s="92">
        <v>5</v>
      </c>
      <c r="N65" s="22" t="s">
        <v>519</v>
      </c>
      <c r="O65" s="11" t="s">
        <v>519</v>
      </c>
    </row>
    <row r="66" spans="2:15" x14ac:dyDescent="0.3">
      <c r="B66" s="91" t="s">
        <v>973</v>
      </c>
      <c r="C66" s="74" t="s">
        <v>974</v>
      </c>
      <c r="D66" s="75" t="str">
        <f t="shared" si="0"/>
        <v>2022년01월</v>
      </c>
      <c r="E66" s="54" t="str">
        <f t="shared" si="2"/>
        <v>경기</v>
      </c>
      <c r="F66" s="4" t="s">
        <v>185</v>
      </c>
      <c r="G66" s="4" t="s">
        <v>193</v>
      </c>
      <c r="H66" s="4" t="s">
        <v>9</v>
      </c>
      <c r="I66" s="5">
        <v>7</v>
      </c>
      <c r="J66" s="5">
        <v>0</v>
      </c>
      <c r="K66" s="92">
        <v>7</v>
      </c>
      <c r="N66" s="22" t="s">
        <v>486</v>
      </c>
      <c r="O66" s="11" t="s">
        <v>539</v>
      </c>
    </row>
    <row r="67" spans="2:15" x14ac:dyDescent="0.3">
      <c r="B67" s="91" t="s">
        <v>973</v>
      </c>
      <c r="C67" s="74" t="s">
        <v>974</v>
      </c>
      <c r="D67" s="75" t="str">
        <f t="shared" si="0"/>
        <v>2022년01월</v>
      </c>
      <c r="E67" s="54" t="str">
        <f t="shared" si="2"/>
        <v>경북</v>
      </c>
      <c r="F67" s="4" t="s">
        <v>197</v>
      </c>
      <c r="G67" s="4" t="s">
        <v>198</v>
      </c>
      <c r="H67" s="4" t="s">
        <v>9</v>
      </c>
      <c r="I67" s="5">
        <v>9</v>
      </c>
      <c r="J67" s="5">
        <v>1</v>
      </c>
      <c r="K67" s="92">
        <v>8</v>
      </c>
      <c r="N67" s="22" t="s">
        <v>502</v>
      </c>
      <c r="O67" s="11" t="s">
        <v>539</v>
      </c>
    </row>
    <row r="68" spans="2:15" x14ac:dyDescent="0.3">
      <c r="B68" s="91" t="s">
        <v>973</v>
      </c>
      <c r="C68" s="74" t="s">
        <v>974</v>
      </c>
      <c r="D68" s="75" t="str">
        <f t="shared" si="0"/>
        <v>2022년01월</v>
      </c>
      <c r="E68" s="54" t="str">
        <f t="shared" si="2"/>
        <v>경북</v>
      </c>
      <c r="F68" s="4" t="s">
        <v>197</v>
      </c>
      <c r="G68" s="4" t="s">
        <v>199</v>
      </c>
      <c r="H68" s="4" t="s">
        <v>9</v>
      </c>
      <c r="I68" s="5">
        <v>6</v>
      </c>
      <c r="J68" s="5">
        <v>0</v>
      </c>
      <c r="K68" s="92">
        <v>6</v>
      </c>
      <c r="N68" s="22" t="s">
        <v>511</v>
      </c>
      <c r="O68" s="11" t="s">
        <v>539</v>
      </c>
    </row>
    <row r="69" spans="2:15" x14ac:dyDescent="0.3">
      <c r="B69" s="91" t="s">
        <v>973</v>
      </c>
      <c r="C69" s="74" t="s">
        <v>974</v>
      </c>
      <c r="D69" s="75" t="str">
        <f t="shared" si="0"/>
        <v>2022년01월</v>
      </c>
      <c r="E69" s="54" t="str">
        <f t="shared" si="2"/>
        <v>서울</v>
      </c>
      <c r="F69" s="4" t="s">
        <v>201</v>
      </c>
      <c r="G69" s="4" t="s">
        <v>202</v>
      </c>
      <c r="H69" s="4" t="s">
        <v>9</v>
      </c>
      <c r="I69" s="5">
        <v>11</v>
      </c>
      <c r="J69" s="5">
        <v>0</v>
      </c>
      <c r="K69" s="92">
        <v>11</v>
      </c>
      <c r="N69" s="22" t="s">
        <v>522</v>
      </c>
      <c r="O69" s="11" t="s">
        <v>539</v>
      </c>
    </row>
    <row r="70" spans="2:15" x14ac:dyDescent="0.3">
      <c r="B70" s="91" t="s">
        <v>973</v>
      </c>
      <c r="C70" s="74" t="s">
        <v>974</v>
      </c>
      <c r="D70" s="75" t="str">
        <f t="shared" si="0"/>
        <v>2022년01월</v>
      </c>
      <c r="E70" s="54" t="str">
        <f t="shared" si="2"/>
        <v>서울</v>
      </c>
      <c r="F70" s="4" t="s">
        <v>201</v>
      </c>
      <c r="G70" s="4" t="s">
        <v>209</v>
      </c>
      <c r="H70" s="4" t="s">
        <v>9</v>
      </c>
      <c r="I70" s="5">
        <v>4</v>
      </c>
      <c r="J70" s="5">
        <v>4</v>
      </c>
      <c r="K70" s="92">
        <v>0</v>
      </c>
      <c r="N70" s="22" t="s">
        <v>530</v>
      </c>
      <c r="O70" s="11" t="s">
        <v>539</v>
      </c>
    </row>
    <row r="71" spans="2:15" x14ac:dyDescent="0.3">
      <c r="B71" s="91" t="s">
        <v>973</v>
      </c>
      <c r="C71" s="74" t="s">
        <v>974</v>
      </c>
      <c r="D71" s="75" t="str">
        <f t="shared" si="0"/>
        <v>2022년01월</v>
      </c>
      <c r="E71" s="54" t="str">
        <f t="shared" si="2"/>
        <v>서울</v>
      </c>
      <c r="F71" s="4" t="s">
        <v>213</v>
      </c>
      <c r="G71" s="4" t="s">
        <v>224</v>
      </c>
      <c r="H71" s="4" t="s">
        <v>9</v>
      </c>
      <c r="I71" s="5">
        <v>2</v>
      </c>
      <c r="J71" s="5">
        <v>0</v>
      </c>
      <c r="K71" s="92">
        <v>2</v>
      </c>
      <c r="N71" s="22" t="s">
        <v>523</v>
      </c>
      <c r="O71" s="11" t="s">
        <v>540</v>
      </c>
    </row>
    <row r="72" spans="2:15" x14ac:dyDescent="0.3">
      <c r="B72" s="91" t="s">
        <v>973</v>
      </c>
      <c r="C72" s="74" t="s">
        <v>974</v>
      </c>
      <c r="D72" s="75" t="str">
        <f t="shared" si="0"/>
        <v>2022년01월</v>
      </c>
      <c r="E72" s="54" t="str">
        <f t="shared" si="2"/>
        <v>서울</v>
      </c>
      <c r="F72" s="4" t="s">
        <v>225</v>
      </c>
      <c r="G72" s="4" t="s">
        <v>226</v>
      </c>
      <c r="H72" s="4" t="s">
        <v>9</v>
      </c>
      <c r="I72" s="5">
        <v>11</v>
      </c>
      <c r="J72" s="5">
        <v>0</v>
      </c>
      <c r="K72" s="92">
        <v>11</v>
      </c>
      <c r="N72" s="22" t="s">
        <v>541</v>
      </c>
      <c r="O72" s="11" t="s">
        <v>540</v>
      </c>
    </row>
    <row r="73" spans="2:15" x14ac:dyDescent="0.3">
      <c r="B73" s="91" t="s">
        <v>973</v>
      </c>
      <c r="C73" s="74" t="s">
        <v>974</v>
      </c>
      <c r="D73" s="75" t="str">
        <f t="shared" si="0"/>
        <v>2022년01월</v>
      </c>
      <c r="E73" s="54" t="str">
        <f t="shared" si="2"/>
        <v>서울</v>
      </c>
      <c r="F73" s="4" t="s">
        <v>225</v>
      </c>
      <c r="G73" s="4" t="s">
        <v>228</v>
      </c>
      <c r="H73" s="4" t="s">
        <v>9</v>
      </c>
      <c r="I73" s="5">
        <v>12</v>
      </c>
      <c r="J73" s="5">
        <v>0</v>
      </c>
      <c r="K73" s="92">
        <v>12</v>
      </c>
      <c r="N73" s="22" t="s">
        <v>562</v>
      </c>
      <c r="O73" s="11" t="s">
        <v>562</v>
      </c>
    </row>
    <row r="74" spans="2:15" x14ac:dyDescent="0.3">
      <c r="B74" s="91" t="s">
        <v>973</v>
      </c>
      <c r="C74" s="74" t="s">
        <v>974</v>
      </c>
      <c r="D74" s="75" t="str">
        <f t="shared" si="0"/>
        <v>2022년01월</v>
      </c>
      <c r="E74" s="54" t="str">
        <f t="shared" si="2"/>
        <v>서울</v>
      </c>
      <c r="F74" s="4" t="s">
        <v>225</v>
      </c>
      <c r="G74" s="4" t="s">
        <v>230</v>
      </c>
      <c r="H74" s="4" t="s">
        <v>9</v>
      </c>
      <c r="I74" s="5">
        <v>17</v>
      </c>
      <c r="J74" s="5">
        <v>0</v>
      </c>
      <c r="K74" s="92">
        <v>17</v>
      </c>
      <c r="N74" s="55" t="s">
        <v>831</v>
      </c>
      <c r="O74" s="56" t="s">
        <v>832</v>
      </c>
    </row>
    <row r="75" spans="2:15" x14ac:dyDescent="0.3">
      <c r="B75" s="91" t="s">
        <v>973</v>
      </c>
      <c r="C75" s="74" t="s">
        <v>974</v>
      </c>
      <c r="D75" s="75" t="str">
        <f t="shared" si="0"/>
        <v>2022년01월</v>
      </c>
      <c r="E75" s="54" t="str">
        <f t="shared" si="2"/>
        <v>서울</v>
      </c>
      <c r="F75" s="4" t="s">
        <v>232</v>
      </c>
      <c r="G75" s="4" t="s">
        <v>236</v>
      </c>
      <c r="H75" s="4" t="s">
        <v>9</v>
      </c>
      <c r="I75" s="5">
        <v>44</v>
      </c>
      <c r="J75" s="5">
        <v>0</v>
      </c>
      <c r="K75" s="92">
        <v>44</v>
      </c>
      <c r="N75" s="55" t="s">
        <v>833</v>
      </c>
      <c r="O75" s="56" t="s">
        <v>834</v>
      </c>
    </row>
    <row r="76" spans="2:15" x14ac:dyDescent="0.3">
      <c r="B76" s="91" t="s">
        <v>973</v>
      </c>
      <c r="C76" s="74" t="s">
        <v>974</v>
      </c>
      <c r="D76" s="75" t="str">
        <f t="shared" si="0"/>
        <v>2022년01월</v>
      </c>
      <c r="E76" s="54" t="str">
        <f t="shared" si="2"/>
        <v>서울</v>
      </c>
      <c r="F76" s="4" t="s">
        <v>232</v>
      </c>
      <c r="G76" s="4" t="s">
        <v>237</v>
      </c>
      <c r="H76" s="4" t="s">
        <v>9</v>
      </c>
      <c r="I76" s="5">
        <v>11</v>
      </c>
      <c r="J76" s="5">
        <v>0</v>
      </c>
      <c r="K76" s="92">
        <v>11</v>
      </c>
      <c r="N76" s="55" t="s">
        <v>835</v>
      </c>
      <c r="O76" s="56" t="s">
        <v>837</v>
      </c>
    </row>
    <row r="77" spans="2:15" x14ac:dyDescent="0.3">
      <c r="B77" s="91" t="s">
        <v>973</v>
      </c>
      <c r="C77" s="74" t="s">
        <v>974</v>
      </c>
      <c r="D77" s="75" t="str">
        <f t="shared" ref="D77:D140" si="3">B77&amp;C77</f>
        <v>2022년01월</v>
      </c>
      <c r="E77" s="54" t="str">
        <f t="shared" si="2"/>
        <v>서울</v>
      </c>
      <c r="F77" s="4" t="s">
        <v>232</v>
      </c>
      <c r="G77" s="4" t="s">
        <v>241</v>
      </c>
      <c r="H77" s="4" t="s">
        <v>9</v>
      </c>
      <c r="I77" s="5">
        <v>2</v>
      </c>
      <c r="J77" s="5">
        <v>0</v>
      </c>
      <c r="K77" s="92">
        <v>2</v>
      </c>
      <c r="N77" s="55" t="s">
        <v>838</v>
      </c>
      <c r="O77" s="56" t="s">
        <v>839</v>
      </c>
    </row>
    <row r="78" spans="2:15" x14ac:dyDescent="0.3">
      <c r="B78" s="91" t="s">
        <v>973</v>
      </c>
      <c r="C78" s="74" t="s">
        <v>974</v>
      </c>
      <c r="D78" s="75" t="str">
        <f t="shared" si="3"/>
        <v>2022년01월</v>
      </c>
      <c r="E78" s="54" t="str">
        <f t="shared" si="2"/>
        <v>서울</v>
      </c>
      <c r="F78" s="4" t="s">
        <v>249</v>
      </c>
      <c r="G78" s="4" t="s">
        <v>251</v>
      </c>
      <c r="H78" s="4" t="s">
        <v>9</v>
      </c>
      <c r="I78" s="5">
        <v>23</v>
      </c>
      <c r="J78" s="5">
        <v>0</v>
      </c>
      <c r="K78" s="92">
        <v>23</v>
      </c>
      <c r="N78" s="55" t="s">
        <v>914</v>
      </c>
      <c r="O78" s="56" t="s">
        <v>839</v>
      </c>
    </row>
    <row r="79" spans="2:15" x14ac:dyDescent="0.3">
      <c r="B79" s="91" t="s">
        <v>973</v>
      </c>
      <c r="C79" s="74" t="s">
        <v>974</v>
      </c>
      <c r="D79" s="75" t="str">
        <f t="shared" si="3"/>
        <v>2022년01월</v>
      </c>
      <c r="E79" s="54" t="str">
        <f t="shared" si="2"/>
        <v>서울</v>
      </c>
      <c r="F79" s="4" t="s">
        <v>249</v>
      </c>
      <c r="G79" s="4" t="s">
        <v>253</v>
      </c>
      <c r="H79" s="4" t="s">
        <v>9</v>
      </c>
      <c r="I79" s="5">
        <v>4</v>
      </c>
      <c r="J79" s="5">
        <v>4</v>
      </c>
      <c r="K79" s="92">
        <v>0</v>
      </c>
    </row>
    <row r="80" spans="2:15" x14ac:dyDescent="0.3">
      <c r="B80" s="91" t="s">
        <v>973</v>
      </c>
      <c r="C80" s="74" t="s">
        <v>974</v>
      </c>
      <c r="D80" s="75" t="str">
        <f t="shared" si="3"/>
        <v>2022년01월</v>
      </c>
      <c r="E80" s="54" t="str">
        <f t="shared" si="2"/>
        <v>서울</v>
      </c>
      <c r="F80" s="4" t="s">
        <v>260</v>
      </c>
      <c r="G80" s="4" t="s">
        <v>262</v>
      </c>
      <c r="H80" s="4" t="s">
        <v>9</v>
      </c>
      <c r="I80" s="5">
        <v>41</v>
      </c>
      <c r="J80" s="5">
        <v>26</v>
      </c>
      <c r="K80" s="92">
        <v>15</v>
      </c>
    </row>
    <row r="81" spans="2:11" x14ac:dyDescent="0.3">
      <c r="B81" s="91" t="s">
        <v>973</v>
      </c>
      <c r="C81" s="74" t="s">
        <v>974</v>
      </c>
      <c r="D81" s="75" t="str">
        <f t="shared" si="3"/>
        <v>2022년01월</v>
      </c>
      <c r="E81" s="54" t="str">
        <f t="shared" si="2"/>
        <v>서울</v>
      </c>
      <c r="F81" s="4" t="s">
        <v>260</v>
      </c>
      <c r="G81" s="4" t="s">
        <v>263</v>
      </c>
      <c r="H81" s="4" t="s">
        <v>9</v>
      </c>
      <c r="I81" s="5">
        <v>1</v>
      </c>
      <c r="J81" s="5">
        <v>0</v>
      </c>
      <c r="K81" s="92">
        <v>1</v>
      </c>
    </row>
    <row r="82" spans="2:11" x14ac:dyDescent="0.3">
      <c r="B82" s="91" t="s">
        <v>973</v>
      </c>
      <c r="C82" s="74" t="s">
        <v>974</v>
      </c>
      <c r="D82" s="75" t="str">
        <f t="shared" si="3"/>
        <v>2022년01월</v>
      </c>
      <c r="E82" s="54" t="str">
        <f t="shared" si="2"/>
        <v>서울</v>
      </c>
      <c r="F82" s="4" t="s">
        <v>260</v>
      </c>
      <c r="G82" s="4" t="s">
        <v>266</v>
      </c>
      <c r="H82" s="4" t="s">
        <v>9</v>
      </c>
      <c r="I82" s="5">
        <v>35</v>
      </c>
      <c r="J82" s="5">
        <v>16</v>
      </c>
      <c r="K82" s="92">
        <v>19</v>
      </c>
    </row>
    <row r="83" spans="2:11" x14ac:dyDescent="0.3">
      <c r="B83" s="91" t="s">
        <v>973</v>
      </c>
      <c r="C83" s="74" t="s">
        <v>974</v>
      </c>
      <c r="D83" s="75" t="str">
        <f t="shared" si="3"/>
        <v>2022년01월</v>
      </c>
      <c r="E83" s="54" t="str">
        <f t="shared" si="2"/>
        <v>충남</v>
      </c>
      <c r="F83" s="4" t="s">
        <v>269</v>
      </c>
      <c r="G83" s="4" t="s">
        <v>272</v>
      </c>
      <c r="H83" s="4" t="s">
        <v>9</v>
      </c>
      <c r="I83" s="5">
        <v>39</v>
      </c>
      <c r="J83" s="5">
        <v>0</v>
      </c>
      <c r="K83" s="92">
        <v>39</v>
      </c>
    </row>
    <row r="84" spans="2:11" x14ac:dyDescent="0.3">
      <c r="B84" s="91" t="s">
        <v>973</v>
      </c>
      <c r="C84" s="74" t="s">
        <v>974</v>
      </c>
      <c r="D84" s="75" t="str">
        <f t="shared" si="3"/>
        <v>2022년01월</v>
      </c>
      <c r="E84" s="54" t="str">
        <f t="shared" si="2"/>
        <v>서울</v>
      </c>
      <c r="F84" s="4" t="s">
        <v>273</v>
      </c>
      <c r="G84" s="4" t="s">
        <v>274</v>
      </c>
      <c r="H84" s="4" t="s">
        <v>9</v>
      </c>
      <c r="I84" s="5">
        <v>20</v>
      </c>
      <c r="J84" s="5">
        <v>0</v>
      </c>
      <c r="K84" s="92">
        <v>20</v>
      </c>
    </row>
    <row r="85" spans="2:11" x14ac:dyDescent="0.3">
      <c r="B85" s="91" t="s">
        <v>973</v>
      </c>
      <c r="C85" s="74" t="s">
        <v>974</v>
      </c>
      <c r="D85" s="75" t="str">
        <f t="shared" si="3"/>
        <v>2022년01월</v>
      </c>
      <c r="E85" s="54" t="str">
        <f t="shared" si="2"/>
        <v>경기</v>
      </c>
      <c r="F85" s="4" t="s">
        <v>276</v>
      </c>
      <c r="G85" s="4" t="s">
        <v>279</v>
      </c>
      <c r="H85" s="4" t="s">
        <v>9</v>
      </c>
      <c r="I85" s="5">
        <v>1</v>
      </c>
      <c r="J85" s="5">
        <v>0</v>
      </c>
      <c r="K85" s="92">
        <v>1</v>
      </c>
    </row>
    <row r="86" spans="2:11" x14ac:dyDescent="0.3">
      <c r="B86" s="91" t="s">
        <v>973</v>
      </c>
      <c r="C86" s="74" t="s">
        <v>974</v>
      </c>
      <c r="D86" s="75" t="str">
        <f t="shared" si="3"/>
        <v>2022년01월</v>
      </c>
      <c r="E86" s="54" t="str">
        <f t="shared" si="2"/>
        <v>전남</v>
      </c>
      <c r="F86" s="4" t="s">
        <v>292</v>
      </c>
      <c r="G86" s="4" t="s">
        <v>295</v>
      </c>
      <c r="H86" s="4" t="s">
        <v>9</v>
      </c>
      <c r="I86" s="5">
        <v>13</v>
      </c>
      <c r="J86" s="5">
        <v>0</v>
      </c>
      <c r="K86" s="92">
        <v>13</v>
      </c>
    </row>
    <row r="87" spans="2:11" x14ac:dyDescent="0.3">
      <c r="B87" s="91" t="s">
        <v>973</v>
      </c>
      <c r="C87" s="74" t="s">
        <v>974</v>
      </c>
      <c r="D87" s="75" t="str">
        <f t="shared" si="3"/>
        <v>2022년01월</v>
      </c>
      <c r="E87" s="54" t="str">
        <f t="shared" si="2"/>
        <v>전남</v>
      </c>
      <c r="F87" s="4" t="s">
        <v>292</v>
      </c>
      <c r="G87" s="4" t="s">
        <v>296</v>
      </c>
      <c r="H87" s="4" t="s">
        <v>9</v>
      </c>
      <c r="I87" s="5">
        <v>21</v>
      </c>
      <c r="J87" s="5">
        <v>0</v>
      </c>
      <c r="K87" s="92">
        <v>21</v>
      </c>
    </row>
    <row r="88" spans="2:11" x14ac:dyDescent="0.3">
      <c r="B88" s="91" t="s">
        <v>973</v>
      </c>
      <c r="C88" s="74" t="s">
        <v>974</v>
      </c>
      <c r="D88" s="75" t="str">
        <f t="shared" si="3"/>
        <v>2022년01월</v>
      </c>
      <c r="E88" s="54" t="str">
        <f t="shared" si="2"/>
        <v>전남</v>
      </c>
      <c r="F88" s="4" t="s">
        <v>292</v>
      </c>
      <c r="G88" s="4" t="s">
        <v>297</v>
      </c>
      <c r="H88" s="4" t="s">
        <v>9</v>
      </c>
      <c r="I88" s="5">
        <v>1</v>
      </c>
      <c r="J88" s="5">
        <v>0</v>
      </c>
      <c r="K88" s="92">
        <v>1</v>
      </c>
    </row>
    <row r="89" spans="2:11" x14ac:dyDescent="0.3">
      <c r="B89" s="91" t="s">
        <v>973</v>
      </c>
      <c r="C89" s="74" t="s">
        <v>974</v>
      </c>
      <c r="D89" s="75" t="str">
        <f t="shared" si="3"/>
        <v>2022년01월</v>
      </c>
      <c r="E89" s="54" t="str">
        <f t="shared" si="2"/>
        <v>전남</v>
      </c>
      <c r="F89" s="4" t="s">
        <v>292</v>
      </c>
      <c r="G89" s="4" t="s">
        <v>299</v>
      </c>
      <c r="H89" s="4" t="s">
        <v>9</v>
      </c>
      <c r="I89" s="5">
        <v>1</v>
      </c>
      <c r="J89" s="5">
        <v>0</v>
      </c>
      <c r="K89" s="92">
        <v>1</v>
      </c>
    </row>
    <row r="90" spans="2:11" x14ac:dyDescent="0.3">
      <c r="B90" s="91" t="s">
        <v>973</v>
      </c>
      <c r="C90" s="74" t="s">
        <v>974</v>
      </c>
      <c r="D90" s="75" t="str">
        <f t="shared" si="3"/>
        <v>2022년01월</v>
      </c>
      <c r="E90" s="54" t="str">
        <f t="shared" si="2"/>
        <v>경북</v>
      </c>
      <c r="F90" s="4" t="s">
        <v>300</v>
      </c>
      <c r="G90" s="4" t="s">
        <v>302</v>
      </c>
      <c r="H90" s="4" t="s">
        <v>9</v>
      </c>
      <c r="I90" s="5">
        <v>78</v>
      </c>
      <c r="J90" s="5">
        <v>1</v>
      </c>
      <c r="K90" s="92">
        <v>77</v>
      </c>
    </row>
    <row r="91" spans="2:11" x14ac:dyDescent="0.3">
      <c r="B91" s="91" t="s">
        <v>973</v>
      </c>
      <c r="C91" s="74" t="s">
        <v>974</v>
      </c>
      <c r="D91" s="75" t="str">
        <f t="shared" si="3"/>
        <v>2022년01월</v>
      </c>
      <c r="E91" s="54" t="str">
        <f t="shared" si="2"/>
        <v>경북</v>
      </c>
      <c r="F91" s="4" t="s">
        <v>300</v>
      </c>
      <c r="G91" s="4" t="s">
        <v>304</v>
      </c>
      <c r="H91" s="4" t="s">
        <v>9</v>
      </c>
      <c r="I91" s="5">
        <v>23</v>
      </c>
      <c r="J91" s="5">
        <v>0</v>
      </c>
      <c r="K91" s="92">
        <v>23</v>
      </c>
    </row>
    <row r="92" spans="2:11" x14ac:dyDescent="0.3">
      <c r="B92" s="91" t="s">
        <v>973</v>
      </c>
      <c r="C92" s="74" t="s">
        <v>974</v>
      </c>
      <c r="D92" s="75" t="str">
        <f t="shared" si="3"/>
        <v>2022년01월</v>
      </c>
      <c r="E92" s="54" t="str">
        <f t="shared" si="2"/>
        <v>경기</v>
      </c>
      <c r="F92" s="4" t="s">
        <v>305</v>
      </c>
      <c r="G92" s="4" t="s">
        <v>308</v>
      </c>
      <c r="H92" s="4" t="s">
        <v>9</v>
      </c>
      <c r="I92" s="5">
        <v>3</v>
      </c>
      <c r="J92" s="5">
        <v>3</v>
      </c>
      <c r="K92" s="92">
        <v>0</v>
      </c>
    </row>
    <row r="93" spans="2:11" x14ac:dyDescent="0.3">
      <c r="B93" s="91" t="s">
        <v>973</v>
      </c>
      <c r="C93" s="74" t="s">
        <v>974</v>
      </c>
      <c r="D93" s="75" t="str">
        <f t="shared" si="3"/>
        <v>2022년01월</v>
      </c>
      <c r="E93" s="54" t="str">
        <f t="shared" si="2"/>
        <v>경기</v>
      </c>
      <c r="F93" s="4" t="s">
        <v>309</v>
      </c>
      <c r="G93" s="4" t="s">
        <v>310</v>
      </c>
      <c r="H93" s="4" t="s">
        <v>9</v>
      </c>
      <c r="I93" s="5">
        <v>1</v>
      </c>
      <c r="J93" s="5">
        <v>0</v>
      </c>
      <c r="K93" s="92">
        <v>1</v>
      </c>
    </row>
    <row r="94" spans="2:11" x14ac:dyDescent="0.3">
      <c r="B94" s="91" t="s">
        <v>973</v>
      </c>
      <c r="C94" s="74" t="s">
        <v>974</v>
      </c>
      <c r="D94" s="75" t="str">
        <f t="shared" si="3"/>
        <v>2022년01월</v>
      </c>
      <c r="E94" s="54" t="str">
        <f t="shared" si="2"/>
        <v>영서</v>
      </c>
      <c r="F94" s="4" t="s">
        <v>312</v>
      </c>
      <c r="G94" s="4" t="s">
        <v>313</v>
      </c>
      <c r="H94" s="4" t="s">
        <v>9</v>
      </c>
      <c r="I94" s="5">
        <v>20</v>
      </c>
      <c r="J94" s="5">
        <v>3</v>
      </c>
      <c r="K94" s="92">
        <v>17</v>
      </c>
    </row>
    <row r="95" spans="2:11" x14ac:dyDescent="0.3">
      <c r="B95" s="91" t="s">
        <v>973</v>
      </c>
      <c r="C95" s="74" t="s">
        <v>974</v>
      </c>
      <c r="D95" s="75" t="str">
        <f t="shared" si="3"/>
        <v>2022년01월</v>
      </c>
      <c r="E95" s="54" t="str">
        <f t="shared" si="2"/>
        <v>영서</v>
      </c>
      <c r="F95" s="4" t="s">
        <v>312</v>
      </c>
      <c r="G95" s="4" t="s">
        <v>314</v>
      </c>
      <c r="H95" s="4" t="s">
        <v>9</v>
      </c>
      <c r="I95" s="5">
        <v>4</v>
      </c>
      <c r="J95" s="5">
        <v>0</v>
      </c>
      <c r="K95" s="92">
        <v>4</v>
      </c>
    </row>
    <row r="96" spans="2:11" x14ac:dyDescent="0.3">
      <c r="B96" s="91" t="s">
        <v>973</v>
      </c>
      <c r="C96" s="74" t="s">
        <v>974</v>
      </c>
      <c r="D96" s="75" t="str">
        <f t="shared" si="3"/>
        <v>2022년01월</v>
      </c>
      <c r="E96" s="54" t="str">
        <f t="shared" si="2"/>
        <v>영서</v>
      </c>
      <c r="F96" s="4" t="s">
        <v>312</v>
      </c>
      <c r="G96" s="4" t="s">
        <v>315</v>
      </c>
      <c r="H96" s="4" t="s">
        <v>9</v>
      </c>
      <c r="I96" s="5">
        <v>4</v>
      </c>
      <c r="J96" s="5">
        <v>0</v>
      </c>
      <c r="K96" s="92">
        <v>4</v>
      </c>
    </row>
    <row r="97" spans="2:11" x14ac:dyDescent="0.3">
      <c r="B97" s="91" t="s">
        <v>973</v>
      </c>
      <c r="C97" s="74" t="s">
        <v>974</v>
      </c>
      <c r="D97" s="75" t="str">
        <f t="shared" si="3"/>
        <v>2022년01월</v>
      </c>
      <c r="E97" s="54" t="str">
        <f t="shared" si="2"/>
        <v>충남</v>
      </c>
      <c r="F97" s="4" t="s">
        <v>317</v>
      </c>
      <c r="G97" s="4" t="s">
        <v>318</v>
      </c>
      <c r="H97" s="4" t="s">
        <v>9</v>
      </c>
      <c r="I97" s="5">
        <v>170</v>
      </c>
      <c r="J97" s="5">
        <v>170</v>
      </c>
      <c r="K97" s="92">
        <v>0</v>
      </c>
    </row>
    <row r="98" spans="2:11" x14ac:dyDescent="0.3">
      <c r="B98" s="91" t="s">
        <v>973</v>
      </c>
      <c r="C98" s="74" t="s">
        <v>974</v>
      </c>
      <c r="D98" s="75" t="str">
        <f t="shared" si="3"/>
        <v>2022년01월</v>
      </c>
      <c r="E98" s="54" t="str">
        <f t="shared" si="2"/>
        <v>충남</v>
      </c>
      <c r="F98" s="4" t="s">
        <v>317</v>
      </c>
      <c r="G98" s="4" t="s">
        <v>319</v>
      </c>
      <c r="H98" s="4" t="s">
        <v>9</v>
      </c>
      <c r="I98" s="5">
        <v>58</v>
      </c>
      <c r="J98" s="5">
        <v>0</v>
      </c>
      <c r="K98" s="92">
        <v>58</v>
      </c>
    </row>
    <row r="99" spans="2:11" x14ac:dyDescent="0.3">
      <c r="B99" s="91" t="s">
        <v>973</v>
      </c>
      <c r="C99" s="74" t="s">
        <v>974</v>
      </c>
      <c r="D99" s="75" t="str">
        <f t="shared" si="3"/>
        <v>2022년01월</v>
      </c>
      <c r="E99" s="54" t="str">
        <f t="shared" si="2"/>
        <v>서울</v>
      </c>
      <c r="F99" s="4" t="s">
        <v>320</v>
      </c>
      <c r="G99" s="4" t="s">
        <v>321</v>
      </c>
      <c r="H99" s="4" t="s">
        <v>9</v>
      </c>
      <c r="I99" s="5">
        <v>1</v>
      </c>
      <c r="J99" s="5">
        <v>1</v>
      </c>
      <c r="K99" s="92">
        <v>0</v>
      </c>
    </row>
    <row r="100" spans="2:11" x14ac:dyDescent="0.3">
      <c r="B100" s="91" t="s">
        <v>973</v>
      </c>
      <c r="C100" s="74" t="s">
        <v>974</v>
      </c>
      <c r="D100" s="75" t="str">
        <f t="shared" si="3"/>
        <v>2022년01월</v>
      </c>
      <c r="E100" s="54" t="str">
        <f t="shared" si="2"/>
        <v>경기</v>
      </c>
      <c r="F100" s="4" t="s">
        <v>322</v>
      </c>
      <c r="G100" s="4" t="s">
        <v>324</v>
      </c>
      <c r="H100" s="4" t="s">
        <v>9</v>
      </c>
      <c r="I100" s="5">
        <v>2</v>
      </c>
      <c r="J100" s="5">
        <v>2</v>
      </c>
      <c r="K100" s="92">
        <v>0</v>
      </c>
    </row>
    <row r="101" spans="2:11" x14ac:dyDescent="0.3">
      <c r="B101" s="91" t="s">
        <v>973</v>
      </c>
      <c r="C101" s="74" t="s">
        <v>974</v>
      </c>
      <c r="D101" s="75" t="str">
        <f t="shared" si="3"/>
        <v>2022년01월</v>
      </c>
      <c r="E101" s="54" t="str">
        <f t="shared" si="2"/>
        <v>경남</v>
      </c>
      <c r="F101" s="4" t="s">
        <v>328</v>
      </c>
      <c r="G101" s="4" t="s">
        <v>331</v>
      </c>
      <c r="H101" s="4" t="s">
        <v>9</v>
      </c>
      <c r="I101" s="5">
        <v>1</v>
      </c>
      <c r="J101" s="5">
        <v>1</v>
      </c>
      <c r="K101" s="92">
        <v>0</v>
      </c>
    </row>
    <row r="102" spans="2:11" x14ac:dyDescent="0.3">
      <c r="B102" s="91" t="s">
        <v>973</v>
      </c>
      <c r="C102" s="74" t="s">
        <v>974</v>
      </c>
      <c r="D102" s="75" t="str">
        <f t="shared" si="3"/>
        <v>2022년01월</v>
      </c>
      <c r="E102" s="54" t="str">
        <f t="shared" si="2"/>
        <v>경남</v>
      </c>
      <c r="F102" s="4" t="s">
        <v>333</v>
      </c>
      <c r="G102" s="4" t="s">
        <v>335</v>
      </c>
      <c r="H102" s="4" t="s">
        <v>9</v>
      </c>
      <c r="I102" s="5">
        <v>38</v>
      </c>
      <c r="J102" s="5">
        <v>36</v>
      </c>
      <c r="K102" s="92">
        <v>2</v>
      </c>
    </row>
    <row r="103" spans="2:11" x14ac:dyDescent="0.3">
      <c r="B103" s="91" t="s">
        <v>973</v>
      </c>
      <c r="C103" s="74" t="s">
        <v>974</v>
      </c>
      <c r="D103" s="75" t="str">
        <f t="shared" si="3"/>
        <v>2022년01월</v>
      </c>
      <c r="E103" s="54" t="str">
        <f t="shared" si="2"/>
        <v>경남</v>
      </c>
      <c r="F103" s="4" t="s">
        <v>333</v>
      </c>
      <c r="G103" s="4" t="s">
        <v>336</v>
      </c>
      <c r="H103" s="4" t="s">
        <v>9</v>
      </c>
      <c r="I103" s="5">
        <v>3</v>
      </c>
      <c r="J103" s="5">
        <v>0</v>
      </c>
      <c r="K103" s="92">
        <v>3</v>
      </c>
    </row>
    <row r="104" spans="2:11" x14ac:dyDescent="0.3">
      <c r="B104" s="91" t="s">
        <v>973</v>
      </c>
      <c r="C104" s="74" t="s">
        <v>974</v>
      </c>
      <c r="D104" s="75" t="str">
        <f t="shared" si="3"/>
        <v>2022년01월</v>
      </c>
      <c r="E104" s="54" t="str">
        <f t="shared" si="2"/>
        <v>영서</v>
      </c>
      <c r="F104" s="4" t="s">
        <v>338</v>
      </c>
      <c r="G104" s="4" t="s">
        <v>339</v>
      </c>
      <c r="H104" s="4" t="s">
        <v>9</v>
      </c>
      <c r="I104" s="5">
        <v>9</v>
      </c>
      <c r="J104" s="5">
        <v>9</v>
      </c>
      <c r="K104" s="92">
        <v>0</v>
      </c>
    </row>
    <row r="105" spans="2:11" x14ac:dyDescent="0.3">
      <c r="B105" s="91" t="s">
        <v>973</v>
      </c>
      <c r="C105" s="74" t="s">
        <v>974</v>
      </c>
      <c r="D105" s="75" t="str">
        <f t="shared" si="3"/>
        <v>2022년01월</v>
      </c>
      <c r="E105" s="54" t="str">
        <f t="shared" si="2"/>
        <v>본원</v>
      </c>
      <c r="F105" s="4" t="s">
        <v>342</v>
      </c>
      <c r="G105" s="4" t="s">
        <v>343</v>
      </c>
      <c r="H105" s="4" t="s">
        <v>9</v>
      </c>
      <c r="I105" s="5">
        <v>1</v>
      </c>
      <c r="J105" s="5">
        <v>1</v>
      </c>
      <c r="K105" s="92">
        <v>0</v>
      </c>
    </row>
    <row r="106" spans="2:11" x14ac:dyDescent="0.3">
      <c r="B106" s="91" t="s">
        <v>973</v>
      </c>
      <c r="C106" s="74" t="s">
        <v>974</v>
      </c>
      <c r="D106" s="75" t="str">
        <f t="shared" si="3"/>
        <v>2022년01월</v>
      </c>
      <c r="E106" s="54" t="str">
        <f t="shared" si="2"/>
        <v>서울</v>
      </c>
      <c r="F106" s="4" t="s">
        <v>345</v>
      </c>
      <c r="G106" s="4" t="s">
        <v>239</v>
      </c>
      <c r="H106" s="4" t="s">
        <v>9</v>
      </c>
      <c r="I106" s="5">
        <v>1</v>
      </c>
      <c r="J106" s="5">
        <v>1</v>
      </c>
      <c r="K106" s="92">
        <v>0</v>
      </c>
    </row>
    <row r="107" spans="2:11" x14ac:dyDescent="0.3">
      <c r="B107" s="91" t="s">
        <v>973</v>
      </c>
      <c r="C107" s="74" t="s">
        <v>974</v>
      </c>
      <c r="D107" s="75" t="str">
        <f t="shared" si="3"/>
        <v>2022년01월</v>
      </c>
      <c r="E107" s="54" t="str">
        <f t="shared" si="2"/>
        <v>인천</v>
      </c>
      <c r="F107" s="4" t="s">
        <v>346</v>
      </c>
      <c r="G107" s="4" t="s">
        <v>349</v>
      </c>
      <c r="H107" s="4" t="s">
        <v>9</v>
      </c>
      <c r="I107" s="5">
        <v>9</v>
      </c>
      <c r="J107" s="5">
        <v>0</v>
      </c>
      <c r="K107" s="92">
        <v>9</v>
      </c>
    </row>
    <row r="108" spans="2:11" x14ac:dyDescent="0.3">
      <c r="B108" s="91" t="s">
        <v>973</v>
      </c>
      <c r="C108" s="74" t="s">
        <v>974</v>
      </c>
      <c r="D108" s="75" t="str">
        <f t="shared" si="3"/>
        <v>2022년01월</v>
      </c>
      <c r="E108" s="54" t="str">
        <f t="shared" si="2"/>
        <v>인천</v>
      </c>
      <c r="F108" s="4" t="s">
        <v>346</v>
      </c>
      <c r="G108" s="4" t="s">
        <v>350</v>
      </c>
      <c r="H108" s="4" t="s">
        <v>9</v>
      </c>
      <c r="I108" s="5">
        <v>1</v>
      </c>
      <c r="J108" s="5">
        <v>0</v>
      </c>
      <c r="K108" s="92">
        <v>1</v>
      </c>
    </row>
    <row r="109" spans="2:11" x14ac:dyDescent="0.3">
      <c r="B109" s="91" t="s">
        <v>973</v>
      </c>
      <c r="C109" s="74" t="s">
        <v>974</v>
      </c>
      <c r="D109" s="75" t="str">
        <f t="shared" si="3"/>
        <v>2022년01월</v>
      </c>
      <c r="E109" s="54" t="str">
        <f t="shared" si="2"/>
        <v>인천</v>
      </c>
      <c r="F109" s="4" t="s">
        <v>346</v>
      </c>
      <c r="G109" s="4" t="s">
        <v>352</v>
      </c>
      <c r="H109" s="4" t="s">
        <v>9</v>
      </c>
      <c r="I109" s="5">
        <v>13</v>
      </c>
      <c r="J109" s="5">
        <v>0</v>
      </c>
      <c r="K109" s="92">
        <v>13</v>
      </c>
    </row>
    <row r="110" spans="2:11" x14ac:dyDescent="0.3">
      <c r="B110" s="91" t="s">
        <v>973</v>
      </c>
      <c r="C110" s="74" t="s">
        <v>974</v>
      </c>
      <c r="D110" s="75" t="str">
        <f t="shared" si="3"/>
        <v>2022년01월</v>
      </c>
      <c r="E110" s="54" t="str">
        <f t="shared" si="2"/>
        <v>인천</v>
      </c>
      <c r="F110" s="4" t="s">
        <v>346</v>
      </c>
      <c r="G110" s="4" t="s">
        <v>354</v>
      </c>
      <c r="H110" s="4" t="s">
        <v>9</v>
      </c>
      <c r="I110" s="5">
        <v>9</v>
      </c>
      <c r="J110" s="5">
        <v>0</v>
      </c>
      <c r="K110" s="92">
        <v>9</v>
      </c>
    </row>
    <row r="111" spans="2:11" x14ac:dyDescent="0.3">
      <c r="B111" s="91" t="s">
        <v>973</v>
      </c>
      <c r="C111" s="74" t="s">
        <v>974</v>
      </c>
      <c r="D111" s="75" t="str">
        <f t="shared" si="3"/>
        <v>2022년01월</v>
      </c>
      <c r="E111" s="54" t="str">
        <f t="shared" si="2"/>
        <v>인천</v>
      </c>
      <c r="F111" s="4" t="s">
        <v>346</v>
      </c>
      <c r="G111" s="4" t="s">
        <v>357</v>
      </c>
      <c r="H111" s="4" t="s">
        <v>9</v>
      </c>
      <c r="I111" s="5">
        <v>49</v>
      </c>
      <c r="J111" s="5">
        <v>49</v>
      </c>
      <c r="K111" s="92">
        <v>0</v>
      </c>
    </row>
    <row r="112" spans="2:11" x14ac:dyDescent="0.3">
      <c r="B112" s="91" t="s">
        <v>973</v>
      </c>
      <c r="C112" s="74" t="s">
        <v>974</v>
      </c>
      <c r="D112" s="75" t="str">
        <f t="shared" si="3"/>
        <v>2022년01월</v>
      </c>
      <c r="E112" s="54" t="str">
        <f t="shared" si="2"/>
        <v>인천</v>
      </c>
      <c r="F112" s="4" t="s">
        <v>346</v>
      </c>
      <c r="G112" s="4" t="s">
        <v>359</v>
      </c>
      <c r="H112" s="4" t="s">
        <v>9</v>
      </c>
      <c r="I112" s="5">
        <v>42</v>
      </c>
      <c r="J112" s="5">
        <v>42</v>
      </c>
      <c r="K112" s="92">
        <v>0</v>
      </c>
    </row>
    <row r="113" spans="2:11" x14ac:dyDescent="0.3">
      <c r="B113" s="91" t="s">
        <v>973</v>
      </c>
      <c r="C113" s="74" t="s">
        <v>974</v>
      </c>
      <c r="D113" s="75" t="str">
        <f t="shared" si="3"/>
        <v>2022년01월</v>
      </c>
      <c r="E113" s="54" t="str">
        <f t="shared" si="2"/>
        <v>경기</v>
      </c>
      <c r="F113" s="4" t="s">
        <v>360</v>
      </c>
      <c r="G113" s="4" t="s">
        <v>361</v>
      </c>
      <c r="H113" s="4" t="s">
        <v>9</v>
      </c>
      <c r="I113" s="5">
        <v>22</v>
      </c>
      <c r="J113" s="5">
        <v>0</v>
      </c>
      <c r="K113" s="92">
        <v>22</v>
      </c>
    </row>
    <row r="114" spans="2:11" x14ac:dyDescent="0.3">
      <c r="B114" s="91" t="s">
        <v>973</v>
      </c>
      <c r="C114" s="74" t="s">
        <v>974</v>
      </c>
      <c r="D114" s="75" t="str">
        <f t="shared" si="3"/>
        <v>2022년01월</v>
      </c>
      <c r="E114" s="54" t="str">
        <f t="shared" si="2"/>
        <v>경기</v>
      </c>
      <c r="F114" s="4" t="s">
        <v>360</v>
      </c>
      <c r="G114" s="4" t="s">
        <v>362</v>
      </c>
      <c r="H114" s="4" t="s">
        <v>9</v>
      </c>
      <c r="I114" s="5">
        <v>43</v>
      </c>
      <c r="J114" s="5">
        <v>0</v>
      </c>
      <c r="K114" s="92">
        <v>43</v>
      </c>
    </row>
    <row r="115" spans="2:11" x14ac:dyDescent="0.3">
      <c r="B115" s="91" t="s">
        <v>973</v>
      </c>
      <c r="C115" s="74" t="s">
        <v>974</v>
      </c>
      <c r="D115" s="75" t="str">
        <f t="shared" si="3"/>
        <v>2022년01월</v>
      </c>
      <c r="E115" s="54" t="str">
        <f t="shared" si="2"/>
        <v>경기</v>
      </c>
      <c r="F115" s="4" t="s">
        <v>360</v>
      </c>
      <c r="G115" s="4" t="s">
        <v>366</v>
      </c>
      <c r="H115" s="4" t="s">
        <v>9</v>
      </c>
      <c r="I115" s="5">
        <v>1</v>
      </c>
      <c r="J115" s="5">
        <v>0</v>
      </c>
      <c r="K115" s="92">
        <v>1</v>
      </c>
    </row>
    <row r="116" spans="2:11" x14ac:dyDescent="0.3">
      <c r="B116" s="91" t="s">
        <v>973</v>
      </c>
      <c r="C116" s="74" t="s">
        <v>974</v>
      </c>
      <c r="D116" s="75" t="str">
        <f t="shared" si="3"/>
        <v>2022년01월</v>
      </c>
      <c r="E116" s="54" t="str">
        <f t="shared" si="2"/>
        <v>전북</v>
      </c>
      <c r="F116" s="4" t="s">
        <v>367</v>
      </c>
      <c r="G116" s="4" t="s">
        <v>369</v>
      </c>
      <c r="H116" s="4" t="s">
        <v>9</v>
      </c>
      <c r="I116" s="5">
        <v>12</v>
      </c>
      <c r="J116" s="5">
        <v>0</v>
      </c>
      <c r="K116" s="92">
        <v>12</v>
      </c>
    </row>
    <row r="117" spans="2:11" x14ac:dyDescent="0.3">
      <c r="B117" s="91" t="s">
        <v>973</v>
      </c>
      <c r="C117" s="74" t="s">
        <v>974</v>
      </c>
      <c r="D117" s="75" t="str">
        <f t="shared" si="3"/>
        <v>2022년01월</v>
      </c>
      <c r="E117" s="54" t="str">
        <f t="shared" si="2"/>
        <v>전북</v>
      </c>
      <c r="F117" s="4" t="s">
        <v>367</v>
      </c>
      <c r="G117" s="4" t="s">
        <v>370</v>
      </c>
      <c r="H117" s="4" t="s">
        <v>9</v>
      </c>
      <c r="I117" s="5">
        <v>4</v>
      </c>
      <c r="J117" s="5">
        <v>0</v>
      </c>
      <c r="K117" s="92">
        <v>4</v>
      </c>
    </row>
    <row r="118" spans="2:11" x14ac:dyDescent="0.3">
      <c r="B118" s="91" t="s">
        <v>973</v>
      </c>
      <c r="C118" s="74" t="s">
        <v>974</v>
      </c>
      <c r="D118" s="75" t="str">
        <f t="shared" si="3"/>
        <v>2022년01월</v>
      </c>
      <c r="E118" s="54" t="str">
        <f t="shared" si="2"/>
        <v>전북</v>
      </c>
      <c r="F118" s="4" t="s">
        <v>367</v>
      </c>
      <c r="G118" s="4" t="s">
        <v>372</v>
      </c>
      <c r="H118" s="4" t="s">
        <v>9</v>
      </c>
      <c r="I118" s="5">
        <v>2</v>
      </c>
      <c r="J118" s="5">
        <v>2</v>
      </c>
      <c r="K118" s="92">
        <v>0</v>
      </c>
    </row>
    <row r="119" spans="2:11" x14ac:dyDescent="0.3">
      <c r="B119" s="91" t="s">
        <v>973</v>
      </c>
      <c r="C119" s="74" t="s">
        <v>974</v>
      </c>
      <c r="D119" s="75" t="str">
        <f t="shared" si="3"/>
        <v>2022년01월</v>
      </c>
      <c r="E119" s="54" t="str">
        <f t="shared" si="2"/>
        <v>전북</v>
      </c>
      <c r="F119" s="4" t="s">
        <v>367</v>
      </c>
      <c r="G119" s="4" t="s">
        <v>373</v>
      </c>
      <c r="H119" s="4" t="s">
        <v>9</v>
      </c>
      <c r="I119" s="5">
        <v>17</v>
      </c>
      <c r="J119" s="5">
        <v>0</v>
      </c>
      <c r="K119" s="92">
        <v>17</v>
      </c>
    </row>
    <row r="120" spans="2:11" x14ac:dyDescent="0.3">
      <c r="B120" s="91" t="s">
        <v>973</v>
      </c>
      <c r="C120" s="74" t="s">
        <v>974</v>
      </c>
      <c r="D120" s="75" t="str">
        <f t="shared" si="3"/>
        <v>2022년01월</v>
      </c>
      <c r="E120" s="54" t="str">
        <f t="shared" si="2"/>
        <v>전북</v>
      </c>
      <c r="F120" s="4" t="s">
        <v>367</v>
      </c>
      <c r="G120" s="4" t="s">
        <v>83</v>
      </c>
      <c r="H120" s="4" t="s">
        <v>9</v>
      </c>
      <c r="I120" s="5">
        <v>20</v>
      </c>
      <c r="J120" s="5">
        <v>4</v>
      </c>
      <c r="K120" s="92">
        <v>16</v>
      </c>
    </row>
    <row r="121" spans="2:11" x14ac:dyDescent="0.3">
      <c r="B121" s="91" t="s">
        <v>973</v>
      </c>
      <c r="C121" s="74" t="s">
        <v>974</v>
      </c>
      <c r="D121" s="75" t="str">
        <f t="shared" si="3"/>
        <v>2022년01월</v>
      </c>
      <c r="E121" s="54" t="str">
        <f t="shared" si="2"/>
        <v>전북</v>
      </c>
      <c r="F121" s="4" t="s">
        <v>367</v>
      </c>
      <c r="G121" s="4" t="s">
        <v>378</v>
      </c>
      <c r="H121" s="4" t="s">
        <v>9</v>
      </c>
      <c r="I121" s="5">
        <v>1</v>
      </c>
      <c r="J121" s="5">
        <v>0</v>
      </c>
      <c r="K121" s="92">
        <v>1</v>
      </c>
    </row>
    <row r="122" spans="2:11" x14ac:dyDescent="0.3">
      <c r="B122" s="91" t="s">
        <v>973</v>
      </c>
      <c r="C122" s="74" t="s">
        <v>974</v>
      </c>
      <c r="D122" s="75" t="str">
        <f t="shared" si="3"/>
        <v>2022년01월</v>
      </c>
      <c r="E122" s="54" t="str">
        <f t="shared" si="2"/>
        <v>전북</v>
      </c>
      <c r="F122" s="4" t="s">
        <v>379</v>
      </c>
      <c r="G122" s="4" t="s">
        <v>381</v>
      </c>
      <c r="H122" s="4" t="s">
        <v>9</v>
      </c>
      <c r="I122" s="5">
        <v>1</v>
      </c>
      <c r="J122" s="5">
        <v>0</v>
      </c>
      <c r="K122" s="92">
        <v>1</v>
      </c>
    </row>
    <row r="123" spans="2:11" x14ac:dyDescent="0.3">
      <c r="B123" s="91" t="s">
        <v>973</v>
      </c>
      <c r="C123" s="74" t="s">
        <v>974</v>
      </c>
      <c r="D123" s="75" t="str">
        <f t="shared" si="3"/>
        <v>2022년01월</v>
      </c>
      <c r="E123" s="54" t="str">
        <f t="shared" si="2"/>
        <v>전북</v>
      </c>
      <c r="F123" s="4" t="s">
        <v>379</v>
      </c>
      <c r="G123" s="4" t="s">
        <v>383</v>
      </c>
      <c r="H123" s="4" t="s">
        <v>9</v>
      </c>
      <c r="I123" s="5">
        <v>1</v>
      </c>
      <c r="J123" s="5">
        <v>0</v>
      </c>
      <c r="K123" s="92">
        <v>1</v>
      </c>
    </row>
    <row r="124" spans="2:11" x14ac:dyDescent="0.3">
      <c r="B124" s="91" t="s">
        <v>973</v>
      </c>
      <c r="C124" s="74" t="s">
        <v>974</v>
      </c>
      <c r="D124" s="75" t="str">
        <f t="shared" si="3"/>
        <v>2022년01월</v>
      </c>
      <c r="E124" s="54" t="str">
        <f t="shared" si="2"/>
        <v>제주</v>
      </c>
      <c r="F124" s="4" t="s">
        <v>385</v>
      </c>
      <c r="G124" s="4" t="s">
        <v>387</v>
      </c>
      <c r="H124" s="4" t="s">
        <v>9</v>
      </c>
      <c r="I124" s="5">
        <v>59</v>
      </c>
      <c r="J124" s="5">
        <v>0</v>
      </c>
      <c r="K124" s="92">
        <v>59</v>
      </c>
    </row>
    <row r="125" spans="2:11" x14ac:dyDescent="0.3">
      <c r="B125" s="91" t="s">
        <v>973</v>
      </c>
      <c r="C125" s="74" t="s">
        <v>974</v>
      </c>
      <c r="D125" s="75" t="str">
        <f t="shared" si="3"/>
        <v>2022년01월</v>
      </c>
      <c r="E125" s="54" t="str">
        <f t="shared" si="2"/>
        <v>제주</v>
      </c>
      <c r="F125" s="4" t="s">
        <v>385</v>
      </c>
      <c r="G125" s="4" t="s">
        <v>388</v>
      </c>
      <c r="H125" s="4" t="s">
        <v>9</v>
      </c>
      <c r="I125" s="5">
        <v>23</v>
      </c>
      <c r="J125" s="5">
        <v>0</v>
      </c>
      <c r="K125" s="92">
        <v>23</v>
      </c>
    </row>
    <row r="126" spans="2:11" x14ac:dyDescent="0.3">
      <c r="B126" s="91" t="s">
        <v>973</v>
      </c>
      <c r="C126" s="74" t="s">
        <v>974</v>
      </c>
      <c r="D126" s="75" t="str">
        <f t="shared" si="3"/>
        <v>2022년01월</v>
      </c>
      <c r="E126" s="54" t="str">
        <f t="shared" si="2"/>
        <v>제주</v>
      </c>
      <c r="F126" s="4" t="s">
        <v>385</v>
      </c>
      <c r="G126" s="4" t="s">
        <v>393</v>
      </c>
      <c r="H126" s="4" t="s">
        <v>9</v>
      </c>
      <c r="I126" s="5">
        <v>15</v>
      </c>
      <c r="J126" s="5">
        <v>0</v>
      </c>
      <c r="K126" s="92">
        <v>15</v>
      </c>
    </row>
    <row r="127" spans="2:11" x14ac:dyDescent="0.3">
      <c r="B127" s="91" t="s">
        <v>973</v>
      </c>
      <c r="C127" s="74" t="s">
        <v>974</v>
      </c>
      <c r="D127" s="75" t="str">
        <f t="shared" si="3"/>
        <v>2022년01월</v>
      </c>
      <c r="E127" s="54" t="str">
        <f t="shared" ref="E127:E190" si="4">VLOOKUP($F127,$N$11:$O$78,2,0)</f>
        <v>경남</v>
      </c>
      <c r="F127" s="4" t="s">
        <v>394</v>
      </c>
      <c r="G127" s="4" t="s">
        <v>397</v>
      </c>
      <c r="H127" s="4" t="s">
        <v>9</v>
      </c>
      <c r="I127" s="5">
        <v>23</v>
      </c>
      <c r="J127" s="5">
        <v>0</v>
      </c>
      <c r="K127" s="92">
        <v>23</v>
      </c>
    </row>
    <row r="128" spans="2:11" x14ac:dyDescent="0.3">
      <c r="B128" s="91" t="s">
        <v>973</v>
      </c>
      <c r="C128" s="74" t="s">
        <v>974</v>
      </c>
      <c r="D128" s="75" t="str">
        <f t="shared" si="3"/>
        <v>2022년01월</v>
      </c>
      <c r="E128" s="54" t="str">
        <f t="shared" si="4"/>
        <v>경남</v>
      </c>
      <c r="F128" s="4" t="s">
        <v>394</v>
      </c>
      <c r="G128" s="4" t="s">
        <v>403</v>
      </c>
      <c r="H128" s="4" t="s">
        <v>9</v>
      </c>
      <c r="I128" s="5">
        <v>1</v>
      </c>
      <c r="J128" s="5">
        <v>0</v>
      </c>
      <c r="K128" s="92">
        <v>1</v>
      </c>
    </row>
    <row r="129" spans="2:11" x14ac:dyDescent="0.3">
      <c r="B129" s="91" t="s">
        <v>973</v>
      </c>
      <c r="C129" s="74" t="s">
        <v>974</v>
      </c>
      <c r="D129" s="75" t="str">
        <f t="shared" si="3"/>
        <v>2022년01월</v>
      </c>
      <c r="E129" s="54" t="str">
        <f t="shared" si="4"/>
        <v>경남</v>
      </c>
      <c r="F129" s="4" t="s">
        <v>394</v>
      </c>
      <c r="G129" s="4" t="s">
        <v>405</v>
      </c>
      <c r="H129" s="4" t="s">
        <v>9</v>
      </c>
      <c r="I129" s="5">
        <v>23</v>
      </c>
      <c r="J129" s="5">
        <v>0</v>
      </c>
      <c r="K129" s="92">
        <v>23</v>
      </c>
    </row>
    <row r="130" spans="2:11" x14ac:dyDescent="0.3">
      <c r="B130" s="91" t="s">
        <v>973</v>
      </c>
      <c r="C130" s="74" t="s">
        <v>974</v>
      </c>
      <c r="D130" s="75" t="str">
        <f t="shared" si="3"/>
        <v>2022년01월</v>
      </c>
      <c r="E130" s="54" t="str">
        <f t="shared" si="4"/>
        <v>경남</v>
      </c>
      <c r="F130" s="4" t="s">
        <v>394</v>
      </c>
      <c r="G130" s="4" t="s">
        <v>406</v>
      </c>
      <c r="H130" s="4" t="s">
        <v>9</v>
      </c>
      <c r="I130" s="5">
        <v>3</v>
      </c>
      <c r="J130" s="5">
        <v>0</v>
      </c>
      <c r="K130" s="92">
        <v>3</v>
      </c>
    </row>
    <row r="131" spans="2:11" x14ac:dyDescent="0.3">
      <c r="B131" s="91" t="s">
        <v>973</v>
      </c>
      <c r="C131" s="74" t="s">
        <v>974</v>
      </c>
      <c r="D131" s="75" t="str">
        <f t="shared" si="3"/>
        <v>2022년01월</v>
      </c>
      <c r="E131" s="54" t="str">
        <f t="shared" si="4"/>
        <v>경남</v>
      </c>
      <c r="F131" s="4" t="s">
        <v>394</v>
      </c>
      <c r="G131" s="4" t="s">
        <v>407</v>
      </c>
      <c r="H131" s="4" t="s">
        <v>9</v>
      </c>
      <c r="I131" s="5">
        <v>11</v>
      </c>
      <c r="J131" s="5">
        <v>4</v>
      </c>
      <c r="K131" s="92">
        <v>7</v>
      </c>
    </row>
    <row r="132" spans="2:11" x14ac:dyDescent="0.3">
      <c r="B132" s="91" t="s">
        <v>973</v>
      </c>
      <c r="C132" s="74" t="s">
        <v>974</v>
      </c>
      <c r="D132" s="75" t="str">
        <f t="shared" si="3"/>
        <v>2022년01월</v>
      </c>
      <c r="E132" s="54" t="str">
        <f t="shared" si="4"/>
        <v>경남</v>
      </c>
      <c r="F132" s="4" t="s">
        <v>408</v>
      </c>
      <c r="G132" s="4" t="s">
        <v>409</v>
      </c>
      <c r="H132" s="4" t="s">
        <v>9</v>
      </c>
      <c r="I132" s="5">
        <v>3</v>
      </c>
      <c r="J132" s="5">
        <v>0</v>
      </c>
      <c r="K132" s="92">
        <v>3</v>
      </c>
    </row>
    <row r="133" spans="2:11" x14ac:dyDescent="0.3">
      <c r="B133" s="91" t="s">
        <v>973</v>
      </c>
      <c r="C133" s="74" t="s">
        <v>974</v>
      </c>
      <c r="D133" s="75" t="str">
        <f t="shared" si="3"/>
        <v>2022년01월</v>
      </c>
      <c r="E133" s="54" t="str">
        <f t="shared" si="4"/>
        <v>경남</v>
      </c>
      <c r="F133" s="4" t="s">
        <v>408</v>
      </c>
      <c r="G133" s="4" t="s">
        <v>410</v>
      </c>
      <c r="H133" s="4" t="s">
        <v>9</v>
      </c>
      <c r="I133" s="5">
        <v>1</v>
      </c>
      <c r="J133" s="5">
        <v>0</v>
      </c>
      <c r="K133" s="92">
        <v>1</v>
      </c>
    </row>
    <row r="134" spans="2:11" x14ac:dyDescent="0.3">
      <c r="B134" s="91" t="s">
        <v>973</v>
      </c>
      <c r="C134" s="74" t="s">
        <v>974</v>
      </c>
      <c r="D134" s="75" t="str">
        <f t="shared" si="3"/>
        <v>2022년01월</v>
      </c>
      <c r="E134" s="54" t="str">
        <f t="shared" si="4"/>
        <v>경남</v>
      </c>
      <c r="F134" s="4" t="s">
        <v>408</v>
      </c>
      <c r="G134" s="4" t="s">
        <v>412</v>
      </c>
      <c r="H134" s="4" t="s">
        <v>9</v>
      </c>
      <c r="I134" s="5">
        <v>5</v>
      </c>
      <c r="J134" s="5">
        <v>0</v>
      </c>
      <c r="K134" s="92">
        <v>5</v>
      </c>
    </row>
    <row r="135" spans="2:11" x14ac:dyDescent="0.3">
      <c r="B135" s="91" t="s">
        <v>973</v>
      </c>
      <c r="C135" s="74" t="s">
        <v>974</v>
      </c>
      <c r="D135" s="75" t="str">
        <f t="shared" si="3"/>
        <v>2022년01월</v>
      </c>
      <c r="E135" s="54" t="str">
        <f t="shared" si="4"/>
        <v>충남</v>
      </c>
      <c r="F135" s="4" t="s">
        <v>414</v>
      </c>
      <c r="G135" s="4" t="s">
        <v>415</v>
      </c>
      <c r="H135" s="4" t="s">
        <v>9</v>
      </c>
      <c r="I135" s="5">
        <v>1</v>
      </c>
      <c r="J135" s="5">
        <v>1</v>
      </c>
      <c r="K135" s="92">
        <v>0</v>
      </c>
    </row>
    <row r="136" spans="2:11" x14ac:dyDescent="0.3">
      <c r="B136" s="91" t="s">
        <v>973</v>
      </c>
      <c r="C136" s="74" t="s">
        <v>974</v>
      </c>
      <c r="D136" s="75" t="str">
        <f t="shared" si="3"/>
        <v>2022년01월</v>
      </c>
      <c r="E136" s="54" t="str">
        <f t="shared" si="4"/>
        <v>충남</v>
      </c>
      <c r="F136" s="4" t="s">
        <v>414</v>
      </c>
      <c r="G136" s="4" t="s">
        <v>416</v>
      </c>
      <c r="H136" s="4" t="s">
        <v>9</v>
      </c>
      <c r="I136" s="5">
        <v>1</v>
      </c>
      <c r="J136" s="5">
        <v>1</v>
      </c>
      <c r="K136" s="92">
        <v>0</v>
      </c>
    </row>
    <row r="137" spans="2:11" x14ac:dyDescent="0.3">
      <c r="B137" s="91" t="s">
        <v>973</v>
      </c>
      <c r="C137" s="74" t="s">
        <v>974</v>
      </c>
      <c r="D137" s="75" t="str">
        <f t="shared" si="3"/>
        <v>2022년01월</v>
      </c>
      <c r="E137" s="54" t="str">
        <f t="shared" si="4"/>
        <v>충남</v>
      </c>
      <c r="F137" s="4" t="s">
        <v>414</v>
      </c>
      <c r="G137" s="4" t="s">
        <v>417</v>
      </c>
      <c r="H137" s="4" t="s">
        <v>9</v>
      </c>
      <c r="I137" s="5">
        <v>2</v>
      </c>
      <c r="J137" s="5">
        <v>0</v>
      </c>
      <c r="K137" s="92">
        <v>2</v>
      </c>
    </row>
    <row r="138" spans="2:11" x14ac:dyDescent="0.3">
      <c r="B138" s="91" t="s">
        <v>973</v>
      </c>
      <c r="C138" s="74" t="s">
        <v>974</v>
      </c>
      <c r="D138" s="75" t="str">
        <f t="shared" si="3"/>
        <v>2022년01월</v>
      </c>
      <c r="E138" s="54" t="str">
        <f t="shared" si="4"/>
        <v>충북</v>
      </c>
      <c r="F138" s="4" t="s">
        <v>418</v>
      </c>
      <c r="G138" s="4" t="s">
        <v>419</v>
      </c>
      <c r="H138" s="4" t="s">
        <v>9</v>
      </c>
      <c r="I138" s="5">
        <v>1</v>
      </c>
      <c r="J138" s="5">
        <v>0</v>
      </c>
      <c r="K138" s="92">
        <v>1</v>
      </c>
    </row>
    <row r="139" spans="2:11" x14ac:dyDescent="0.3">
      <c r="B139" s="91" t="s">
        <v>973</v>
      </c>
      <c r="C139" s="74" t="s">
        <v>974</v>
      </c>
      <c r="D139" s="75" t="str">
        <f t="shared" si="3"/>
        <v>2022년01월</v>
      </c>
      <c r="E139" s="54" t="str">
        <f t="shared" si="4"/>
        <v>충북</v>
      </c>
      <c r="F139" s="4" t="s">
        <v>418</v>
      </c>
      <c r="G139" s="4" t="s">
        <v>421</v>
      </c>
      <c r="H139" s="4" t="s">
        <v>9</v>
      </c>
      <c r="I139" s="5">
        <v>2</v>
      </c>
      <c r="J139" s="5">
        <v>0</v>
      </c>
      <c r="K139" s="92">
        <v>2</v>
      </c>
    </row>
    <row r="140" spans="2:11" x14ac:dyDescent="0.3">
      <c r="B140" s="91" t="s">
        <v>973</v>
      </c>
      <c r="C140" s="74" t="s">
        <v>974</v>
      </c>
      <c r="D140" s="75" t="str">
        <f t="shared" si="3"/>
        <v>2022년01월</v>
      </c>
      <c r="E140" s="54" t="str">
        <f t="shared" si="4"/>
        <v>충북</v>
      </c>
      <c r="F140" s="4" t="s">
        <v>418</v>
      </c>
      <c r="G140" s="4" t="s">
        <v>425</v>
      </c>
      <c r="H140" s="4" t="s">
        <v>9</v>
      </c>
      <c r="I140" s="5">
        <v>62</v>
      </c>
      <c r="J140" s="5">
        <v>0</v>
      </c>
      <c r="K140" s="92">
        <v>62</v>
      </c>
    </row>
    <row r="141" spans="2:11" x14ac:dyDescent="0.3">
      <c r="B141" s="91" t="s">
        <v>973</v>
      </c>
      <c r="C141" s="74" t="s">
        <v>974</v>
      </c>
      <c r="D141" s="75" t="str">
        <f t="shared" ref="D141:D156" si="5">B141&amp;C141</f>
        <v>2022년01월</v>
      </c>
      <c r="E141" s="54" t="str">
        <f t="shared" si="4"/>
        <v>영서</v>
      </c>
      <c r="F141" s="4" t="s">
        <v>426</v>
      </c>
      <c r="G141" s="4" t="s">
        <v>428</v>
      </c>
      <c r="H141" s="4" t="s">
        <v>9</v>
      </c>
      <c r="I141" s="5">
        <v>1</v>
      </c>
      <c r="J141" s="5">
        <v>1</v>
      </c>
      <c r="K141" s="92">
        <v>0</v>
      </c>
    </row>
    <row r="142" spans="2:11" x14ac:dyDescent="0.3">
      <c r="B142" s="91" t="s">
        <v>973</v>
      </c>
      <c r="C142" s="74" t="s">
        <v>974</v>
      </c>
      <c r="D142" s="75" t="str">
        <f t="shared" si="5"/>
        <v>2022년01월</v>
      </c>
      <c r="E142" s="54" t="str">
        <f t="shared" si="4"/>
        <v>경남</v>
      </c>
      <c r="F142" s="4" t="s">
        <v>429</v>
      </c>
      <c r="G142" s="4" t="s">
        <v>432</v>
      </c>
      <c r="H142" s="4" t="s">
        <v>9</v>
      </c>
      <c r="I142" s="5">
        <v>8</v>
      </c>
      <c r="J142" s="5">
        <v>0</v>
      </c>
      <c r="K142" s="92">
        <v>8</v>
      </c>
    </row>
    <row r="143" spans="2:11" x14ac:dyDescent="0.3">
      <c r="B143" s="91" t="s">
        <v>973</v>
      </c>
      <c r="C143" s="74" t="s">
        <v>974</v>
      </c>
      <c r="D143" s="75" t="str">
        <f t="shared" si="5"/>
        <v>2022년01월</v>
      </c>
      <c r="E143" s="54" t="str">
        <f t="shared" si="4"/>
        <v>경남</v>
      </c>
      <c r="F143" s="4" t="s">
        <v>429</v>
      </c>
      <c r="G143" s="4" t="s">
        <v>433</v>
      </c>
      <c r="H143" s="4" t="s">
        <v>9</v>
      </c>
      <c r="I143" s="5">
        <v>4</v>
      </c>
      <c r="J143" s="5">
        <v>0</v>
      </c>
      <c r="K143" s="92">
        <v>4</v>
      </c>
    </row>
    <row r="144" spans="2:11" x14ac:dyDescent="0.3">
      <c r="B144" s="91" t="s">
        <v>973</v>
      </c>
      <c r="C144" s="74" t="s">
        <v>974</v>
      </c>
      <c r="D144" s="75" t="str">
        <f t="shared" si="5"/>
        <v>2022년01월</v>
      </c>
      <c r="E144" s="54" t="str">
        <f t="shared" si="4"/>
        <v>경기</v>
      </c>
      <c r="F144" s="4" t="s">
        <v>435</v>
      </c>
      <c r="G144" s="4" t="s">
        <v>436</v>
      </c>
      <c r="H144" s="4" t="s">
        <v>9</v>
      </c>
      <c r="I144" s="5">
        <v>2</v>
      </c>
      <c r="J144" s="5">
        <v>0</v>
      </c>
      <c r="K144" s="92">
        <v>2</v>
      </c>
    </row>
    <row r="145" spans="2:11" x14ac:dyDescent="0.3">
      <c r="B145" s="91" t="s">
        <v>973</v>
      </c>
      <c r="C145" s="74" t="s">
        <v>974</v>
      </c>
      <c r="D145" s="75" t="str">
        <f t="shared" si="5"/>
        <v>2022년01월</v>
      </c>
      <c r="E145" s="54" t="str">
        <f t="shared" si="4"/>
        <v>경기</v>
      </c>
      <c r="F145" s="4" t="s">
        <v>435</v>
      </c>
      <c r="G145" s="4" t="s">
        <v>437</v>
      </c>
      <c r="H145" s="4" t="s">
        <v>9</v>
      </c>
      <c r="I145" s="5">
        <v>35</v>
      </c>
      <c r="J145" s="5">
        <v>0</v>
      </c>
      <c r="K145" s="92">
        <v>35</v>
      </c>
    </row>
    <row r="146" spans="2:11" x14ac:dyDescent="0.3">
      <c r="B146" s="91" t="s">
        <v>973</v>
      </c>
      <c r="C146" s="74" t="s">
        <v>974</v>
      </c>
      <c r="D146" s="75" t="str">
        <f t="shared" si="5"/>
        <v>2022년01월</v>
      </c>
      <c r="E146" s="54" t="str">
        <f t="shared" si="4"/>
        <v>경기</v>
      </c>
      <c r="F146" s="4" t="s">
        <v>435</v>
      </c>
      <c r="G146" s="4" t="s">
        <v>438</v>
      </c>
      <c r="H146" s="4" t="s">
        <v>9</v>
      </c>
      <c r="I146" s="5">
        <v>1</v>
      </c>
      <c r="J146" s="5">
        <v>0</v>
      </c>
      <c r="K146" s="92">
        <v>1</v>
      </c>
    </row>
    <row r="147" spans="2:11" x14ac:dyDescent="0.3">
      <c r="B147" s="91" t="s">
        <v>973</v>
      </c>
      <c r="C147" s="74" t="s">
        <v>974</v>
      </c>
      <c r="D147" s="75" t="str">
        <f t="shared" si="5"/>
        <v>2022년01월</v>
      </c>
      <c r="E147" s="54" t="str">
        <f t="shared" si="4"/>
        <v>경기</v>
      </c>
      <c r="F147" s="4" t="s">
        <v>440</v>
      </c>
      <c r="G147" s="4" t="s">
        <v>442</v>
      </c>
      <c r="H147" s="4" t="s">
        <v>9</v>
      </c>
      <c r="I147" s="5">
        <v>3</v>
      </c>
      <c r="J147" s="5">
        <v>0</v>
      </c>
      <c r="K147" s="92">
        <v>3</v>
      </c>
    </row>
    <row r="148" spans="2:11" x14ac:dyDescent="0.3">
      <c r="B148" s="91" t="s">
        <v>973</v>
      </c>
      <c r="C148" s="74" t="s">
        <v>974</v>
      </c>
      <c r="D148" s="75" t="str">
        <f t="shared" si="5"/>
        <v>2022년01월</v>
      </c>
      <c r="E148" s="54" t="str">
        <f t="shared" si="4"/>
        <v>경기</v>
      </c>
      <c r="F148" s="4" t="s">
        <v>440</v>
      </c>
      <c r="G148" s="4" t="s">
        <v>443</v>
      </c>
      <c r="H148" s="4" t="s">
        <v>9</v>
      </c>
      <c r="I148" s="5">
        <v>3</v>
      </c>
      <c r="J148" s="5">
        <v>0</v>
      </c>
      <c r="K148" s="92">
        <v>3</v>
      </c>
    </row>
    <row r="149" spans="2:11" x14ac:dyDescent="0.3">
      <c r="B149" s="91" t="s">
        <v>973</v>
      </c>
      <c r="C149" s="74" t="s">
        <v>974</v>
      </c>
      <c r="D149" s="75" t="str">
        <f t="shared" si="5"/>
        <v>2022년01월</v>
      </c>
      <c r="E149" s="54" t="str">
        <f t="shared" si="4"/>
        <v>경북</v>
      </c>
      <c r="F149" s="4" t="s">
        <v>444</v>
      </c>
      <c r="G149" s="4" t="s">
        <v>447</v>
      </c>
      <c r="H149" s="4" t="s">
        <v>9</v>
      </c>
      <c r="I149" s="5">
        <v>4</v>
      </c>
      <c r="J149" s="5">
        <v>0</v>
      </c>
      <c r="K149" s="92">
        <v>4</v>
      </c>
    </row>
    <row r="150" spans="2:11" x14ac:dyDescent="0.3">
      <c r="B150" s="91" t="s">
        <v>973</v>
      </c>
      <c r="C150" s="74" t="s">
        <v>974</v>
      </c>
      <c r="D150" s="75" t="str">
        <f t="shared" si="5"/>
        <v>2022년01월</v>
      </c>
      <c r="E150" s="54" t="str">
        <f t="shared" si="4"/>
        <v>경북</v>
      </c>
      <c r="F150" s="4" t="s">
        <v>444</v>
      </c>
      <c r="G150" s="4" t="s">
        <v>452</v>
      </c>
      <c r="H150" s="4" t="s">
        <v>9</v>
      </c>
      <c r="I150" s="5">
        <v>71</v>
      </c>
      <c r="J150" s="5">
        <v>0</v>
      </c>
      <c r="K150" s="92">
        <v>71</v>
      </c>
    </row>
    <row r="151" spans="2:11" x14ac:dyDescent="0.3">
      <c r="B151" s="91" t="s">
        <v>973</v>
      </c>
      <c r="C151" s="74" t="s">
        <v>974</v>
      </c>
      <c r="D151" s="75" t="str">
        <f t="shared" si="5"/>
        <v>2022년01월</v>
      </c>
      <c r="E151" s="54" t="str">
        <f t="shared" si="4"/>
        <v>전남</v>
      </c>
      <c r="F151" s="4" t="s">
        <v>453</v>
      </c>
      <c r="G151" s="4" t="s">
        <v>454</v>
      </c>
      <c r="H151" s="4" t="s">
        <v>9</v>
      </c>
      <c r="I151" s="5">
        <v>1</v>
      </c>
      <c r="J151" s="5">
        <v>1</v>
      </c>
      <c r="K151" s="92">
        <v>0</v>
      </c>
    </row>
    <row r="152" spans="2:11" x14ac:dyDescent="0.3">
      <c r="B152" s="91" t="s">
        <v>973</v>
      </c>
      <c r="C152" s="74" t="s">
        <v>974</v>
      </c>
      <c r="D152" s="75" t="str">
        <f t="shared" si="5"/>
        <v>2022년01월</v>
      </c>
      <c r="E152" s="54" t="str">
        <f t="shared" si="4"/>
        <v>전남</v>
      </c>
      <c r="F152" s="4" t="s">
        <v>453</v>
      </c>
      <c r="G152" s="4" t="s">
        <v>455</v>
      </c>
      <c r="H152" s="4" t="s">
        <v>9</v>
      </c>
      <c r="I152" s="5">
        <v>2</v>
      </c>
      <c r="J152" s="5">
        <v>0</v>
      </c>
      <c r="K152" s="92">
        <v>2</v>
      </c>
    </row>
    <row r="153" spans="2:11" x14ac:dyDescent="0.3">
      <c r="B153" s="91" t="s">
        <v>973</v>
      </c>
      <c r="C153" s="74" t="s">
        <v>974</v>
      </c>
      <c r="D153" s="75" t="str">
        <f t="shared" si="5"/>
        <v>2022년01월</v>
      </c>
      <c r="E153" s="54" t="str">
        <f t="shared" si="4"/>
        <v>충남</v>
      </c>
      <c r="F153" s="4" t="s">
        <v>460</v>
      </c>
      <c r="G153" s="4" t="s">
        <v>462</v>
      </c>
      <c r="H153" s="4" t="s">
        <v>9</v>
      </c>
      <c r="I153" s="5">
        <v>1</v>
      </c>
      <c r="J153" s="5">
        <v>1</v>
      </c>
      <c r="K153" s="92">
        <v>0</v>
      </c>
    </row>
    <row r="154" spans="2:11" x14ac:dyDescent="0.3">
      <c r="B154" s="91" t="s">
        <v>973</v>
      </c>
      <c r="C154" s="74" t="s">
        <v>974</v>
      </c>
      <c r="D154" s="75" t="str">
        <f t="shared" si="5"/>
        <v>2022년01월</v>
      </c>
      <c r="E154" s="54" t="str">
        <f t="shared" si="4"/>
        <v>충남</v>
      </c>
      <c r="F154" s="4" t="s">
        <v>460</v>
      </c>
      <c r="G154" s="4" t="s">
        <v>465</v>
      </c>
      <c r="H154" s="4" t="s">
        <v>9</v>
      </c>
      <c r="I154" s="5">
        <v>2</v>
      </c>
      <c r="J154" s="5">
        <v>0</v>
      </c>
      <c r="K154" s="92">
        <v>2</v>
      </c>
    </row>
    <row r="155" spans="2:11" x14ac:dyDescent="0.3">
      <c r="B155" s="91" t="s">
        <v>973</v>
      </c>
      <c r="C155" s="74" t="s">
        <v>974</v>
      </c>
      <c r="D155" s="75" t="str">
        <f t="shared" si="5"/>
        <v>2022년01월</v>
      </c>
      <c r="E155" s="54" t="str">
        <f t="shared" si="4"/>
        <v>본원</v>
      </c>
      <c r="F155" s="4" t="s">
        <v>467</v>
      </c>
      <c r="G155" s="4" t="s">
        <v>468</v>
      </c>
      <c r="H155" s="4" t="s">
        <v>9</v>
      </c>
      <c r="I155" s="5">
        <v>3</v>
      </c>
      <c r="J155" s="5">
        <v>0</v>
      </c>
      <c r="K155" s="92">
        <v>3</v>
      </c>
    </row>
    <row r="156" spans="2:11" x14ac:dyDescent="0.3">
      <c r="B156" s="91" t="s">
        <v>973</v>
      </c>
      <c r="C156" s="74" t="s">
        <v>1011</v>
      </c>
      <c r="D156" s="75" t="str">
        <f t="shared" si="5"/>
        <v>2022년02월</v>
      </c>
      <c r="E156" s="54" t="str">
        <f t="shared" si="4"/>
        <v>영동</v>
      </c>
      <c r="F156" s="4" t="s">
        <v>10</v>
      </c>
      <c r="G156" s="4" t="s">
        <v>11</v>
      </c>
      <c r="H156" s="4" t="s">
        <v>9</v>
      </c>
      <c r="I156" s="5">
        <v>1</v>
      </c>
      <c r="J156" s="5">
        <v>0</v>
      </c>
      <c r="K156" s="92">
        <v>1</v>
      </c>
    </row>
    <row r="157" spans="2:11" x14ac:dyDescent="0.3">
      <c r="B157" s="91" t="s">
        <v>973</v>
      </c>
      <c r="C157" s="74" t="s">
        <v>1011</v>
      </c>
      <c r="D157" s="75" t="str">
        <f t="shared" ref="D157:D220" si="6">B157&amp;C157</f>
        <v>2022년02월</v>
      </c>
      <c r="E157" s="54" t="str">
        <f t="shared" si="4"/>
        <v>경북</v>
      </c>
      <c r="F157" s="4" t="s">
        <v>14</v>
      </c>
      <c r="G157" s="4" t="s">
        <v>17</v>
      </c>
      <c r="H157" s="4" t="s">
        <v>9</v>
      </c>
      <c r="I157" s="5">
        <v>126</v>
      </c>
      <c r="J157" s="5">
        <v>120</v>
      </c>
      <c r="K157" s="92">
        <v>6</v>
      </c>
    </row>
    <row r="158" spans="2:11" x14ac:dyDescent="0.3">
      <c r="B158" s="91" t="s">
        <v>973</v>
      </c>
      <c r="C158" s="74" t="s">
        <v>1011</v>
      </c>
      <c r="D158" s="75" t="str">
        <f t="shared" si="6"/>
        <v>2022년02월</v>
      </c>
      <c r="E158" s="54" t="str">
        <f t="shared" si="4"/>
        <v>경북</v>
      </c>
      <c r="F158" s="4" t="s">
        <v>14</v>
      </c>
      <c r="G158" s="4" t="s">
        <v>18</v>
      </c>
      <c r="H158" s="4" t="s">
        <v>9</v>
      </c>
      <c r="I158" s="5">
        <v>1</v>
      </c>
      <c r="J158" s="5">
        <v>0</v>
      </c>
      <c r="K158" s="92">
        <v>1</v>
      </c>
    </row>
    <row r="159" spans="2:11" x14ac:dyDescent="0.3">
      <c r="B159" s="91" t="s">
        <v>973</v>
      </c>
      <c r="C159" s="74" t="s">
        <v>1011</v>
      </c>
      <c r="D159" s="75" t="str">
        <f t="shared" si="6"/>
        <v>2022년02월</v>
      </c>
      <c r="E159" s="54" t="str">
        <f t="shared" si="4"/>
        <v>서울</v>
      </c>
      <c r="F159" s="4" t="s">
        <v>20</v>
      </c>
      <c r="G159" s="4" t="s">
        <v>22</v>
      </c>
      <c r="H159" s="4" t="s">
        <v>9</v>
      </c>
      <c r="I159" s="5">
        <v>8</v>
      </c>
      <c r="J159" s="5">
        <v>0</v>
      </c>
      <c r="K159" s="92">
        <v>8</v>
      </c>
    </row>
    <row r="160" spans="2:11" x14ac:dyDescent="0.3">
      <c r="B160" s="91" t="s">
        <v>973</v>
      </c>
      <c r="C160" s="74" t="s">
        <v>1011</v>
      </c>
      <c r="D160" s="75" t="str">
        <f t="shared" si="6"/>
        <v>2022년02월</v>
      </c>
      <c r="E160" s="54" t="str">
        <f t="shared" si="4"/>
        <v>전남</v>
      </c>
      <c r="F160" s="4" t="s">
        <v>24</v>
      </c>
      <c r="G160" s="4" t="s">
        <v>26</v>
      </c>
      <c r="H160" s="4" t="s">
        <v>9</v>
      </c>
      <c r="I160" s="5">
        <v>41</v>
      </c>
      <c r="J160" s="5">
        <v>0</v>
      </c>
      <c r="K160" s="92">
        <v>41</v>
      </c>
    </row>
    <row r="161" spans="2:11" x14ac:dyDescent="0.3">
      <c r="B161" s="91" t="s">
        <v>973</v>
      </c>
      <c r="C161" s="74" t="s">
        <v>1011</v>
      </c>
      <c r="D161" s="75" t="str">
        <f t="shared" si="6"/>
        <v>2022년02월</v>
      </c>
      <c r="E161" s="54" t="str">
        <f t="shared" si="4"/>
        <v>전남</v>
      </c>
      <c r="F161" s="4" t="s">
        <v>24</v>
      </c>
      <c r="G161" s="4" t="s">
        <v>27</v>
      </c>
      <c r="H161" s="4" t="s">
        <v>9</v>
      </c>
      <c r="I161" s="5">
        <v>30</v>
      </c>
      <c r="J161" s="5">
        <v>1</v>
      </c>
      <c r="K161" s="92">
        <v>29</v>
      </c>
    </row>
    <row r="162" spans="2:11" x14ac:dyDescent="0.3">
      <c r="B162" s="91" t="s">
        <v>973</v>
      </c>
      <c r="C162" s="74" t="s">
        <v>1011</v>
      </c>
      <c r="D162" s="75" t="str">
        <f t="shared" si="6"/>
        <v>2022년02월</v>
      </c>
      <c r="E162" s="54" t="str">
        <f t="shared" si="4"/>
        <v>전남</v>
      </c>
      <c r="F162" s="4" t="s">
        <v>24</v>
      </c>
      <c r="G162" s="4" t="s">
        <v>30</v>
      </c>
      <c r="H162" s="4" t="s">
        <v>9</v>
      </c>
      <c r="I162" s="5">
        <v>1</v>
      </c>
      <c r="J162" s="5">
        <v>0</v>
      </c>
      <c r="K162" s="92">
        <v>1</v>
      </c>
    </row>
    <row r="163" spans="2:11" x14ac:dyDescent="0.3">
      <c r="B163" s="91" t="s">
        <v>973</v>
      </c>
      <c r="C163" s="74" t="s">
        <v>1011</v>
      </c>
      <c r="D163" s="75" t="str">
        <f t="shared" si="6"/>
        <v>2022년02월</v>
      </c>
      <c r="E163" s="54" t="str">
        <f t="shared" si="4"/>
        <v>전남</v>
      </c>
      <c r="F163" s="4" t="s">
        <v>24</v>
      </c>
      <c r="G163" s="4" t="s">
        <v>31</v>
      </c>
      <c r="H163" s="4" t="s">
        <v>9</v>
      </c>
      <c r="I163" s="5">
        <v>11</v>
      </c>
      <c r="J163" s="5">
        <v>0</v>
      </c>
      <c r="K163" s="92">
        <v>11</v>
      </c>
    </row>
    <row r="164" spans="2:11" x14ac:dyDescent="0.3">
      <c r="B164" s="91" t="s">
        <v>973</v>
      </c>
      <c r="C164" s="74" t="s">
        <v>1011</v>
      </c>
      <c r="D164" s="75" t="str">
        <f t="shared" si="6"/>
        <v>2022년02월</v>
      </c>
      <c r="E164" s="54" t="str">
        <f t="shared" si="4"/>
        <v>전남</v>
      </c>
      <c r="F164" s="4" t="s">
        <v>24</v>
      </c>
      <c r="G164" s="4" t="s">
        <v>33</v>
      </c>
      <c r="H164" s="4" t="s">
        <v>9</v>
      </c>
      <c r="I164" s="5">
        <v>6</v>
      </c>
      <c r="J164" s="5">
        <v>1</v>
      </c>
      <c r="K164" s="92">
        <v>5</v>
      </c>
    </row>
    <row r="165" spans="2:11" x14ac:dyDescent="0.3">
      <c r="B165" s="91" t="s">
        <v>973</v>
      </c>
      <c r="C165" s="74" t="s">
        <v>1011</v>
      </c>
      <c r="D165" s="75" t="str">
        <f t="shared" si="6"/>
        <v>2022년02월</v>
      </c>
      <c r="E165" s="54" t="str">
        <f t="shared" si="4"/>
        <v>전남</v>
      </c>
      <c r="F165" s="4" t="s">
        <v>24</v>
      </c>
      <c r="G165" s="4" t="s">
        <v>40</v>
      </c>
      <c r="H165" s="4" t="s">
        <v>9</v>
      </c>
      <c r="I165" s="5">
        <v>1</v>
      </c>
      <c r="J165" s="5">
        <v>0</v>
      </c>
      <c r="K165" s="92">
        <v>1</v>
      </c>
    </row>
    <row r="166" spans="2:11" x14ac:dyDescent="0.3">
      <c r="B166" s="91" t="s">
        <v>973</v>
      </c>
      <c r="C166" s="74" t="s">
        <v>1011</v>
      </c>
      <c r="D166" s="75" t="str">
        <f t="shared" si="6"/>
        <v>2022년02월</v>
      </c>
      <c r="E166" s="54" t="str">
        <f t="shared" si="4"/>
        <v>전남</v>
      </c>
      <c r="F166" s="4" t="s">
        <v>24</v>
      </c>
      <c r="G166" s="4" t="s">
        <v>42</v>
      </c>
      <c r="H166" s="4" t="s">
        <v>9</v>
      </c>
      <c r="I166" s="5">
        <v>1</v>
      </c>
      <c r="J166" s="5">
        <v>1</v>
      </c>
      <c r="K166" s="92">
        <v>0</v>
      </c>
    </row>
    <row r="167" spans="2:11" x14ac:dyDescent="0.3">
      <c r="B167" s="91" t="s">
        <v>973</v>
      </c>
      <c r="C167" s="74" t="s">
        <v>1011</v>
      </c>
      <c r="D167" s="75" t="str">
        <f t="shared" si="6"/>
        <v>2022년02월</v>
      </c>
      <c r="E167" s="54" t="str">
        <f t="shared" si="4"/>
        <v>경북</v>
      </c>
      <c r="F167" s="4" t="s">
        <v>43</v>
      </c>
      <c r="G167" s="4" t="s">
        <v>44</v>
      </c>
      <c r="H167" s="4" t="s">
        <v>9</v>
      </c>
      <c r="I167" s="5">
        <v>5</v>
      </c>
      <c r="J167" s="5">
        <v>0</v>
      </c>
      <c r="K167" s="92">
        <v>5</v>
      </c>
    </row>
    <row r="168" spans="2:11" x14ac:dyDescent="0.3">
      <c r="B168" s="91" t="s">
        <v>973</v>
      </c>
      <c r="C168" s="74" t="s">
        <v>1011</v>
      </c>
      <c r="D168" s="75" t="str">
        <f t="shared" si="6"/>
        <v>2022년02월</v>
      </c>
      <c r="E168" s="54" t="str">
        <f t="shared" si="4"/>
        <v>경북</v>
      </c>
      <c r="F168" s="4" t="s">
        <v>43</v>
      </c>
      <c r="G168" s="4" t="s">
        <v>45</v>
      </c>
      <c r="H168" s="4" t="s">
        <v>9</v>
      </c>
      <c r="I168" s="5">
        <v>74</v>
      </c>
      <c r="J168" s="5">
        <v>0</v>
      </c>
      <c r="K168" s="92">
        <v>74</v>
      </c>
    </row>
    <row r="169" spans="2:11" x14ac:dyDescent="0.3">
      <c r="B169" s="91" t="s">
        <v>973</v>
      </c>
      <c r="C169" s="74" t="s">
        <v>1011</v>
      </c>
      <c r="D169" s="75" t="str">
        <f t="shared" si="6"/>
        <v>2022년02월</v>
      </c>
      <c r="E169" s="54" t="str">
        <f t="shared" si="4"/>
        <v>경북</v>
      </c>
      <c r="F169" s="4" t="s">
        <v>43</v>
      </c>
      <c r="G169" s="4" t="s">
        <v>46</v>
      </c>
      <c r="H169" s="4" t="s">
        <v>9</v>
      </c>
      <c r="I169" s="5">
        <v>1</v>
      </c>
      <c r="J169" s="5">
        <v>0</v>
      </c>
      <c r="K169" s="92">
        <v>1</v>
      </c>
    </row>
    <row r="170" spans="2:11" x14ac:dyDescent="0.3">
      <c r="B170" s="91" t="s">
        <v>973</v>
      </c>
      <c r="C170" s="74" t="s">
        <v>1011</v>
      </c>
      <c r="D170" s="75" t="str">
        <f t="shared" si="6"/>
        <v>2022년02월</v>
      </c>
      <c r="E170" s="54" t="str">
        <f t="shared" si="4"/>
        <v>전북</v>
      </c>
      <c r="F170" s="4" t="s">
        <v>50</v>
      </c>
      <c r="G170" s="4" t="s">
        <v>52</v>
      </c>
      <c r="H170" s="4" t="s">
        <v>9</v>
      </c>
      <c r="I170" s="5">
        <v>1</v>
      </c>
      <c r="J170" s="5">
        <v>1</v>
      </c>
      <c r="K170" s="92">
        <v>0</v>
      </c>
    </row>
    <row r="171" spans="2:11" x14ac:dyDescent="0.3">
      <c r="B171" s="91" t="s">
        <v>973</v>
      </c>
      <c r="C171" s="74" t="s">
        <v>1011</v>
      </c>
      <c r="D171" s="75" t="str">
        <f t="shared" si="6"/>
        <v>2022년02월</v>
      </c>
      <c r="E171" s="54" t="str">
        <f t="shared" si="4"/>
        <v>경북</v>
      </c>
      <c r="F171" s="4" t="s">
        <v>53</v>
      </c>
      <c r="G171" s="4" t="s">
        <v>54</v>
      </c>
      <c r="H171" s="4" t="s">
        <v>9</v>
      </c>
      <c r="I171" s="5">
        <v>7</v>
      </c>
      <c r="J171" s="5">
        <v>0</v>
      </c>
      <c r="K171" s="92">
        <v>7</v>
      </c>
    </row>
    <row r="172" spans="2:11" x14ac:dyDescent="0.3">
      <c r="B172" s="91" t="s">
        <v>973</v>
      </c>
      <c r="C172" s="74" t="s">
        <v>1011</v>
      </c>
      <c r="D172" s="75" t="str">
        <f t="shared" si="6"/>
        <v>2022년02월</v>
      </c>
      <c r="E172" s="54" t="str">
        <f t="shared" si="4"/>
        <v>경북</v>
      </c>
      <c r="F172" s="4" t="s">
        <v>53</v>
      </c>
      <c r="G172" s="4" t="s">
        <v>55</v>
      </c>
      <c r="H172" s="4" t="s">
        <v>9</v>
      </c>
      <c r="I172" s="5">
        <v>13</v>
      </c>
      <c r="J172" s="5">
        <v>0</v>
      </c>
      <c r="K172" s="92">
        <v>13</v>
      </c>
    </row>
    <row r="173" spans="2:11" x14ac:dyDescent="0.3">
      <c r="B173" s="91" t="s">
        <v>973</v>
      </c>
      <c r="C173" s="74" t="s">
        <v>1011</v>
      </c>
      <c r="D173" s="75" t="str">
        <f t="shared" si="6"/>
        <v>2022년02월</v>
      </c>
      <c r="E173" s="54" t="str">
        <f t="shared" si="4"/>
        <v>경북</v>
      </c>
      <c r="F173" s="4" t="s">
        <v>53</v>
      </c>
      <c r="G173" s="4" t="s">
        <v>56</v>
      </c>
      <c r="H173" s="4" t="s">
        <v>9</v>
      </c>
      <c r="I173" s="5">
        <v>1</v>
      </c>
      <c r="J173" s="5">
        <v>1</v>
      </c>
      <c r="K173" s="92">
        <v>0</v>
      </c>
    </row>
    <row r="174" spans="2:11" x14ac:dyDescent="0.3">
      <c r="B174" s="91" t="s">
        <v>973</v>
      </c>
      <c r="C174" s="74" t="s">
        <v>1011</v>
      </c>
      <c r="D174" s="75" t="str">
        <f t="shared" si="6"/>
        <v>2022년02월</v>
      </c>
      <c r="E174" s="54" t="str">
        <f t="shared" si="4"/>
        <v>경남</v>
      </c>
      <c r="F174" s="4" t="s">
        <v>62</v>
      </c>
      <c r="G174" s="4" t="s">
        <v>63</v>
      </c>
      <c r="H174" s="4" t="s">
        <v>9</v>
      </c>
      <c r="I174" s="5">
        <v>9</v>
      </c>
      <c r="J174" s="5">
        <v>0</v>
      </c>
      <c r="K174" s="92">
        <v>9</v>
      </c>
    </row>
    <row r="175" spans="2:11" x14ac:dyDescent="0.3">
      <c r="B175" s="91" t="s">
        <v>973</v>
      </c>
      <c r="C175" s="74" t="s">
        <v>1011</v>
      </c>
      <c r="D175" s="75" t="str">
        <f t="shared" si="6"/>
        <v>2022년02월</v>
      </c>
      <c r="E175" s="54" t="str">
        <f t="shared" si="4"/>
        <v>경남</v>
      </c>
      <c r="F175" s="4" t="s">
        <v>62</v>
      </c>
      <c r="G175" s="4" t="s">
        <v>64</v>
      </c>
      <c r="H175" s="4" t="s">
        <v>9</v>
      </c>
      <c r="I175" s="5">
        <v>1</v>
      </c>
      <c r="J175" s="5">
        <v>0</v>
      </c>
      <c r="K175" s="92">
        <v>1</v>
      </c>
    </row>
    <row r="176" spans="2:11" x14ac:dyDescent="0.3">
      <c r="B176" s="91" t="s">
        <v>973</v>
      </c>
      <c r="C176" s="74" t="s">
        <v>1011</v>
      </c>
      <c r="D176" s="75" t="str">
        <f t="shared" si="6"/>
        <v>2022년02월</v>
      </c>
      <c r="E176" s="54" t="str">
        <f t="shared" si="4"/>
        <v>경남</v>
      </c>
      <c r="F176" s="4" t="s">
        <v>62</v>
      </c>
      <c r="G176" s="4" t="s">
        <v>67</v>
      </c>
      <c r="H176" s="4" t="s">
        <v>9</v>
      </c>
      <c r="I176" s="5">
        <v>2</v>
      </c>
      <c r="J176" s="5">
        <v>1</v>
      </c>
      <c r="K176" s="92">
        <v>1</v>
      </c>
    </row>
    <row r="177" spans="2:11" x14ac:dyDescent="0.3">
      <c r="B177" s="91" t="s">
        <v>973</v>
      </c>
      <c r="C177" s="74" t="s">
        <v>1011</v>
      </c>
      <c r="D177" s="75" t="str">
        <f t="shared" si="6"/>
        <v>2022년02월</v>
      </c>
      <c r="E177" s="54" t="str">
        <f t="shared" si="4"/>
        <v>경남</v>
      </c>
      <c r="F177" s="4" t="s">
        <v>62</v>
      </c>
      <c r="G177" s="4" t="s">
        <v>68</v>
      </c>
      <c r="H177" s="4" t="s">
        <v>9</v>
      </c>
      <c r="I177" s="5">
        <v>24</v>
      </c>
      <c r="J177" s="5">
        <v>1</v>
      </c>
      <c r="K177" s="92">
        <v>23</v>
      </c>
    </row>
    <row r="178" spans="2:11" x14ac:dyDescent="0.3">
      <c r="B178" s="91" t="s">
        <v>973</v>
      </c>
      <c r="C178" s="74" t="s">
        <v>1011</v>
      </c>
      <c r="D178" s="75" t="str">
        <f t="shared" si="6"/>
        <v>2022년02월</v>
      </c>
      <c r="E178" s="54" t="str">
        <f t="shared" si="4"/>
        <v>경북</v>
      </c>
      <c r="F178" s="4" t="s">
        <v>70</v>
      </c>
      <c r="G178" s="4" t="s">
        <v>72</v>
      </c>
      <c r="H178" s="4" t="s">
        <v>9</v>
      </c>
      <c r="I178" s="5">
        <v>1</v>
      </c>
      <c r="J178" s="5">
        <v>1</v>
      </c>
      <c r="K178" s="92">
        <v>0</v>
      </c>
    </row>
    <row r="179" spans="2:11" x14ac:dyDescent="0.3">
      <c r="B179" s="91" t="s">
        <v>973</v>
      </c>
      <c r="C179" s="74" t="s">
        <v>1011</v>
      </c>
      <c r="D179" s="75" t="str">
        <f t="shared" si="6"/>
        <v>2022년02월</v>
      </c>
      <c r="E179" s="54" t="str">
        <f t="shared" si="4"/>
        <v>경북</v>
      </c>
      <c r="F179" s="4" t="s">
        <v>70</v>
      </c>
      <c r="G179" s="4" t="s">
        <v>74</v>
      </c>
      <c r="H179" s="4" t="s">
        <v>9</v>
      </c>
      <c r="I179" s="5">
        <v>1</v>
      </c>
      <c r="J179" s="5">
        <v>1</v>
      </c>
      <c r="K179" s="92">
        <v>0</v>
      </c>
    </row>
    <row r="180" spans="2:11" x14ac:dyDescent="0.3">
      <c r="B180" s="91" t="s">
        <v>973</v>
      </c>
      <c r="C180" s="74" t="s">
        <v>1011</v>
      </c>
      <c r="D180" s="75" t="str">
        <f t="shared" si="6"/>
        <v>2022년02월</v>
      </c>
      <c r="E180" s="54" t="str">
        <f t="shared" si="4"/>
        <v>경북</v>
      </c>
      <c r="F180" s="4" t="s">
        <v>70</v>
      </c>
      <c r="G180" s="4" t="s">
        <v>78</v>
      </c>
      <c r="H180" s="4" t="s">
        <v>9</v>
      </c>
      <c r="I180" s="5">
        <v>5</v>
      </c>
      <c r="J180" s="5">
        <v>0</v>
      </c>
      <c r="K180" s="92">
        <v>5</v>
      </c>
    </row>
    <row r="181" spans="2:11" x14ac:dyDescent="0.3">
      <c r="B181" s="91" t="s">
        <v>973</v>
      </c>
      <c r="C181" s="74" t="s">
        <v>1011</v>
      </c>
      <c r="D181" s="75" t="str">
        <f t="shared" si="6"/>
        <v>2022년02월</v>
      </c>
      <c r="E181" s="54" t="str">
        <f t="shared" si="4"/>
        <v>경북</v>
      </c>
      <c r="F181" s="4" t="s">
        <v>70</v>
      </c>
      <c r="G181" s="4" t="s">
        <v>80</v>
      </c>
      <c r="H181" s="4" t="s">
        <v>9</v>
      </c>
      <c r="I181" s="5">
        <v>1</v>
      </c>
      <c r="J181" s="5">
        <v>0</v>
      </c>
      <c r="K181" s="92">
        <v>1</v>
      </c>
    </row>
    <row r="182" spans="2:11" x14ac:dyDescent="0.3">
      <c r="B182" s="91" t="s">
        <v>973</v>
      </c>
      <c r="C182" s="74" t="s">
        <v>1011</v>
      </c>
      <c r="D182" s="75" t="str">
        <f t="shared" si="6"/>
        <v>2022년02월</v>
      </c>
      <c r="E182" s="54" t="str">
        <f t="shared" si="4"/>
        <v>경북</v>
      </c>
      <c r="F182" s="4" t="s">
        <v>70</v>
      </c>
      <c r="G182" s="4" t="s">
        <v>83</v>
      </c>
      <c r="H182" s="4" t="s">
        <v>9</v>
      </c>
      <c r="I182" s="5">
        <v>1</v>
      </c>
      <c r="J182" s="5">
        <v>1</v>
      </c>
      <c r="K182" s="92">
        <v>0</v>
      </c>
    </row>
    <row r="183" spans="2:11" x14ac:dyDescent="0.3">
      <c r="B183" s="91" t="s">
        <v>973</v>
      </c>
      <c r="C183" s="74" t="s">
        <v>1011</v>
      </c>
      <c r="D183" s="75" t="str">
        <f t="shared" si="6"/>
        <v>2022년02월</v>
      </c>
      <c r="E183" s="54" t="str">
        <f t="shared" si="4"/>
        <v>경북</v>
      </c>
      <c r="F183" s="4" t="s">
        <v>70</v>
      </c>
      <c r="G183" s="4" t="s">
        <v>88</v>
      </c>
      <c r="H183" s="4" t="s">
        <v>9</v>
      </c>
      <c r="I183" s="5">
        <v>27</v>
      </c>
      <c r="J183" s="5">
        <v>26</v>
      </c>
      <c r="K183" s="92">
        <v>1</v>
      </c>
    </row>
    <row r="184" spans="2:11" x14ac:dyDescent="0.3">
      <c r="B184" s="91" t="s">
        <v>973</v>
      </c>
      <c r="C184" s="74" t="s">
        <v>1011</v>
      </c>
      <c r="D184" s="75" t="str">
        <f t="shared" si="6"/>
        <v>2022년02월</v>
      </c>
      <c r="E184" s="54" t="str">
        <f t="shared" si="4"/>
        <v>경북</v>
      </c>
      <c r="F184" s="4" t="s">
        <v>70</v>
      </c>
      <c r="G184" s="4" t="s">
        <v>89</v>
      </c>
      <c r="H184" s="4" t="s">
        <v>9</v>
      </c>
      <c r="I184" s="5">
        <v>1</v>
      </c>
      <c r="J184" s="5">
        <v>1</v>
      </c>
      <c r="K184" s="92">
        <v>0</v>
      </c>
    </row>
    <row r="185" spans="2:11" x14ac:dyDescent="0.3">
      <c r="B185" s="91" t="s">
        <v>973</v>
      </c>
      <c r="C185" s="74" t="s">
        <v>1011</v>
      </c>
      <c r="D185" s="75" t="str">
        <f t="shared" si="6"/>
        <v>2022년02월</v>
      </c>
      <c r="E185" s="54" t="str">
        <f t="shared" si="4"/>
        <v>경북</v>
      </c>
      <c r="F185" s="4" t="s">
        <v>98</v>
      </c>
      <c r="G185" s="4" t="s">
        <v>99</v>
      </c>
      <c r="H185" s="4" t="s">
        <v>9</v>
      </c>
      <c r="I185" s="5">
        <v>1</v>
      </c>
      <c r="J185" s="5">
        <v>0</v>
      </c>
      <c r="K185" s="92">
        <v>1</v>
      </c>
    </row>
    <row r="186" spans="2:11" x14ac:dyDescent="0.3">
      <c r="B186" s="91" t="s">
        <v>973</v>
      </c>
      <c r="C186" s="74" t="s">
        <v>1011</v>
      </c>
      <c r="D186" s="75" t="str">
        <f t="shared" si="6"/>
        <v>2022년02월</v>
      </c>
      <c r="E186" s="54" t="str">
        <f t="shared" si="4"/>
        <v>경북</v>
      </c>
      <c r="F186" s="4" t="s">
        <v>98</v>
      </c>
      <c r="G186" s="4" t="s">
        <v>100</v>
      </c>
      <c r="H186" s="4" t="s">
        <v>9</v>
      </c>
      <c r="I186" s="5">
        <v>21</v>
      </c>
      <c r="J186" s="5">
        <v>21</v>
      </c>
      <c r="K186" s="92">
        <v>0</v>
      </c>
    </row>
    <row r="187" spans="2:11" x14ac:dyDescent="0.3">
      <c r="B187" s="91" t="s">
        <v>973</v>
      </c>
      <c r="C187" s="74" t="s">
        <v>1011</v>
      </c>
      <c r="D187" s="75" t="str">
        <f t="shared" si="6"/>
        <v>2022년02월</v>
      </c>
      <c r="E187" s="54" t="str">
        <f t="shared" si="4"/>
        <v>경북</v>
      </c>
      <c r="F187" s="4" t="s">
        <v>98</v>
      </c>
      <c r="G187" s="4" t="s">
        <v>102</v>
      </c>
      <c r="H187" s="4" t="s">
        <v>9</v>
      </c>
      <c r="I187" s="5">
        <v>5</v>
      </c>
      <c r="J187" s="5">
        <v>0</v>
      </c>
      <c r="K187" s="92">
        <v>5</v>
      </c>
    </row>
    <row r="188" spans="2:11" x14ac:dyDescent="0.3">
      <c r="B188" s="91" t="s">
        <v>973</v>
      </c>
      <c r="C188" s="74" t="s">
        <v>1011</v>
      </c>
      <c r="D188" s="75" t="str">
        <f t="shared" si="6"/>
        <v>2022년02월</v>
      </c>
      <c r="E188" s="54" t="str">
        <f t="shared" si="4"/>
        <v>경북</v>
      </c>
      <c r="F188" s="4" t="s">
        <v>98</v>
      </c>
      <c r="G188" s="4" t="s">
        <v>104</v>
      </c>
      <c r="H188" s="4" t="s">
        <v>9</v>
      </c>
      <c r="I188" s="5">
        <v>1</v>
      </c>
      <c r="J188" s="5">
        <v>1</v>
      </c>
      <c r="K188" s="92">
        <v>0</v>
      </c>
    </row>
    <row r="189" spans="2:11" x14ac:dyDescent="0.3">
      <c r="B189" s="91" t="s">
        <v>973</v>
      </c>
      <c r="C189" s="74" t="s">
        <v>1011</v>
      </c>
      <c r="D189" s="75" t="str">
        <f t="shared" si="6"/>
        <v>2022년02월</v>
      </c>
      <c r="E189" s="54" t="str">
        <f t="shared" si="4"/>
        <v>경북</v>
      </c>
      <c r="F189" s="4" t="s">
        <v>98</v>
      </c>
      <c r="G189" s="4" t="s">
        <v>106</v>
      </c>
      <c r="H189" s="4" t="s">
        <v>9</v>
      </c>
      <c r="I189" s="5">
        <v>1</v>
      </c>
      <c r="J189" s="5">
        <v>0</v>
      </c>
      <c r="K189" s="92">
        <v>1</v>
      </c>
    </row>
    <row r="190" spans="2:11" x14ac:dyDescent="0.3">
      <c r="B190" s="91" t="s">
        <v>973</v>
      </c>
      <c r="C190" s="74" t="s">
        <v>1011</v>
      </c>
      <c r="D190" s="75" t="str">
        <f t="shared" si="6"/>
        <v>2022년02월</v>
      </c>
      <c r="E190" s="54" t="str">
        <f t="shared" si="4"/>
        <v>경북</v>
      </c>
      <c r="F190" s="4" t="s">
        <v>98</v>
      </c>
      <c r="G190" s="4" t="s">
        <v>110</v>
      </c>
      <c r="H190" s="4" t="s">
        <v>9</v>
      </c>
      <c r="I190" s="5">
        <v>1</v>
      </c>
      <c r="J190" s="5">
        <v>0</v>
      </c>
      <c r="K190" s="92">
        <v>1</v>
      </c>
    </row>
    <row r="191" spans="2:11" x14ac:dyDescent="0.3">
      <c r="B191" s="91" t="s">
        <v>973</v>
      </c>
      <c r="C191" s="74" t="s">
        <v>1011</v>
      </c>
      <c r="D191" s="75" t="str">
        <f t="shared" si="6"/>
        <v>2022년02월</v>
      </c>
      <c r="E191" s="54" t="str">
        <f t="shared" ref="E191:E254" si="7">VLOOKUP($F191,$N$11:$O$78,2,0)</f>
        <v>경북</v>
      </c>
      <c r="F191" s="4" t="s">
        <v>98</v>
      </c>
      <c r="G191" s="4" t="s">
        <v>113</v>
      </c>
      <c r="H191" s="4" t="s">
        <v>9</v>
      </c>
      <c r="I191" s="5">
        <v>1</v>
      </c>
      <c r="J191" s="5">
        <v>0</v>
      </c>
      <c r="K191" s="92">
        <v>1</v>
      </c>
    </row>
    <row r="192" spans="2:11" x14ac:dyDescent="0.3">
      <c r="B192" s="91" t="s">
        <v>973</v>
      </c>
      <c r="C192" s="74" t="s">
        <v>1011</v>
      </c>
      <c r="D192" s="75" t="str">
        <f t="shared" si="6"/>
        <v>2022년02월</v>
      </c>
      <c r="E192" s="54" t="str">
        <f t="shared" si="7"/>
        <v>경북</v>
      </c>
      <c r="F192" s="4" t="s">
        <v>116</v>
      </c>
      <c r="G192" s="4" t="s">
        <v>117</v>
      </c>
      <c r="H192" s="4" t="s">
        <v>9</v>
      </c>
      <c r="I192" s="5">
        <v>77</v>
      </c>
      <c r="J192" s="5">
        <v>0</v>
      </c>
      <c r="K192" s="92">
        <v>77</v>
      </c>
    </row>
    <row r="193" spans="2:11" x14ac:dyDescent="0.3">
      <c r="B193" s="91" t="s">
        <v>973</v>
      </c>
      <c r="C193" s="74" t="s">
        <v>1011</v>
      </c>
      <c r="D193" s="75" t="str">
        <f t="shared" si="6"/>
        <v>2022년02월</v>
      </c>
      <c r="E193" s="54" t="str">
        <f t="shared" si="7"/>
        <v>충남</v>
      </c>
      <c r="F193" s="4" t="s">
        <v>120</v>
      </c>
      <c r="G193" s="4" t="s">
        <v>122</v>
      </c>
      <c r="H193" s="4" t="s">
        <v>9</v>
      </c>
      <c r="I193" s="5">
        <v>2</v>
      </c>
      <c r="J193" s="5">
        <v>0</v>
      </c>
      <c r="K193" s="92">
        <v>2</v>
      </c>
    </row>
    <row r="194" spans="2:11" x14ac:dyDescent="0.3">
      <c r="B194" s="91" t="s">
        <v>973</v>
      </c>
      <c r="C194" s="74" t="s">
        <v>1011</v>
      </c>
      <c r="D194" s="75" t="str">
        <f t="shared" si="6"/>
        <v>2022년02월</v>
      </c>
      <c r="E194" s="54" t="str">
        <f t="shared" si="7"/>
        <v>충남</v>
      </c>
      <c r="F194" s="4" t="s">
        <v>120</v>
      </c>
      <c r="G194" s="4" t="s">
        <v>123</v>
      </c>
      <c r="H194" s="4" t="s">
        <v>9</v>
      </c>
      <c r="I194" s="5">
        <v>1</v>
      </c>
      <c r="J194" s="5">
        <v>0</v>
      </c>
      <c r="K194" s="92">
        <v>1</v>
      </c>
    </row>
    <row r="195" spans="2:11" x14ac:dyDescent="0.3">
      <c r="B195" s="91" t="s">
        <v>973</v>
      </c>
      <c r="C195" s="74" t="s">
        <v>1011</v>
      </c>
      <c r="D195" s="75" t="str">
        <f t="shared" si="6"/>
        <v>2022년02월</v>
      </c>
      <c r="E195" s="54" t="str">
        <f t="shared" si="7"/>
        <v>충남</v>
      </c>
      <c r="F195" s="4" t="s">
        <v>120</v>
      </c>
      <c r="G195" s="4" t="s">
        <v>124</v>
      </c>
      <c r="H195" s="4" t="s">
        <v>9</v>
      </c>
      <c r="I195" s="5">
        <v>4</v>
      </c>
      <c r="J195" s="5">
        <v>0</v>
      </c>
      <c r="K195" s="92">
        <v>4</v>
      </c>
    </row>
    <row r="196" spans="2:11" x14ac:dyDescent="0.3">
      <c r="B196" s="91" t="s">
        <v>973</v>
      </c>
      <c r="C196" s="74" t="s">
        <v>1011</v>
      </c>
      <c r="D196" s="75" t="str">
        <f t="shared" si="6"/>
        <v>2022년02월</v>
      </c>
      <c r="E196" s="54" t="str">
        <f t="shared" si="7"/>
        <v>충남</v>
      </c>
      <c r="F196" s="4" t="s">
        <v>120</v>
      </c>
      <c r="G196" s="4" t="s">
        <v>125</v>
      </c>
      <c r="H196" s="4" t="s">
        <v>9</v>
      </c>
      <c r="I196" s="5">
        <v>19</v>
      </c>
      <c r="J196" s="5">
        <v>0</v>
      </c>
      <c r="K196" s="92">
        <v>19</v>
      </c>
    </row>
    <row r="197" spans="2:11" x14ac:dyDescent="0.3">
      <c r="B197" s="91" t="s">
        <v>973</v>
      </c>
      <c r="C197" s="74" t="s">
        <v>1011</v>
      </c>
      <c r="D197" s="75" t="str">
        <f t="shared" si="6"/>
        <v>2022년02월</v>
      </c>
      <c r="E197" s="54" t="str">
        <f t="shared" si="7"/>
        <v>충남</v>
      </c>
      <c r="F197" s="4" t="s">
        <v>120</v>
      </c>
      <c r="G197" s="4" t="s">
        <v>136</v>
      </c>
      <c r="H197" s="4" t="s">
        <v>9</v>
      </c>
      <c r="I197" s="5">
        <v>21</v>
      </c>
      <c r="J197" s="5">
        <v>0</v>
      </c>
      <c r="K197" s="92">
        <v>21</v>
      </c>
    </row>
    <row r="198" spans="2:11" x14ac:dyDescent="0.3">
      <c r="B198" s="91" t="s">
        <v>973</v>
      </c>
      <c r="C198" s="74" t="s">
        <v>1011</v>
      </c>
      <c r="D198" s="75" t="str">
        <f t="shared" si="6"/>
        <v>2022년02월</v>
      </c>
      <c r="E198" s="54" t="str">
        <f t="shared" si="7"/>
        <v>충남</v>
      </c>
      <c r="F198" s="4" t="s">
        <v>120</v>
      </c>
      <c r="G198" s="4" t="s">
        <v>137</v>
      </c>
      <c r="H198" s="4" t="s">
        <v>9</v>
      </c>
      <c r="I198" s="5">
        <v>42</v>
      </c>
      <c r="J198" s="5">
        <v>0</v>
      </c>
      <c r="K198" s="92">
        <v>42</v>
      </c>
    </row>
    <row r="199" spans="2:11" x14ac:dyDescent="0.3">
      <c r="B199" s="91" t="s">
        <v>973</v>
      </c>
      <c r="C199" s="74" t="s">
        <v>1011</v>
      </c>
      <c r="D199" s="75" t="str">
        <f t="shared" si="6"/>
        <v>2022년02월</v>
      </c>
      <c r="E199" s="54" t="str">
        <f t="shared" si="7"/>
        <v>전남</v>
      </c>
      <c r="F199" s="4" t="s">
        <v>138</v>
      </c>
      <c r="G199" s="4" t="s">
        <v>140</v>
      </c>
      <c r="H199" s="4" t="s">
        <v>9</v>
      </c>
      <c r="I199" s="5">
        <v>8</v>
      </c>
      <c r="J199" s="5">
        <v>0</v>
      </c>
      <c r="K199" s="92">
        <v>8</v>
      </c>
    </row>
    <row r="200" spans="2:11" x14ac:dyDescent="0.3">
      <c r="B200" s="91" t="s">
        <v>973</v>
      </c>
      <c r="C200" s="74" t="s">
        <v>1011</v>
      </c>
      <c r="D200" s="75" t="str">
        <f t="shared" si="6"/>
        <v>2022년02월</v>
      </c>
      <c r="E200" s="54" t="str">
        <f t="shared" si="7"/>
        <v>전남</v>
      </c>
      <c r="F200" s="4" t="s">
        <v>138</v>
      </c>
      <c r="G200" s="4" t="s">
        <v>142</v>
      </c>
      <c r="H200" s="4" t="s">
        <v>9</v>
      </c>
      <c r="I200" s="5">
        <v>1</v>
      </c>
      <c r="J200" s="5">
        <v>0</v>
      </c>
      <c r="K200" s="92">
        <v>1</v>
      </c>
    </row>
    <row r="201" spans="2:11" x14ac:dyDescent="0.3">
      <c r="B201" s="91" t="s">
        <v>973</v>
      </c>
      <c r="C201" s="74" t="s">
        <v>1011</v>
      </c>
      <c r="D201" s="75" t="str">
        <f t="shared" si="6"/>
        <v>2022년02월</v>
      </c>
      <c r="E201" s="54" t="str">
        <f t="shared" si="7"/>
        <v>경남</v>
      </c>
      <c r="F201" s="4" t="s">
        <v>143</v>
      </c>
      <c r="G201" s="4" t="s">
        <v>148</v>
      </c>
      <c r="H201" s="4" t="s">
        <v>9</v>
      </c>
      <c r="I201" s="5">
        <v>1</v>
      </c>
      <c r="J201" s="5">
        <v>1</v>
      </c>
      <c r="K201" s="92">
        <v>0</v>
      </c>
    </row>
    <row r="202" spans="2:11" x14ac:dyDescent="0.3">
      <c r="B202" s="91" t="s">
        <v>973</v>
      </c>
      <c r="C202" s="74" t="s">
        <v>1011</v>
      </c>
      <c r="D202" s="75" t="str">
        <f t="shared" si="6"/>
        <v>2022년02월</v>
      </c>
      <c r="E202" s="54" t="str">
        <f t="shared" si="7"/>
        <v>경남</v>
      </c>
      <c r="F202" s="4" t="s">
        <v>151</v>
      </c>
      <c r="G202" s="4" t="s">
        <v>156</v>
      </c>
      <c r="H202" s="4" t="s">
        <v>9</v>
      </c>
      <c r="I202" s="5">
        <v>4</v>
      </c>
      <c r="J202" s="5">
        <v>0</v>
      </c>
      <c r="K202" s="92">
        <v>4</v>
      </c>
    </row>
    <row r="203" spans="2:11" x14ac:dyDescent="0.3">
      <c r="B203" s="91" t="s">
        <v>973</v>
      </c>
      <c r="C203" s="74" t="s">
        <v>1011</v>
      </c>
      <c r="D203" s="75" t="str">
        <f t="shared" si="6"/>
        <v>2022년02월</v>
      </c>
      <c r="E203" s="54" t="str">
        <f t="shared" si="7"/>
        <v>경남</v>
      </c>
      <c r="F203" s="4" t="s">
        <v>168</v>
      </c>
      <c r="G203" s="4" t="s">
        <v>170</v>
      </c>
      <c r="H203" s="4" t="s">
        <v>9</v>
      </c>
      <c r="I203" s="5">
        <v>1</v>
      </c>
      <c r="J203" s="5">
        <v>1</v>
      </c>
      <c r="K203" s="92">
        <v>0</v>
      </c>
    </row>
    <row r="204" spans="2:11" x14ac:dyDescent="0.3">
      <c r="B204" s="91" t="s">
        <v>973</v>
      </c>
      <c r="C204" s="74" t="s">
        <v>1011</v>
      </c>
      <c r="D204" s="75" t="str">
        <f t="shared" si="6"/>
        <v>2022년02월</v>
      </c>
      <c r="E204" s="54" t="str">
        <f t="shared" si="7"/>
        <v>경남</v>
      </c>
      <c r="F204" s="4" t="s">
        <v>168</v>
      </c>
      <c r="G204" s="4" t="s">
        <v>172</v>
      </c>
      <c r="H204" s="4" t="s">
        <v>9</v>
      </c>
      <c r="I204" s="5">
        <v>2</v>
      </c>
      <c r="J204" s="5">
        <v>0</v>
      </c>
      <c r="K204" s="92">
        <v>2</v>
      </c>
    </row>
    <row r="205" spans="2:11" x14ac:dyDescent="0.3">
      <c r="B205" s="91" t="s">
        <v>973</v>
      </c>
      <c r="C205" s="74" t="s">
        <v>1011</v>
      </c>
      <c r="D205" s="75" t="str">
        <f t="shared" si="6"/>
        <v>2022년02월</v>
      </c>
      <c r="E205" s="54" t="str">
        <f t="shared" si="7"/>
        <v>경남</v>
      </c>
      <c r="F205" s="4" t="s">
        <v>174</v>
      </c>
      <c r="G205" s="4" t="s">
        <v>175</v>
      </c>
      <c r="H205" s="4" t="s">
        <v>9</v>
      </c>
      <c r="I205" s="5">
        <v>2</v>
      </c>
      <c r="J205" s="5">
        <v>2</v>
      </c>
      <c r="K205" s="92">
        <v>0</v>
      </c>
    </row>
    <row r="206" spans="2:11" x14ac:dyDescent="0.3">
      <c r="B206" s="91" t="s">
        <v>973</v>
      </c>
      <c r="C206" s="74" t="s">
        <v>1011</v>
      </c>
      <c r="D206" s="75" t="str">
        <f t="shared" si="6"/>
        <v>2022년02월</v>
      </c>
      <c r="E206" s="54" t="str">
        <f t="shared" si="7"/>
        <v>경남</v>
      </c>
      <c r="F206" s="4" t="s">
        <v>174</v>
      </c>
      <c r="G206" s="4" t="s">
        <v>177</v>
      </c>
      <c r="H206" s="4" t="s">
        <v>9</v>
      </c>
      <c r="I206" s="5">
        <v>9</v>
      </c>
      <c r="J206" s="5">
        <v>0</v>
      </c>
      <c r="K206" s="92">
        <v>9</v>
      </c>
    </row>
    <row r="207" spans="2:11" x14ac:dyDescent="0.3">
      <c r="B207" s="91" t="s">
        <v>973</v>
      </c>
      <c r="C207" s="74" t="s">
        <v>1011</v>
      </c>
      <c r="D207" s="75" t="str">
        <f t="shared" si="6"/>
        <v>2022년02월</v>
      </c>
      <c r="E207" s="54" t="str">
        <f t="shared" si="7"/>
        <v>경남</v>
      </c>
      <c r="F207" s="4" t="s">
        <v>174</v>
      </c>
      <c r="G207" s="4" t="s">
        <v>179</v>
      </c>
      <c r="H207" s="4" t="s">
        <v>9</v>
      </c>
      <c r="I207" s="5">
        <v>50</v>
      </c>
      <c r="J207" s="5">
        <v>0</v>
      </c>
      <c r="K207" s="92">
        <v>50</v>
      </c>
    </row>
    <row r="208" spans="2:11" x14ac:dyDescent="0.3">
      <c r="B208" s="91" t="s">
        <v>973</v>
      </c>
      <c r="C208" s="74" t="s">
        <v>1011</v>
      </c>
      <c r="D208" s="75" t="str">
        <f t="shared" si="6"/>
        <v>2022년02월</v>
      </c>
      <c r="E208" s="54" t="str">
        <f t="shared" si="7"/>
        <v>경남</v>
      </c>
      <c r="F208" s="4" t="s">
        <v>174</v>
      </c>
      <c r="G208" s="4" t="s">
        <v>183</v>
      </c>
      <c r="H208" s="4" t="s">
        <v>9</v>
      </c>
      <c r="I208" s="5">
        <v>1</v>
      </c>
      <c r="J208" s="5">
        <v>0</v>
      </c>
      <c r="K208" s="92">
        <v>1</v>
      </c>
    </row>
    <row r="209" spans="2:11" x14ac:dyDescent="0.3">
      <c r="B209" s="91" t="s">
        <v>973</v>
      </c>
      <c r="C209" s="74" t="s">
        <v>1011</v>
      </c>
      <c r="D209" s="75" t="str">
        <f t="shared" si="6"/>
        <v>2022년02월</v>
      </c>
      <c r="E209" s="54" t="str">
        <f t="shared" si="7"/>
        <v>경기</v>
      </c>
      <c r="F209" s="4" t="s">
        <v>185</v>
      </c>
      <c r="G209" s="4" t="s">
        <v>187</v>
      </c>
      <c r="H209" s="4" t="s">
        <v>9</v>
      </c>
      <c r="I209" s="5">
        <v>1</v>
      </c>
      <c r="J209" s="5">
        <v>0</v>
      </c>
      <c r="K209" s="92">
        <v>1</v>
      </c>
    </row>
    <row r="210" spans="2:11" x14ac:dyDescent="0.3">
      <c r="B210" s="91" t="s">
        <v>973</v>
      </c>
      <c r="C210" s="74" t="s">
        <v>1011</v>
      </c>
      <c r="D210" s="75" t="str">
        <f t="shared" si="6"/>
        <v>2022년02월</v>
      </c>
      <c r="E210" s="54" t="str">
        <f t="shared" si="7"/>
        <v>경기</v>
      </c>
      <c r="F210" s="4" t="s">
        <v>185</v>
      </c>
      <c r="G210" s="4" t="s">
        <v>193</v>
      </c>
      <c r="H210" s="4" t="s">
        <v>9</v>
      </c>
      <c r="I210" s="5">
        <v>6</v>
      </c>
      <c r="J210" s="5">
        <v>0</v>
      </c>
      <c r="K210" s="92">
        <v>6</v>
      </c>
    </row>
    <row r="211" spans="2:11" x14ac:dyDescent="0.3">
      <c r="B211" s="91" t="s">
        <v>973</v>
      </c>
      <c r="C211" s="74" t="s">
        <v>1011</v>
      </c>
      <c r="D211" s="75" t="str">
        <f t="shared" si="6"/>
        <v>2022년02월</v>
      </c>
      <c r="E211" s="54" t="str">
        <f t="shared" si="7"/>
        <v>경북</v>
      </c>
      <c r="F211" s="4" t="s">
        <v>197</v>
      </c>
      <c r="G211" s="4" t="s">
        <v>198</v>
      </c>
      <c r="H211" s="4" t="s">
        <v>9</v>
      </c>
      <c r="I211" s="5">
        <v>15</v>
      </c>
      <c r="J211" s="5">
        <v>0</v>
      </c>
      <c r="K211" s="92">
        <v>15</v>
      </c>
    </row>
    <row r="212" spans="2:11" x14ac:dyDescent="0.3">
      <c r="B212" s="91" t="s">
        <v>973</v>
      </c>
      <c r="C212" s="74" t="s">
        <v>1011</v>
      </c>
      <c r="D212" s="75" t="str">
        <f t="shared" si="6"/>
        <v>2022년02월</v>
      </c>
      <c r="E212" s="54" t="str">
        <f t="shared" si="7"/>
        <v>경북</v>
      </c>
      <c r="F212" s="4" t="s">
        <v>197</v>
      </c>
      <c r="G212" s="4" t="s">
        <v>199</v>
      </c>
      <c r="H212" s="4" t="s">
        <v>9</v>
      </c>
      <c r="I212" s="5">
        <v>3</v>
      </c>
      <c r="J212" s="5">
        <v>0</v>
      </c>
      <c r="K212" s="92">
        <v>3</v>
      </c>
    </row>
    <row r="213" spans="2:11" x14ac:dyDescent="0.3">
      <c r="B213" s="91" t="s">
        <v>973</v>
      </c>
      <c r="C213" s="74" t="s">
        <v>1011</v>
      </c>
      <c r="D213" s="75" t="str">
        <f t="shared" si="6"/>
        <v>2022년02월</v>
      </c>
      <c r="E213" s="54" t="str">
        <f t="shared" si="7"/>
        <v>서울</v>
      </c>
      <c r="F213" s="4" t="s">
        <v>201</v>
      </c>
      <c r="G213" s="4" t="s">
        <v>202</v>
      </c>
      <c r="H213" s="4" t="s">
        <v>9</v>
      </c>
      <c r="I213" s="5">
        <v>9</v>
      </c>
      <c r="J213" s="5">
        <v>0</v>
      </c>
      <c r="K213" s="92">
        <v>9</v>
      </c>
    </row>
    <row r="214" spans="2:11" x14ac:dyDescent="0.3">
      <c r="B214" s="91" t="s">
        <v>973</v>
      </c>
      <c r="C214" s="74" t="s">
        <v>1011</v>
      </c>
      <c r="D214" s="75" t="str">
        <f t="shared" si="6"/>
        <v>2022년02월</v>
      </c>
      <c r="E214" s="54" t="str">
        <f t="shared" si="7"/>
        <v>서울</v>
      </c>
      <c r="F214" s="4" t="s">
        <v>201</v>
      </c>
      <c r="G214" s="4" t="s">
        <v>203</v>
      </c>
      <c r="H214" s="4" t="s">
        <v>9</v>
      </c>
      <c r="I214" s="5">
        <v>1</v>
      </c>
      <c r="J214" s="5">
        <v>1</v>
      </c>
      <c r="K214" s="92">
        <v>0</v>
      </c>
    </row>
    <row r="215" spans="2:11" x14ac:dyDescent="0.3">
      <c r="B215" s="91" t="s">
        <v>973</v>
      </c>
      <c r="C215" s="74" t="s">
        <v>1011</v>
      </c>
      <c r="D215" s="75" t="str">
        <f t="shared" si="6"/>
        <v>2022년02월</v>
      </c>
      <c r="E215" s="54" t="str">
        <f t="shared" si="7"/>
        <v>서울</v>
      </c>
      <c r="F215" s="4" t="s">
        <v>201</v>
      </c>
      <c r="G215" s="4" t="s">
        <v>205</v>
      </c>
      <c r="H215" s="4" t="s">
        <v>9</v>
      </c>
      <c r="I215" s="5">
        <v>1</v>
      </c>
      <c r="J215" s="5">
        <v>0</v>
      </c>
      <c r="K215" s="92">
        <v>1</v>
      </c>
    </row>
    <row r="216" spans="2:11" x14ac:dyDescent="0.3">
      <c r="B216" s="91" t="s">
        <v>973</v>
      </c>
      <c r="C216" s="74" t="s">
        <v>1011</v>
      </c>
      <c r="D216" s="75" t="str">
        <f t="shared" si="6"/>
        <v>2022년02월</v>
      </c>
      <c r="E216" s="54" t="str">
        <f t="shared" si="7"/>
        <v>서울</v>
      </c>
      <c r="F216" s="4" t="s">
        <v>201</v>
      </c>
      <c r="G216" s="4" t="s">
        <v>207</v>
      </c>
      <c r="H216" s="4" t="s">
        <v>9</v>
      </c>
      <c r="I216" s="5">
        <v>3</v>
      </c>
      <c r="J216" s="5">
        <v>2</v>
      </c>
      <c r="K216" s="92">
        <v>1</v>
      </c>
    </row>
    <row r="217" spans="2:11" x14ac:dyDescent="0.3">
      <c r="B217" s="91" t="s">
        <v>973</v>
      </c>
      <c r="C217" s="74" t="s">
        <v>1011</v>
      </c>
      <c r="D217" s="75" t="str">
        <f t="shared" si="6"/>
        <v>2022년02월</v>
      </c>
      <c r="E217" s="54" t="str">
        <f t="shared" si="7"/>
        <v>서울</v>
      </c>
      <c r="F217" s="4" t="s">
        <v>201</v>
      </c>
      <c r="G217" s="4" t="s">
        <v>208</v>
      </c>
      <c r="H217" s="4" t="s">
        <v>9</v>
      </c>
      <c r="I217" s="5">
        <v>1</v>
      </c>
      <c r="J217" s="5">
        <v>0</v>
      </c>
      <c r="K217" s="92">
        <v>1</v>
      </c>
    </row>
    <row r="218" spans="2:11" x14ac:dyDescent="0.3">
      <c r="B218" s="91" t="s">
        <v>973</v>
      </c>
      <c r="C218" s="74" t="s">
        <v>1011</v>
      </c>
      <c r="D218" s="75" t="str">
        <f t="shared" si="6"/>
        <v>2022년02월</v>
      </c>
      <c r="E218" s="54" t="str">
        <f t="shared" si="7"/>
        <v>서울</v>
      </c>
      <c r="F218" s="4" t="s">
        <v>201</v>
      </c>
      <c r="G218" s="4" t="s">
        <v>209</v>
      </c>
      <c r="H218" s="4" t="s">
        <v>9</v>
      </c>
      <c r="I218" s="5">
        <v>1</v>
      </c>
      <c r="J218" s="5">
        <v>1</v>
      </c>
      <c r="K218" s="92">
        <v>0</v>
      </c>
    </row>
    <row r="219" spans="2:11" x14ac:dyDescent="0.3">
      <c r="B219" s="91" t="s">
        <v>973</v>
      </c>
      <c r="C219" s="74" t="s">
        <v>1011</v>
      </c>
      <c r="D219" s="75" t="str">
        <f t="shared" si="6"/>
        <v>2022년02월</v>
      </c>
      <c r="E219" s="54" t="str">
        <f t="shared" si="7"/>
        <v>서울</v>
      </c>
      <c r="F219" s="4" t="s">
        <v>213</v>
      </c>
      <c r="G219" s="4" t="s">
        <v>215</v>
      </c>
      <c r="H219" s="4" t="s">
        <v>9</v>
      </c>
      <c r="I219" s="5">
        <v>2</v>
      </c>
      <c r="J219" s="5">
        <v>0</v>
      </c>
      <c r="K219" s="92">
        <v>2</v>
      </c>
    </row>
    <row r="220" spans="2:11" x14ac:dyDescent="0.3">
      <c r="B220" s="91" t="s">
        <v>973</v>
      </c>
      <c r="C220" s="74" t="s">
        <v>1011</v>
      </c>
      <c r="D220" s="75" t="str">
        <f t="shared" si="6"/>
        <v>2022년02월</v>
      </c>
      <c r="E220" s="54" t="str">
        <f t="shared" si="7"/>
        <v>서울</v>
      </c>
      <c r="F220" s="4" t="s">
        <v>213</v>
      </c>
      <c r="G220" s="4" t="s">
        <v>217</v>
      </c>
      <c r="H220" s="4" t="s">
        <v>9</v>
      </c>
      <c r="I220" s="5">
        <v>1</v>
      </c>
      <c r="J220" s="5">
        <v>0</v>
      </c>
      <c r="K220" s="92">
        <v>1</v>
      </c>
    </row>
    <row r="221" spans="2:11" x14ac:dyDescent="0.3">
      <c r="B221" s="91" t="s">
        <v>973</v>
      </c>
      <c r="C221" s="74" t="s">
        <v>1011</v>
      </c>
      <c r="D221" s="75" t="str">
        <f t="shared" ref="D221:D284" si="8">B221&amp;C221</f>
        <v>2022년02월</v>
      </c>
      <c r="E221" s="54" t="str">
        <f t="shared" si="7"/>
        <v>서울</v>
      </c>
      <c r="F221" s="4" t="s">
        <v>213</v>
      </c>
      <c r="G221" s="4" t="s">
        <v>222</v>
      </c>
      <c r="H221" s="4" t="s">
        <v>9</v>
      </c>
      <c r="I221" s="5">
        <v>5</v>
      </c>
      <c r="J221" s="5">
        <v>0</v>
      </c>
      <c r="K221" s="92">
        <v>5</v>
      </c>
    </row>
    <row r="222" spans="2:11" x14ac:dyDescent="0.3">
      <c r="B222" s="91" t="s">
        <v>973</v>
      </c>
      <c r="C222" s="74" t="s">
        <v>1011</v>
      </c>
      <c r="D222" s="75" t="str">
        <f t="shared" si="8"/>
        <v>2022년02월</v>
      </c>
      <c r="E222" s="54" t="str">
        <f t="shared" si="7"/>
        <v>서울</v>
      </c>
      <c r="F222" s="4" t="s">
        <v>225</v>
      </c>
      <c r="G222" s="4" t="s">
        <v>226</v>
      </c>
      <c r="H222" s="4" t="s">
        <v>9</v>
      </c>
      <c r="I222" s="5">
        <v>15</v>
      </c>
      <c r="J222" s="5">
        <v>0</v>
      </c>
      <c r="K222" s="92">
        <v>15</v>
      </c>
    </row>
    <row r="223" spans="2:11" x14ac:dyDescent="0.3">
      <c r="B223" s="91" t="s">
        <v>973</v>
      </c>
      <c r="C223" s="74" t="s">
        <v>1011</v>
      </c>
      <c r="D223" s="75" t="str">
        <f t="shared" si="8"/>
        <v>2022년02월</v>
      </c>
      <c r="E223" s="54" t="str">
        <f t="shared" si="7"/>
        <v>서울</v>
      </c>
      <c r="F223" s="4" t="s">
        <v>225</v>
      </c>
      <c r="G223" s="4" t="s">
        <v>228</v>
      </c>
      <c r="H223" s="4" t="s">
        <v>9</v>
      </c>
      <c r="I223" s="5">
        <v>9</v>
      </c>
      <c r="J223" s="5">
        <v>0</v>
      </c>
      <c r="K223" s="92">
        <v>9</v>
      </c>
    </row>
    <row r="224" spans="2:11" x14ac:dyDescent="0.3">
      <c r="B224" s="91" t="s">
        <v>973</v>
      </c>
      <c r="C224" s="74" t="s">
        <v>1011</v>
      </c>
      <c r="D224" s="75" t="str">
        <f t="shared" si="8"/>
        <v>2022년02월</v>
      </c>
      <c r="E224" s="54" t="str">
        <f t="shared" si="7"/>
        <v>서울</v>
      </c>
      <c r="F224" s="4" t="s">
        <v>225</v>
      </c>
      <c r="G224" s="4" t="s">
        <v>230</v>
      </c>
      <c r="H224" s="4" t="s">
        <v>9</v>
      </c>
      <c r="I224" s="5">
        <v>8</v>
      </c>
      <c r="J224" s="5">
        <v>0</v>
      </c>
      <c r="K224" s="92">
        <v>8</v>
      </c>
    </row>
    <row r="225" spans="2:11" x14ac:dyDescent="0.3">
      <c r="B225" s="91" t="s">
        <v>973</v>
      </c>
      <c r="C225" s="74" t="s">
        <v>1011</v>
      </c>
      <c r="D225" s="75" t="str">
        <f t="shared" si="8"/>
        <v>2022년02월</v>
      </c>
      <c r="E225" s="54" t="str">
        <f t="shared" si="7"/>
        <v>서울</v>
      </c>
      <c r="F225" s="4" t="s">
        <v>232</v>
      </c>
      <c r="G225" s="4" t="s">
        <v>236</v>
      </c>
      <c r="H225" s="4" t="s">
        <v>9</v>
      </c>
      <c r="I225" s="5">
        <v>33</v>
      </c>
      <c r="J225" s="5">
        <v>0</v>
      </c>
      <c r="K225" s="92">
        <v>33</v>
      </c>
    </row>
    <row r="226" spans="2:11" x14ac:dyDescent="0.3">
      <c r="B226" s="91" t="s">
        <v>973</v>
      </c>
      <c r="C226" s="74" t="s">
        <v>1011</v>
      </c>
      <c r="D226" s="75" t="str">
        <f t="shared" si="8"/>
        <v>2022년02월</v>
      </c>
      <c r="E226" s="54" t="str">
        <f t="shared" si="7"/>
        <v>서울</v>
      </c>
      <c r="F226" s="4" t="s">
        <v>232</v>
      </c>
      <c r="G226" s="4" t="s">
        <v>239</v>
      </c>
      <c r="H226" s="4" t="s">
        <v>9</v>
      </c>
      <c r="I226" s="5">
        <v>1</v>
      </c>
      <c r="J226" s="5">
        <v>1</v>
      </c>
      <c r="K226" s="92">
        <v>0</v>
      </c>
    </row>
    <row r="227" spans="2:11" x14ac:dyDescent="0.3">
      <c r="B227" s="91" t="s">
        <v>973</v>
      </c>
      <c r="C227" s="74" t="s">
        <v>1011</v>
      </c>
      <c r="D227" s="75" t="str">
        <f t="shared" si="8"/>
        <v>2022년02월</v>
      </c>
      <c r="E227" s="54" t="str">
        <f t="shared" si="7"/>
        <v>서울</v>
      </c>
      <c r="F227" s="4" t="s">
        <v>232</v>
      </c>
      <c r="G227" s="4" t="s">
        <v>241</v>
      </c>
      <c r="H227" s="4" t="s">
        <v>9</v>
      </c>
      <c r="I227" s="5">
        <v>2</v>
      </c>
      <c r="J227" s="5">
        <v>0</v>
      </c>
      <c r="K227" s="92">
        <v>2</v>
      </c>
    </row>
    <row r="228" spans="2:11" x14ac:dyDescent="0.3">
      <c r="B228" s="91" t="s">
        <v>973</v>
      </c>
      <c r="C228" s="74" t="s">
        <v>1011</v>
      </c>
      <c r="D228" s="75" t="str">
        <f t="shared" si="8"/>
        <v>2022년02월</v>
      </c>
      <c r="E228" s="54" t="str">
        <f t="shared" si="7"/>
        <v>서울</v>
      </c>
      <c r="F228" s="4" t="s">
        <v>242</v>
      </c>
      <c r="G228" s="4" t="s">
        <v>237</v>
      </c>
      <c r="H228" s="4" t="s">
        <v>9</v>
      </c>
      <c r="I228" s="5">
        <v>17</v>
      </c>
      <c r="J228" s="5">
        <v>0</v>
      </c>
      <c r="K228" s="92">
        <v>17</v>
      </c>
    </row>
    <row r="229" spans="2:11" x14ac:dyDescent="0.3">
      <c r="B229" s="91" t="s">
        <v>973</v>
      </c>
      <c r="C229" s="74" t="s">
        <v>1011</v>
      </c>
      <c r="D229" s="75" t="str">
        <f t="shared" si="8"/>
        <v>2022년02월</v>
      </c>
      <c r="E229" s="54" t="str">
        <f t="shared" si="7"/>
        <v>서울</v>
      </c>
      <c r="F229" s="4" t="s">
        <v>242</v>
      </c>
      <c r="G229" s="4" t="s">
        <v>247</v>
      </c>
      <c r="H229" s="4" t="s">
        <v>9</v>
      </c>
      <c r="I229" s="5">
        <v>1</v>
      </c>
      <c r="J229" s="5">
        <v>1</v>
      </c>
      <c r="K229" s="92">
        <v>0</v>
      </c>
    </row>
    <row r="230" spans="2:11" x14ac:dyDescent="0.3">
      <c r="B230" s="91" t="s">
        <v>973</v>
      </c>
      <c r="C230" s="74" t="s">
        <v>1011</v>
      </c>
      <c r="D230" s="75" t="str">
        <f t="shared" si="8"/>
        <v>2022년02월</v>
      </c>
      <c r="E230" s="54" t="str">
        <f t="shared" si="7"/>
        <v>서울</v>
      </c>
      <c r="F230" s="4" t="s">
        <v>249</v>
      </c>
      <c r="G230" s="4" t="s">
        <v>251</v>
      </c>
      <c r="H230" s="4" t="s">
        <v>9</v>
      </c>
      <c r="I230" s="5">
        <v>17</v>
      </c>
      <c r="J230" s="5">
        <v>0</v>
      </c>
      <c r="K230" s="92">
        <v>17</v>
      </c>
    </row>
    <row r="231" spans="2:11" x14ac:dyDescent="0.3">
      <c r="B231" s="91" t="s">
        <v>973</v>
      </c>
      <c r="C231" s="74" t="s">
        <v>1011</v>
      </c>
      <c r="D231" s="75" t="str">
        <f t="shared" si="8"/>
        <v>2022년02월</v>
      </c>
      <c r="E231" s="54" t="str">
        <f t="shared" si="7"/>
        <v>서울</v>
      </c>
      <c r="F231" s="4" t="s">
        <v>249</v>
      </c>
      <c r="G231" s="4" t="s">
        <v>253</v>
      </c>
      <c r="H231" s="4" t="s">
        <v>9</v>
      </c>
      <c r="I231" s="5">
        <v>1</v>
      </c>
      <c r="J231" s="5">
        <v>1</v>
      </c>
      <c r="K231" s="92">
        <v>0</v>
      </c>
    </row>
    <row r="232" spans="2:11" x14ac:dyDescent="0.3">
      <c r="B232" s="91" t="s">
        <v>973</v>
      </c>
      <c r="C232" s="74" t="s">
        <v>1011</v>
      </c>
      <c r="D232" s="75" t="str">
        <f t="shared" si="8"/>
        <v>2022년02월</v>
      </c>
      <c r="E232" s="54" t="str">
        <f t="shared" si="7"/>
        <v>서울</v>
      </c>
      <c r="F232" s="4" t="s">
        <v>249</v>
      </c>
      <c r="G232" s="4" t="s">
        <v>259</v>
      </c>
      <c r="H232" s="4" t="s">
        <v>9</v>
      </c>
      <c r="I232" s="5">
        <v>1</v>
      </c>
      <c r="J232" s="5">
        <v>1</v>
      </c>
      <c r="K232" s="92">
        <v>0</v>
      </c>
    </row>
    <row r="233" spans="2:11" x14ac:dyDescent="0.3">
      <c r="B233" s="91" t="s">
        <v>973</v>
      </c>
      <c r="C233" s="74" t="s">
        <v>1011</v>
      </c>
      <c r="D233" s="75" t="str">
        <f t="shared" si="8"/>
        <v>2022년02월</v>
      </c>
      <c r="E233" s="54" t="str">
        <f t="shared" si="7"/>
        <v>서울</v>
      </c>
      <c r="F233" s="4" t="s">
        <v>260</v>
      </c>
      <c r="G233" s="4" t="s">
        <v>262</v>
      </c>
      <c r="H233" s="4" t="s">
        <v>9</v>
      </c>
      <c r="I233" s="5">
        <v>40</v>
      </c>
      <c r="J233" s="5">
        <v>31</v>
      </c>
      <c r="K233" s="92">
        <v>9</v>
      </c>
    </row>
    <row r="234" spans="2:11" x14ac:dyDescent="0.3">
      <c r="B234" s="91" t="s">
        <v>973</v>
      </c>
      <c r="C234" s="74" t="s">
        <v>1011</v>
      </c>
      <c r="D234" s="75" t="str">
        <f t="shared" si="8"/>
        <v>2022년02월</v>
      </c>
      <c r="E234" s="54" t="str">
        <f t="shared" si="7"/>
        <v>서울</v>
      </c>
      <c r="F234" s="4" t="s">
        <v>260</v>
      </c>
      <c r="G234" s="4" t="s">
        <v>266</v>
      </c>
      <c r="H234" s="4" t="s">
        <v>9</v>
      </c>
      <c r="I234" s="5">
        <v>43</v>
      </c>
      <c r="J234" s="5">
        <v>18</v>
      </c>
      <c r="K234" s="92">
        <v>25</v>
      </c>
    </row>
    <row r="235" spans="2:11" x14ac:dyDescent="0.3">
      <c r="B235" s="91" t="s">
        <v>973</v>
      </c>
      <c r="C235" s="74" t="s">
        <v>1011</v>
      </c>
      <c r="D235" s="75" t="str">
        <f t="shared" si="8"/>
        <v>2022년02월</v>
      </c>
      <c r="E235" s="54" t="str">
        <f t="shared" si="7"/>
        <v>충남</v>
      </c>
      <c r="F235" s="4" t="s">
        <v>269</v>
      </c>
      <c r="G235" s="4" t="s">
        <v>270</v>
      </c>
      <c r="H235" s="4" t="s">
        <v>9</v>
      </c>
      <c r="I235" s="5">
        <v>1</v>
      </c>
      <c r="J235" s="5">
        <v>1</v>
      </c>
      <c r="K235" s="92">
        <v>0</v>
      </c>
    </row>
    <row r="236" spans="2:11" x14ac:dyDescent="0.3">
      <c r="B236" s="91" t="s">
        <v>973</v>
      </c>
      <c r="C236" s="74" t="s">
        <v>1011</v>
      </c>
      <c r="D236" s="75" t="str">
        <f t="shared" si="8"/>
        <v>2022년02월</v>
      </c>
      <c r="E236" s="54" t="str">
        <f t="shared" si="7"/>
        <v>충남</v>
      </c>
      <c r="F236" s="4" t="s">
        <v>269</v>
      </c>
      <c r="G236" s="4" t="s">
        <v>272</v>
      </c>
      <c r="H236" s="4" t="s">
        <v>9</v>
      </c>
      <c r="I236" s="5">
        <v>24</v>
      </c>
      <c r="J236" s="5">
        <v>0</v>
      </c>
      <c r="K236" s="92">
        <v>24</v>
      </c>
    </row>
    <row r="237" spans="2:11" x14ac:dyDescent="0.3">
      <c r="B237" s="91" t="s">
        <v>973</v>
      </c>
      <c r="C237" s="74" t="s">
        <v>1011</v>
      </c>
      <c r="D237" s="75" t="str">
        <f t="shared" si="8"/>
        <v>2022년02월</v>
      </c>
      <c r="E237" s="54" t="str">
        <f t="shared" si="7"/>
        <v>서울</v>
      </c>
      <c r="F237" s="4" t="s">
        <v>273</v>
      </c>
      <c r="G237" s="4" t="s">
        <v>274</v>
      </c>
      <c r="H237" s="4" t="s">
        <v>9</v>
      </c>
      <c r="I237" s="5">
        <v>14</v>
      </c>
      <c r="J237" s="5">
        <v>0</v>
      </c>
      <c r="K237" s="92">
        <v>14</v>
      </c>
    </row>
    <row r="238" spans="2:11" x14ac:dyDescent="0.3">
      <c r="B238" s="91" t="s">
        <v>973</v>
      </c>
      <c r="C238" s="74" t="s">
        <v>1011</v>
      </c>
      <c r="D238" s="75" t="str">
        <f t="shared" si="8"/>
        <v>2022년02월</v>
      </c>
      <c r="E238" s="54" t="str">
        <f t="shared" si="7"/>
        <v>경기</v>
      </c>
      <c r="F238" s="4" t="s">
        <v>276</v>
      </c>
      <c r="G238" s="4" t="s">
        <v>277</v>
      </c>
      <c r="H238" s="4" t="s">
        <v>9</v>
      </c>
      <c r="I238" s="5">
        <v>1</v>
      </c>
      <c r="J238" s="5">
        <v>0</v>
      </c>
      <c r="K238" s="92">
        <v>1</v>
      </c>
    </row>
    <row r="239" spans="2:11" x14ac:dyDescent="0.3">
      <c r="B239" s="91" t="s">
        <v>973</v>
      </c>
      <c r="C239" s="74" t="s">
        <v>1011</v>
      </c>
      <c r="D239" s="75" t="str">
        <f t="shared" si="8"/>
        <v>2022년02월</v>
      </c>
      <c r="E239" s="54" t="str">
        <f t="shared" si="7"/>
        <v>경기</v>
      </c>
      <c r="F239" s="4" t="s">
        <v>276</v>
      </c>
      <c r="G239" s="4" t="s">
        <v>279</v>
      </c>
      <c r="H239" s="4" t="s">
        <v>9</v>
      </c>
      <c r="I239" s="5">
        <v>1</v>
      </c>
      <c r="J239" s="5">
        <v>0</v>
      </c>
      <c r="K239" s="92">
        <v>1</v>
      </c>
    </row>
    <row r="240" spans="2:11" x14ac:dyDescent="0.3">
      <c r="B240" s="91" t="s">
        <v>973</v>
      </c>
      <c r="C240" s="74" t="s">
        <v>1011</v>
      </c>
      <c r="D240" s="75" t="str">
        <f t="shared" si="8"/>
        <v>2022년02월</v>
      </c>
      <c r="E240" s="54" t="str">
        <f t="shared" si="7"/>
        <v>경기</v>
      </c>
      <c r="F240" s="4" t="s">
        <v>276</v>
      </c>
      <c r="G240" s="4" t="s">
        <v>280</v>
      </c>
      <c r="H240" s="4" t="s">
        <v>9</v>
      </c>
      <c r="I240" s="5">
        <v>1</v>
      </c>
      <c r="J240" s="5">
        <v>0</v>
      </c>
      <c r="K240" s="92">
        <v>1</v>
      </c>
    </row>
    <row r="241" spans="2:11" x14ac:dyDescent="0.3">
      <c r="B241" s="91" t="s">
        <v>973</v>
      </c>
      <c r="C241" s="74" t="s">
        <v>1011</v>
      </c>
      <c r="D241" s="75" t="str">
        <f t="shared" si="8"/>
        <v>2022년02월</v>
      </c>
      <c r="E241" s="54" t="str">
        <f t="shared" si="7"/>
        <v>경기</v>
      </c>
      <c r="F241" s="4" t="s">
        <v>276</v>
      </c>
      <c r="G241" s="4" t="s">
        <v>285</v>
      </c>
      <c r="H241" s="4" t="s">
        <v>9</v>
      </c>
      <c r="I241" s="5">
        <v>1</v>
      </c>
      <c r="J241" s="5">
        <v>0</v>
      </c>
      <c r="K241" s="92">
        <v>1</v>
      </c>
    </row>
    <row r="242" spans="2:11" x14ac:dyDescent="0.3">
      <c r="B242" s="91" t="s">
        <v>973</v>
      </c>
      <c r="C242" s="74" t="s">
        <v>1011</v>
      </c>
      <c r="D242" s="75" t="str">
        <f t="shared" si="8"/>
        <v>2022년02월</v>
      </c>
      <c r="E242" s="54" t="str">
        <f t="shared" si="7"/>
        <v>전남</v>
      </c>
      <c r="F242" s="4" t="s">
        <v>292</v>
      </c>
      <c r="G242" s="4" t="s">
        <v>295</v>
      </c>
      <c r="H242" s="4" t="s">
        <v>9</v>
      </c>
      <c r="I242" s="5">
        <v>6</v>
      </c>
      <c r="J242" s="5">
        <v>0</v>
      </c>
      <c r="K242" s="92">
        <v>6</v>
      </c>
    </row>
    <row r="243" spans="2:11" x14ac:dyDescent="0.3">
      <c r="B243" s="91" t="s">
        <v>973</v>
      </c>
      <c r="C243" s="74" t="s">
        <v>1011</v>
      </c>
      <c r="D243" s="75" t="str">
        <f t="shared" si="8"/>
        <v>2022년02월</v>
      </c>
      <c r="E243" s="54" t="str">
        <f t="shared" si="7"/>
        <v>전남</v>
      </c>
      <c r="F243" s="4" t="s">
        <v>292</v>
      </c>
      <c r="G243" s="4" t="s">
        <v>296</v>
      </c>
      <c r="H243" s="4" t="s">
        <v>9</v>
      </c>
      <c r="I243" s="5">
        <v>13</v>
      </c>
      <c r="J243" s="5">
        <v>0</v>
      </c>
      <c r="K243" s="92">
        <v>13</v>
      </c>
    </row>
    <row r="244" spans="2:11" x14ac:dyDescent="0.3">
      <c r="B244" s="91" t="s">
        <v>973</v>
      </c>
      <c r="C244" s="74" t="s">
        <v>1011</v>
      </c>
      <c r="D244" s="75" t="str">
        <f t="shared" si="8"/>
        <v>2022년02월</v>
      </c>
      <c r="E244" s="54" t="str">
        <f t="shared" si="7"/>
        <v>전남</v>
      </c>
      <c r="F244" s="4" t="s">
        <v>292</v>
      </c>
      <c r="G244" s="4" t="s">
        <v>299</v>
      </c>
      <c r="H244" s="4" t="s">
        <v>9</v>
      </c>
      <c r="I244" s="5">
        <v>1</v>
      </c>
      <c r="J244" s="5">
        <v>0</v>
      </c>
      <c r="K244" s="92">
        <v>1</v>
      </c>
    </row>
    <row r="245" spans="2:11" x14ac:dyDescent="0.3">
      <c r="B245" s="91" t="s">
        <v>973</v>
      </c>
      <c r="C245" s="74" t="s">
        <v>1011</v>
      </c>
      <c r="D245" s="75" t="str">
        <f t="shared" si="8"/>
        <v>2022년02월</v>
      </c>
      <c r="E245" s="54" t="str">
        <f t="shared" si="7"/>
        <v>경북</v>
      </c>
      <c r="F245" s="4" t="s">
        <v>300</v>
      </c>
      <c r="G245" s="4" t="s">
        <v>302</v>
      </c>
      <c r="H245" s="4" t="s">
        <v>9</v>
      </c>
      <c r="I245" s="5">
        <v>90</v>
      </c>
      <c r="J245" s="5">
        <v>0</v>
      </c>
      <c r="K245" s="92">
        <v>90</v>
      </c>
    </row>
    <row r="246" spans="2:11" x14ac:dyDescent="0.3">
      <c r="B246" s="91" t="s">
        <v>973</v>
      </c>
      <c r="C246" s="74" t="s">
        <v>1011</v>
      </c>
      <c r="D246" s="75" t="str">
        <f t="shared" si="8"/>
        <v>2022년02월</v>
      </c>
      <c r="E246" s="54" t="str">
        <f t="shared" si="7"/>
        <v>경북</v>
      </c>
      <c r="F246" s="4" t="s">
        <v>300</v>
      </c>
      <c r="G246" s="4" t="s">
        <v>304</v>
      </c>
      <c r="H246" s="4" t="s">
        <v>9</v>
      </c>
      <c r="I246" s="5">
        <v>31</v>
      </c>
      <c r="J246" s="5">
        <v>0</v>
      </c>
      <c r="K246" s="92">
        <v>31</v>
      </c>
    </row>
    <row r="247" spans="2:11" x14ac:dyDescent="0.3">
      <c r="B247" s="91" t="s">
        <v>973</v>
      </c>
      <c r="C247" s="74" t="s">
        <v>1011</v>
      </c>
      <c r="D247" s="75" t="str">
        <f t="shared" si="8"/>
        <v>2022년02월</v>
      </c>
      <c r="E247" s="54" t="str">
        <f t="shared" si="7"/>
        <v>경기</v>
      </c>
      <c r="F247" s="4" t="s">
        <v>305</v>
      </c>
      <c r="G247" s="4" t="s">
        <v>308</v>
      </c>
      <c r="H247" s="4" t="s">
        <v>9</v>
      </c>
      <c r="I247" s="5">
        <v>3</v>
      </c>
      <c r="J247" s="5">
        <v>3</v>
      </c>
      <c r="K247" s="92">
        <v>0</v>
      </c>
    </row>
    <row r="248" spans="2:11" x14ac:dyDescent="0.3">
      <c r="B248" s="91" t="s">
        <v>973</v>
      </c>
      <c r="C248" s="74" t="s">
        <v>1011</v>
      </c>
      <c r="D248" s="75" t="str">
        <f t="shared" si="8"/>
        <v>2022년02월</v>
      </c>
      <c r="E248" s="54" t="str">
        <f t="shared" si="7"/>
        <v>경기</v>
      </c>
      <c r="F248" s="4" t="s">
        <v>309</v>
      </c>
      <c r="G248" s="4" t="s">
        <v>310</v>
      </c>
      <c r="H248" s="4" t="s">
        <v>9</v>
      </c>
      <c r="I248" s="5">
        <v>3</v>
      </c>
      <c r="J248" s="5">
        <v>0</v>
      </c>
      <c r="K248" s="92">
        <v>3</v>
      </c>
    </row>
    <row r="249" spans="2:11" x14ac:dyDescent="0.3">
      <c r="B249" s="91" t="s">
        <v>973</v>
      </c>
      <c r="C249" s="74" t="s">
        <v>1011</v>
      </c>
      <c r="D249" s="75" t="str">
        <f t="shared" si="8"/>
        <v>2022년02월</v>
      </c>
      <c r="E249" s="54" t="str">
        <f t="shared" si="7"/>
        <v>영서</v>
      </c>
      <c r="F249" s="4" t="s">
        <v>312</v>
      </c>
      <c r="G249" s="4" t="s">
        <v>313</v>
      </c>
      <c r="H249" s="4" t="s">
        <v>9</v>
      </c>
      <c r="I249" s="5">
        <v>11</v>
      </c>
      <c r="J249" s="5">
        <v>0</v>
      </c>
      <c r="K249" s="92">
        <v>11</v>
      </c>
    </row>
    <row r="250" spans="2:11" x14ac:dyDescent="0.3">
      <c r="B250" s="91" t="s">
        <v>973</v>
      </c>
      <c r="C250" s="74" t="s">
        <v>1011</v>
      </c>
      <c r="D250" s="75" t="str">
        <f t="shared" si="8"/>
        <v>2022년02월</v>
      </c>
      <c r="E250" s="54" t="str">
        <f t="shared" si="7"/>
        <v>충남</v>
      </c>
      <c r="F250" s="4" t="s">
        <v>317</v>
      </c>
      <c r="G250" s="4" t="s">
        <v>318</v>
      </c>
      <c r="H250" s="4" t="s">
        <v>9</v>
      </c>
      <c r="I250" s="5">
        <v>194</v>
      </c>
      <c r="J250" s="5">
        <v>187</v>
      </c>
      <c r="K250" s="92">
        <v>7</v>
      </c>
    </row>
    <row r="251" spans="2:11" x14ac:dyDescent="0.3">
      <c r="B251" s="91" t="s">
        <v>973</v>
      </c>
      <c r="C251" s="74" t="s">
        <v>1011</v>
      </c>
      <c r="D251" s="75" t="str">
        <f t="shared" si="8"/>
        <v>2022년02월</v>
      </c>
      <c r="E251" s="54" t="str">
        <f t="shared" si="7"/>
        <v>충남</v>
      </c>
      <c r="F251" s="4" t="s">
        <v>317</v>
      </c>
      <c r="G251" s="4" t="s">
        <v>319</v>
      </c>
      <c r="H251" s="4" t="s">
        <v>9</v>
      </c>
      <c r="I251" s="5">
        <v>49</v>
      </c>
      <c r="J251" s="5">
        <v>0</v>
      </c>
      <c r="K251" s="92">
        <v>49</v>
      </c>
    </row>
    <row r="252" spans="2:11" x14ac:dyDescent="0.3">
      <c r="B252" s="91" t="s">
        <v>973</v>
      </c>
      <c r="C252" s="74" t="s">
        <v>1011</v>
      </c>
      <c r="D252" s="75" t="str">
        <f t="shared" si="8"/>
        <v>2022년02월</v>
      </c>
      <c r="E252" s="54" t="str">
        <f t="shared" si="7"/>
        <v>서울</v>
      </c>
      <c r="F252" s="4" t="s">
        <v>320</v>
      </c>
      <c r="G252" s="4" t="s">
        <v>263</v>
      </c>
      <c r="H252" s="4" t="s">
        <v>9</v>
      </c>
      <c r="I252" s="5">
        <v>2</v>
      </c>
      <c r="J252" s="5">
        <v>0</v>
      </c>
      <c r="K252" s="92">
        <v>2</v>
      </c>
    </row>
    <row r="253" spans="2:11" x14ac:dyDescent="0.3">
      <c r="B253" s="91" t="s">
        <v>973</v>
      </c>
      <c r="C253" s="74" t="s">
        <v>1011</v>
      </c>
      <c r="D253" s="75" t="str">
        <f t="shared" si="8"/>
        <v>2022년02월</v>
      </c>
      <c r="E253" s="54" t="str">
        <f t="shared" si="7"/>
        <v>서울</v>
      </c>
      <c r="F253" s="4" t="s">
        <v>320</v>
      </c>
      <c r="G253" s="4" t="s">
        <v>321</v>
      </c>
      <c r="H253" s="4" t="s">
        <v>9</v>
      </c>
      <c r="I253" s="5">
        <v>1</v>
      </c>
      <c r="J253" s="5">
        <v>1</v>
      </c>
      <c r="K253" s="92">
        <v>0</v>
      </c>
    </row>
    <row r="254" spans="2:11" x14ac:dyDescent="0.3">
      <c r="B254" s="91" t="s">
        <v>973</v>
      </c>
      <c r="C254" s="74" t="s">
        <v>1011</v>
      </c>
      <c r="D254" s="75" t="str">
        <f t="shared" si="8"/>
        <v>2022년02월</v>
      </c>
      <c r="E254" s="54" t="str">
        <f t="shared" si="7"/>
        <v>경기</v>
      </c>
      <c r="F254" s="4" t="s">
        <v>322</v>
      </c>
      <c r="G254" s="4" t="s">
        <v>324</v>
      </c>
      <c r="H254" s="4" t="s">
        <v>9</v>
      </c>
      <c r="I254" s="5">
        <v>1</v>
      </c>
      <c r="J254" s="5">
        <v>1</v>
      </c>
      <c r="K254" s="92">
        <v>0</v>
      </c>
    </row>
    <row r="255" spans="2:11" x14ac:dyDescent="0.3">
      <c r="B255" s="91" t="s">
        <v>973</v>
      </c>
      <c r="C255" s="74" t="s">
        <v>1011</v>
      </c>
      <c r="D255" s="75" t="str">
        <f t="shared" si="8"/>
        <v>2022년02월</v>
      </c>
      <c r="E255" s="54" t="str">
        <f t="shared" ref="E255:E318" si="9">VLOOKUP($F255,$N$11:$O$78,2,0)</f>
        <v>경남</v>
      </c>
      <c r="F255" s="4" t="s">
        <v>328</v>
      </c>
      <c r="G255" s="4" t="s">
        <v>332</v>
      </c>
      <c r="H255" s="4" t="s">
        <v>9</v>
      </c>
      <c r="I255" s="5">
        <v>2</v>
      </c>
      <c r="J255" s="5">
        <v>2</v>
      </c>
      <c r="K255" s="92">
        <v>0</v>
      </c>
    </row>
    <row r="256" spans="2:11" x14ac:dyDescent="0.3">
      <c r="B256" s="91" t="s">
        <v>973</v>
      </c>
      <c r="C256" s="74" t="s">
        <v>1011</v>
      </c>
      <c r="D256" s="75" t="str">
        <f t="shared" si="8"/>
        <v>2022년02월</v>
      </c>
      <c r="E256" s="54" t="str">
        <f t="shared" si="9"/>
        <v>경남</v>
      </c>
      <c r="F256" s="4" t="s">
        <v>333</v>
      </c>
      <c r="G256" s="4" t="s">
        <v>335</v>
      </c>
      <c r="H256" s="4" t="s">
        <v>9</v>
      </c>
      <c r="I256" s="5">
        <v>33</v>
      </c>
      <c r="J256" s="5">
        <v>30</v>
      </c>
      <c r="K256" s="92">
        <v>3</v>
      </c>
    </row>
    <row r="257" spans="2:11" x14ac:dyDescent="0.3">
      <c r="B257" s="91" t="s">
        <v>973</v>
      </c>
      <c r="C257" s="74" t="s">
        <v>1011</v>
      </c>
      <c r="D257" s="75" t="str">
        <f t="shared" si="8"/>
        <v>2022년02월</v>
      </c>
      <c r="E257" s="54" t="str">
        <f t="shared" si="9"/>
        <v>경남</v>
      </c>
      <c r="F257" s="4" t="s">
        <v>333</v>
      </c>
      <c r="G257" s="4" t="s">
        <v>336</v>
      </c>
      <c r="H257" s="4" t="s">
        <v>9</v>
      </c>
      <c r="I257" s="5">
        <v>3</v>
      </c>
      <c r="J257" s="5">
        <v>0</v>
      </c>
      <c r="K257" s="92">
        <v>3</v>
      </c>
    </row>
    <row r="258" spans="2:11" x14ac:dyDescent="0.3">
      <c r="B258" s="91" t="s">
        <v>973</v>
      </c>
      <c r="C258" s="74" t="s">
        <v>1011</v>
      </c>
      <c r="D258" s="75" t="str">
        <f t="shared" si="8"/>
        <v>2022년02월</v>
      </c>
      <c r="E258" s="54" t="str">
        <f t="shared" si="9"/>
        <v>영서</v>
      </c>
      <c r="F258" s="4" t="s">
        <v>338</v>
      </c>
      <c r="G258" s="4" t="s">
        <v>339</v>
      </c>
      <c r="H258" s="4" t="s">
        <v>9</v>
      </c>
      <c r="I258" s="5">
        <v>11</v>
      </c>
      <c r="J258" s="5">
        <v>11</v>
      </c>
      <c r="K258" s="92">
        <v>0</v>
      </c>
    </row>
    <row r="259" spans="2:11" x14ac:dyDescent="0.3">
      <c r="B259" s="91" t="s">
        <v>973</v>
      </c>
      <c r="C259" s="74" t="s">
        <v>1011</v>
      </c>
      <c r="D259" s="75" t="str">
        <f t="shared" si="8"/>
        <v>2022년02월</v>
      </c>
      <c r="E259" s="54" t="str">
        <f t="shared" si="9"/>
        <v>인천</v>
      </c>
      <c r="F259" s="4" t="s">
        <v>346</v>
      </c>
      <c r="G259" s="4" t="s">
        <v>347</v>
      </c>
      <c r="H259" s="4" t="s">
        <v>9</v>
      </c>
      <c r="I259" s="5">
        <v>4</v>
      </c>
      <c r="J259" s="5">
        <v>4</v>
      </c>
      <c r="K259" s="92">
        <v>0</v>
      </c>
    </row>
    <row r="260" spans="2:11" x14ac:dyDescent="0.3">
      <c r="B260" s="91" t="s">
        <v>973</v>
      </c>
      <c r="C260" s="74" t="s">
        <v>1011</v>
      </c>
      <c r="D260" s="75" t="str">
        <f t="shared" si="8"/>
        <v>2022년02월</v>
      </c>
      <c r="E260" s="54" t="str">
        <f t="shared" si="9"/>
        <v>인천</v>
      </c>
      <c r="F260" s="4" t="s">
        <v>346</v>
      </c>
      <c r="G260" s="4" t="s">
        <v>348</v>
      </c>
      <c r="H260" s="4" t="s">
        <v>9</v>
      </c>
      <c r="I260" s="5">
        <v>1</v>
      </c>
      <c r="J260" s="5">
        <v>0</v>
      </c>
      <c r="K260" s="92">
        <v>1</v>
      </c>
    </row>
    <row r="261" spans="2:11" x14ac:dyDescent="0.3">
      <c r="B261" s="91" t="s">
        <v>973</v>
      </c>
      <c r="C261" s="74" t="s">
        <v>1011</v>
      </c>
      <c r="D261" s="75" t="str">
        <f t="shared" si="8"/>
        <v>2022년02월</v>
      </c>
      <c r="E261" s="54" t="str">
        <f t="shared" si="9"/>
        <v>인천</v>
      </c>
      <c r="F261" s="4" t="s">
        <v>346</v>
      </c>
      <c r="G261" s="4" t="s">
        <v>349</v>
      </c>
      <c r="H261" s="4" t="s">
        <v>9</v>
      </c>
      <c r="I261" s="5">
        <v>16</v>
      </c>
      <c r="J261" s="5">
        <v>0</v>
      </c>
      <c r="K261" s="92">
        <v>16</v>
      </c>
    </row>
    <row r="262" spans="2:11" x14ac:dyDescent="0.3">
      <c r="B262" s="91" t="s">
        <v>973</v>
      </c>
      <c r="C262" s="74" t="s">
        <v>1011</v>
      </c>
      <c r="D262" s="75" t="str">
        <f t="shared" si="8"/>
        <v>2022년02월</v>
      </c>
      <c r="E262" s="54" t="str">
        <f t="shared" si="9"/>
        <v>인천</v>
      </c>
      <c r="F262" s="4" t="s">
        <v>346</v>
      </c>
      <c r="G262" s="4" t="s">
        <v>352</v>
      </c>
      <c r="H262" s="4" t="s">
        <v>9</v>
      </c>
      <c r="I262" s="5">
        <v>6</v>
      </c>
      <c r="J262" s="5">
        <v>0</v>
      </c>
      <c r="K262" s="92">
        <v>6</v>
      </c>
    </row>
    <row r="263" spans="2:11" x14ac:dyDescent="0.3">
      <c r="B263" s="91" t="s">
        <v>973</v>
      </c>
      <c r="C263" s="74" t="s">
        <v>1011</v>
      </c>
      <c r="D263" s="75" t="str">
        <f t="shared" si="8"/>
        <v>2022년02월</v>
      </c>
      <c r="E263" s="54" t="str">
        <f t="shared" si="9"/>
        <v>인천</v>
      </c>
      <c r="F263" s="4" t="s">
        <v>346</v>
      </c>
      <c r="G263" s="4" t="s">
        <v>354</v>
      </c>
      <c r="H263" s="4" t="s">
        <v>9</v>
      </c>
      <c r="I263" s="5">
        <v>7</v>
      </c>
      <c r="J263" s="5">
        <v>0</v>
      </c>
      <c r="K263" s="92">
        <v>7</v>
      </c>
    </row>
    <row r="264" spans="2:11" x14ac:dyDescent="0.3">
      <c r="B264" s="91" t="s">
        <v>973</v>
      </c>
      <c r="C264" s="74" t="s">
        <v>1011</v>
      </c>
      <c r="D264" s="75" t="str">
        <f t="shared" si="8"/>
        <v>2022년02월</v>
      </c>
      <c r="E264" s="54" t="str">
        <f t="shared" si="9"/>
        <v>인천</v>
      </c>
      <c r="F264" s="4" t="s">
        <v>346</v>
      </c>
      <c r="G264" s="4" t="s">
        <v>356</v>
      </c>
      <c r="H264" s="4" t="s">
        <v>9</v>
      </c>
      <c r="I264" s="5">
        <v>1</v>
      </c>
      <c r="J264" s="5">
        <v>0</v>
      </c>
      <c r="K264" s="92">
        <v>1</v>
      </c>
    </row>
    <row r="265" spans="2:11" x14ac:dyDescent="0.3">
      <c r="B265" s="91" t="s">
        <v>973</v>
      </c>
      <c r="C265" s="74" t="s">
        <v>1011</v>
      </c>
      <c r="D265" s="75" t="str">
        <f t="shared" si="8"/>
        <v>2022년02월</v>
      </c>
      <c r="E265" s="54" t="str">
        <f t="shared" si="9"/>
        <v>인천</v>
      </c>
      <c r="F265" s="4" t="s">
        <v>346</v>
      </c>
      <c r="G265" s="4" t="s">
        <v>357</v>
      </c>
      <c r="H265" s="4" t="s">
        <v>9</v>
      </c>
      <c r="I265" s="5">
        <v>37</v>
      </c>
      <c r="J265" s="5">
        <v>36</v>
      </c>
      <c r="K265" s="92">
        <v>1</v>
      </c>
    </row>
    <row r="266" spans="2:11" x14ac:dyDescent="0.3">
      <c r="B266" s="91" t="s">
        <v>973</v>
      </c>
      <c r="C266" s="74" t="s">
        <v>1011</v>
      </c>
      <c r="D266" s="75" t="str">
        <f t="shared" si="8"/>
        <v>2022년02월</v>
      </c>
      <c r="E266" s="54" t="str">
        <f t="shared" si="9"/>
        <v>인천</v>
      </c>
      <c r="F266" s="4" t="s">
        <v>346</v>
      </c>
      <c r="G266" s="4" t="s">
        <v>359</v>
      </c>
      <c r="H266" s="4" t="s">
        <v>9</v>
      </c>
      <c r="I266" s="5">
        <v>56</v>
      </c>
      <c r="J266" s="5">
        <v>51</v>
      </c>
      <c r="K266" s="92">
        <v>5</v>
      </c>
    </row>
    <row r="267" spans="2:11" x14ac:dyDescent="0.3">
      <c r="B267" s="91" t="s">
        <v>973</v>
      </c>
      <c r="C267" s="74" t="s">
        <v>1011</v>
      </c>
      <c r="D267" s="75" t="str">
        <f t="shared" si="8"/>
        <v>2022년02월</v>
      </c>
      <c r="E267" s="54" t="str">
        <f t="shared" si="9"/>
        <v>경기</v>
      </c>
      <c r="F267" s="4" t="s">
        <v>360</v>
      </c>
      <c r="G267" s="4" t="s">
        <v>361</v>
      </c>
      <c r="H267" s="4" t="s">
        <v>9</v>
      </c>
      <c r="I267" s="5">
        <v>27</v>
      </c>
      <c r="J267" s="5">
        <v>0</v>
      </c>
      <c r="K267" s="92">
        <v>27</v>
      </c>
    </row>
    <row r="268" spans="2:11" x14ac:dyDescent="0.3">
      <c r="B268" s="91" t="s">
        <v>973</v>
      </c>
      <c r="C268" s="74" t="s">
        <v>1011</v>
      </c>
      <c r="D268" s="75" t="str">
        <f t="shared" si="8"/>
        <v>2022년02월</v>
      </c>
      <c r="E268" s="54" t="str">
        <f t="shared" si="9"/>
        <v>경기</v>
      </c>
      <c r="F268" s="4" t="s">
        <v>360</v>
      </c>
      <c r="G268" s="4" t="s">
        <v>362</v>
      </c>
      <c r="H268" s="4" t="s">
        <v>9</v>
      </c>
      <c r="I268" s="5">
        <v>35</v>
      </c>
      <c r="J268" s="5">
        <v>0</v>
      </c>
      <c r="K268" s="92">
        <v>35</v>
      </c>
    </row>
    <row r="269" spans="2:11" x14ac:dyDescent="0.3">
      <c r="B269" s="91" t="s">
        <v>973</v>
      </c>
      <c r="C269" s="74" t="s">
        <v>1011</v>
      </c>
      <c r="D269" s="75" t="str">
        <f t="shared" si="8"/>
        <v>2022년02월</v>
      </c>
      <c r="E269" s="54" t="str">
        <f t="shared" si="9"/>
        <v>전북</v>
      </c>
      <c r="F269" s="4" t="s">
        <v>367</v>
      </c>
      <c r="G269" s="4" t="s">
        <v>369</v>
      </c>
      <c r="H269" s="4" t="s">
        <v>9</v>
      </c>
      <c r="I269" s="5">
        <v>4</v>
      </c>
      <c r="J269" s="5">
        <v>0</v>
      </c>
      <c r="K269" s="92">
        <v>4</v>
      </c>
    </row>
    <row r="270" spans="2:11" x14ac:dyDescent="0.3">
      <c r="B270" s="91" t="s">
        <v>973</v>
      </c>
      <c r="C270" s="74" t="s">
        <v>1011</v>
      </c>
      <c r="D270" s="75" t="str">
        <f t="shared" si="8"/>
        <v>2022년02월</v>
      </c>
      <c r="E270" s="54" t="str">
        <f t="shared" si="9"/>
        <v>전북</v>
      </c>
      <c r="F270" s="4" t="s">
        <v>367</v>
      </c>
      <c r="G270" s="4" t="s">
        <v>373</v>
      </c>
      <c r="H270" s="4" t="s">
        <v>9</v>
      </c>
      <c r="I270" s="5">
        <v>19</v>
      </c>
      <c r="J270" s="5">
        <v>0</v>
      </c>
      <c r="K270" s="92">
        <v>19</v>
      </c>
    </row>
    <row r="271" spans="2:11" x14ac:dyDescent="0.3">
      <c r="B271" s="91" t="s">
        <v>973</v>
      </c>
      <c r="C271" s="74" t="s">
        <v>1011</v>
      </c>
      <c r="D271" s="75" t="str">
        <f t="shared" si="8"/>
        <v>2022년02월</v>
      </c>
      <c r="E271" s="54" t="str">
        <f t="shared" si="9"/>
        <v>전북</v>
      </c>
      <c r="F271" s="4" t="s">
        <v>367</v>
      </c>
      <c r="G271" s="4" t="s">
        <v>83</v>
      </c>
      <c r="H271" s="4" t="s">
        <v>9</v>
      </c>
      <c r="I271" s="5">
        <v>20</v>
      </c>
      <c r="J271" s="5">
        <v>4</v>
      </c>
      <c r="K271" s="92">
        <v>16</v>
      </c>
    </row>
    <row r="272" spans="2:11" x14ac:dyDescent="0.3">
      <c r="B272" s="91" t="s">
        <v>973</v>
      </c>
      <c r="C272" s="74" t="s">
        <v>1011</v>
      </c>
      <c r="D272" s="75" t="str">
        <f t="shared" si="8"/>
        <v>2022년02월</v>
      </c>
      <c r="E272" s="54" t="str">
        <f t="shared" si="9"/>
        <v>전북</v>
      </c>
      <c r="F272" s="4" t="s">
        <v>367</v>
      </c>
      <c r="G272" s="4" t="s">
        <v>378</v>
      </c>
      <c r="H272" s="4" t="s">
        <v>9</v>
      </c>
      <c r="I272" s="5">
        <v>1</v>
      </c>
      <c r="J272" s="5">
        <v>0</v>
      </c>
      <c r="K272" s="92">
        <v>1</v>
      </c>
    </row>
    <row r="273" spans="2:11" x14ac:dyDescent="0.3">
      <c r="B273" s="91" t="s">
        <v>973</v>
      </c>
      <c r="C273" s="74" t="s">
        <v>1011</v>
      </c>
      <c r="D273" s="75" t="str">
        <f t="shared" si="8"/>
        <v>2022년02월</v>
      </c>
      <c r="E273" s="54" t="str">
        <f t="shared" si="9"/>
        <v>전북</v>
      </c>
      <c r="F273" s="4" t="s">
        <v>379</v>
      </c>
      <c r="G273" s="4" t="s">
        <v>381</v>
      </c>
      <c r="H273" s="4" t="s">
        <v>9</v>
      </c>
      <c r="I273" s="5">
        <v>1</v>
      </c>
      <c r="J273" s="5">
        <v>0</v>
      </c>
      <c r="K273" s="92">
        <v>1</v>
      </c>
    </row>
    <row r="274" spans="2:11" x14ac:dyDescent="0.3">
      <c r="B274" s="91" t="s">
        <v>973</v>
      </c>
      <c r="C274" s="74" t="s">
        <v>1011</v>
      </c>
      <c r="D274" s="75" t="str">
        <f t="shared" si="8"/>
        <v>2022년02월</v>
      </c>
      <c r="E274" s="54" t="str">
        <f t="shared" si="9"/>
        <v>전북</v>
      </c>
      <c r="F274" s="4" t="s">
        <v>379</v>
      </c>
      <c r="G274" s="4" t="s">
        <v>383</v>
      </c>
      <c r="H274" s="4" t="s">
        <v>9</v>
      </c>
      <c r="I274" s="5">
        <v>1</v>
      </c>
      <c r="J274" s="5">
        <v>0</v>
      </c>
      <c r="K274" s="92">
        <v>1</v>
      </c>
    </row>
    <row r="275" spans="2:11" x14ac:dyDescent="0.3">
      <c r="B275" s="91" t="s">
        <v>973</v>
      </c>
      <c r="C275" s="74" t="s">
        <v>1011</v>
      </c>
      <c r="D275" s="75" t="str">
        <f t="shared" si="8"/>
        <v>2022년02월</v>
      </c>
      <c r="E275" s="54" t="str">
        <f t="shared" si="9"/>
        <v>제주</v>
      </c>
      <c r="F275" s="4" t="s">
        <v>385</v>
      </c>
      <c r="G275" s="4" t="s">
        <v>387</v>
      </c>
      <c r="H275" s="4" t="s">
        <v>9</v>
      </c>
      <c r="I275" s="5">
        <v>47</v>
      </c>
      <c r="J275" s="5">
        <v>0</v>
      </c>
      <c r="K275" s="92">
        <v>47</v>
      </c>
    </row>
    <row r="276" spans="2:11" x14ac:dyDescent="0.3">
      <c r="B276" s="91" t="s">
        <v>973</v>
      </c>
      <c r="C276" s="74" t="s">
        <v>1011</v>
      </c>
      <c r="D276" s="75" t="str">
        <f t="shared" si="8"/>
        <v>2022년02월</v>
      </c>
      <c r="E276" s="54" t="str">
        <f t="shared" si="9"/>
        <v>제주</v>
      </c>
      <c r="F276" s="4" t="s">
        <v>385</v>
      </c>
      <c r="G276" s="4" t="s">
        <v>388</v>
      </c>
      <c r="H276" s="4" t="s">
        <v>9</v>
      </c>
      <c r="I276" s="5">
        <v>19</v>
      </c>
      <c r="J276" s="5">
        <v>0</v>
      </c>
      <c r="K276" s="92">
        <v>19</v>
      </c>
    </row>
    <row r="277" spans="2:11" x14ac:dyDescent="0.3">
      <c r="B277" s="91" t="s">
        <v>973</v>
      </c>
      <c r="C277" s="74" t="s">
        <v>1011</v>
      </c>
      <c r="D277" s="75" t="str">
        <f t="shared" si="8"/>
        <v>2022년02월</v>
      </c>
      <c r="E277" s="54" t="str">
        <f t="shared" si="9"/>
        <v>제주</v>
      </c>
      <c r="F277" s="4" t="s">
        <v>385</v>
      </c>
      <c r="G277" s="4" t="s">
        <v>393</v>
      </c>
      <c r="H277" s="4" t="s">
        <v>9</v>
      </c>
      <c r="I277" s="5">
        <v>12</v>
      </c>
      <c r="J277" s="5">
        <v>0</v>
      </c>
      <c r="K277" s="92">
        <v>12</v>
      </c>
    </row>
    <row r="278" spans="2:11" x14ac:dyDescent="0.3">
      <c r="B278" s="91" t="s">
        <v>973</v>
      </c>
      <c r="C278" s="74" t="s">
        <v>1011</v>
      </c>
      <c r="D278" s="75" t="str">
        <f t="shared" si="8"/>
        <v>2022년02월</v>
      </c>
      <c r="E278" s="54" t="str">
        <f t="shared" si="9"/>
        <v>경남</v>
      </c>
      <c r="F278" s="4" t="s">
        <v>394</v>
      </c>
      <c r="G278" s="4" t="s">
        <v>397</v>
      </c>
      <c r="H278" s="4" t="s">
        <v>9</v>
      </c>
      <c r="I278" s="5">
        <v>16</v>
      </c>
      <c r="J278" s="5">
        <v>0</v>
      </c>
      <c r="K278" s="92">
        <v>16</v>
      </c>
    </row>
    <row r="279" spans="2:11" x14ac:dyDescent="0.3">
      <c r="B279" s="91" t="s">
        <v>973</v>
      </c>
      <c r="C279" s="74" t="s">
        <v>1011</v>
      </c>
      <c r="D279" s="75" t="str">
        <f t="shared" si="8"/>
        <v>2022년02월</v>
      </c>
      <c r="E279" s="54" t="str">
        <f t="shared" si="9"/>
        <v>경남</v>
      </c>
      <c r="F279" s="4" t="s">
        <v>394</v>
      </c>
      <c r="G279" s="4" t="s">
        <v>402</v>
      </c>
      <c r="H279" s="4" t="s">
        <v>9</v>
      </c>
      <c r="I279" s="5">
        <v>1</v>
      </c>
      <c r="J279" s="5">
        <v>0</v>
      </c>
      <c r="K279" s="92">
        <v>1</v>
      </c>
    </row>
    <row r="280" spans="2:11" x14ac:dyDescent="0.3">
      <c r="B280" s="91" t="s">
        <v>973</v>
      </c>
      <c r="C280" s="74" t="s">
        <v>1011</v>
      </c>
      <c r="D280" s="75" t="str">
        <f t="shared" si="8"/>
        <v>2022년02월</v>
      </c>
      <c r="E280" s="54" t="str">
        <f t="shared" si="9"/>
        <v>경남</v>
      </c>
      <c r="F280" s="4" t="s">
        <v>394</v>
      </c>
      <c r="G280" s="4" t="s">
        <v>405</v>
      </c>
      <c r="H280" s="4" t="s">
        <v>9</v>
      </c>
      <c r="I280" s="5">
        <v>22</v>
      </c>
      <c r="J280" s="5">
        <v>0</v>
      </c>
      <c r="K280" s="92">
        <v>22</v>
      </c>
    </row>
    <row r="281" spans="2:11" x14ac:dyDescent="0.3">
      <c r="B281" s="91" t="s">
        <v>973</v>
      </c>
      <c r="C281" s="74" t="s">
        <v>1011</v>
      </c>
      <c r="D281" s="75" t="str">
        <f t="shared" si="8"/>
        <v>2022년02월</v>
      </c>
      <c r="E281" s="54" t="str">
        <f t="shared" si="9"/>
        <v>경남</v>
      </c>
      <c r="F281" s="4" t="s">
        <v>394</v>
      </c>
      <c r="G281" s="4" t="s">
        <v>406</v>
      </c>
      <c r="H281" s="4" t="s">
        <v>9</v>
      </c>
      <c r="I281" s="5">
        <v>6</v>
      </c>
      <c r="J281" s="5">
        <v>0</v>
      </c>
      <c r="K281" s="92">
        <v>6</v>
      </c>
    </row>
    <row r="282" spans="2:11" x14ac:dyDescent="0.3">
      <c r="B282" s="91" t="s">
        <v>973</v>
      </c>
      <c r="C282" s="74" t="s">
        <v>1011</v>
      </c>
      <c r="D282" s="75" t="str">
        <f t="shared" si="8"/>
        <v>2022년02월</v>
      </c>
      <c r="E282" s="54" t="str">
        <f t="shared" si="9"/>
        <v>경남</v>
      </c>
      <c r="F282" s="4" t="s">
        <v>394</v>
      </c>
      <c r="G282" s="4" t="s">
        <v>407</v>
      </c>
      <c r="H282" s="4" t="s">
        <v>9</v>
      </c>
      <c r="I282" s="5">
        <v>70</v>
      </c>
      <c r="J282" s="5">
        <v>9</v>
      </c>
      <c r="K282" s="92">
        <v>61</v>
      </c>
    </row>
    <row r="283" spans="2:11" x14ac:dyDescent="0.3">
      <c r="B283" s="91" t="s">
        <v>973</v>
      </c>
      <c r="C283" s="74" t="s">
        <v>1011</v>
      </c>
      <c r="D283" s="75" t="str">
        <f t="shared" si="8"/>
        <v>2022년02월</v>
      </c>
      <c r="E283" s="54" t="str">
        <f t="shared" si="9"/>
        <v>경남</v>
      </c>
      <c r="F283" s="4" t="s">
        <v>408</v>
      </c>
      <c r="G283" s="4" t="s">
        <v>409</v>
      </c>
      <c r="H283" s="4" t="s">
        <v>9</v>
      </c>
      <c r="I283" s="5">
        <v>2</v>
      </c>
      <c r="J283" s="5">
        <v>0</v>
      </c>
      <c r="K283" s="92">
        <v>2</v>
      </c>
    </row>
    <row r="284" spans="2:11" x14ac:dyDescent="0.3">
      <c r="B284" s="91" t="s">
        <v>973</v>
      </c>
      <c r="C284" s="74" t="s">
        <v>1011</v>
      </c>
      <c r="D284" s="75" t="str">
        <f t="shared" si="8"/>
        <v>2022년02월</v>
      </c>
      <c r="E284" s="54" t="str">
        <f t="shared" si="9"/>
        <v>경남</v>
      </c>
      <c r="F284" s="4" t="s">
        <v>408</v>
      </c>
      <c r="G284" s="4" t="s">
        <v>410</v>
      </c>
      <c r="H284" s="4" t="s">
        <v>9</v>
      </c>
      <c r="I284" s="5">
        <v>1</v>
      </c>
      <c r="J284" s="5">
        <v>0</v>
      </c>
      <c r="K284" s="92">
        <v>1</v>
      </c>
    </row>
    <row r="285" spans="2:11" x14ac:dyDescent="0.3">
      <c r="B285" s="91" t="s">
        <v>973</v>
      </c>
      <c r="C285" s="74" t="s">
        <v>1011</v>
      </c>
      <c r="D285" s="75" t="str">
        <f t="shared" ref="D285:D297" si="10">B285&amp;C285</f>
        <v>2022년02월</v>
      </c>
      <c r="E285" s="54" t="str">
        <f t="shared" si="9"/>
        <v>경남</v>
      </c>
      <c r="F285" s="4" t="s">
        <v>408</v>
      </c>
      <c r="G285" s="4" t="s">
        <v>412</v>
      </c>
      <c r="H285" s="4" t="s">
        <v>9</v>
      </c>
      <c r="I285" s="5">
        <v>3</v>
      </c>
      <c r="J285" s="5">
        <v>0</v>
      </c>
      <c r="K285" s="92">
        <v>3</v>
      </c>
    </row>
    <row r="286" spans="2:11" x14ac:dyDescent="0.3">
      <c r="B286" s="91" t="s">
        <v>973</v>
      </c>
      <c r="C286" s="74" t="s">
        <v>1011</v>
      </c>
      <c r="D286" s="75" t="str">
        <f t="shared" si="10"/>
        <v>2022년02월</v>
      </c>
      <c r="E286" s="54" t="str">
        <f t="shared" si="9"/>
        <v>충남</v>
      </c>
      <c r="F286" s="4" t="s">
        <v>414</v>
      </c>
      <c r="G286" s="4" t="s">
        <v>416</v>
      </c>
      <c r="H286" s="4" t="s">
        <v>9</v>
      </c>
      <c r="I286" s="5">
        <v>12</v>
      </c>
      <c r="J286" s="5">
        <v>5</v>
      </c>
      <c r="K286" s="92">
        <v>7</v>
      </c>
    </row>
    <row r="287" spans="2:11" x14ac:dyDescent="0.3">
      <c r="B287" s="91" t="s">
        <v>973</v>
      </c>
      <c r="C287" s="74" t="s">
        <v>1011</v>
      </c>
      <c r="D287" s="75" t="str">
        <f t="shared" si="10"/>
        <v>2022년02월</v>
      </c>
      <c r="E287" s="54" t="str">
        <f t="shared" si="9"/>
        <v>충북</v>
      </c>
      <c r="F287" s="4" t="s">
        <v>418</v>
      </c>
      <c r="G287" s="4" t="s">
        <v>423</v>
      </c>
      <c r="H287" s="4" t="s">
        <v>9</v>
      </c>
      <c r="I287" s="5">
        <v>1</v>
      </c>
      <c r="J287" s="5">
        <v>0</v>
      </c>
      <c r="K287" s="92">
        <v>1</v>
      </c>
    </row>
    <row r="288" spans="2:11" x14ac:dyDescent="0.3">
      <c r="B288" s="91" t="s">
        <v>973</v>
      </c>
      <c r="C288" s="74" t="s">
        <v>1011</v>
      </c>
      <c r="D288" s="75" t="str">
        <f t="shared" si="10"/>
        <v>2022년02월</v>
      </c>
      <c r="E288" s="54" t="str">
        <f t="shared" si="9"/>
        <v>경남</v>
      </c>
      <c r="F288" s="4" t="s">
        <v>429</v>
      </c>
      <c r="G288" s="4" t="s">
        <v>432</v>
      </c>
      <c r="H288" s="4" t="s">
        <v>9</v>
      </c>
      <c r="I288" s="5">
        <v>7</v>
      </c>
      <c r="J288" s="5">
        <v>0</v>
      </c>
      <c r="K288" s="92">
        <v>7</v>
      </c>
    </row>
    <row r="289" spans="2:11" x14ac:dyDescent="0.3">
      <c r="B289" s="91" t="s">
        <v>973</v>
      </c>
      <c r="C289" s="74" t="s">
        <v>1011</v>
      </c>
      <c r="D289" s="75" t="str">
        <f t="shared" si="10"/>
        <v>2022년02월</v>
      </c>
      <c r="E289" s="54" t="str">
        <f t="shared" si="9"/>
        <v>경남</v>
      </c>
      <c r="F289" s="4" t="s">
        <v>429</v>
      </c>
      <c r="G289" s="4" t="s">
        <v>433</v>
      </c>
      <c r="H289" s="4" t="s">
        <v>9</v>
      </c>
      <c r="I289" s="5">
        <v>1</v>
      </c>
      <c r="J289" s="5">
        <v>0</v>
      </c>
      <c r="K289" s="92">
        <v>1</v>
      </c>
    </row>
    <row r="290" spans="2:11" x14ac:dyDescent="0.3">
      <c r="B290" s="91" t="s">
        <v>973</v>
      </c>
      <c r="C290" s="74" t="s">
        <v>1011</v>
      </c>
      <c r="D290" s="75" t="str">
        <f t="shared" si="10"/>
        <v>2022년02월</v>
      </c>
      <c r="E290" s="54" t="str">
        <f t="shared" si="9"/>
        <v>경기</v>
      </c>
      <c r="F290" s="4" t="s">
        <v>435</v>
      </c>
      <c r="G290" s="4" t="s">
        <v>437</v>
      </c>
      <c r="H290" s="4" t="s">
        <v>9</v>
      </c>
      <c r="I290" s="5">
        <v>35</v>
      </c>
      <c r="J290" s="5">
        <v>0</v>
      </c>
      <c r="K290" s="92">
        <v>35</v>
      </c>
    </row>
    <row r="291" spans="2:11" x14ac:dyDescent="0.3">
      <c r="B291" s="91" t="s">
        <v>973</v>
      </c>
      <c r="C291" s="74" t="s">
        <v>1011</v>
      </c>
      <c r="D291" s="75" t="str">
        <f t="shared" si="10"/>
        <v>2022년02월</v>
      </c>
      <c r="E291" s="54" t="str">
        <f t="shared" si="9"/>
        <v>경기</v>
      </c>
      <c r="F291" s="4" t="s">
        <v>435</v>
      </c>
      <c r="G291" s="4" t="s">
        <v>438</v>
      </c>
      <c r="H291" s="4" t="s">
        <v>9</v>
      </c>
      <c r="I291" s="5">
        <v>1</v>
      </c>
      <c r="J291" s="5">
        <v>0</v>
      </c>
      <c r="K291" s="92">
        <v>1</v>
      </c>
    </row>
    <row r="292" spans="2:11" x14ac:dyDescent="0.3">
      <c r="B292" s="91" t="s">
        <v>973</v>
      </c>
      <c r="C292" s="74" t="s">
        <v>1011</v>
      </c>
      <c r="D292" s="75" t="str">
        <f t="shared" si="10"/>
        <v>2022년02월</v>
      </c>
      <c r="E292" s="54" t="str">
        <f t="shared" si="9"/>
        <v>경기</v>
      </c>
      <c r="F292" s="4" t="s">
        <v>440</v>
      </c>
      <c r="G292" s="4" t="s">
        <v>443</v>
      </c>
      <c r="H292" s="4" t="s">
        <v>9</v>
      </c>
      <c r="I292" s="5">
        <v>2</v>
      </c>
      <c r="J292" s="5">
        <v>0</v>
      </c>
      <c r="K292" s="92">
        <v>2</v>
      </c>
    </row>
    <row r="293" spans="2:11" x14ac:dyDescent="0.3">
      <c r="B293" s="91" t="s">
        <v>973</v>
      </c>
      <c r="C293" s="74" t="s">
        <v>1011</v>
      </c>
      <c r="D293" s="75" t="str">
        <f t="shared" si="10"/>
        <v>2022년02월</v>
      </c>
      <c r="E293" s="54" t="str">
        <f t="shared" si="9"/>
        <v>경북</v>
      </c>
      <c r="F293" s="4" t="s">
        <v>444</v>
      </c>
      <c r="G293" s="4" t="s">
        <v>447</v>
      </c>
      <c r="H293" s="4" t="s">
        <v>9</v>
      </c>
      <c r="I293" s="5">
        <v>3</v>
      </c>
      <c r="J293" s="5">
        <v>0</v>
      </c>
      <c r="K293" s="92">
        <v>3</v>
      </c>
    </row>
    <row r="294" spans="2:11" x14ac:dyDescent="0.3">
      <c r="B294" s="91" t="s">
        <v>973</v>
      </c>
      <c r="C294" s="74" t="s">
        <v>1011</v>
      </c>
      <c r="D294" s="75" t="str">
        <f t="shared" si="10"/>
        <v>2022년02월</v>
      </c>
      <c r="E294" s="54" t="str">
        <f t="shared" si="9"/>
        <v>경북</v>
      </c>
      <c r="F294" s="4" t="s">
        <v>444</v>
      </c>
      <c r="G294" s="4" t="s">
        <v>450</v>
      </c>
      <c r="H294" s="4" t="s">
        <v>9</v>
      </c>
      <c r="I294" s="5">
        <v>1</v>
      </c>
      <c r="J294" s="5">
        <v>0</v>
      </c>
      <c r="K294" s="92">
        <v>1</v>
      </c>
    </row>
    <row r="295" spans="2:11" x14ac:dyDescent="0.3">
      <c r="B295" s="91" t="s">
        <v>973</v>
      </c>
      <c r="C295" s="74" t="s">
        <v>1011</v>
      </c>
      <c r="D295" s="75" t="str">
        <f t="shared" si="10"/>
        <v>2022년02월</v>
      </c>
      <c r="E295" s="54" t="str">
        <f t="shared" si="9"/>
        <v>경북</v>
      </c>
      <c r="F295" s="4" t="s">
        <v>444</v>
      </c>
      <c r="G295" s="4" t="s">
        <v>452</v>
      </c>
      <c r="H295" s="4" t="s">
        <v>9</v>
      </c>
      <c r="I295" s="5">
        <v>41</v>
      </c>
      <c r="J295" s="5">
        <v>0</v>
      </c>
      <c r="K295" s="92">
        <v>41</v>
      </c>
    </row>
    <row r="296" spans="2:11" x14ac:dyDescent="0.3">
      <c r="B296" s="91" t="s">
        <v>973</v>
      </c>
      <c r="C296" s="74" t="s">
        <v>1011</v>
      </c>
      <c r="D296" s="75" t="str">
        <f t="shared" si="10"/>
        <v>2022년02월</v>
      </c>
      <c r="E296" s="54" t="str">
        <f t="shared" si="9"/>
        <v>전남</v>
      </c>
      <c r="F296" s="4" t="s">
        <v>453</v>
      </c>
      <c r="G296" s="4" t="s">
        <v>458</v>
      </c>
      <c r="H296" s="4" t="s">
        <v>9</v>
      </c>
      <c r="I296" s="5">
        <v>1</v>
      </c>
      <c r="J296" s="5">
        <v>0</v>
      </c>
      <c r="K296" s="92">
        <v>1</v>
      </c>
    </row>
    <row r="297" spans="2:11" x14ac:dyDescent="0.3">
      <c r="B297" s="91" t="s">
        <v>973</v>
      </c>
      <c r="C297" s="74" t="s">
        <v>1011</v>
      </c>
      <c r="D297" s="75" t="str">
        <f t="shared" si="10"/>
        <v>2022년02월</v>
      </c>
      <c r="E297" s="54" t="str">
        <f t="shared" si="9"/>
        <v>충남</v>
      </c>
      <c r="F297" s="4" t="s">
        <v>460</v>
      </c>
      <c r="G297" s="4" t="s">
        <v>465</v>
      </c>
      <c r="H297" s="4" t="s">
        <v>9</v>
      </c>
      <c r="I297" s="5">
        <v>5</v>
      </c>
      <c r="J297" s="5">
        <v>0</v>
      </c>
      <c r="K297" s="92">
        <v>5</v>
      </c>
    </row>
    <row r="298" spans="2:11" x14ac:dyDescent="0.3">
      <c r="B298" s="91" t="s">
        <v>973</v>
      </c>
      <c r="C298" s="74" t="s">
        <v>1012</v>
      </c>
      <c r="D298" s="75" t="str">
        <f t="shared" ref="D298" si="11">B298&amp;C298</f>
        <v>2022년03월</v>
      </c>
      <c r="E298" s="54" t="str">
        <f t="shared" si="9"/>
        <v>영동</v>
      </c>
      <c r="F298" s="4" t="s">
        <v>10</v>
      </c>
      <c r="G298" s="4" t="s">
        <v>11</v>
      </c>
      <c r="H298" s="4" t="s">
        <v>9</v>
      </c>
      <c r="I298" s="5">
        <v>7</v>
      </c>
      <c r="J298" s="5">
        <v>0</v>
      </c>
      <c r="K298" s="92">
        <v>7</v>
      </c>
    </row>
    <row r="299" spans="2:11" x14ac:dyDescent="0.3">
      <c r="B299" s="91" t="s">
        <v>973</v>
      </c>
      <c r="C299" s="74" t="s">
        <v>1012</v>
      </c>
      <c r="D299" s="75" t="str">
        <f t="shared" ref="D299:D362" si="12">B299&amp;C299</f>
        <v>2022년03월</v>
      </c>
      <c r="E299" s="54" t="str">
        <f t="shared" si="9"/>
        <v>경북</v>
      </c>
      <c r="F299" s="4" t="s">
        <v>14</v>
      </c>
      <c r="G299" s="4" t="s">
        <v>15</v>
      </c>
      <c r="H299" s="4" t="s">
        <v>9</v>
      </c>
      <c r="I299" s="5">
        <v>4</v>
      </c>
      <c r="J299" s="5">
        <v>0</v>
      </c>
      <c r="K299" s="92">
        <v>4</v>
      </c>
    </row>
    <row r="300" spans="2:11" x14ac:dyDescent="0.3">
      <c r="B300" s="91" t="s">
        <v>973</v>
      </c>
      <c r="C300" s="74" t="s">
        <v>1012</v>
      </c>
      <c r="D300" s="75" t="str">
        <f t="shared" si="12"/>
        <v>2022년03월</v>
      </c>
      <c r="E300" s="54" t="str">
        <f t="shared" si="9"/>
        <v>경북</v>
      </c>
      <c r="F300" s="4" t="s">
        <v>14</v>
      </c>
      <c r="G300" s="4" t="s">
        <v>17</v>
      </c>
      <c r="H300" s="4" t="s">
        <v>9</v>
      </c>
      <c r="I300" s="5">
        <v>118</v>
      </c>
      <c r="J300" s="5">
        <v>118</v>
      </c>
      <c r="K300" s="92">
        <v>0</v>
      </c>
    </row>
    <row r="301" spans="2:11" x14ac:dyDescent="0.3">
      <c r="B301" s="91" t="s">
        <v>973</v>
      </c>
      <c r="C301" s="74" t="s">
        <v>1012</v>
      </c>
      <c r="D301" s="75" t="str">
        <f t="shared" si="12"/>
        <v>2022년03월</v>
      </c>
      <c r="E301" s="54" t="str">
        <f t="shared" si="9"/>
        <v>경북</v>
      </c>
      <c r="F301" s="4" t="s">
        <v>14</v>
      </c>
      <c r="G301" s="4" t="s">
        <v>18</v>
      </c>
      <c r="H301" s="4" t="s">
        <v>9</v>
      </c>
      <c r="I301" s="5">
        <v>9</v>
      </c>
      <c r="J301" s="5">
        <v>0</v>
      </c>
      <c r="K301" s="92">
        <v>9</v>
      </c>
    </row>
    <row r="302" spans="2:11" x14ac:dyDescent="0.3">
      <c r="B302" s="91" t="s">
        <v>973</v>
      </c>
      <c r="C302" s="74" t="s">
        <v>1012</v>
      </c>
      <c r="D302" s="75" t="str">
        <f t="shared" si="12"/>
        <v>2022년03월</v>
      </c>
      <c r="E302" s="54" t="str">
        <f t="shared" si="9"/>
        <v>경북</v>
      </c>
      <c r="F302" s="4" t="s">
        <v>14</v>
      </c>
      <c r="G302" s="4" t="s">
        <v>19</v>
      </c>
      <c r="H302" s="4" t="s">
        <v>9</v>
      </c>
      <c r="I302" s="5">
        <v>1</v>
      </c>
      <c r="J302" s="5">
        <v>0</v>
      </c>
      <c r="K302" s="92">
        <v>1</v>
      </c>
    </row>
    <row r="303" spans="2:11" x14ac:dyDescent="0.3">
      <c r="B303" s="91" t="s">
        <v>973</v>
      </c>
      <c r="C303" s="74" t="s">
        <v>1012</v>
      </c>
      <c r="D303" s="75" t="str">
        <f t="shared" si="12"/>
        <v>2022년03월</v>
      </c>
      <c r="E303" s="54" t="str">
        <f t="shared" si="9"/>
        <v>서울</v>
      </c>
      <c r="F303" s="4" t="s">
        <v>20</v>
      </c>
      <c r="G303" s="4" t="s">
        <v>22</v>
      </c>
      <c r="H303" s="4" t="s">
        <v>9</v>
      </c>
      <c r="I303" s="5">
        <v>9</v>
      </c>
      <c r="J303" s="5">
        <v>0</v>
      </c>
      <c r="K303" s="92">
        <v>9</v>
      </c>
    </row>
    <row r="304" spans="2:11" x14ac:dyDescent="0.3">
      <c r="B304" s="91" t="s">
        <v>973</v>
      </c>
      <c r="C304" s="74" t="s">
        <v>1012</v>
      </c>
      <c r="D304" s="75" t="str">
        <f t="shared" si="12"/>
        <v>2022년03월</v>
      </c>
      <c r="E304" s="54" t="str">
        <f t="shared" si="9"/>
        <v>서울</v>
      </c>
      <c r="F304" s="4" t="s">
        <v>20</v>
      </c>
      <c r="G304" s="4" t="s">
        <v>23</v>
      </c>
      <c r="H304" s="4" t="s">
        <v>9</v>
      </c>
      <c r="I304" s="5">
        <v>4</v>
      </c>
      <c r="J304" s="5">
        <v>0</v>
      </c>
      <c r="K304" s="92">
        <v>4</v>
      </c>
    </row>
    <row r="305" spans="2:11" x14ac:dyDescent="0.3">
      <c r="B305" s="91" t="s">
        <v>973</v>
      </c>
      <c r="C305" s="74" t="s">
        <v>1012</v>
      </c>
      <c r="D305" s="75" t="str">
        <f t="shared" si="12"/>
        <v>2022년03월</v>
      </c>
      <c r="E305" s="54" t="str">
        <f t="shared" si="9"/>
        <v>전남</v>
      </c>
      <c r="F305" s="4" t="s">
        <v>24</v>
      </c>
      <c r="G305" s="4" t="s">
        <v>26</v>
      </c>
      <c r="H305" s="4" t="s">
        <v>9</v>
      </c>
      <c r="I305" s="5">
        <v>39</v>
      </c>
      <c r="J305" s="5">
        <v>0</v>
      </c>
      <c r="K305" s="92">
        <v>39</v>
      </c>
    </row>
    <row r="306" spans="2:11" x14ac:dyDescent="0.3">
      <c r="B306" s="91" t="s">
        <v>973</v>
      </c>
      <c r="C306" s="74" t="s">
        <v>1012</v>
      </c>
      <c r="D306" s="75" t="str">
        <f t="shared" si="12"/>
        <v>2022년03월</v>
      </c>
      <c r="E306" s="54" t="str">
        <f t="shared" si="9"/>
        <v>전남</v>
      </c>
      <c r="F306" s="4" t="s">
        <v>24</v>
      </c>
      <c r="G306" s="4" t="s">
        <v>27</v>
      </c>
      <c r="H306" s="4" t="s">
        <v>9</v>
      </c>
      <c r="I306" s="5">
        <v>31</v>
      </c>
      <c r="J306" s="5">
        <v>3</v>
      </c>
      <c r="K306" s="92">
        <v>28</v>
      </c>
    </row>
    <row r="307" spans="2:11" x14ac:dyDescent="0.3">
      <c r="B307" s="91" t="s">
        <v>973</v>
      </c>
      <c r="C307" s="74" t="s">
        <v>1012</v>
      </c>
      <c r="D307" s="75" t="str">
        <f t="shared" si="12"/>
        <v>2022년03월</v>
      </c>
      <c r="E307" s="54" t="str">
        <f t="shared" si="9"/>
        <v>전남</v>
      </c>
      <c r="F307" s="4" t="s">
        <v>24</v>
      </c>
      <c r="G307" s="4" t="s">
        <v>28</v>
      </c>
      <c r="H307" s="4" t="s">
        <v>9</v>
      </c>
      <c r="I307" s="5">
        <v>1</v>
      </c>
      <c r="J307" s="5">
        <v>0</v>
      </c>
      <c r="K307" s="92">
        <v>1</v>
      </c>
    </row>
    <row r="308" spans="2:11" x14ac:dyDescent="0.3">
      <c r="B308" s="91" t="s">
        <v>973</v>
      </c>
      <c r="C308" s="74" t="s">
        <v>1012</v>
      </c>
      <c r="D308" s="75" t="str">
        <f t="shared" si="12"/>
        <v>2022년03월</v>
      </c>
      <c r="E308" s="54" t="str">
        <f t="shared" si="9"/>
        <v>전남</v>
      </c>
      <c r="F308" s="4" t="s">
        <v>24</v>
      </c>
      <c r="G308" s="4" t="s">
        <v>29</v>
      </c>
      <c r="H308" s="4" t="s">
        <v>9</v>
      </c>
      <c r="I308" s="5">
        <v>1</v>
      </c>
      <c r="J308" s="5">
        <v>0</v>
      </c>
      <c r="K308" s="92">
        <v>1</v>
      </c>
    </row>
    <row r="309" spans="2:11" x14ac:dyDescent="0.3">
      <c r="B309" s="91" t="s">
        <v>973</v>
      </c>
      <c r="C309" s="74" t="s">
        <v>1012</v>
      </c>
      <c r="D309" s="75" t="str">
        <f t="shared" si="12"/>
        <v>2022년03월</v>
      </c>
      <c r="E309" s="54" t="str">
        <f t="shared" si="9"/>
        <v>전남</v>
      </c>
      <c r="F309" s="4" t="s">
        <v>24</v>
      </c>
      <c r="G309" s="4" t="s">
        <v>30</v>
      </c>
      <c r="H309" s="4" t="s">
        <v>9</v>
      </c>
      <c r="I309" s="5">
        <v>1</v>
      </c>
      <c r="J309" s="5">
        <v>0</v>
      </c>
      <c r="K309" s="92">
        <v>1</v>
      </c>
    </row>
    <row r="310" spans="2:11" x14ac:dyDescent="0.3">
      <c r="B310" s="91" t="s">
        <v>973</v>
      </c>
      <c r="C310" s="74" t="s">
        <v>1012</v>
      </c>
      <c r="D310" s="75" t="str">
        <f t="shared" si="12"/>
        <v>2022년03월</v>
      </c>
      <c r="E310" s="54" t="str">
        <f t="shared" si="9"/>
        <v>전남</v>
      </c>
      <c r="F310" s="4" t="s">
        <v>24</v>
      </c>
      <c r="G310" s="4" t="s">
        <v>31</v>
      </c>
      <c r="H310" s="4" t="s">
        <v>9</v>
      </c>
      <c r="I310" s="5">
        <v>6</v>
      </c>
      <c r="J310" s="5">
        <v>0</v>
      </c>
      <c r="K310" s="92">
        <v>6</v>
      </c>
    </row>
    <row r="311" spans="2:11" x14ac:dyDescent="0.3">
      <c r="B311" s="91" t="s">
        <v>973</v>
      </c>
      <c r="C311" s="74" t="s">
        <v>1012</v>
      </c>
      <c r="D311" s="75" t="str">
        <f t="shared" si="12"/>
        <v>2022년03월</v>
      </c>
      <c r="E311" s="54" t="str">
        <f t="shared" si="9"/>
        <v>전남</v>
      </c>
      <c r="F311" s="4" t="s">
        <v>24</v>
      </c>
      <c r="G311" s="4" t="s">
        <v>33</v>
      </c>
      <c r="H311" s="4" t="s">
        <v>9</v>
      </c>
      <c r="I311" s="5">
        <v>8</v>
      </c>
      <c r="J311" s="5">
        <v>2</v>
      </c>
      <c r="K311" s="92">
        <v>6</v>
      </c>
    </row>
    <row r="312" spans="2:11" x14ac:dyDescent="0.3">
      <c r="B312" s="91" t="s">
        <v>973</v>
      </c>
      <c r="C312" s="74" t="s">
        <v>1012</v>
      </c>
      <c r="D312" s="75" t="str">
        <f t="shared" si="12"/>
        <v>2022년03월</v>
      </c>
      <c r="E312" s="54" t="str">
        <f t="shared" si="9"/>
        <v>전남</v>
      </c>
      <c r="F312" s="4" t="s">
        <v>24</v>
      </c>
      <c r="G312" s="4" t="s">
        <v>36</v>
      </c>
      <c r="H312" s="4" t="s">
        <v>9</v>
      </c>
      <c r="I312" s="5">
        <v>1</v>
      </c>
      <c r="J312" s="5">
        <v>0</v>
      </c>
      <c r="K312" s="92">
        <v>1</v>
      </c>
    </row>
    <row r="313" spans="2:11" x14ac:dyDescent="0.3">
      <c r="B313" s="91" t="s">
        <v>973</v>
      </c>
      <c r="C313" s="74" t="s">
        <v>1012</v>
      </c>
      <c r="D313" s="75" t="str">
        <f t="shared" si="12"/>
        <v>2022년03월</v>
      </c>
      <c r="E313" s="54" t="str">
        <f t="shared" si="9"/>
        <v>전남</v>
      </c>
      <c r="F313" s="4" t="s">
        <v>24</v>
      </c>
      <c r="G313" s="4" t="s">
        <v>41</v>
      </c>
      <c r="H313" s="4" t="s">
        <v>9</v>
      </c>
      <c r="I313" s="5">
        <v>4</v>
      </c>
      <c r="J313" s="5">
        <v>0</v>
      </c>
      <c r="K313" s="92">
        <v>4</v>
      </c>
    </row>
    <row r="314" spans="2:11" x14ac:dyDescent="0.3">
      <c r="B314" s="91" t="s">
        <v>973</v>
      </c>
      <c r="C314" s="74" t="s">
        <v>1012</v>
      </c>
      <c r="D314" s="75" t="str">
        <f t="shared" si="12"/>
        <v>2022년03월</v>
      </c>
      <c r="E314" s="54" t="str">
        <f t="shared" si="9"/>
        <v>경북</v>
      </c>
      <c r="F314" s="4" t="s">
        <v>43</v>
      </c>
      <c r="G314" s="4" t="s">
        <v>44</v>
      </c>
      <c r="H314" s="4" t="s">
        <v>9</v>
      </c>
      <c r="I314" s="5">
        <v>7</v>
      </c>
      <c r="J314" s="5">
        <v>0</v>
      </c>
      <c r="K314" s="92">
        <v>7</v>
      </c>
    </row>
    <row r="315" spans="2:11" x14ac:dyDescent="0.3">
      <c r="B315" s="91" t="s">
        <v>973</v>
      </c>
      <c r="C315" s="74" t="s">
        <v>1012</v>
      </c>
      <c r="D315" s="75" t="str">
        <f t="shared" si="12"/>
        <v>2022년03월</v>
      </c>
      <c r="E315" s="54" t="str">
        <f t="shared" si="9"/>
        <v>경북</v>
      </c>
      <c r="F315" s="4" t="s">
        <v>43</v>
      </c>
      <c r="G315" s="4" t="s">
        <v>45</v>
      </c>
      <c r="H315" s="4" t="s">
        <v>9</v>
      </c>
      <c r="I315" s="5">
        <v>62</v>
      </c>
      <c r="J315" s="5">
        <v>0</v>
      </c>
      <c r="K315" s="92">
        <v>62</v>
      </c>
    </row>
    <row r="316" spans="2:11" x14ac:dyDescent="0.3">
      <c r="B316" s="91" t="s">
        <v>973</v>
      </c>
      <c r="C316" s="74" t="s">
        <v>1012</v>
      </c>
      <c r="D316" s="75" t="str">
        <f t="shared" si="12"/>
        <v>2022년03월</v>
      </c>
      <c r="E316" s="54" t="str">
        <f t="shared" si="9"/>
        <v>경북</v>
      </c>
      <c r="F316" s="4" t="s">
        <v>43</v>
      </c>
      <c r="G316" s="4" t="s">
        <v>46</v>
      </c>
      <c r="H316" s="4" t="s">
        <v>9</v>
      </c>
      <c r="I316" s="5">
        <v>3</v>
      </c>
      <c r="J316" s="5">
        <v>0</v>
      </c>
      <c r="K316" s="92">
        <v>3</v>
      </c>
    </row>
    <row r="317" spans="2:11" x14ac:dyDescent="0.3">
      <c r="B317" s="91" t="s">
        <v>973</v>
      </c>
      <c r="C317" s="74" t="s">
        <v>1012</v>
      </c>
      <c r="D317" s="75" t="str">
        <f t="shared" si="12"/>
        <v>2022년03월</v>
      </c>
      <c r="E317" s="54" t="str">
        <f t="shared" si="9"/>
        <v>전북</v>
      </c>
      <c r="F317" s="4" t="s">
        <v>50</v>
      </c>
      <c r="G317" s="4" t="s">
        <v>51</v>
      </c>
      <c r="H317" s="4" t="s">
        <v>9</v>
      </c>
      <c r="I317" s="5">
        <v>1</v>
      </c>
      <c r="J317" s="5">
        <v>1</v>
      </c>
      <c r="K317" s="92">
        <v>0</v>
      </c>
    </row>
    <row r="318" spans="2:11" x14ac:dyDescent="0.3">
      <c r="B318" s="91" t="s">
        <v>973</v>
      </c>
      <c r="C318" s="74" t="s">
        <v>1012</v>
      </c>
      <c r="D318" s="75" t="str">
        <f t="shared" si="12"/>
        <v>2022년03월</v>
      </c>
      <c r="E318" s="54" t="str">
        <f t="shared" si="9"/>
        <v>경북</v>
      </c>
      <c r="F318" s="4" t="s">
        <v>53</v>
      </c>
      <c r="G318" s="4" t="s">
        <v>54</v>
      </c>
      <c r="H318" s="4" t="s">
        <v>9</v>
      </c>
      <c r="I318" s="5">
        <v>3</v>
      </c>
      <c r="J318" s="5">
        <v>0</v>
      </c>
      <c r="K318" s="92">
        <v>3</v>
      </c>
    </row>
    <row r="319" spans="2:11" x14ac:dyDescent="0.3">
      <c r="B319" s="91" t="s">
        <v>973</v>
      </c>
      <c r="C319" s="74" t="s">
        <v>1012</v>
      </c>
      <c r="D319" s="75" t="str">
        <f t="shared" si="12"/>
        <v>2022년03월</v>
      </c>
      <c r="E319" s="54" t="str">
        <f t="shared" ref="E319:E382" si="13">VLOOKUP($F319,$N$11:$O$78,2,0)</f>
        <v>경북</v>
      </c>
      <c r="F319" s="4" t="s">
        <v>53</v>
      </c>
      <c r="G319" s="4" t="s">
        <v>55</v>
      </c>
      <c r="H319" s="4" t="s">
        <v>9</v>
      </c>
      <c r="I319" s="5">
        <v>14</v>
      </c>
      <c r="J319" s="5">
        <v>0</v>
      </c>
      <c r="K319" s="92">
        <v>14</v>
      </c>
    </row>
    <row r="320" spans="2:11" x14ac:dyDescent="0.3">
      <c r="B320" s="91" t="s">
        <v>973</v>
      </c>
      <c r="C320" s="74" t="s">
        <v>1012</v>
      </c>
      <c r="D320" s="75" t="str">
        <f t="shared" si="12"/>
        <v>2022년03월</v>
      </c>
      <c r="E320" s="54" t="str">
        <f t="shared" si="13"/>
        <v>경북</v>
      </c>
      <c r="F320" s="4" t="s">
        <v>53</v>
      </c>
      <c r="G320" s="4" t="s">
        <v>56</v>
      </c>
      <c r="H320" s="4" t="s">
        <v>9</v>
      </c>
      <c r="I320" s="5">
        <v>1</v>
      </c>
      <c r="J320" s="5">
        <v>1</v>
      </c>
      <c r="K320" s="92">
        <v>0</v>
      </c>
    </row>
    <row r="321" spans="2:11" x14ac:dyDescent="0.3">
      <c r="B321" s="91" t="s">
        <v>973</v>
      </c>
      <c r="C321" s="74" t="s">
        <v>1012</v>
      </c>
      <c r="D321" s="75" t="str">
        <f t="shared" si="12"/>
        <v>2022년03월</v>
      </c>
      <c r="E321" s="54" t="str">
        <f t="shared" si="13"/>
        <v>경기</v>
      </c>
      <c r="F321" s="4" t="s">
        <v>57</v>
      </c>
      <c r="G321" s="4" t="s">
        <v>59</v>
      </c>
      <c r="H321" s="4" t="s">
        <v>9</v>
      </c>
      <c r="I321" s="5">
        <v>1</v>
      </c>
      <c r="J321" s="5">
        <v>1</v>
      </c>
      <c r="K321" s="92">
        <v>0</v>
      </c>
    </row>
    <row r="322" spans="2:11" x14ac:dyDescent="0.3">
      <c r="B322" s="91" t="s">
        <v>973</v>
      </c>
      <c r="C322" s="74" t="s">
        <v>1012</v>
      </c>
      <c r="D322" s="75" t="str">
        <f t="shared" si="12"/>
        <v>2022년03월</v>
      </c>
      <c r="E322" s="54" t="str">
        <f t="shared" si="13"/>
        <v>경기</v>
      </c>
      <c r="F322" s="4" t="s">
        <v>57</v>
      </c>
      <c r="G322" s="4" t="s">
        <v>61</v>
      </c>
      <c r="H322" s="4" t="s">
        <v>9</v>
      </c>
      <c r="I322" s="5">
        <v>1</v>
      </c>
      <c r="J322" s="5">
        <v>1</v>
      </c>
      <c r="K322" s="92">
        <v>0</v>
      </c>
    </row>
    <row r="323" spans="2:11" x14ac:dyDescent="0.3">
      <c r="B323" s="91" t="s">
        <v>973</v>
      </c>
      <c r="C323" s="74" t="s">
        <v>1012</v>
      </c>
      <c r="D323" s="75" t="str">
        <f t="shared" si="12"/>
        <v>2022년03월</v>
      </c>
      <c r="E323" s="54" t="str">
        <f t="shared" si="13"/>
        <v>경남</v>
      </c>
      <c r="F323" s="4" t="s">
        <v>62</v>
      </c>
      <c r="G323" s="4" t="s">
        <v>63</v>
      </c>
      <c r="H323" s="4" t="s">
        <v>9</v>
      </c>
      <c r="I323" s="5">
        <v>3</v>
      </c>
      <c r="J323" s="5">
        <v>0</v>
      </c>
      <c r="K323" s="92">
        <v>3</v>
      </c>
    </row>
    <row r="324" spans="2:11" x14ac:dyDescent="0.3">
      <c r="B324" s="91" t="s">
        <v>973</v>
      </c>
      <c r="C324" s="74" t="s">
        <v>1012</v>
      </c>
      <c r="D324" s="75" t="str">
        <f t="shared" si="12"/>
        <v>2022년03월</v>
      </c>
      <c r="E324" s="54" t="str">
        <f t="shared" si="13"/>
        <v>경남</v>
      </c>
      <c r="F324" s="4" t="s">
        <v>62</v>
      </c>
      <c r="G324" s="4" t="s">
        <v>68</v>
      </c>
      <c r="H324" s="4" t="s">
        <v>9</v>
      </c>
      <c r="I324" s="5">
        <v>13</v>
      </c>
      <c r="J324" s="5">
        <v>0</v>
      </c>
      <c r="K324" s="92">
        <v>13</v>
      </c>
    </row>
    <row r="325" spans="2:11" x14ac:dyDescent="0.3">
      <c r="B325" s="91" t="s">
        <v>973</v>
      </c>
      <c r="C325" s="74" t="s">
        <v>1012</v>
      </c>
      <c r="D325" s="75" t="str">
        <f t="shared" si="12"/>
        <v>2022년03월</v>
      </c>
      <c r="E325" s="54" t="str">
        <f t="shared" si="13"/>
        <v>경북</v>
      </c>
      <c r="F325" s="4" t="s">
        <v>70</v>
      </c>
      <c r="G325" s="4" t="s">
        <v>74</v>
      </c>
      <c r="H325" s="4" t="s">
        <v>9</v>
      </c>
      <c r="I325" s="5">
        <v>1</v>
      </c>
      <c r="J325" s="5">
        <v>1</v>
      </c>
      <c r="K325" s="92">
        <v>0</v>
      </c>
    </row>
    <row r="326" spans="2:11" x14ac:dyDescent="0.3">
      <c r="B326" s="91" t="s">
        <v>973</v>
      </c>
      <c r="C326" s="74" t="s">
        <v>1012</v>
      </c>
      <c r="D326" s="75" t="str">
        <f t="shared" si="12"/>
        <v>2022년03월</v>
      </c>
      <c r="E326" s="54" t="str">
        <f t="shared" si="13"/>
        <v>경북</v>
      </c>
      <c r="F326" s="4" t="s">
        <v>70</v>
      </c>
      <c r="G326" s="4" t="s">
        <v>78</v>
      </c>
      <c r="H326" s="4" t="s">
        <v>9</v>
      </c>
      <c r="I326" s="5">
        <v>1</v>
      </c>
      <c r="J326" s="5">
        <v>0</v>
      </c>
      <c r="K326" s="92">
        <v>1</v>
      </c>
    </row>
    <row r="327" spans="2:11" x14ac:dyDescent="0.3">
      <c r="B327" s="91" t="s">
        <v>973</v>
      </c>
      <c r="C327" s="74" t="s">
        <v>1012</v>
      </c>
      <c r="D327" s="75" t="str">
        <f t="shared" si="12"/>
        <v>2022년03월</v>
      </c>
      <c r="E327" s="54" t="str">
        <f t="shared" si="13"/>
        <v>경북</v>
      </c>
      <c r="F327" s="4" t="s">
        <v>70</v>
      </c>
      <c r="G327" s="4" t="s">
        <v>87</v>
      </c>
      <c r="H327" s="4" t="s">
        <v>9</v>
      </c>
      <c r="I327" s="5">
        <v>1</v>
      </c>
      <c r="J327" s="5">
        <v>0</v>
      </c>
      <c r="K327" s="92">
        <v>1</v>
      </c>
    </row>
    <row r="328" spans="2:11" x14ac:dyDescent="0.3">
      <c r="B328" s="91" t="s">
        <v>973</v>
      </c>
      <c r="C328" s="74" t="s">
        <v>1012</v>
      </c>
      <c r="D328" s="75" t="str">
        <f t="shared" si="12"/>
        <v>2022년03월</v>
      </c>
      <c r="E328" s="54" t="str">
        <f t="shared" si="13"/>
        <v>경북</v>
      </c>
      <c r="F328" s="4" t="s">
        <v>70</v>
      </c>
      <c r="G328" s="4" t="s">
        <v>88</v>
      </c>
      <c r="H328" s="4" t="s">
        <v>9</v>
      </c>
      <c r="I328" s="5">
        <v>31</v>
      </c>
      <c r="J328" s="5">
        <v>30</v>
      </c>
      <c r="K328" s="92">
        <v>1</v>
      </c>
    </row>
    <row r="329" spans="2:11" x14ac:dyDescent="0.3">
      <c r="B329" s="91" t="s">
        <v>973</v>
      </c>
      <c r="C329" s="74" t="s">
        <v>1012</v>
      </c>
      <c r="D329" s="75" t="str">
        <f t="shared" si="12"/>
        <v>2022년03월</v>
      </c>
      <c r="E329" s="54" t="str">
        <f t="shared" si="13"/>
        <v>경북</v>
      </c>
      <c r="F329" s="4" t="s">
        <v>70</v>
      </c>
      <c r="G329" s="4" t="s">
        <v>89</v>
      </c>
      <c r="H329" s="4" t="s">
        <v>9</v>
      </c>
      <c r="I329" s="5">
        <v>1</v>
      </c>
      <c r="J329" s="5">
        <v>1</v>
      </c>
      <c r="K329" s="92">
        <v>0</v>
      </c>
    </row>
    <row r="330" spans="2:11" x14ac:dyDescent="0.3">
      <c r="B330" s="91" t="s">
        <v>973</v>
      </c>
      <c r="C330" s="74" t="s">
        <v>1012</v>
      </c>
      <c r="D330" s="75" t="str">
        <f t="shared" si="12"/>
        <v>2022년03월</v>
      </c>
      <c r="E330" s="54" t="str">
        <f t="shared" si="13"/>
        <v>경북</v>
      </c>
      <c r="F330" s="4" t="s">
        <v>70</v>
      </c>
      <c r="G330" s="4" t="s">
        <v>90</v>
      </c>
      <c r="H330" s="4" t="s">
        <v>9</v>
      </c>
      <c r="I330" s="5">
        <v>1</v>
      </c>
      <c r="J330" s="5">
        <v>0</v>
      </c>
      <c r="K330" s="92">
        <v>1</v>
      </c>
    </row>
    <row r="331" spans="2:11" x14ac:dyDescent="0.3">
      <c r="B331" s="91" t="s">
        <v>973</v>
      </c>
      <c r="C331" s="74" t="s">
        <v>1012</v>
      </c>
      <c r="D331" s="75" t="str">
        <f t="shared" si="12"/>
        <v>2022년03월</v>
      </c>
      <c r="E331" s="54" t="str">
        <f t="shared" si="13"/>
        <v>대구</v>
      </c>
      <c r="F331" s="4" t="s">
        <v>94</v>
      </c>
      <c r="G331" s="4" t="s">
        <v>95</v>
      </c>
      <c r="H331" s="4" t="s">
        <v>9</v>
      </c>
      <c r="I331" s="5">
        <v>1</v>
      </c>
      <c r="J331" s="5">
        <v>1</v>
      </c>
      <c r="K331" s="92">
        <v>0</v>
      </c>
    </row>
    <row r="332" spans="2:11" x14ac:dyDescent="0.3">
      <c r="B332" s="91" t="s">
        <v>973</v>
      </c>
      <c r="C332" s="74" t="s">
        <v>1012</v>
      </c>
      <c r="D332" s="75" t="str">
        <f t="shared" si="12"/>
        <v>2022년03월</v>
      </c>
      <c r="E332" s="54" t="str">
        <f t="shared" si="13"/>
        <v>경북</v>
      </c>
      <c r="F332" s="4" t="s">
        <v>98</v>
      </c>
      <c r="G332" s="4" t="s">
        <v>100</v>
      </c>
      <c r="H332" s="4" t="s">
        <v>9</v>
      </c>
      <c r="I332" s="5">
        <v>27</v>
      </c>
      <c r="J332" s="5">
        <v>27</v>
      </c>
      <c r="K332" s="92">
        <v>0</v>
      </c>
    </row>
    <row r="333" spans="2:11" x14ac:dyDescent="0.3">
      <c r="B333" s="91" t="s">
        <v>973</v>
      </c>
      <c r="C333" s="74" t="s">
        <v>1012</v>
      </c>
      <c r="D333" s="75" t="str">
        <f t="shared" si="12"/>
        <v>2022년03월</v>
      </c>
      <c r="E333" s="54" t="str">
        <f t="shared" si="13"/>
        <v>경북</v>
      </c>
      <c r="F333" s="4" t="s">
        <v>98</v>
      </c>
      <c r="G333" s="4" t="s">
        <v>102</v>
      </c>
      <c r="H333" s="4" t="s">
        <v>9</v>
      </c>
      <c r="I333" s="5">
        <v>6</v>
      </c>
      <c r="J333" s="5">
        <v>0</v>
      </c>
      <c r="K333" s="92">
        <v>6</v>
      </c>
    </row>
    <row r="334" spans="2:11" x14ac:dyDescent="0.3">
      <c r="B334" s="91" t="s">
        <v>973</v>
      </c>
      <c r="C334" s="74" t="s">
        <v>1012</v>
      </c>
      <c r="D334" s="75" t="str">
        <f t="shared" si="12"/>
        <v>2022년03월</v>
      </c>
      <c r="E334" s="54" t="str">
        <f t="shared" si="13"/>
        <v>경북</v>
      </c>
      <c r="F334" s="4" t="s">
        <v>98</v>
      </c>
      <c r="G334" s="4" t="s">
        <v>104</v>
      </c>
      <c r="H334" s="4" t="s">
        <v>9</v>
      </c>
      <c r="I334" s="5">
        <v>2</v>
      </c>
      <c r="J334" s="5">
        <v>2</v>
      </c>
      <c r="K334" s="92">
        <v>0</v>
      </c>
    </row>
    <row r="335" spans="2:11" x14ac:dyDescent="0.3">
      <c r="B335" s="91" t="s">
        <v>973</v>
      </c>
      <c r="C335" s="74" t="s">
        <v>1012</v>
      </c>
      <c r="D335" s="75" t="str">
        <f t="shared" si="12"/>
        <v>2022년03월</v>
      </c>
      <c r="E335" s="54" t="str">
        <f t="shared" si="13"/>
        <v>경북</v>
      </c>
      <c r="F335" s="4" t="s">
        <v>98</v>
      </c>
      <c r="G335" s="4" t="s">
        <v>106</v>
      </c>
      <c r="H335" s="4" t="s">
        <v>9</v>
      </c>
      <c r="I335" s="5">
        <v>1</v>
      </c>
      <c r="J335" s="5">
        <v>0</v>
      </c>
      <c r="K335" s="92">
        <v>1</v>
      </c>
    </row>
    <row r="336" spans="2:11" x14ac:dyDescent="0.3">
      <c r="B336" s="91" t="s">
        <v>973</v>
      </c>
      <c r="C336" s="74" t="s">
        <v>1012</v>
      </c>
      <c r="D336" s="75" t="str">
        <f t="shared" si="12"/>
        <v>2022년03월</v>
      </c>
      <c r="E336" s="54" t="str">
        <f t="shared" si="13"/>
        <v>경북</v>
      </c>
      <c r="F336" s="4" t="s">
        <v>98</v>
      </c>
      <c r="G336" s="4" t="s">
        <v>109</v>
      </c>
      <c r="H336" s="4" t="s">
        <v>9</v>
      </c>
      <c r="I336" s="5">
        <v>2</v>
      </c>
      <c r="J336" s="5">
        <v>2</v>
      </c>
      <c r="K336" s="92">
        <v>0</v>
      </c>
    </row>
    <row r="337" spans="2:11" x14ac:dyDescent="0.3">
      <c r="B337" s="91" t="s">
        <v>973</v>
      </c>
      <c r="C337" s="74" t="s">
        <v>1012</v>
      </c>
      <c r="D337" s="75" t="str">
        <f t="shared" si="12"/>
        <v>2022년03월</v>
      </c>
      <c r="E337" s="54" t="str">
        <f t="shared" si="13"/>
        <v>경북</v>
      </c>
      <c r="F337" s="4" t="s">
        <v>98</v>
      </c>
      <c r="G337" s="4" t="s">
        <v>110</v>
      </c>
      <c r="H337" s="4" t="s">
        <v>9</v>
      </c>
      <c r="I337" s="5">
        <v>1</v>
      </c>
      <c r="J337" s="5">
        <v>0</v>
      </c>
      <c r="K337" s="92">
        <v>1</v>
      </c>
    </row>
    <row r="338" spans="2:11" x14ac:dyDescent="0.3">
      <c r="B338" s="91" t="s">
        <v>973</v>
      </c>
      <c r="C338" s="74" t="s">
        <v>1012</v>
      </c>
      <c r="D338" s="75" t="str">
        <f t="shared" si="12"/>
        <v>2022년03월</v>
      </c>
      <c r="E338" s="54" t="str">
        <f t="shared" si="13"/>
        <v>경북</v>
      </c>
      <c r="F338" s="4" t="s">
        <v>98</v>
      </c>
      <c r="G338" s="4" t="s">
        <v>112</v>
      </c>
      <c r="H338" s="4" t="s">
        <v>9</v>
      </c>
      <c r="I338" s="5">
        <v>1</v>
      </c>
      <c r="J338" s="5">
        <v>0</v>
      </c>
      <c r="K338" s="92">
        <v>1</v>
      </c>
    </row>
    <row r="339" spans="2:11" x14ac:dyDescent="0.3">
      <c r="B339" s="91" t="s">
        <v>973</v>
      </c>
      <c r="C339" s="74" t="s">
        <v>1012</v>
      </c>
      <c r="D339" s="75" t="str">
        <f t="shared" si="12"/>
        <v>2022년03월</v>
      </c>
      <c r="E339" s="54" t="str">
        <f t="shared" si="13"/>
        <v>경북</v>
      </c>
      <c r="F339" s="4" t="s">
        <v>116</v>
      </c>
      <c r="G339" s="4" t="s">
        <v>117</v>
      </c>
      <c r="H339" s="4" t="s">
        <v>9</v>
      </c>
      <c r="I339" s="5">
        <v>84</v>
      </c>
      <c r="J339" s="5">
        <v>0</v>
      </c>
      <c r="K339" s="92">
        <v>84</v>
      </c>
    </row>
    <row r="340" spans="2:11" x14ac:dyDescent="0.3">
      <c r="B340" s="91" t="s">
        <v>973</v>
      </c>
      <c r="C340" s="74" t="s">
        <v>1012</v>
      </c>
      <c r="D340" s="75" t="str">
        <f t="shared" si="12"/>
        <v>2022년03월</v>
      </c>
      <c r="E340" s="54" t="str">
        <f t="shared" si="13"/>
        <v>충남</v>
      </c>
      <c r="F340" s="4" t="s">
        <v>120</v>
      </c>
      <c r="G340" s="4" t="s">
        <v>124</v>
      </c>
      <c r="H340" s="4" t="s">
        <v>9</v>
      </c>
      <c r="I340" s="5">
        <v>9</v>
      </c>
      <c r="J340" s="5">
        <v>0</v>
      </c>
      <c r="K340" s="92">
        <v>9</v>
      </c>
    </row>
    <row r="341" spans="2:11" x14ac:dyDescent="0.3">
      <c r="B341" s="91" t="s">
        <v>973</v>
      </c>
      <c r="C341" s="74" t="s">
        <v>1012</v>
      </c>
      <c r="D341" s="75" t="str">
        <f t="shared" si="12"/>
        <v>2022년03월</v>
      </c>
      <c r="E341" s="54" t="str">
        <f t="shared" si="13"/>
        <v>충남</v>
      </c>
      <c r="F341" s="4" t="s">
        <v>120</v>
      </c>
      <c r="G341" s="4" t="s">
        <v>125</v>
      </c>
      <c r="H341" s="4" t="s">
        <v>9</v>
      </c>
      <c r="I341" s="5">
        <v>9</v>
      </c>
      <c r="J341" s="5">
        <v>0</v>
      </c>
      <c r="K341" s="92">
        <v>9</v>
      </c>
    </row>
    <row r="342" spans="2:11" x14ac:dyDescent="0.3">
      <c r="B342" s="91" t="s">
        <v>973</v>
      </c>
      <c r="C342" s="74" t="s">
        <v>1012</v>
      </c>
      <c r="D342" s="75" t="str">
        <f t="shared" si="12"/>
        <v>2022년03월</v>
      </c>
      <c r="E342" s="54" t="str">
        <f t="shared" si="13"/>
        <v>충남</v>
      </c>
      <c r="F342" s="4" t="s">
        <v>120</v>
      </c>
      <c r="G342" s="4" t="s">
        <v>131</v>
      </c>
      <c r="H342" s="4" t="s">
        <v>9</v>
      </c>
      <c r="I342" s="5">
        <v>1</v>
      </c>
      <c r="J342" s="5">
        <v>0</v>
      </c>
      <c r="K342" s="92">
        <v>1</v>
      </c>
    </row>
    <row r="343" spans="2:11" x14ac:dyDescent="0.3">
      <c r="B343" s="91" t="s">
        <v>973</v>
      </c>
      <c r="C343" s="74" t="s">
        <v>1012</v>
      </c>
      <c r="D343" s="75" t="str">
        <f t="shared" si="12"/>
        <v>2022년03월</v>
      </c>
      <c r="E343" s="54" t="str">
        <f t="shared" si="13"/>
        <v>충남</v>
      </c>
      <c r="F343" s="4" t="s">
        <v>120</v>
      </c>
      <c r="G343" s="4" t="s">
        <v>136</v>
      </c>
      <c r="H343" s="4" t="s">
        <v>9</v>
      </c>
      <c r="I343" s="5">
        <v>19</v>
      </c>
      <c r="J343" s="5">
        <v>0</v>
      </c>
      <c r="K343" s="92">
        <v>19</v>
      </c>
    </row>
    <row r="344" spans="2:11" x14ac:dyDescent="0.3">
      <c r="B344" s="91" t="s">
        <v>973</v>
      </c>
      <c r="C344" s="74" t="s">
        <v>1012</v>
      </c>
      <c r="D344" s="75" t="str">
        <f t="shared" si="12"/>
        <v>2022년03월</v>
      </c>
      <c r="E344" s="54" t="str">
        <f t="shared" si="13"/>
        <v>충남</v>
      </c>
      <c r="F344" s="4" t="s">
        <v>120</v>
      </c>
      <c r="G344" s="4" t="s">
        <v>137</v>
      </c>
      <c r="H344" s="4" t="s">
        <v>9</v>
      </c>
      <c r="I344" s="5">
        <v>46</v>
      </c>
      <c r="J344" s="5">
        <v>0</v>
      </c>
      <c r="K344" s="92">
        <v>46</v>
      </c>
    </row>
    <row r="345" spans="2:11" x14ac:dyDescent="0.3">
      <c r="B345" s="91" t="s">
        <v>973</v>
      </c>
      <c r="C345" s="74" t="s">
        <v>1012</v>
      </c>
      <c r="D345" s="75" t="str">
        <f t="shared" si="12"/>
        <v>2022년03월</v>
      </c>
      <c r="E345" s="54" t="str">
        <f t="shared" si="13"/>
        <v>전남</v>
      </c>
      <c r="F345" s="4" t="s">
        <v>138</v>
      </c>
      <c r="G345" s="4" t="s">
        <v>140</v>
      </c>
      <c r="H345" s="4" t="s">
        <v>9</v>
      </c>
      <c r="I345" s="5">
        <v>13</v>
      </c>
      <c r="J345" s="5">
        <v>0</v>
      </c>
      <c r="K345" s="92">
        <v>13</v>
      </c>
    </row>
    <row r="346" spans="2:11" x14ac:dyDescent="0.3">
      <c r="B346" s="91" t="s">
        <v>973</v>
      </c>
      <c r="C346" s="74" t="s">
        <v>1012</v>
      </c>
      <c r="D346" s="75" t="str">
        <f t="shared" si="12"/>
        <v>2022년03월</v>
      </c>
      <c r="E346" s="54" t="str">
        <f t="shared" si="13"/>
        <v>경남</v>
      </c>
      <c r="F346" s="4" t="s">
        <v>143</v>
      </c>
      <c r="G346" s="4" t="s">
        <v>144</v>
      </c>
      <c r="H346" s="4" t="s">
        <v>9</v>
      </c>
      <c r="I346" s="5">
        <v>1</v>
      </c>
      <c r="J346" s="5">
        <v>0</v>
      </c>
      <c r="K346" s="92">
        <v>1</v>
      </c>
    </row>
    <row r="347" spans="2:11" x14ac:dyDescent="0.3">
      <c r="B347" s="91" t="s">
        <v>973</v>
      </c>
      <c r="C347" s="74" t="s">
        <v>1012</v>
      </c>
      <c r="D347" s="75" t="str">
        <f t="shared" si="12"/>
        <v>2022년03월</v>
      </c>
      <c r="E347" s="54" t="str">
        <f t="shared" si="13"/>
        <v>경남</v>
      </c>
      <c r="F347" s="4" t="s">
        <v>151</v>
      </c>
      <c r="G347" s="4" t="s">
        <v>156</v>
      </c>
      <c r="H347" s="4" t="s">
        <v>9</v>
      </c>
      <c r="I347" s="5">
        <v>7</v>
      </c>
      <c r="J347" s="5">
        <v>0</v>
      </c>
      <c r="K347" s="92">
        <v>7</v>
      </c>
    </row>
    <row r="348" spans="2:11" x14ac:dyDescent="0.3">
      <c r="B348" s="91" t="s">
        <v>973</v>
      </c>
      <c r="C348" s="74" t="s">
        <v>1012</v>
      </c>
      <c r="D348" s="75" t="str">
        <f t="shared" si="12"/>
        <v>2022년03월</v>
      </c>
      <c r="E348" s="54" t="str">
        <f t="shared" si="13"/>
        <v>경남</v>
      </c>
      <c r="F348" s="4" t="s">
        <v>158</v>
      </c>
      <c r="G348" s="4" t="s">
        <v>166</v>
      </c>
      <c r="H348" s="4" t="s">
        <v>9</v>
      </c>
      <c r="I348" s="5">
        <v>1</v>
      </c>
      <c r="J348" s="5">
        <v>0</v>
      </c>
      <c r="K348" s="92">
        <v>1</v>
      </c>
    </row>
    <row r="349" spans="2:11" x14ac:dyDescent="0.3">
      <c r="B349" s="91" t="s">
        <v>973</v>
      </c>
      <c r="C349" s="74" t="s">
        <v>1012</v>
      </c>
      <c r="D349" s="75" t="str">
        <f t="shared" si="12"/>
        <v>2022년03월</v>
      </c>
      <c r="E349" s="54" t="str">
        <f t="shared" si="13"/>
        <v>경남</v>
      </c>
      <c r="F349" s="4" t="s">
        <v>168</v>
      </c>
      <c r="G349" s="4" t="s">
        <v>172</v>
      </c>
      <c r="H349" s="4" t="s">
        <v>9</v>
      </c>
      <c r="I349" s="5">
        <v>3</v>
      </c>
      <c r="J349" s="5">
        <v>0</v>
      </c>
      <c r="K349" s="92">
        <v>3</v>
      </c>
    </row>
    <row r="350" spans="2:11" x14ac:dyDescent="0.3">
      <c r="B350" s="91" t="s">
        <v>973</v>
      </c>
      <c r="C350" s="74" t="s">
        <v>1012</v>
      </c>
      <c r="D350" s="75" t="str">
        <f t="shared" si="12"/>
        <v>2022년03월</v>
      </c>
      <c r="E350" s="54" t="str">
        <f t="shared" si="13"/>
        <v>경남</v>
      </c>
      <c r="F350" s="4" t="s">
        <v>174</v>
      </c>
      <c r="G350" s="4" t="s">
        <v>175</v>
      </c>
      <c r="H350" s="4" t="s">
        <v>9</v>
      </c>
      <c r="I350" s="5">
        <v>1</v>
      </c>
      <c r="J350" s="5">
        <v>1</v>
      </c>
      <c r="K350" s="92">
        <v>0</v>
      </c>
    </row>
    <row r="351" spans="2:11" x14ac:dyDescent="0.3">
      <c r="B351" s="91" t="s">
        <v>973</v>
      </c>
      <c r="C351" s="74" t="s">
        <v>1012</v>
      </c>
      <c r="D351" s="75" t="str">
        <f t="shared" si="12"/>
        <v>2022년03월</v>
      </c>
      <c r="E351" s="54" t="str">
        <f t="shared" si="13"/>
        <v>경남</v>
      </c>
      <c r="F351" s="4" t="s">
        <v>174</v>
      </c>
      <c r="G351" s="4" t="s">
        <v>177</v>
      </c>
      <c r="H351" s="4" t="s">
        <v>9</v>
      </c>
      <c r="I351" s="5">
        <v>12</v>
      </c>
      <c r="J351" s="5">
        <v>0</v>
      </c>
      <c r="K351" s="92">
        <v>12</v>
      </c>
    </row>
    <row r="352" spans="2:11" x14ac:dyDescent="0.3">
      <c r="B352" s="91" t="s">
        <v>973</v>
      </c>
      <c r="C352" s="74" t="s">
        <v>1012</v>
      </c>
      <c r="D352" s="75" t="str">
        <f t="shared" si="12"/>
        <v>2022년03월</v>
      </c>
      <c r="E352" s="54" t="str">
        <f t="shared" si="13"/>
        <v>경남</v>
      </c>
      <c r="F352" s="4" t="s">
        <v>174</v>
      </c>
      <c r="G352" s="4" t="s">
        <v>179</v>
      </c>
      <c r="H352" s="4" t="s">
        <v>9</v>
      </c>
      <c r="I352" s="5">
        <v>25</v>
      </c>
      <c r="J352" s="5">
        <v>0</v>
      </c>
      <c r="K352" s="92">
        <v>25</v>
      </c>
    </row>
    <row r="353" spans="2:11" x14ac:dyDescent="0.3">
      <c r="B353" s="91" t="s">
        <v>973</v>
      </c>
      <c r="C353" s="74" t="s">
        <v>1012</v>
      </c>
      <c r="D353" s="75" t="str">
        <f t="shared" si="12"/>
        <v>2022년03월</v>
      </c>
      <c r="E353" s="54" t="str">
        <f t="shared" si="13"/>
        <v>경남</v>
      </c>
      <c r="F353" s="4" t="s">
        <v>174</v>
      </c>
      <c r="G353" s="4" t="s">
        <v>182</v>
      </c>
      <c r="H353" s="4" t="s">
        <v>9</v>
      </c>
      <c r="I353" s="5">
        <v>3</v>
      </c>
      <c r="J353" s="5">
        <v>0</v>
      </c>
      <c r="K353" s="92">
        <v>3</v>
      </c>
    </row>
    <row r="354" spans="2:11" x14ac:dyDescent="0.3">
      <c r="B354" s="91" t="s">
        <v>973</v>
      </c>
      <c r="C354" s="74" t="s">
        <v>1012</v>
      </c>
      <c r="D354" s="75" t="str">
        <f t="shared" si="12"/>
        <v>2022년03월</v>
      </c>
      <c r="E354" s="54" t="str">
        <f t="shared" si="13"/>
        <v>경기</v>
      </c>
      <c r="F354" s="4" t="s">
        <v>185</v>
      </c>
      <c r="G354" s="4" t="s">
        <v>193</v>
      </c>
      <c r="H354" s="4" t="s">
        <v>9</v>
      </c>
      <c r="I354" s="5">
        <v>6</v>
      </c>
      <c r="J354" s="5">
        <v>0</v>
      </c>
      <c r="K354" s="92">
        <v>6</v>
      </c>
    </row>
    <row r="355" spans="2:11" x14ac:dyDescent="0.3">
      <c r="B355" s="91" t="s">
        <v>973</v>
      </c>
      <c r="C355" s="74" t="s">
        <v>1012</v>
      </c>
      <c r="D355" s="75" t="str">
        <f t="shared" si="12"/>
        <v>2022년03월</v>
      </c>
      <c r="E355" s="54" t="str">
        <f t="shared" si="13"/>
        <v>경기</v>
      </c>
      <c r="F355" s="4" t="s">
        <v>185</v>
      </c>
      <c r="G355" s="4" t="s">
        <v>195</v>
      </c>
      <c r="H355" s="4" t="s">
        <v>9</v>
      </c>
      <c r="I355" s="5">
        <v>1</v>
      </c>
      <c r="J355" s="5">
        <v>0</v>
      </c>
      <c r="K355" s="92">
        <v>1</v>
      </c>
    </row>
    <row r="356" spans="2:11" x14ac:dyDescent="0.3">
      <c r="B356" s="91" t="s">
        <v>973</v>
      </c>
      <c r="C356" s="74" t="s">
        <v>1012</v>
      </c>
      <c r="D356" s="75" t="str">
        <f t="shared" si="12"/>
        <v>2022년03월</v>
      </c>
      <c r="E356" s="54" t="str">
        <f t="shared" si="13"/>
        <v>경북</v>
      </c>
      <c r="F356" s="4" t="s">
        <v>197</v>
      </c>
      <c r="G356" s="4" t="s">
        <v>198</v>
      </c>
      <c r="H356" s="4" t="s">
        <v>9</v>
      </c>
      <c r="I356" s="5">
        <v>8</v>
      </c>
      <c r="J356" s="5">
        <v>0</v>
      </c>
      <c r="K356" s="92">
        <v>8</v>
      </c>
    </row>
    <row r="357" spans="2:11" x14ac:dyDescent="0.3">
      <c r="B357" s="91" t="s">
        <v>973</v>
      </c>
      <c r="C357" s="74" t="s">
        <v>1012</v>
      </c>
      <c r="D357" s="75" t="str">
        <f t="shared" si="12"/>
        <v>2022년03월</v>
      </c>
      <c r="E357" s="54" t="str">
        <f t="shared" si="13"/>
        <v>서울</v>
      </c>
      <c r="F357" s="4" t="s">
        <v>201</v>
      </c>
      <c r="G357" s="4" t="s">
        <v>202</v>
      </c>
      <c r="H357" s="4" t="s">
        <v>9</v>
      </c>
      <c r="I357" s="5">
        <v>9</v>
      </c>
      <c r="J357" s="5">
        <v>0</v>
      </c>
      <c r="K357" s="92">
        <v>9</v>
      </c>
    </row>
    <row r="358" spans="2:11" x14ac:dyDescent="0.3">
      <c r="B358" s="91" t="s">
        <v>973</v>
      </c>
      <c r="C358" s="74" t="s">
        <v>1012</v>
      </c>
      <c r="D358" s="75" t="str">
        <f t="shared" si="12"/>
        <v>2022년03월</v>
      </c>
      <c r="E358" s="54" t="str">
        <f t="shared" si="13"/>
        <v>서울</v>
      </c>
      <c r="F358" s="4" t="s">
        <v>201</v>
      </c>
      <c r="G358" s="4" t="s">
        <v>208</v>
      </c>
      <c r="H358" s="4" t="s">
        <v>9</v>
      </c>
      <c r="I358" s="5">
        <v>1</v>
      </c>
      <c r="J358" s="5">
        <v>1</v>
      </c>
      <c r="K358" s="92">
        <v>0</v>
      </c>
    </row>
    <row r="359" spans="2:11" x14ac:dyDescent="0.3">
      <c r="B359" s="91" t="s">
        <v>973</v>
      </c>
      <c r="C359" s="74" t="s">
        <v>1012</v>
      </c>
      <c r="D359" s="75" t="str">
        <f t="shared" si="12"/>
        <v>2022년03월</v>
      </c>
      <c r="E359" s="54" t="str">
        <f t="shared" si="13"/>
        <v>서울</v>
      </c>
      <c r="F359" s="4" t="s">
        <v>201</v>
      </c>
      <c r="G359" s="4" t="s">
        <v>209</v>
      </c>
      <c r="H359" s="4" t="s">
        <v>9</v>
      </c>
      <c r="I359" s="5">
        <v>4</v>
      </c>
      <c r="J359" s="5">
        <v>3</v>
      </c>
      <c r="K359" s="92">
        <v>1</v>
      </c>
    </row>
    <row r="360" spans="2:11" x14ac:dyDescent="0.3">
      <c r="B360" s="91" t="s">
        <v>973</v>
      </c>
      <c r="C360" s="74" t="s">
        <v>1012</v>
      </c>
      <c r="D360" s="75" t="str">
        <f t="shared" si="12"/>
        <v>2022년03월</v>
      </c>
      <c r="E360" s="54" t="str">
        <f t="shared" si="13"/>
        <v>서울</v>
      </c>
      <c r="F360" s="4" t="s">
        <v>213</v>
      </c>
      <c r="G360" s="4" t="s">
        <v>215</v>
      </c>
      <c r="H360" s="4" t="s">
        <v>9</v>
      </c>
      <c r="I360" s="5">
        <v>4</v>
      </c>
      <c r="J360" s="5">
        <v>0</v>
      </c>
      <c r="K360" s="92">
        <v>4</v>
      </c>
    </row>
    <row r="361" spans="2:11" x14ac:dyDescent="0.3">
      <c r="B361" s="91" t="s">
        <v>973</v>
      </c>
      <c r="C361" s="74" t="s">
        <v>1012</v>
      </c>
      <c r="D361" s="75" t="str">
        <f t="shared" si="12"/>
        <v>2022년03월</v>
      </c>
      <c r="E361" s="54" t="str">
        <f t="shared" si="13"/>
        <v>서울</v>
      </c>
      <c r="F361" s="4" t="s">
        <v>213</v>
      </c>
      <c r="G361" s="4" t="s">
        <v>222</v>
      </c>
      <c r="H361" s="4" t="s">
        <v>9</v>
      </c>
      <c r="I361" s="5">
        <v>2</v>
      </c>
      <c r="J361" s="5">
        <v>0</v>
      </c>
      <c r="K361" s="92">
        <v>2</v>
      </c>
    </row>
    <row r="362" spans="2:11" x14ac:dyDescent="0.3">
      <c r="B362" s="91" t="s">
        <v>973</v>
      </c>
      <c r="C362" s="74" t="s">
        <v>1012</v>
      </c>
      <c r="D362" s="75" t="str">
        <f t="shared" si="12"/>
        <v>2022년03월</v>
      </c>
      <c r="E362" s="54" t="str">
        <f t="shared" si="13"/>
        <v>서울</v>
      </c>
      <c r="F362" s="4" t="s">
        <v>213</v>
      </c>
      <c r="G362" s="4" t="s">
        <v>223</v>
      </c>
      <c r="H362" s="4" t="s">
        <v>9</v>
      </c>
      <c r="I362" s="5">
        <v>1</v>
      </c>
      <c r="J362" s="5">
        <v>0</v>
      </c>
      <c r="K362" s="92">
        <v>1</v>
      </c>
    </row>
    <row r="363" spans="2:11" x14ac:dyDescent="0.3">
      <c r="B363" s="91" t="s">
        <v>973</v>
      </c>
      <c r="C363" s="74" t="s">
        <v>1012</v>
      </c>
      <c r="D363" s="75" t="str">
        <f t="shared" ref="D363:D426" si="14">B363&amp;C363</f>
        <v>2022년03월</v>
      </c>
      <c r="E363" s="54" t="str">
        <f t="shared" si="13"/>
        <v>서울</v>
      </c>
      <c r="F363" s="4" t="s">
        <v>213</v>
      </c>
      <c r="G363" s="4" t="s">
        <v>224</v>
      </c>
      <c r="H363" s="4" t="s">
        <v>9</v>
      </c>
      <c r="I363" s="5">
        <v>1</v>
      </c>
      <c r="J363" s="5">
        <v>0</v>
      </c>
      <c r="K363" s="92">
        <v>1</v>
      </c>
    </row>
    <row r="364" spans="2:11" x14ac:dyDescent="0.3">
      <c r="B364" s="91" t="s">
        <v>973</v>
      </c>
      <c r="C364" s="74" t="s">
        <v>1012</v>
      </c>
      <c r="D364" s="75" t="str">
        <f t="shared" si="14"/>
        <v>2022년03월</v>
      </c>
      <c r="E364" s="54" t="str">
        <f t="shared" si="13"/>
        <v>서울</v>
      </c>
      <c r="F364" s="4" t="s">
        <v>225</v>
      </c>
      <c r="G364" s="4" t="s">
        <v>226</v>
      </c>
      <c r="H364" s="4" t="s">
        <v>9</v>
      </c>
      <c r="I364" s="5">
        <v>16</v>
      </c>
      <c r="J364" s="5">
        <v>0</v>
      </c>
      <c r="K364" s="92">
        <v>16</v>
      </c>
    </row>
    <row r="365" spans="2:11" x14ac:dyDescent="0.3">
      <c r="B365" s="91" t="s">
        <v>973</v>
      </c>
      <c r="C365" s="74" t="s">
        <v>1012</v>
      </c>
      <c r="D365" s="75" t="str">
        <f t="shared" si="14"/>
        <v>2022년03월</v>
      </c>
      <c r="E365" s="54" t="str">
        <f t="shared" si="13"/>
        <v>서울</v>
      </c>
      <c r="F365" s="4" t="s">
        <v>225</v>
      </c>
      <c r="G365" s="4" t="s">
        <v>228</v>
      </c>
      <c r="H365" s="4" t="s">
        <v>9</v>
      </c>
      <c r="I365" s="5">
        <v>13</v>
      </c>
      <c r="J365" s="5">
        <v>0</v>
      </c>
      <c r="K365" s="92">
        <v>13</v>
      </c>
    </row>
    <row r="366" spans="2:11" x14ac:dyDescent="0.3">
      <c r="B366" s="91" t="s">
        <v>973</v>
      </c>
      <c r="C366" s="74" t="s">
        <v>1012</v>
      </c>
      <c r="D366" s="75" t="str">
        <f t="shared" si="14"/>
        <v>2022년03월</v>
      </c>
      <c r="E366" s="54" t="str">
        <f t="shared" si="13"/>
        <v>서울</v>
      </c>
      <c r="F366" s="4" t="s">
        <v>225</v>
      </c>
      <c r="G366" s="4" t="s">
        <v>230</v>
      </c>
      <c r="H366" s="4" t="s">
        <v>9</v>
      </c>
      <c r="I366" s="5">
        <v>15</v>
      </c>
      <c r="J366" s="5">
        <v>0</v>
      </c>
      <c r="K366" s="92">
        <v>15</v>
      </c>
    </row>
    <row r="367" spans="2:11" x14ac:dyDescent="0.3">
      <c r="B367" s="91" t="s">
        <v>973</v>
      </c>
      <c r="C367" s="74" t="s">
        <v>1012</v>
      </c>
      <c r="D367" s="75" t="str">
        <f t="shared" si="14"/>
        <v>2022년03월</v>
      </c>
      <c r="E367" s="54" t="str">
        <f t="shared" si="13"/>
        <v>서울</v>
      </c>
      <c r="F367" s="4" t="s">
        <v>225</v>
      </c>
      <c r="G367" s="4" t="s">
        <v>231</v>
      </c>
      <c r="H367" s="4" t="s">
        <v>9</v>
      </c>
      <c r="I367" s="5">
        <v>1</v>
      </c>
      <c r="J367" s="5">
        <v>1</v>
      </c>
      <c r="K367" s="92">
        <v>0</v>
      </c>
    </row>
    <row r="368" spans="2:11" x14ac:dyDescent="0.3">
      <c r="B368" s="91" t="s">
        <v>973</v>
      </c>
      <c r="C368" s="74" t="s">
        <v>1012</v>
      </c>
      <c r="D368" s="75" t="str">
        <f t="shared" si="14"/>
        <v>2022년03월</v>
      </c>
      <c r="E368" s="54" t="str">
        <f t="shared" si="13"/>
        <v>서울</v>
      </c>
      <c r="F368" s="4" t="s">
        <v>232</v>
      </c>
      <c r="G368" s="4" t="s">
        <v>236</v>
      </c>
      <c r="H368" s="4" t="s">
        <v>9</v>
      </c>
      <c r="I368" s="5">
        <v>45</v>
      </c>
      <c r="J368" s="5">
        <v>0</v>
      </c>
      <c r="K368" s="92">
        <v>45</v>
      </c>
    </row>
    <row r="369" spans="2:11" x14ac:dyDescent="0.3">
      <c r="B369" s="91" t="s">
        <v>973</v>
      </c>
      <c r="C369" s="74" t="s">
        <v>1012</v>
      </c>
      <c r="D369" s="75" t="str">
        <f t="shared" si="14"/>
        <v>2022년03월</v>
      </c>
      <c r="E369" s="54" t="str">
        <f t="shared" si="13"/>
        <v>서울</v>
      </c>
      <c r="F369" s="4" t="s">
        <v>232</v>
      </c>
      <c r="G369" s="4" t="s">
        <v>241</v>
      </c>
      <c r="H369" s="4" t="s">
        <v>9</v>
      </c>
      <c r="I369" s="5">
        <v>6</v>
      </c>
      <c r="J369" s="5">
        <v>0</v>
      </c>
      <c r="K369" s="92">
        <v>6</v>
      </c>
    </row>
    <row r="370" spans="2:11" x14ac:dyDescent="0.3">
      <c r="B370" s="91" t="s">
        <v>973</v>
      </c>
      <c r="C370" s="74" t="s">
        <v>1012</v>
      </c>
      <c r="D370" s="75" t="str">
        <f t="shared" si="14"/>
        <v>2022년03월</v>
      </c>
      <c r="E370" s="54" t="str">
        <f t="shared" si="13"/>
        <v>서울</v>
      </c>
      <c r="F370" s="4" t="s">
        <v>242</v>
      </c>
      <c r="G370" s="4" t="s">
        <v>237</v>
      </c>
      <c r="H370" s="4" t="s">
        <v>9</v>
      </c>
      <c r="I370" s="5">
        <v>31</v>
      </c>
      <c r="J370" s="5">
        <v>0</v>
      </c>
      <c r="K370" s="92">
        <v>31</v>
      </c>
    </row>
    <row r="371" spans="2:11" x14ac:dyDescent="0.3">
      <c r="B371" s="91" t="s">
        <v>973</v>
      </c>
      <c r="C371" s="74" t="s">
        <v>1012</v>
      </c>
      <c r="D371" s="75" t="str">
        <f t="shared" si="14"/>
        <v>2022년03월</v>
      </c>
      <c r="E371" s="54" t="str">
        <f t="shared" si="13"/>
        <v>서울</v>
      </c>
      <c r="F371" s="4" t="s">
        <v>249</v>
      </c>
      <c r="G371" s="4" t="s">
        <v>251</v>
      </c>
      <c r="H371" s="4" t="s">
        <v>9</v>
      </c>
      <c r="I371" s="5">
        <v>22</v>
      </c>
      <c r="J371" s="5">
        <v>0</v>
      </c>
      <c r="K371" s="92">
        <v>22</v>
      </c>
    </row>
    <row r="372" spans="2:11" x14ac:dyDescent="0.3">
      <c r="B372" s="91" t="s">
        <v>973</v>
      </c>
      <c r="C372" s="74" t="s">
        <v>1012</v>
      </c>
      <c r="D372" s="75" t="str">
        <f t="shared" si="14"/>
        <v>2022년03월</v>
      </c>
      <c r="E372" s="54" t="str">
        <f t="shared" si="13"/>
        <v>서울</v>
      </c>
      <c r="F372" s="4" t="s">
        <v>249</v>
      </c>
      <c r="G372" s="4" t="s">
        <v>253</v>
      </c>
      <c r="H372" s="4" t="s">
        <v>9</v>
      </c>
      <c r="I372" s="5">
        <v>1</v>
      </c>
      <c r="J372" s="5">
        <v>1</v>
      </c>
      <c r="K372" s="92">
        <v>0</v>
      </c>
    </row>
    <row r="373" spans="2:11" x14ac:dyDescent="0.3">
      <c r="B373" s="91" t="s">
        <v>973</v>
      </c>
      <c r="C373" s="74" t="s">
        <v>1012</v>
      </c>
      <c r="D373" s="75" t="str">
        <f t="shared" si="14"/>
        <v>2022년03월</v>
      </c>
      <c r="E373" s="54" t="str">
        <f t="shared" si="13"/>
        <v>서울</v>
      </c>
      <c r="F373" s="4" t="s">
        <v>260</v>
      </c>
      <c r="G373" s="4" t="s">
        <v>262</v>
      </c>
      <c r="H373" s="4" t="s">
        <v>9</v>
      </c>
      <c r="I373" s="5">
        <v>33</v>
      </c>
      <c r="J373" s="5">
        <v>26</v>
      </c>
      <c r="K373" s="92">
        <v>7</v>
      </c>
    </row>
    <row r="374" spans="2:11" x14ac:dyDescent="0.3">
      <c r="B374" s="91" t="s">
        <v>973</v>
      </c>
      <c r="C374" s="74" t="s">
        <v>1012</v>
      </c>
      <c r="D374" s="75" t="str">
        <f t="shared" si="14"/>
        <v>2022년03월</v>
      </c>
      <c r="E374" s="54" t="str">
        <f t="shared" si="13"/>
        <v>서울</v>
      </c>
      <c r="F374" s="4" t="s">
        <v>260</v>
      </c>
      <c r="G374" s="4" t="s">
        <v>266</v>
      </c>
      <c r="H374" s="4" t="s">
        <v>9</v>
      </c>
      <c r="I374" s="5">
        <v>33</v>
      </c>
      <c r="J374" s="5">
        <v>13</v>
      </c>
      <c r="K374" s="92">
        <v>20</v>
      </c>
    </row>
    <row r="375" spans="2:11" x14ac:dyDescent="0.3">
      <c r="B375" s="91" t="s">
        <v>973</v>
      </c>
      <c r="C375" s="74" t="s">
        <v>1012</v>
      </c>
      <c r="D375" s="75" t="str">
        <f t="shared" si="14"/>
        <v>2022년03월</v>
      </c>
      <c r="E375" s="54" t="str">
        <f t="shared" si="13"/>
        <v>충남</v>
      </c>
      <c r="F375" s="4" t="s">
        <v>269</v>
      </c>
      <c r="G375" s="4" t="s">
        <v>272</v>
      </c>
      <c r="H375" s="4" t="s">
        <v>9</v>
      </c>
      <c r="I375" s="5">
        <v>28</v>
      </c>
      <c r="J375" s="5">
        <v>0</v>
      </c>
      <c r="K375" s="92">
        <v>28</v>
      </c>
    </row>
    <row r="376" spans="2:11" x14ac:dyDescent="0.3">
      <c r="B376" s="91" t="s">
        <v>973</v>
      </c>
      <c r="C376" s="74" t="s">
        <v>1012</v>
      </c>
      <c r="D376" s="75" t="str">
        <f t="shared" si="14"/>
        <v>2022년03월</v>
      </c>
      <c r="E376" s="54" t="str">
        <f t="shared" si="13"/>
        <v>서울</v>
      </c>
      <c r="F376" s="4" t="s">
        <v>273</v>
      </c>
      <c r="G376" s="4" t="s">
        <v>274</v>
      </c>
      <c r="H376" s="4" t="s">
        <v>9</v>
      </c>
      <c r="I376" s="5">
        <v>20</v>
      </c>
      <c r="J376" s="5">
        <v>0</v>
      </c>
      <c r="K376" s="92">
        <v>20</v>
      </c>
    </row>
    <row r="377" spans="2:11" x14ac:dyDescent="0.3">
      <c r="B377" s="91" t="s">
        <v>973</v>
      </c>
      <c r="C377" s="74" t="s">
        <v>1012</v>
      </c>
      <c r="D377" s="75" t="str">
        <f t="shared" si="14"/>
        <v>2022년03월</v>
      </c>
      <c r="E377" s="54" t="str">
        <f t="shared" si="13"/>
        <v>경기</v>
      </c>
      <c r="F377" s="4" t="s">
        <v>276</v>
      </c>
      <c r="G377" s="4" t="s">
        <v>279</v>
      </c>
      <c r="H377" s="4" t="s">
        <v>9</v>
      </c>
      <c r="I377" s="5">
        <v>2</v>
      </c>
      <c r="J377" s="5">
        <v>0</v>
      </c>
      <c r="K377" s="92">
        <v>2</v>
      </c>
    </row>
    <row r="378" spans="2:11" x14ac:dyDescent="0.3">
      <c r="B378" s="91" t="s">
        <v>973</v>
      </c>
      <c r="C378" s="74" t="s">
        <v>1012</v>
      </c>
      <c r="D378" s="75" t="str">
        <f t="shared" si="14"/>
        <v>2022년03월</v>
      </c>
      <c r="E378" s="54" t="str">
        <f t="shared" si="13"/>
        <v>전남</v>
      </c>
      <c r="F378" s="4" t="s">
        <v>292</v>
      </c>
      <c r="G378" s="4" t="s">
        <v>295</v>
      </c>
      <c r="H378" s="4" t="s">
        <v>9</v>
      </c>
      <c r="I378" s="5">
        <v>9</v>
      </c>
      <c r="J378" s="5">
        <v>0</v>
      </c>
      <c r="K378" s="92">
        <v>9</v>
      </c>
    </row>
    <row r="379" spans="2:11" x14ac:dyDescent="0.3">
      <c r="B379" s="91" t="s">
        <v>973</v>
      </c>
      <c r="C379" s="74" t="s">
        <v>1012</v>
      </c>
      <c r="D379" s="75" t="str">
        <f t="shared" si="14"/>
        <v>2022년03월</v>
      </c>
      <c r="E379" s="54" t="str">
        <f t="shared" si="13"/>
        <v>전남</v>
      </c>
      <c r="F379" s="4" t="s">
        <v>292</v>
      </c>
      <c r="G379" s="4" t="s">
        <v>296</v>
      </c>
      <c r="H379" s="4" t="s">
        <v>9</v>
      </c>
      <c r="I379" s="5">
        <v>14</v>
      </c>
      <c r="J379" s="5">
        <v>0</v>
      </c>
      <c r="K379" s="92">
        <v>14</v>
      </c>
    </row>
    <row r="380" spans="2:11" x14ac:dyDescent="0.3">
      <c r="B380" s="91" t="s">
        <v>973</v>
      </c>
      <c r="C380" s="74" t="s">
        <v>1012</v>
      </c>
      <c r="D380" s="75" t="str">
        <f t="shared" si="14"/>
        <v>2022년03월</v>
      </c>
      <c r="E380" s="54" t="str">
        <f t="shared" si="13"/>
        <v>전남</v>
      </c>
      <c r="F380" s="4" t="s">
        <v>292</v>
      </c>
      <c r="G380" s="4" t="s">
        <v>297</v>
      </c>
      <c r="H380" s="4" t="s">
        <v>9</v>
      </c>
      <c r="I380" s="5">
        <v>2</v>
      </c>
      <c r="J380" s="5">
        <v>0</v>
      </c>
      <c r="K380" s="92">
        <v>2</v>
      </c>
    </row>
    <row r="381" spans="2:11" x14ac:dyDescent="0.3">
      <c r="B381" s="91" t="s">
        <v>973</v>
      </c>
      <c r="C381" s="74" t="s">
        <v>1012</v>
      </c>
      <c r="D381" s="75" t="str">
        <f t="shared" si="14"/>
        <v>2022년03월</v>
      </c>
      <c r="E381" s="54" t="str">
        <f t="shared" si="13"/>
        <v>경북</v>
      </c>
      <c r="F381" s="4" t="s">
        <v>300</v>
      </c>
      <c r="G381" s="4" t="s">
        <v>302</v>
      </c>
      <c r="H381" s="4" t="s">
        <v>9</v>
      </c>
      <c r="I381" s="5">
        <v>112</v>
      </c>
      <c r="J381" s="5">
        <v>0</v>
      </c>
      <c r="K381" s="92">
        <v>112</v>
      </c>
    </row>
    <row r="382" spans="2:11" x14ac:dyDescent="0.3">
      <c r="B382" s="91" t="s">
        <v>973</v>
      </c>
      <c r="C382" s="74" t="s">
        <v>1012</v>
      </c>
      <c r="D382" s="75" t="str">
        <f t="shared" si="14"/>
        <v>2022년03월</v>
      </c>
      <c r="E382" s="54" t="str">
        <f t="shared" si="13"/>
        <v>경북</v>
      </c>
      <c r="F382" s="4" t="s">
        <v>300</v>
      </c>
      <c r="G382" s="4" t="s">
        <v>304</v>
      </c>
      <c r="H382" s="4" t="s">
        <v>9</v>
      </c>
      <c r="I382" s="5">
        <v>33</v>
      </c>
      <c r="J382" s="5">
        <v>0</v>
      </c>
      <c r="K382" s="92">
        <v>33</v>
      </c>
    </row>
    <row r="383" spans="2:11" x14ac:dyDescent="0.3">
      <c r="B383" s="91" t="s">
        <v>973</v>
      </c>
      <c r="C383" s="74" t="s">
        <v>1012</v>
      </c>
      <c r="D383" s="75" t="str">
        <f t="shared" si="14"/>
        <v>2022년03월</v>
      </c>
      <c r="E383" s="54" t="str">
        <f t="shared" ref="E383:E446" si="15">VLOOKUP($F383,$N$11:$O$78,2,0)</f>
        <v>경기</v>
      </c>
      <c r="F383" s="4" t="s">
        <v>309</v>
      </c>
      <c r="G383" s="4" t="s">
        <v>310</v>
      </c>
      <c r="H383" s="4" t="s">
        <v>9</v>
      </c>
      <c r="I383" s="5">
        <v>1</v>
      </c>
      <c r="J383" s="5">
        <v>0</v>
      </c>
      <c r="K383" s="92">
        <v>1</v>
      </c>
    </row>
    <row r="384" spans="2:11" x14ac:dyDescent="0.3">
      <c r="B384" s="91" t="s">
        <v>973</v>
      </c>
      <c r="C384" s="74" t="s">
        <v>1012</v>
      </c>
      <c r="D384" s="75" t="str">
        <f t="shared" si="14"/>
        <v>2022년03월</v>
      </c>
      <c r="E384" s="54" t="str">
        <f t="shared" si="15"/>
        <v>영서</v>
      </c>
      <c r="F384" s="4" t="s">
        <v>312</v>
      </c>
      <c r="G384" s="4" t="s">
        <v>313</v>
      </c>
      <c r="H384" s="4" t="s">
        <v>9</v>
      </c>
      <c r="I384" s="5">
        <v>12</v>
      </c>
      <c r="J384" s="5">
        <v>1</v>
      </c>
      <c r="K384" s="92">
        <v>11</v>
      </c>
    </row>
    <row r="385" spans="2:11" x14ac:dyDescent="0.3">
      <c r="B385" s="91" t="s">
        <v>973</v>
      </c>
      <c r="C385" s="74" t="s">
        <v>1012</v>
      </c>
      <c r="D385" s="75" t="str">
        <f t="shared" si="14"/>
        <v>2022년03월</v>
      </c>
      <c r="E385" s="54" t="str">
        <f t="shared" si="15"/>
        <v>영서</v>
      </c>
      <c r="F385" s="4" t="s">
        <v>312</v>
      </c>
      <c r="G385" s="4" t="s">
        <v>314</v>
      </c>
      <c r="H385" s="4" t="s">
        <v>9</v>
      </c>
      <c r="I385" s="5">
        <v>3</v>
      </c>
      <c r="J385" s="5">
        <v>0</v>
      </c>
      <c r="K385" s="92">
        <v>3</v>
      </c>
    </row>
    <row r="386" spans="2:11" x14ac:dyDescent="0.3">
      <c r="B386" s="91" t="s">
        <v>973</v>
      </c>
      <c r="C386" s="74" t="s">
        <v>1012</v>
      </c>
      <c r="D386" s="75" t="str">
        <f t="shared" si="14"/>
        <v>2022년03월</v>
      </c>
      <c r="E386" s="54" t="str">
        <f t="shared" si="15"/>
        <v>영서</v>
      </c>
      <c r="F386" s="4" t="s">
        <v>312</v>
      </c>
      <c r="G386" s="4" t="s">
        <v>315</v>
      </c>
      <c r="H386" s="4" t="s">
        <v>9</v>
      </c>
      <c r="I386" s="5">
        <v>1</v>
      </c>
      <c r="J386" s="5">
        <v>0</v>
      </c>
      <c r="K386" s="92">
        <v>1</v>
      </c>
    </row>
    <row r="387" spans="2:11" x14ac:dyDescent="0.3">
      <c r="B387" s="91" t="s">
        <v>973</v>
      </c>
      <c r="C387" s="74" t="s">
        <v>1012</v>
      </c>
      <c r="D387" s="75" t="str">
        <f t="shared" si="14"/>
        <v>2022년03월</v>
      </c>
      <c r="E387" s="54" t="str">
        <f t="shared" si="15"/>
        <v>충남</v>
      </c>
      <c r="F387" s="4" t="s">
        <v>317</v>
      </c>
      <c r="G387" s="4" t="s">
        <v>318</v>
      </c>
      <c r="H387" s="4" t="s">
        <v>9</v>
      </c>
      <c r="I387" s="5">
        <v>216</v>
      </c>
      <c r="J387" s="5">
        <v>216</v>
      </c>
      <c r="K387" s="92">
        <v>0</v>
      </c>
    </row>
    <row r="388" spans="2:11" x14ac:dyDescent="0.3">
      <c r="B388" s="91" t="s">
        <v>973</v>
      </c>
      <c r="C388" s="74" t="s">
        <v>1012</v>
      </c>
      <c r="D388" s="75" t="str">
        <f t="shared" si="14"/>
        <v>2022년03월</v>
      </c>
      <c r="E388" s="54" t="str">
        <f t="shared" si="15"/>
        <v>충남</v>
      </c>
      <c r="F388" s="4" t="s">
        <v>317</v>
      </c>
      <c r="G388" s="4" t="s">
        <v>319</v>
      </c>
      <c r="H388" s="4" t="s">
        <v>9</v>
      </c>
      <c r="I388" s="5">
        <v>56</v>
      </c>
      <c r="J388" s="5">
        <v>0</v>
      </c>
      <c r="K388" s="92">
        <v>56</v>
      </c>
    </row>
    <row r="389" spans="2:11" x14ac:dyDescent="0.3">
      <c r="B389" s="91" t="s">
        <v>973</v>
      </c>
      <c r="C389" s="74" t="s">
        <v>1012</v>
      </c>
      <c r="D389" s="75" t="str">
        <f t="shared" si="14"/>
        <v>2022년03월</v>
      </c>
      <c r="E389" s="54" t="str">
        <f t="shared" si="15"/>
        <v>경기</v>
      </c>
      <c r="F389" s="4" t="s">
        <v>322</v>
      </c>
      <c r="G389" s="4" t="s">
        <v>324</v>
      </c>
      <c r="H389" s="4" t="s">
        <v>9</v>
      </c>
      <c r="I389" s="5">
        <v>3</v>
      </c>
      <c r="J389" s="5">
        <v>3</v>
      </c>
      <c r="K389" s="92">
        <v>0</v>
      </c>
    </row>
    <row r="390" spans="2:11" x14ac:dyDescent="0.3">
      <c r="B390" s="91" t="s">
        <v>973</v>
      </c>
      <c r="C390" s="74" t="s">
        <v>1012</v>
      </c>
      <c r="D390" s="75" t="str">
        <f t="shared" si="14"/>
        <v>2022년03월</v>
      </c>
      <c r="E390" s="54" t="str">
        <f t="shared" si="15"/>
        <v>경남</v>
      </c>
      <c r="F390" s="4" t="s">
        <v>328</v>
      </c>
      <c r="G390" s="4" t="s">
        <v>330</v>
      </c>
      <c r="H390" s="4" t="s">
        <v>9</v>
      </c>
      <c r="I390" s="5">
        <v>1</v>
      </c>
      <c r="J390" s="5">
        <v>1</v>
      </c>
      <c r="K390" s="92">
        <v>0</v>
      </c>
    </row>
    <row r="391" spans="2:11" x14ac:dyDescent="0.3">
      <c r="B391" s="91" t="s">
        <v>973</v>
      </c>
      <c r="C391" s="74" t="s">
        <v>1012</v>
      </c>
      <c r="D391" s="75" t="str">
        <f t="shared" si="14"/>
        <v>2022년03월</v>
      </c>
      <c r="E391" s="54" t="str">
        <f t="shared" si="15"/>
        <v>경남</v>
      </c>
      <c r="F391" s="4" t="s">
        <v>328</v>
      </c>
      <c r="G391" s="4" t="s">
        <v>332</v>
      </c>
      <c r="H391" s="4" t="s">
        <v>9</v>
      </c>
      <c r="I391" s="5">
        <v>8</v>
      </c>
      <c r="J391" s="5">
        <v>0</v>
      </c>
      <c r="K391" s="92">
        <v>8</v>
      </c>
    </row>
    <row r="392" spans="2:11" x14ac:dyDescent="0.3">
      <c r="B392" s="91" t="s">
        <v>973</v>
      </c>
      <c r="C392" s="74" t="s">
        <v>1012</v>
      </c>
      <c r="D392" s="75" t="str">
        <f t="shared" si="14"/>
        <v>2022년03월</v>
      </c>
      <c r="E392" s="54" t="str">
        <f t="shared" si="15"/>
        <v>경남</v>
      </c>
      <c r="F392" s="4" t="s">
        <v>333</v>
      </c>
      <c r="G392" s="4" t="s">
        <v>335</v>
      </c>
      <c r="H392" s="4" t="s">
        <v>9</v>
      </c>
      <c r="I392" s="5">
        <v>35</v>
      </c>
      <c r="J392" s="5">
        <v>35</v>
      </c>
      <c r="K392" s="92">
        <v>0</v>
      </c>
    </row>
    <row r="393" spans="2:11" x14ac:dyDescent="0.3">
      <c r="B393" s="91" t="s">
        <v>973</v>
      </c>
      <c r="C393" s="74" t="s">
        <v>1012</v>
      </c>
      <c r="D393" s="75" t="str">
        <f t="shared" si="14"/>
        <v>2022년03월</v>
      </c>
      <c r="E393" s="54" t="str">
        <f t="shared" si="15"/>
        <v>경남</v>
      </c>
      <c r="F393" s="4" t="s">
        <v>333</v>
      </c>
      <c r="G393" s="4" t="s">
        <v>336</v>
      </c>
      <c r="H393" s="4" t="s">
        <v>9</v>
      </c>
      <c r="I393" s="5">
        <v>2</v>
      </c>
      <c r="J393" s="5">
        <v>0</v>
      </c>
      <c r="K393" s="92">
        <v>2</v>
      </c>
    </row>
    <row r="394" spans="2:11" x14ac:dyDescent="0.3">
      <c r="B394" s="91" t="s">
        <v>973</v>
      </c>
      <c r="C394" s="74" t="s">
        <v>1012</v>
      </c>
      <c r="D394" s="75" t="str">
        <f t="shared" si="14"/>
        <v>2022년03월</v>
      </c>
      <c r="E394" s="54" t="str">
        <f t="shared" si="15"/>
        <v>영서</v>
      </c>
      <c r="F394" s="4" t="s">
        <v>338</v>
      </c>
      <c r="G394" s="4" t="s">
        <v>339</v>
      </c>
      <c r="H394" s="4" t="s">
        <v>9</v>
      </c>
      <c r="I394" s="5">
        <v>20</v>
      </c>
      <c r="J394" s="5">
        <v>19</v>
      </c>
      <c r="K394" s="92">
        <v>1</v>
      </c>
    </row>
    <row r="395" spans="2:11" x14ac:dyDescent="0.3">
      <c r="B395" s="91" t="s">
        <v>973</v>
      </c>
      <c r="C395" s="74" t="s">
        <v>1012</v>
      </c>
      <c r="D395" s="75" t="str">
        <f t="shared" si="14"/>
        <v>2022년03월</v>
      </c>
      <c r="E395" s="54" t="str">
        <f t="shared" si="15"/>
        <v>본원</v>
      </c>
      <c r="F395" s="4" t="s">
        <v>342</v>
      </c>
      <c r="G395" s="4" t="s">
        <v>343</v>
      </c>
      <c r="H395" s="4" t="s">
        <v>9</v>
      </c>
      <c r="I395" s="5">
        <v>1</v>
      </c>
      <c r="J395" s="5">
        <v>1</v>
      </c>
      <c r="K395" s="92">
        <v>0</v>
      </c>
    </row>
    <row r="396" spans="2:11" x14ac:dyDescent="0.3">
      <c r="B396" s="91" t="s">
        <v>973</v>
      </c>
      <c r="C396" s="74" t="s">
        <v>1012</v>
      </c>
      <c r="D396" s="75" t="str">
        <f t="shared" si="14"/>
        <v>2022년03월</v>
      </c>
      <c r="E396" s="54" t="str">
        <f t="shared" si="15"/>
        <v>본원</v>
      </c>
      <c r="F396" s="4" t="s">
        <v>342</v>
      </c>
      <c r="G396" s="4" t="s">
        <v>344</v>
      </c>
      <c r="H396" s="4" t="s">
        <v>9</v>
      </c>
      <c r="I396" s="5">
        <v>1</v>
      </c>
      <c r="J396" s="5">
        <v>1</v>
      </c>
      <c r="K396" s="92">
        <v>0</v>
      </c>
    </row>
    <row r="397" spans="2:11" x14ac:dyDescent="0.3">
      <c r="B397" s="91" t="s">
        <v>973</v>
      </c>
      <c r="C397" s="74" t="s">
        <v>1012</v>
      </c>
      <c r="D397" s="75" t="str">
        <f t="shared" si="14"/>
        <v>2022년03월</v>
      </c>
      <c r="E397" s="54" t="str">
        <f t="shared" si="15"/>
        <v>인천</v>
      </c>
      <c r="F397" s="4" t="s">
        <v>346</v>
      </c>
      <c r="G397" s="4" t="s">
        <v>347</v>
      </c>
      <c r="H397" s="4" t="s">
        <v>9</v>
      </c>
      <c r="I397" s="5">
        <v>2</v>
      </c>
      <c r="J397" s="5">
        <v>2</v>
      </c>
      <c r="K397" s="92">
        <v>0</v>
      </c>
    </row>
    <row r="398" spans="2:11" x14ac:dyDescent="0.3">
      <c r="B398" s="91" t="s">
        <v>973</v>
      </c>
      <c r="C398" s="74" t="s">
        <v>1012</v>
      </c>
      <c r="D398" s="75" t="str">
        <f t="shared" si="14"/>
        <v>2022년03월</v>
      </c>
      <c r="E398" s="54" t="str">
        <f t="shared" si="15"/>
        <v>인천</v>
      </c>
      <c r="F398" s="4" t="s">
        <v>346</v>
      </c>
      <c r="G398" s="4" t="s">
        <v>349</v>
      </c>
      <c r="H398" s="4" t="s">
        <v>9</v>
      </c>
      <c r="I398" s="5">
        <v>13</v>
      </c>
      <c r="J398" s="5">
        <v>1</v>
      </c>
      <c r="K398" s="92">
        <v>12</v>
      </c>
    </row>
    <row r="399" spans="2:11" x14ac:dyDescent="0.3">
      <c r="B399" s="91" t="s">
        <v>973</v>
      </c>
      <c r="C399" s="74" t="s">
        <v>1012</v>
      </c>
      <c r="D399" s="75" t="str">
        <f t="shared" si="14"/>
        <v>2022년03월</v>
      </c>
      <c r="E399" s="54" t="str">
        <f t="shared" si="15"/>
        <v>인천</v>
      </c>
      <c r="F399" s="4" t="s">
        <v>346</v>
      </c>
      <c r="G399" s="4" t="s">
        <v>352</v>
      </c>
      <c r="H399" s="4" t="s">
        <v>9</v>
      </c>
      <c r="I399" s="5">
        <v>5</v>
      </c>
      <c r="J399" s="5">
        <v>0</v>
      </c>
      <c r="K399" s="92">
        <v>5</v>
      </c>
    </row>
    <row r="400" spans="2:11" x14ac:dyDescent="0.3">
      <c r="B400" s="91" t="s">
        <v>973</v>
      </c>
      <c r="C400" s="74" t="s">
        <v>1012</v>
      </c>
      <c r="D400" s="75" t="str">
        <f t="shared" si="14"/>
        <v>2022년03월</v>
      </c>
      <c r="E400" s="54" t="str">
        <f t="shared" si="15"/>
        <v>인천</v>
      </c>
      <c r="F400" s="4" t="s">
        <v>346</v>
      </c>
      <c r="G400" s="4" t="s">
        <v>354</v>
      </c>
      <c r="H400" s="4" t="s">
        <v>9</v>
      </c>
      <c r="I400" s="5">
        <v>10</v>
      </c>
      <c r="J400" s="5">
        <v>0</v>
      </c>
      <c r="K400" s="92">
        <v>10</v>
      </c>
    </row>
    <row r="401" spans="2:11" x14ac:dyDescent="0.3">
      <c r="B401" s="91" t="s">
        <v>973</v>
      </c>
      <c r="C401" s="74" t="s">
        <v>1012</v>
      </c>
      <c r="D401" s="75" t="str">
        <f t="shared" si="14"/>
        <v>2022년03월</v>
      </c>
      <c r="E401" s="54" t="str">
        <f t="shared" si="15"/>
        <v>인천</v>
      </c>
      <c r="F401" s="4" t="s">
        <v>346</v>
      </c>
      <c r="G401" s="4" t="s">
        <v>356</v>
      </c>
      <c r="H401" s="4" t="s">
        <v>9</v>
      </c>
      <c r="I401" s="5">
        <v>1</v>
      </c>
      <c r="J401" s="5">
        <v>0</v>
      </c>
      <c r="K401" s="92">
        <v>1</v>
      </c>
    </row>
    <row r="402" spans="2:11" x14ac:dyDescent="0.3">
      <c r="B402" s="91" t="s">
        <v>973</v>
      </c>
      <c r="C402" s="74" t="s">
        <v>1012</v>
      </c>
      <c r="D402" s="75" t="str">
        <f t="shared" si="14"/>
        <v>2022년03월</v>
      </c>
      <c r="E402" s="54" t="str">
        <f t="shared" si="15"/>
        <v>인천</v>
      </c>
      <c r="F402" s="4" t="s">
        <v>346</v>
      </c>
      <c r="G402" s="4" t="s">
        <v>357</v>
      </c>
      <c r="H402" s="4" t="s">
        <v>9</v>
      </c>
      <c r="I402" s="5">
        <v>52</v>
      </c>
      <c r="J402" s="5">
        <v>52</v>
      </c>
      <c r="K402" s="92">
        <v>0</v>
      </c>
    </row>
    <row r="403" spans="2:11" x14ac:dyDescent="0.3">
      <c r="B403" s="91" t="s">
        <v>973</v>
      </c>
      <c r="C403" s="74" t="s">
        <v>1012</v>
      </c>
      <c r="D403" s="75" t="str">
        <f t="shared" si="14"/>
        <v>2022년03월</v>
      </c>
      <c r="E403" s="54" t="str">
        <f t="shared" si="15"/>
        <v>인천</v>
      </c>
      <c r="F403" s="4" t="s">
        <v>346</v>
      </c>
      <c r="G403" s="4" t="s">
        <v>359</v>
      </c>
      <c r="H403" s="4" t="s">
        <v>9</v>
      </c>
      <c r="I403" s="5">
        <v>51</v>
      </c>
      <c r="J403" s="5">
        <v>51</v>
      </c>
      <c r="K403" s="92">
        <v>0</v>
      </c>
    </row>
    <row r="404" spans="2:11" x14ac:dyDescent="0.3">
      <c r="B404" s="91" t="s">
        <v>973</v>
      </c>
      <c r="C404" s="74" t="s">
        <v>1012</v>
      </c>
      <c r="D404" s="75" t="str">
        <f t="shared" si="14"/>
        <v>2022년03월</v>
      </c>
      <c r="E404" s="54" t="str">
        <f t="shared" si="15"/>
        <v>경기</v>
      </c>
      <c r="F404" s="4" t="s">
        <v>360</v>
      </c>
      <c r="G404" s="4" t="s">
        <v>361</v>
      </c>
      <c r="H404" s="4" t="s">
        <v>9</v>
      </c>
      <c r="I404" s="5">
        <v>22</v>
      </c>
      <c r="J404" s="5">
        <v>0</v>
      </c>
      <c r="K404" s="92">
        <v>22</v>
      </c>
    </row>
    <row r="405" spans="2:11" x14ac:dyDescent="0.3">
      <c r="B405" s="91" t="s">
        <v>973</v>
      </c>
      <c r="C405" s="74" t="s">
        <v>1012</v>
      </c>
      <c r="D405" s="75" t="str">
        <f t="shared" si="14"/>
        <v>2022년03월</v>
      </c>
      <c r="E405" s="54" t="str">
        <f t="shared" si="15"/>
        <v>경기</v>
      </c>
      <c r="F405" s="4" t="s">
        <v>360</v>
      </c>
      <c r="G405" s="4" t="s">
        <v>362</v>
      </c>
      <c r="H405" s="4" t="s">
        <v>9</v>
      </c>
      <c r="I405" s="5">
        <v>36</v>
      </c>
      <c r="J405" s="5">
        <v>0</v>
      </c>
      <c r="K405" s="92">
        <v>36</v>
      </c>
    </row>
    <row r="406" spans="2:11" x14ac:dyDescent="0.3">
      <c r="B406" s="91" t="s">
        <v>973</v>
      </c>
      <c r="C406" s="74" t="s">
        <v>1012</v>
      </c>
      <c r="D406" s="75" t="str">
        <f t="shared" si="14"/>
        <v>2022년03월</v>
      </c>
      <c r="E406" s="54" t="str">
        <f t="shared" si="15"/>
        <v>경기</v>
      </c>
      <c r="F406" s="4" t="s">
        <v>360</v>
      </c>
      <c r="G406" s="4" t="s">
        <v>364</v>
      </c>
      <c r="H406" s="4" t="s">
        <v>9</v>
      </c>
      <c r="I406" s="5">
        <v>1</v>
      </c>
      <c r="J406" s="5">
        <v>0</v>
      </c>
      <c r="K406" s="92">
        <v>1</v>
      </c>
    </row>
    <row r="407" spans="2:11" x14ac:dyDescent="0.3">
      <c r="B407" s="91" t="s">
        <v>973</v>
      </c>
      <c r="C407" s="74" t="s">
        <v>1012</v>
      </c>
      <c r="D407" s="75" t="str">
        <f t="shared" si="14"/>
        <v>2022년03월</v>
      </c>
      <c r="E407" s="54" t="str">
        <f t="shared" si="15"/>
        <v>전북</v>
      </c>
      <c r="F407" s="4" t="s">
        <v>367</v>
      </c>
      <c r="G407" s="4" t="s">
        <v>369</v>
      </c>
      <c r="H407" s="4" t="s">
        <v>9</v>
      </c>
      <c r="I407" s="5">
        <v>3</v>
      </c>
      <c r="J407" s="5">
        <v>1</v>
      </c>
      <c r="K407" s="92">
        <v>2</v>
      </c>
    </row>
    <row r="408" spans="2:11" x14ac:dyDescent="0.3">
      <c r="B408" s="91" t="s">
        <v>973</v>
      </c>
      <c r="C408" s="74" t="s">
        <v>1012</v>
      </c>
      <c r="D408" s="75" t="str">
        <f t="shared" si="14"/>
        <v>2022년03월</v>
      </c>
      <c r="E408" s="54" t="str">
        <f t="shared" si="15"/>
        <v>전북</v>
      </c>
      <c r="F408" s="4" t="s">
        <v>367</v>
      </c>
      <c r="G408" s="4" t="s">
        <v>371</v>
      </c>
      <c r="H408" s="4" t="s">
        <v>9</v>
      </c>
      <c r="I408" s="5">
        <v>1</v>
      </c>
      <c r="J408" s="5">
        <v>1</v>
      </c>
      <c r="K408" s="92">
        <v>0</v>
      </c>
    </row>
    <row r="409" spans="2:11" x14ac:dyDescent="0.3">
      <c r="B409" s="91" t="s">
        <v>973</v>
      </c>
      <c r="C409" s="74" t="s">
        <v>1012</v>
      </c>
      <c r="D409" s="75" t="str">
        <f t="shared" si="14"/>
        <v>2022년03월</v>
      </c>
      <c r="E409" s="54" t="str">
        <f t="shared" si="15"/>
        <v>전북</v>
      </c>
      <c r="F409" s="4" t="s">
        <v>367</v>
      </c>
      <c r="G409" s="4" t="s">
        <v>373</v>
      </c>
      <c r="H409" s="4" t="s">
        <v>9</v>
      </c>
      <c r="I409" s="5">
        <v>28</v>
      </c>
      <c r="J409" s="5">
        <v>0</v>
      </c>
      <c r="K409" s="92">
        <v>28</v>
      </c>
    </row>
    <row r="410" spans="2:11" x14ac:dyDescent="0.3">
      <c r="B410" s="91" t="s">
        <v>973</v>
      </c>
      <c r="C410" s="74" t="s">
        <v>1012</v>
      </c>
      <c r="D410" s="75" t="str">
        <f t="shared" si="14"/>
        <v>2022년03월</v>
      </c>
      <c r="E410" s="54" t="str">
        <f t="shared" si="15"/>
        <v>전북</v>
      </c>
      <c r="F410" s="4" t="s">
        <v>367</v>
      </c>
      <c r="G410" s="4" t="s">
        <v>83</v>
      </c>
      <c r="H410" s="4" t="s">
        <v>9</v>
      </c>
      <c r="I410" s="5">
        <v>20</v>
      </c>
      <c r="J410" s="5">
        <v>6</v>
      </c>
      <c r="K410" s="92">
        <v>14</v>
      </c>
    </row>
    <row r="411" spans="2:11" x14ac:dyDescent="0.3">
      <c r="B411" s="91" t="s">
        <v>973</v>
      </c>
      <c r="C411" s="74" t="s">
        <v>1012</v>
      </c>
      <c r="D411" s="75" t="str">
        <f t="shared" si="14"/>
        <v>2022년03월</v>
      </c>
      <c r="E411" s="54" t="str">
        <f t="shared" si="15"/>
        <v>전북</v>
      </c>
      <c r="F411" s="4" t="s">
        <v>379</v>
      </c>
      <c r="G411" s="4" t="s">
        <v>381</v>
      </c>
      <c r="H411" s="4" t="s">
        <v>9</v>
      </c>
      <c r="I411" s="5">
        <v>1</v>
      </c>
      <c r="J411" s="5">
        <v>0</v>
      </c>
      <c r="K411" s="92">
        <v>1</v>
      </c>
    </row>
    <row r="412" spans="2:11" x14ac:dyDescent="0.3">
      <c r="B412" s="91" t="s">
        <v>973</v>
      </c>
      <c r="C412" s="74" t="s">
        <v>1012</v>
      </c>
      <c r="D412" s="75" t="str">
        <f t="shared" si="14"/>
        <v>2022년03월</v>
      </c>
      <c r="E412" s="54" t="str">
        <f t="shared" si="15"/>
        <v>전북</v>
      </c>
      <c r="F412" s="4" t="s">
        <v>379</v>
      </c>
      <c r="G412" s="4" t="s">
        <v>382</v>
      </c>
      <c r="H412" s="4" t="s">
        <v>9</v>
      </c>
      <c r="I412" s="5">
        <v>1</v>
      </c>
      <c r="J412" s="5">
        <v>0</v>
      </c>
      <c r="K412" s="92">
        <v>1</v>
      </c>
    </row>
    <row r="413" spans="2:11" x14ac:dyDescent="0.3">
      <c r="B413" s="91" t="s">
        <v>973</v>
      </c>
      <c r="C413" s="74" t="s">
        <v>1012</v>
      </c>
      <c r="D413" s="75" t="str">
        <f t="shared" si="14"/>
        <v>2022년03월</v>
      </c>
      <c r="E413" s="54" t="str">
        <f t="shared" si="15"/>
        <v>전북</v>
      </c>
      <c r="F413" s="4" t="s">
        <v>379</v>
      </c>
      <c r="G413" s="4" t="s">
        <v>383</v>
      </c>
      <c r="H413" s="4" t="s">
        <v>9</v>
      </c>
      <c r="I413" s="5">
        <v>1</v>
      </c>
      <c r="J413" s="5">
        <v>0</v>
      </c>
      <c r="K413" s="92">
        <v>1</v>
      </c>
    </row>
    <row r="414" spans="2:11" x14ac:dyDescent="0.3">
      <c r="B414" s="91" t="s">
        <v>973</v>
      </c>
      <c r="C414" s="74" t="s">
        <v>1012</v>
      </c>
      <c r="D414" s="75" t="str">
        <f t="shared" si="14"/>
        <v>2022년03월</v>
      </c>
      <c r="E414" s="54" t="str">
        <f t="shared" si="15"/>
        <v>제주</v>
      </c>
      <c r="F414" s="4" t="s">
        <v>385</v>
      </c>
      <c r="G414" s="4" t="s">
        <v>387</v>
      </c>
      <c r="H414" s="4" t="s">
        <v>9</v>
      </c>
      <c r="I414" s="5">
        <v>34</v>
      </c>
      <c r="J414" s="5">
        <v>0</v>
      </c>
      <c r="K414" s="92">
        <v>34</v>
      </c>
    </row>
    <row r="415" spans="2:11" x14ac:dyDescent="0.3">
      <c r="B415" s="91" t="s">
        <v>973</v>
      </c>
      <c r="C415" s="74" t="s">
        <v>1012</v>
      </c>
      <c r="D415" s="75" t="str">
        <f t="shared" si="14"/>
        <v>2022년03월</v>
      </c>
      <c r="E415" s="54" t="str">
        <f t="shared" si="15"/>
        <v>제주</v>
      </c>
      <c r="F415" s="4" t="s">
        <v>385</v>
      </c>
      <c r="G415" s="4" t="s">
        <v>388</v>
      </c>
      <c r="H415" s="4" t="s">
        <v>9</v>
      </c>
      <c r="I415" s="5">
        <v>15</v>
      </c>
      <c r="J415" s="5">
        <v>0</v>
      </c>
      <c r="K415" s="92">
        <v>15</v>
      </c>
    </row>
    <row r="416" spans="2:11" x14ac:dyDescent="0.3">
      <c r="B416" s="91" t="s">
        <v>973</v>
      </c>
      <c r="C416" s="74" t="s">
        <v>1012</v>
      </c>
      <c r="D416" s="75" t="str">
        <f t="shared" si="14"/>
        <v>2022년03월</v>
      </c>
      <c r="E416" s="54" t="str">
        <f t="shared" si="15"/>
        <v>제주</v>
      </c>
      <c r="F416" s="4" t="s">
        <v>385</v>
      </c>
      <c r="G416" s="4" t="s">
        <v>393</v>
      </c>
      <c r="H416" s="4" t="s">
        <v>9</v>
      </c>
      <c r="I416" s="5">
        <v>11</v>
      </c>
      <c r="J416" s="5">
        <v>0</v>
      </c>
      <c r="K416" s="92">
        <v>11</v>
      </c>
    </row>
    <row r="417" spans="2:11" x14ac:dyDescent="0.3">
      <c r="B417" s="91" t="s">
        <v>973</v>
      </c>
      <c r="C417" s="74" t="s">
        <v>1012</v>
      </c>
      <c r="D417" s="75" t="str">
        <f t="shared" si="14"/>
        <v>2022년03월</v>
      </c>
      <c r="E417" s="54" t="str">
        <f t="shared" si="15"/>
        <v>경남</v>
      </c>
      <c r="F417" s="4" t="s">
        <v>394</v>
      </c>
      <c r="G417" s="4" t="s">
        <v>397</v>
      </c>
      <c r="H417" s="4" t="s">
        <v>9</v>
      </c>
      <c r="I417" s="5">
        <v>23</v>
      </c>
      <c r="J417" s="5">
        <v>0</v>
      </c>
      <c r="K417" s="92">
        <v>23</v>
      </c>
    </row>
    <row r="418" spans="2:11" x14ac:dyDescent="0.3">
      <c r="B418" s="91" t="s">
        <v>973</v>
      </c>
      <c r="C418" s="74" t="s">
        <v>1012</v>
      </c>
      <c r="D418" s="75" t="str">
        <f t="shared" si="14"/>
        <v>2022년03월</v>
      </c>
      <c r="E418" s="54" t="str">
        <f t="shared" si="15"/>
        <v>경남</v>
      </c>
      <c r="F418" s="4" t="s">
        <v>394</v>
      </c>
      <c r="G418" s="4" t="s">
        <v>398</v>
      </c>
      <c r="H418" s="4" t="s">
        <v>9</v>
      </c>
      <c r="I418" s="5">
        <v>1</v>
      </c>
      <c r="J418" s="5">
        <v>1</v>
      </c>
      <c r="K418" s="92">
        <v>0</v>
      </c>
    </row>
    <row r="419" spans="2:11" x14ac:dyDescent="0.3">
      <c r="B419" s="91" t="s">
        <v>973</v>
      </c>
      <c r="C419" s="74" t="s">
        <v>1012</v>
      </c>
      <c r="D419" s="75" t="str">
        <f t="shared" si="14"/>
        <v>2022년03월</v>
      </c>
      <c r="E419" s="54" t="str">
        <f t="shared" si="15"/>
        <v>경남</v>
      </c>
      <c r="F419" s="4" t="s">
        <v>394</v>
      </c>
      <c r="G419" s="4" t="s">
        <v>399</v>
      </c>
      <c r="H419" s="4" t="s">
        <v>9</v>
      </c>
      <c r="I419" s="5">
        <v>2</v>
      </c>
      <c r="J419" s="5">
        <v>0</v>
      </c>
      <c r="K419" s="92">
        <v>2</v>
      </c>
    </row>
    <row r="420" spans="2:11" x14ac:dyDescent="0.3">
      <c r="B420" s="91" t="s">
        <v>973</v>
      </c>
      <c r="C420" s="74" t="s">
        <v>1012</v>
      </c>
      <c r="D420" s="75" t="str">
        <f t="shared" si="14"/>
        <v>2022년03월</v>
      </c>
      <c r="E420" s="54" t="str">
        <f t="shared" si="15"/>
        <v>경남</v>
      </c>
      <c r="F420" s="4" t="s">
        <v>394</v>
      </c>
      <c r="G420" s="4" t="s">
        <v>405</v>
      </c>
      <c r="H420" s="4" t="s">
        <v>9</v>
      </c>
      <c r="I420" s="5">
        <v>11</v>
      </c>
      <c r="J420" s="5">
        <v>0</v>
      </c>
      <c r="K420" s="92">
        <v>11</v>
      </c>
    </row>
    <row r="421" spans="2:11" x14ac:dyDescent="0.3">
      <c r="B421" s="91" t="s">
        <v>973</v>
      </c>
      <c r="C421" s="74" t="s">
        <v>1012</v>
      </c>
      <c r="D421" s="75" t="str">
        <f t="shared" si="14"/>
        <v>2022년03월</v>
      </c>
      <c r="E421" s="54" t="str">
        <f t="shared" si="15"/>
        <v>경남</v>
      </c>
      <c r="F421" s="4" t="s">
        <v>394</v>
      </c>
      <c r="G421" s="4" t="s">
        <v>406</v>
      </c>
      <c r="H421" s="4" t="s">
        <v>9</v>
      </c>
      <c r="I421" s="5">
        <v>9</v>
      </c>
      <c r="J421" s="5">
        <v>0</v>
      </c>
      <c r="K421" s="92">
        <v>9</v>
      </c>
    </row>
    <row r="422" spans="2:11" x14ac:dyDescent="0.3">
      <c r="B422" s="91" t="s">
        <v>973</v>
      </c>
      <c r="C422" s="74" t="s">
        <v>1012</v>
      </c>
      <c r="D422" s="75" t="str">
        <f t="shared" si="14"/>
        <v>2022년03월</v>
      </c>
      <c r="E422" s="54" t="str">
        <f t="shared" si="15"/>
        <v>경남</v>
      </c>
      <c r="F422" s="4" t="s">
        <v>394</v>
      </c>
      <c r="G422" s="4" t="s">
        <v>407</v>
      </c>
      <c r="H422" s="4" t="s">
        <v>9</v>
      </c>
      <c r="I422" s="5">
        <v>140</v>
      </c>
      <c r="J422" s="5">
        <v>7</v>
      </c>
      <c r="K422" s="92">
        <v>133</v>
      </c>
    </row>
    <row r="423" spans="2:11" x14ac:dyDescent="0.3">
      <c r="B423" s="91" t="s">
        <v>973</v>
      </c>
      <c r="C423" s="74" t="s">
        <v>1012</v>
      </c>
      <c r="D423" s="75" t="str">
        <f t="shared" si="14"/>
        <v>2022년03월</v>
      </c>
      <c r="E423" s="54" t="str">
        <f t="shared" si="15"/>
        <v>경남</v>
      </c>
      <c r="F423" s="4" t="s">
        <v>408</v>
      </c>
      <c r="G423" s="4" t="s">
        <v>409</v>
      </c>
      <c r="H423" s="4" t="s">
        <v>9</v>
      </c>
      <c r="I423" s="5">
        <v>3</v>
      </c>
      <c r="J423" s="5">
        <v>0</v>
      </c>
      <c r="K423" s="92">
        <v>3</v>
      </c>
    </row>
    <row r="424" spans="2:11" x14ac:dyDescent="0.3">
      <c r="B424" s="91" t="s">
        <v>973</v>
      </c>
      <c r="C424" s="74" t="s">
        <v>1012</v>
      </c>
      <c r="D424" s="75" t="str">
        <f t="shared" si="14"/>
        <v>2022년03월</v>
      </c>
      <c r="E424" s="54" t="str">
        <f t="shared" si="15"/>
        <v>경남</v>
      </c>
      <c r="F424" s="4" t="s">
        <v>408</v>
      </c>
      <c r="G424" s="4" t="s">
        <v>410</v>
      </c>
      <c r="H424" s="4" t="s">
        <v>9</v>
      </c>
      <c r="I424" s="5">
        <v>1</v>
      </c>
      <c r="J424" s="5">
        <v>0</v>
      </c>
      <c r="K424" s="92">
        <v>1</v>
      </c>
    </row>
    <row r="425" spans="2:11" x14ac:dyDescent="0.3">
      <c r="B425" s="91" t="s">
        <v>973</v>
      </c>
      <c r="C425" s="74" t="s">
        <v>1012</v>
      </c>
      <c r="D425" s="75" t="str">
        <f t="shared" si="14"/>
        <v>2022년03월</v>
      </c>
      <c r="E425" s="54" t="str">
        <f t="shared" si="15"/>
        <v>경남</v>
      </c>
      <c r="F425" s="4" t="s">
        <v>408</v>
      </c>
      <c r="G425" s="4" t="s">
        <v>412</v>
      </c>
      <c r="H425" s="4" t="s">
        <v>9</v>
      </c>
      <c r="I425" s="5">
        <v>3</v>
      </c>
      <c r="J425" s="5">
        <v>0</v>
      </c>
      <c r="K425" s="92">
        <v>3</v>
      </c>
    </row>
    <row r="426" spans="2:11" x14ac:dyDescent="0.3">
      <c r="B426" s="91" t="s">
        <v>973</v>
      </c>
      <c r="C426" s="74" t="s">
        <v>1012</v>
      </c>
      <c r="D426" s="75" t="str">
        <f t="shared" si="14"/>
        <v>2022년03월</v>
      </c>
      <c r="E426" s="54" t="str">
        <f t="shared" si="15"/>
        <v>충남</v>
      </c>
      <c r="F426" s="4" t="s">
        <v>414</v>
      </c>
      <c r="G426" s="4" t="s">
        <v>416</v>
      </c>
      <c r="H426" s="4" t="s">
        <v>9</v>
      </c>
      <c r="I426" s="5">
        <v>5</v>
      </c>
      <c r="J426" s="5">
        <v>1</v>
      </c>
      <c r="K426" s="92">
        <v>4</v>
      </c>
    </row>
    <row r="427" spans="2:11" x14ac:dyDescent="0.3">
      <c r="B427" s="91" t="s">
        <v>973</v>
      </c>
      <c r="C427" s="74" t="s">
        <v>1012</v>
      </c>
      <c r="D427" s="75" t="str">
        <f t="shared" ref="D427:D443" si="16">B427&amp;C427</f>
        <v>2022년03월</v>
      </c>
      <c r="E427" s="54" t="str">
        <f t="shared" si="15"/>
        <v>충북</v>
      </c>
      <c r="F427" s="4" t="s">
        <v>418</v>
      </c>
      <c r="G427" s="4" t="s">
        <v>419</v>
      </c>
      <c r="H427" s="4" t="s">
        <v>9</v>
      </c>
      <c r="I427" s="5">
        <v>1</v>
      </c>
      <c r="J427" s="5">
        <v>0</v>
      </c>
      <c r="K427" s="92">
        <v>1</v>
      </c>
    </row>
    <row r="428" spans="2:11" x14ac:dyDescent="0.3">
      <c r="B428" s="91" t="s">
        <v>973</v>
      </c>
      <c r="C428" s="74" t="s">
        <v>1012</v>
      </c>
      <c r="D428" s="75" t="str">
        <f t="shared" si="16"/>
        <v>2022년03월</v>
      </c>
      <c r="E428" s="54" t="str">
        <f t="shared" si="15"/>
        <v>충북</v>
      </c>
      <c r="F428" s="4" t="s">
        <v>418</v>
      </c>
      <c r="G428" s="4" t="s">
        <v>420</v>
      </c>
      <c r="H428" s="4" t="s">
        <v>9</v>
      </c>
      <c r="I428" s="5">
        <v>1</v>
      </c>
      <c r="J428" s="5">
        <v>0</v>
      </c>
      <c r="K428" s="92">
        <v>1</v>
      </c>
    </row>
    <row r="429" spans="2:11" x14ac:dyDescent="0.3">
      <c r="B429" s="91" t="s">
        <v>973</v>
      </c>
      <c r="C429" s="74" t="s">
        <v>1012</v>
      </c>
      <c r="D429" s="75" t="str">
        <f t="shared" si="16"/>
        <v>2022년03월</v>
      </c>
      <c r="E429" s="54" t="str">
        <f t="shared" si="15"/>
        <v>충북</v>
      </c>
      <c r="F429" s="4" t="s">
        <v>418</v>
      </c>
      <c r="G429" s="4" t="s">
        <v>423</v>
      </c>
      <c r="H429" s="4" t="s">
        <v>9</v>
      </c>
      <c r="I429" s="5">
        <v>1</v>
      </c>
      <c r="J429" s="5">
        <v>0</v>
      </c>
      <c r="K429" s="92">
        <v>1</v>
      </c>
    </row>
    <row r="430" spans="2:11" x14ac:dyDescent="0.3">
      <c r="B430" s="91" t="s">
        <v>973</v>
      </c>
      <c r="C430" s="74" t="s">
        <v>1012</v>
      </c>
      <c r="D430" s="75" t="str">
        <f t="shared" si="16"/>
        <v>2022년03월</v>
      </c>
      <c r="E430" s="54" t="str">
        <f t="shared" si="15"/>
        <v>경남</v>
      </c>
      <c r="F430" s="4" t="s">
        <v>429</v>
      </c>
      <c r="G430" s="4" t="s">
        <v>431</v>
      </c>
      <c r="H430" s="4" t="s">
        <v>9</v>
      </c>
      <c r="I430" s="5">
        <v>3</v>
      </c>
      <c r="J430" s="5">
        <v>0</v>
      </c>
      <c r="K430" s="92">
        <v>3</v>
      </c>
    </row>
    <row r="431" spans="2:11" x14ac:dyDescent="0.3">
      <c r="B431" s="91" t="s">
        <v>973</v>
      </c>
      <c r="C431" s="74" t="s">
        <v>1012</v>
      </c>
      <c r="D431" s="75" t="str">
        <f t="shared" si="16"/>
        <v>2022년03월</v>
      </c>
      <c r="E431" s="54" t="str">
        <f t="shared" si="15"/>
        <v>경남</v>
      </c>
      <c r="F431" s="4" t="s">
        <v>429</v>
      </c>
      <c r="G431" s="4" t="s">
        <v>432</v>
      </c>
      <c r="H431" s="4" t="s">
        <v>9</v>
      </c>
      <c r="I431" s="5">
        <v>6</v>
      </c>
      <c r="J431" s="5">
        <v>0</v>
      </c>
      <c r="K431" s="92">
        <v>6</v>
      </c>
    </row>
    <row r="432" spans="2:11" x14ac:dyDescent="0.3">
      <c r="B432" s="91" t="s">
        <v>973</v>
      </c>
      <c r="C432" s="74" t="s">
        <v>1012</v>
      </c>
      <c r="D432" s="75" t="str">
        <f t="shared" si="16"/>
        <v>2022년03월</v>
      </c>
      <c r="E432" s="54" t="str">
        <f t="shared" si="15"/>
        <v>경남</v>
      </c>
      <c r="F432" s="4" t="s">
        <v>429</v>
      </c>
      <c r="G432" s="4" t="s">
        <v>433</v>
      </c>
      <c r="H432" s="4" t="s">
        <v>9</v>
      </c>
      <c r="I432" s="5">
        <v>6</v>
      </c>
      <c r="J432" s="5">
        <v>0</v>
      </c>
      <c r="K432" s="92">
        <v>6</v>
      </c>
    </row>
    <row r="433" spans="2:11" x14ac:dyDescent="0.3">
      <c r="B433" s="91" t="s">
        <v>973</v>
      </c>
      <c r="C433" s="74" t="s">
        <v>1012</v>
      </c>
      <c r="D433" s="75" t="str">
        <f t="shared" si="16"/>
        <v>2022년03월</v>
      </c>
      <c r="E433" s="54" t="str">
        <f t="shared" si="15"/>
        <v>경기</v>
      </c>
      <c r="F433" s="4" t="s">
        <v>435</v>
      </c>
      <c r="G433" s="4" t="s">
        <v>437</v>
      </c>
      <c r="H433" s="4" t="s">
        <v>9</v>
      </c>
      <c r="I433" s="5">
        <v>48</v>
      </c>
      <c r="J433" s="5">
        <v>0</v>
      </c>
      <c r="K433" s="92">
        <v>48</v>
      </c>
    </row>
    <row r="434" spans="2:11" x14ac:dyDescent="0.3">
      <c r="B434" s="91" t="s">
        <v>973</v>
      </c>
      <c r="C434" s="74" t="s">
        <v>1012</v>
      </c>
      <c r="D434" s="75" t="str">
        <f t="shared" si="16"/>
        <v>2022년03월</v>
      </c>
      <c r="E434" s="54" t="str">
        <f t="shared" si="15"/>
        <v>경기</v>
      </c>
      <c r="F434" s="4" t="s">
        <v>440</v>
      </c>
      <c r="G434" s="4" t="s">
        <v>442</v>
      </c>
      <c r="H434" s="4" t="s">
        <v>9</v>
      </c>
      <c r="I434" s="5">
        <v>6</v>
      </c>
      <c r="J434" s="5">
        <v>1</v>
      </c>
      <c r="K434" s="92">
        <v>5</v>
      </c>
    </row>
    <row r="435" spans="2:11" x14ac:dyDescent="0.3">
      <c r="B435" s="91" t="s">
        <v>973</v>
      </c>
      <c r="C435" s="74" t="s">
        <v>1012</v>
      </c>
      <c r="D435" s="75" t="str">
        <f t="shared" si="16"/>
        <v>2022년03월</v>
      </c>
      <c r="E435" s="54" t="str">
        <f t="shared" si="15"/>
        <v>경기</v>
      </c>
      <c r="F435" s="4" t="s">
        <v>440</v>
      </c>
      <c r="G435" s="4" t="s">
        <v>443</v>
      </c>
      <c r="H435" s="4" t="s">
        <v>9</v>
      </c>
      <c r="I435" s="5">
        <v>2</v>
      </c>
      <c r="J435" s="5">
        <v>0</v>
      </c>
      <c r="K435" s="92">
        <v>2</v>
      </c>
    </row>
    <row r="436" spans="2:11" x14ac:dyDescent="0.3">
      <c r="B436" s="91" t="s">
        <v>973</v>
      </c>
      <c r="C436" s="74" t="s">
        <v>1012</v>
      </c>
      <c r="D436" s="75" t="str">
        <f t="shared" si="16"/>
        <v>2022년03월</v>
      </c>
      <c r="E436" s="54" t="str">
        <f t="shared" si="15"/>
        <v>경북</v>
      </c>
      <c r="F436" s="4" t="s">
        <v>444</v>
      </c>
      <c r="G436" s="4" t="s">
        <v>447</v>
      </c>
      <c r="H436" s="4" t="s">
        <v>9</v>
      </c>
      <c r="I436" s="5">
        <v>3</v>
      </c>
      <c r="J436" s="5">
        <v>0</v>
      </c>
      <c r="K436" s="92">
        <v>3</v>
      </c>
    </row>
    <row r="437" spans="2:11" x14ac:dyDescent="0.3">
      <c r="B437" s="91" t="s">
        <v>973</v>
      </c>
      <c r="C437" s="74" t="s">
        <v>1012</v>
      </c>
      <c r="D437" s="75" t="str">
        <f t="shared" si="16"/>
        <v>2022년03월</v>
      </c>
      <c r="E437" s="54" t="str">
        <f t="shared" si="15"/>
        <v>경북</v>
      </c>
      <c r="F437" s="4" t="s">
        <v>444</v>
      </c>
      <c r="G437" s="4" t="s">
        <v>450</v>
      </c>
      <c r="H437" s="4" t="s">
        <v>9</v>
      </c>
      <c r="I437" s="5">
        <v>1</v>
      </c>
      <c r="J437" s="5">
        <v>0</v>
      </c>
      <c r="K437" s="92">
        <v>1</v>
      </c>
    </row>
    <row r="438" spans="2:11" x14ac:dyDescent="0.3">
      <c r="B438" s="91" t="s">
        <v>973</v>
      </c>
      <c r="C438" s="74" t="s">
        <v>1012</v>
      </c>
      <c r="D438" s="75" t="str">
        <f t="shared" si="16"/>
        <v>2022년03월</v>
      </c>
      <c r="E438" s="54" t="str">
        <f t="shared" si="15"/>
        <v>경북</v>
      </c>
      <c r="F438" s="4" t="s">
        <v>444</v>
      </c>
      <c r="G438" s="4" t="s">
        <v>451</v>
      </c>
      <c r="H438" s="4" t="s">
        <v>9</v>
      </c>
      <c r="I438" s="5">
        <v>1</v>
      </c>
      <c r="J438" s="5">
        <v>1</v>
      </c>
      <c r="K438" s="92">
        <v>0</v>
      </c>
    </row>
    <row r="439" spans="2:11" x14ac:dyDescent="0.3">
      <c r="B439" s="91" t="s">
        <v>973</v>
      </c>
      <c r="C439" s="74" t="s">
        <v>1012</v>
      </c>
      <c r="D439" s="75" t="str">
        <f t="shared" si="16"/>
        <v>2022년03월</v>
      </c>
      <c r="E439" s="54" t="str">
        <f t="shared" si="15"/>
        <v>경북</v>
      </c>
      <c r="F439" s="4" t="s">
        <v>444</v>
      </c>
      <c r="G439" s="4" t="s">
        <v>452</v>
      </c>
      <c r="H439" s="4" t="s">
        <v>9</v>
      </c>
      <c r="I439" s="5">
        <v>80</v>
      </c>
      <c r="J439" s="5">
        <v>0</v>
      </c>
      <c r="K439" s="92">
        <v>80</v>
      </c>
    </row>
    <row r="440" spans="2:11" x14ac:dyDescent="0.3">
      <c r="B440" s="91" t="s">
        <v>973</v>
      </c>
      <c r="C440" s="74" t="s">
        <v>1012</v>
      </c>
      <c r="D440" s="75" t="str">
        <f t="shared" si="16"/>
        <v>2022년03월</v>
      </c>
      <c r="E440" s="54" t="str">
        <f t="shared" si="15"/>
        <v>전남</v>
      </c>
      <c r="F440" s="4" t="s">
        <v>453</v>
      </c>
      <c r="G440" s="4" t="s">
        <v>454</v>
      </c>
      <c r="H440" s="4" t="s">
        <v>9</v>
      </c>
      <c r="I440" s="5">
        <v>1</v>
      </c>
      <c r="J440" s="5">
        <v>1</v>
      </c>
      <c r="K440" s="92">
        <v>0</v>
      </c>
    </row>
    <row r="441" spans="2:11" x14ac:dyDescent="0.3">
      <c r="B441" s="91" t="s">
        <v>973</v>
      </c>
      <c r="C441" s="74" t="s">
        <v>1012</v>
      </c>
      <c r="D441" s="75" t="str">
        <f t="shared" si="16"/>
        <v>2022년03월</v>
      </c>
      <c r="E441" s="54" t="str">
        <f t="shared" si="15"/>
        <v>전남</v>
      </c>
      <c r="F441" s="4" t="s">
        <v>453</v>
      </c>
      <c r="G441" s="4" t="s">
        <v>457</v>
      </c>
      <c r="H441" s="4" t="s">
        <v>9</v>
      </c>
      <c r="I441" s="5">
        <v>1</v>
      </c>
      <c r="J441" s="5">
        <v>0</v>
      </c>
      <c r="K441" s="92">
        <v>1</v>
      </c>
    </row>
    <row r="442" spans="2:11" x14ac:dyDescent="0.3">
      <c r="B442" s="91" t="s">
        <v>973</v>
      </c>
      <c r="C442" s="74" t="s">
        <v>1012</v>
      </c>
      <c r="D442" s="75" t="str">
        <f t="shared" si="16"/>
        <v>2022년03월</v>
      </c>
      <c r="E442" s="54" t="str">
        <f t="shared" si="15"/>
        <v>충남</v>
      </c>
      <c r="F442" s="4" t="s">
        <v>460</v>
      </c>
      <c r="G442" s="4" t="s">
        <v>465</v>
      </c>
      <c r="H442" s="4" t="s">
        <v>9</v>
      </c>
      <c r="I442" s="5">
        <v>7</v>
      </c>
      <c r="J442" s="5">
        <v>0</v>
      </c>
      <c r="K442" s="92">
        <v>7</v>
      </c>
    </row>
    <row r="443" spans="2:11" x14ac:dyDescent="0.3">
      <c r="B443" s="91" t="s">
        <v>973</v>
      </c>
      <c r="C443" s="74" t="s">
        <v>1012</v>
      </c>
      <c r="D443" s="75" t="str">
        <f t="shared" si="16"/>
        <v>2022년03월</v>
      </c>
      <c r="E443" s="54" t="str">
        <f t="shared" si="15"/>
        <v>본원</v>
      </c>
      <c r="F443" s="4" t="s">
        <v>467</v>
      </c>
      <c r="G443" s="4" t="s">
        <v>469</v>
      </c>
      <c r="H443" s="4" t="s">
        <v>9</v>
      </c>
      <c r="I443" s="5">
        <v>3</v>
      </c>
      <c r="J443" s="5">
        <v>0</v>
      </c>
      <c r="K443" s="92">
        <v>3</v>
      </c>
    </row>
    <row r="444" spans="2:11" x14ac:dyDescent="0.3">
      <c r="B444" s="91" t="s">
        <v>973</v>
      </c>
      <c r="C444" s="74" t="s">
        <v>1013</v>
      </c>
      <c r="D444" s="75" t="str">
        <f t="shared" ref="D444" si="17">B444&amp;C444</f>
        <v>2022년04월</v>
      </c>
      <c r="E444" s="54" t="str">
        <f t="shared" si="15"/>
        <v>영동</v>
      </c>
      <c r="F444" s="4" t="s">
        <v>10</v>
      </c>
      <c r="G444" s="4" t="s">
        <v>11</v>
      </c>
      <c r="H444" s="4" t="s">
        <v>9</v>
      </c>
      <c r="I444" s="5">
        <v>2</v>
      </c>
      <c r="J444" s="5">
        <v>0</v>
      </c>
      <c r="K444" s="92">
        <v>2</v>
      </c>
    </row>
    <row r="445" spans="2:11" x14ac:dyDescent="0.3">
      <c r="B445" s="91" t="s">
        <v>973</v>
      </c>
      <c r="C445" s="74" t="s">
        <v>1013</v>
      </c>
      <c r="D445" s="75" t="str">
        <f t="shared" ref="D445:D508" si="18">B445&amp;C445</f>
        <v>2022년04월</v>
      </c>
      <c r="E445" s="54" t="str">
        <f t="shared" si="15"/>
        <v>경북</v>
      </c>
      <c r="F445" s="4" t="s">
        <v>14</v>
      </c>
      <c r="G445" s="4" t="s">
        <v>15</v>
      </c>
      <c r="H445" s="4" t="s">
        <v>9</v>
      </c>
      <c r="I445" s="5">
        <v>5</v>
      </c>
      <c r="J445" s="5">
        <v>0</v>
      </c>
      <c r="K445" s="92">
        <v>5</v>
      </c>
    </row>
    <row r="446" spans="2:11" x14ac:dyDescent="0.3">
      <c r="B446" s="91" t="s">
        <v>973</v>
      </c>
      <c r="C446" s="74" t="s">
        <v>1013</v>
      </c>
      <c r="D446" s="75" t="str">
        <f t="shared" si="18"/>
        <v>2022년04월</v>
      </c>
      <c r="E446" s="54" t="str">
        <f t="shared" si="15"/>
        <v>경북</v>
      </c>
      <c r="F446" s="4" t="s">
        <v>14</v>
      </c>
      <c r="G446" s="4" t="s">
        <v>16</v>
      </c>
      <c r="H446" s="4" t="s">
        <v>9</v>
      </c>
      <c r="I446" s="5">
        <v>1</v>
      </c>
      <c r="J446" s="5">
        <v>1</v>
      </c>
      <c r="K446" s="92">
        <v>0</v>
      </c>
    </row>
    <row r="447" spans="2:11" x14ac:dyDescent="0.3">
      <c r="B447" s="91" t="s">
        <v>973</v>
      </c>
      <c r="C447" s="74" t="s">
        <v>1013</v>
      </c>
      <c r="D447" s="75" t="str">
        <f t="shared" si="18"/>
        <v>2022년04월</v>
      </c>
      <c r="E447" s="54" t="str">
        <f t="shared" ref="E447:E510" si="19">VLOOKUP($F447,$N$11:$O$78,2,0)</f>
        <v>경북</v>
      </c>
      <c r="F447" s="4" t="s">
        <v>14</v>
      </c>
      <c r="G447" s="4" t="s">
        <v>17</v>
      </c>
      <c r="H447" s="4" t="s">
        <v>9</v>
      </c>
      <c r="I447" s="5">
        <v>138</v>
      </c>
      <c r="J447" s="5">
        <v>137</v>
      </c>
      <c r="K447" s="92">
        <v>1</v>
      </c>
    </row>
    <row r="448" spans="2:11" x14ac:dyDescent="0.3">
      <c r="B448" s="91" t="s">
        <v>973</v>
      </c>
      <c r="C448" s="74" t="s">
        <v>1013</v>
      </c>
      <c r="D448" s="75" t="str">
        <f t="shared" si="18"/>
        <v>2022년04월</v>
      </c>
      <c r="E448" s="54" t="str">
        <f t="shared" si="19"/>
        <v>경북</v>
      </c>
      <c r="F448" s="4" t="s">
        <v>14</v>
      </c>
      <c r="G448" s="4" t="s">
        <v>18</v>
      </c>
      <c r="H448" s="4" t="s">
        <v>9</v>
      </c>
      <c r="I448" s="5">
        <v>2</v>
      </c>
      <c r="J448" s="5">
        <v>0</v>
      </c>
      <c r="K448" s="92">
        <v>2</v>
      </c>
    </row>
    <row r="449" spans="2:11" x14ac:dyDescent="0.3">
      <c r="B449" s="91" t="s">
        <v>973</v>
      </c>
      <c r="C449" s="74" t="s">
        <v>1013</v>
      </c>
      <c r="D449" s="75" t="str">
        <f t="shared" si="18"/>
        <v>2022년04월</v>
      </c>
      <c r="E449" s="54" t="str">
        <f t="shared" si="19"/>
        <v>서울</v>
      </c>
      <c r="F449" s="4" t="s">
        <v>20</v>
      </c>
      <c r="G449" s="4" t="s">
        <v>22</v>
      </c>
      <c r="H449" s="4" t="s">
        <v>9</v>
      </c>
      <c r="I449" s="5">
        <v>5</v>
      </c>
      <c r="J449" s="5">
        <v>0</v>
      </c>
      <c r="K449" s="92">
        <v>5</v>
      </c>
    </row>
    <row r="450" spans="2:11" x14ac:dyDescent="0.3">
      <c r="B450" s="91" t="s">
        <v>973</v>
      </c>
      <c r="C450" s="74" t="s">
        <v>1013</v>
      </c>
      <c r="D450" s="75" t="str">
        <f t="shared" si="18"/>
        <v>2022년04월</v>
      </c>
      <c r="E450" s="54" t="str">
        <f t="shared" si="19"/>
        <v>서울</v>
      </c>
      <c r="F450" s="4" t="s">
        <v>20</v>
      </c>
      <c r="G450" s="4" t="s">
        <v>23</v>
      </c>
      <c r="H450" s="4" t="s">
        <v>9</v>
      </c>
      <c r="I450" s="5">
        <v>44</v>
      </c>
      <c r="J450" s="5">
        <v>0</v>
      </c>
      <c r="K450" s="92">
        <v>44</v>
      </c>
    </row>
    <row r="451" spans="2:11" x14ac:dyDescent="0.3">
      <c r="B451" s="91" t="s">
        <v>973</v>
      </c>
      <c r="C451" s="74" t="s">
        <v>1013</v>
      </c>
      <c r="D451" s="75" t="str">
        <f t="shared" si="18"/>
        <v>2022년04월</v>
      </c>
      <c r="E451" s="54" t="str">
        <f t="shared" si="19"/>
        <v>전남</v>
      </c>
      <c r="F451" s="4" t="s">
        <v>24</v>
      </c>
      <c r="G451" s="4" t="s">
        <v>26</v>
      </c>
      <c r="H451" s="4" t="s">
        <v>9</v>
      </c>
      <c r="I451" s="5">
        <v>48</v>
      </c>
      <c r="J451" s="5">
        <v>0</v>
      </c>
      <c r="K451" s="92">
        <v>48</v>
      </c>
    </row>
    <row r="452" spans="2:11" x14ac:dyDescent="0.3">
      <c r="B452" s="91" t="s">
        <v>973</v>
      </c>
      <c r="C452" s="74" t="s">
        <v>1013</v>
      </c>
      <c r="D452" s="75" t="str">
        <f t="shared" si="18"/>
        <v>2022년04월</v>
      </c>
      <c r="E452" s="54" t="str">
        <f t="shared" si="19"/>
        <v>전남</v>
      </c>
      <c r="F452" s="4" t="s">
        <v>24</v>
      </c>
      <c r="G452" s="4" t="s">
        <v>27</v>
      </c>
      <c r="H452" s="4" t="s">
        <v>9</v>
      </c>
      <c r="I452" s="5">
        <v>32</v>
      </c>
      <c r="J452" s="5">
        <v>0</v>
      </c>
      <c r="K452" s="92">
        <v>32</v>
      </c>
    </row>
    <row r="453" spans="2:11" x14ac:dyDescent="0.3">
      <c r="B453" s="91" t="s">
        <v>973</v>
      </c>
      <c r="C453" s="74" t="s">
        <v>1013</v>
      </c>
      <c r="D453" s="75" t="str">
        <f t="shared" si="18"/>
        <v>2022년04월</v>
      </c>
      <c r="E453" s="54" t="str">
        <f t="shared" si="19"/>
        <v>전남</v>
      </c>
      <c r="F453" s="4" t="s">
        <v>24</v>
      </c>
      <c r="G453" s="4" t="s">
        <v>29</v>
      </c>
      <c r="H453" s="4" t="s">
        <v>9</v>
      </c>
      <c r="I453" s="5">
        <v>2</v>
      </c>
      <c r="J453" s="5">
        <v>0</v>
      </c>
      <c r="K453" s="92">
        <v>2</v>
      </c>
    </row>
    <row r="454" spans="2:11" x14ac:dyDescent="0.3">
      <c r="B454" s="91" t="s">
        <v>973</v>
      </c>
      <c r="C454" s="74" t="s">
        <v>1013</v>
      </c>
      <c r="D454" s="75" t="str">
        <f t="shared" si="18"/>
        <v>2022년04월</v>
      </c>
      <c r="E454" s="54" t="str">
        <f t="shared" si="19"/>
        <v>전남</v>
      </c>
      <c r="F454" s="4" t="s">
        <v>24</v>
      </c>
      <c r="G454" s="4" t="s">
        <v>30</v>
      </c>
      <c r="H454" s="4" t="s">
        <v>9</v>
      </c>
      <c r="I454" s="5">
        <v>2</v>
      </c>
      <c r="J454" s="5">
        <v>0</v>
      </c>
      <c r="K454" s="92">
        <v>2</v>
      </c>
    </row>
    <row r="455" spans="2:11" x14ac:dyDescent="0.3">
      <c r="B455" s="91" t="s">
        <v>973</v>
      </c>
      <c r="C455" s="74" t="s">
        <v>1013</v>
      </c>
      <c r="D455" s="75" t="str">
        <f t="shared" si="18"/>
        <v>2022년04월</v>
      </c>
      <c r="E455" s="54" t="str">
        <f t="shared" si="19"/>
        <v>전남</v>
      </c>
      <c r="F455" s="4" t="s">
        <v>24</v>
      </c>
      <c r="G455" s="4" t="s">
        <v>31</v>
      </c>
      <c r="H455" s="4" t="s">
        <v>9</v>
      </c>
      <c r="I455" s="5">
        <v>4</v>
      </c>
      <c r="J455" s="5">
        <v>0</v>
      </c>
      <c r="K455" s="92">
        <v>4</v>
      </c>
    </row>
    <row r="456" spans="2:11" x14ac:dyDescent="0.3">
      <c r="B456" s="91" t="s">
        <v>973</v>
      </c>
      <c r="C456" s="74" t="s">
        <v>1013</v>
      </c>
      <c r="D456" s="75" t="str">
        <f t="shared" si="18"/>
        <v>2022년04월</v>
      </c>
      <c r="E456" s="54" t="str">
        <f t="shared" si="19"/>
        <v>전남</v>
      </c>
      <c r="F456" s="4" t="s">
        <v>24</v>
      </c>
      <c r="G456" s="4" t="s">
        <v>33</v>
      </c>
      <c r="H456" s="4" t="s">
        <v>9</v>
      </c>
      <c r="I456" s="5">
        <v>10</v>
      </c>
      <c r="J456" s="5">
        <v>2</v>
      </c>
      <c r="K456" s="92">
        <v>8</v>
      </c>
    </row>
    <row r="457" spans="2:11" x14ac:dyDescent="0.3">
      <c r="B457" s="91" t="s">
        <v>973</v>
      </c>
      <c r="C457" s="74" t="s">
        <v>1013</v>
      </c>
      <c r="D457" s="75" t="str">
        <f t="shared" si="18"/>
        <v>2022년04월</v>
      </c>
      <c r="E457" s="54" t="str">
        <f t="shared" si="19"/>
        <v>전남</v>
      </c>
      <c r="F457" s="4" t="s">
        <v>24</v>
      </c>
      <c r="G457" s="4" t="s">
        <v>41</v>
      </c>
      <c r="H457" s="4" t="s">
        <v>9</v>
      </c>
      <c r="I457" s="5">
        <v>1</v>
      </c>
      <c r="J457" s="5">
        <v>0</v>
      </c>
      <c r="K457" s="92">
        <v>1</v>
      </c>
    </row>
    <row r="458" spans="2:11" x14ac:dyDescent="0.3">
      <c r="B458" s="91" t="s">
        <v>973</v>
      </c>
      <c r="C458" s="74" t="s">
        <v>1013</v>
      </c>
      <c r="D458" s="75" t="str">
        <f t="shared" si="18"/>
        <v>2022년04월</v>
      </c>
      <c r="E458" s="54" t="str">
        <f t="shared" si="19"/>
        <v>경북</v>
      </c>
      <c r="F458" s="4" t="s">
        <v>43</v>
      </c>
      <c r="G458" s="4" t="s">
        <v>44</v>
      </c>
      <c r="H458" s="4" t="s">
        <v>9</v>
      </c>
      <c r="I458" s="5">
        <v>7</v>
      </c>
      <c r="J458" s="5">
        <v>0</v>
      </c>
      <c r="K458" s="92">
        <v>7</v>
      </c>
    </row>
    <row r="459" spans="2:11" x14ac:dyDescent="0.3">
      <c r="B459" s="91" t="s">
        <v>973</v>
      </c>
      <c r="C459" s="74" t="s">
        <v>1013</v>
      </c>
      <c r="D459" s="75" t="str">
        <f t="shared" si="18"/>
        <v>2022년04월</v>
      </c>
      <c r="E459" s="54" t="str">
        <f t="shared" si="19"/>
        <v>경북</v>
      </c>
      <c r="F459" s="4" t="s">
        <v>43</v>
      </c>
      <c r="G459" s="4" t="s">
        <v>45</v>
      </c>
      <c r="H459" s="4" t="s">
        <v>9</v>
      </c>
      <c r="I459" s="5">
        <v>82</v>
      </c>
      <c r="J459" s="5">
        <v>0</v>
      </c>
      <c r="K459" s="92">
        <v>82</v>
      </c>
    </row>
    <row r="460" spans="2:11" x14ac:dyDescent="0.3">
      <c r="B460" s="91" t="s">
        <v>973</v>
      </c>
      <c r="C460" s="74" t="s">
        <v>1013</v>
      </c>
      <c r="D460" s="75" t="str">
        <f t="shared" si="18"/>
        <v>2022년04월</v>
      </c>
      <c r="E460" s="54" t="str">
        <f t="shared" si="19"/>
        <v>경북</v>
      </c>
      <c r="F460" s="4" t="s">
        <v>43</v>
      </c>
      <c r="G460" s="4" t="s">
        <v>46</v>
      </c>
      <c r="H460" s="4" t="s">
        <v>9</v>
      </c>
      <c r="I460" s="5">
        <v>1</v>
      </c>
      <c r="J460" s="5">
        <v>0</v>
      </c>
      <c r="K460" s="92">
        <v>1</v>
      </c>
    </row>
    <row r="461" spans="2:11" x14ac:dyDescent="0.3">
      <c r="B461" s="91" t="s">
        <v>973</v>
      </c>
      <c r="C461" s="74" t="s">
        <v>1013</v>
      </c>
      <c r="D461" s="75" t="str">
        <f t="shared" si="18"/>
        <v>2022년04월</v>
      </c>
      <c r="E461" s="54" t="str">
        <f t="shared" si="19"/>
        <v>전북</v>
      </c>
      <c r="F461" s="4" t="s">
        <v>50</v>
      </c>
      <c r="G461" s="4" t="s">
        <v>51</v>
      </c>
      <c r="H461" s="4" t="s">
        <v>9</v>
      </c>
      <c r="I461" s="5">
        <v>1</v>
      </c>
      <c r="J461" s="5">
        <v>1</v>
      </c>
      <c r="K461" s="92">
        <v>0</v>
      </c>
    </row>
    <row r="462" spans="2:11" x14ac:dyDescent="0.3">
      <c r="B462" s="91" t="s">
        <v>973</v>
      </c>
      <c r="C462" s="74" t="s">
        <v>1013</v>
      </c>
      <c r="D462" s="75" t="str">
        <f t="shared" si="18"/>
        <v>2022년04월</v>
      </c>
      <c r="E462" s="54" t="str">
        <f t="shared" si="19"/>
        <v>경북</v>
      </c>
      <c r="F462" s="4" t="s">
        <v>53</v>
      </c>
      <c r="G462" s="4" t="s">
        <v>54</v>
      </c>
      <c r="H462" s="4" t="s">
        <v>9</v>
      </c>
      <c r="I462" s="5">
        <v>9</v>
      </c>
      <c r="J462" s="5">
        <v>0</v>
      </c>
      <c r="K462" s="92">
        <v>9</v>
      </c>
    </row>
    <row r="463" spans="2:11" x14ac:dyDescent="0.3">
      <c r="B463" s="91" t="s">
        <v>973</v>
      </c>
      <c r="C463" s="74" t="s">
        <v>1013</v>
      </c>
      <c r="D463" s="75" t="str">
        <f t="shared" si="18"/>
        <v>2022년04월</v>
      </c>
      <c r="E463" s="54" t="str">
        <f t="shared" si="19"/>
        <v>경북</v>
      </c>
      <c r="F463" s="4" t="s">
        <v>53</v>
      </c>
      <c r="G463" s="4" t="s">
        <v>55</v>
      </c>
      <c r="H463" s="4" t="s">
        <v>9</v>
      </c>
      <c r="I463" s="5">
        <v>22</v>
      </c>
      <c r="J463" s="5">
        <v>0</v>
      </c>
      <c r="K463" s="92">
        <v>22</v>
      </c>
    </row>
    <row r="464" spans="2:11" x14ac:dyDescent="0.3">
      <c r="B464" s="91" t="s">
        <v>973</v>
      </c>
      <c r="C464" s="74" t="s">
        <v>1013</v>
      </c>
      <c r="D464" s="75" t="str">
        <f t="shared" si="18"/>
        <v>2022년04월</v>
      </c>
      <c r="E464" s="54" t="str">
        <f t="shared" si="19"/>
        <v>경북</v>
      </c>
      <c r="F464" s="4" t="s">
        <v>53</v>
      </c>
      <c r="G464" s="4" t="s">
        <v>56</v>
      </c>
      <c r="H464" s="4" t="s">
        <v>9</v>
      </c>
      <c r="I464" s="5">
        <v>1</v>
      </c>
      <c r="J464" s="5">
        <v>1</v>
      </c>
      <c r="K464" s="92">
        <v>0</v>
      </c>
    </row>
    <row r="465" spans="2:11" x14ac:dyDescent="0.3">
      <c r="B465" s="91" t="s">
        <v>973</v>
      </c>
      <c r="C465" s="74" t="s">
        <v>1013</v>
      </c>
      <c r="D465" s="75" t="str">
        <f t="shared" si="18"/>
        <v>2022년04월</v>
      </c>
      <c r="E465" s="54" t="str">
        <f t="shared" si="19"/>
        <v>경기</v>
      </c>
      <c r="F465" s="4" t="s">
        <v>57</v>
      </c>
      <c r="G465" s="4" t="s">
        <v>59</v>
      </c>
      <c r="H465" s="4" t="s">
        <v>9</v>
      </c>
      <c r="I465" s="5">
        <v>1</v>
      </c>
      <c r="J465" s="5">
        <v>1</v>
      </c>
      <c r="K465" s="92">
        <v>0</v>
      </c>
    </row>
    <row r="466" spans="2:11" x14ac:dyDescent="0.3">
      <c r="B466" s="91" t="s">
        <v>973</v>
      </c>
      <c r="C466" s="74" t="s">
        <v>1013</v>
      </c>
      <c r="D466" s="75" t="str">
        <f t="shared" si="18"/>
        <v>2022년04월</v>
      </c>
      <c r="E466" s="54" t="str">
        <f t="shared" si="19"/>
        <v>경기</v>
      </c>
      <c r="F466" s="4" t="s">
        <v>57</v>
      </c>
      <c r="G466" s="4" t="s">
        <v>60</v>
      </c>
      <c r="H466" s="4" t="s">
        <v>9</v>
      </c>
      <c r="I466" s="5">
        <v>1</v>
      </c>
      <c r="J466" s="5">
        <v>1</v>
      </c>
      <c r="K466" s="92">
        <v>0</v>
      </c>
    </row>
    <row r="467" spans="2:11" x14ac:dyDescent="0.3">
      <c r="B467" s="91" t="s">
        <v>973</v>
      </c>
      <c r="C467" s="74" t="s">
        <v>1013</v>
      </c>
      <c r="D467" s="75" t="str">
        <f t="shared" si="18"/>
        <v>2022년04월</v>
      </c>
      <c r="E467" s="54" t="str">
        <f t="shared" si="19"/>
        <v>경남</v>
      </c>
      <c r="F467" s="4" t="s">
        <v>62</v>
      </c>
      <c r="G467" s="4" t="s">
        <v>67</v>
      </c>
      <c r="H467" s="4" t="s">
        <v>9</v>
      </c>
      <c r="I467" s="5">
        <v>2</v>
      </c>
      <c r="J467" s="5">
        <v>0</v>
      </c>
      <c r="K467" s="92">
        <v>2</v>
      </c>
    </row>
    <row r="468" spans="2:11" x14ac:dyDescent="0.3">
      <c r="B468" s="91" t="s">
        <v>973</v>
      </c>
      <c r="C468" s="74" t="s">
        <v>1013</v>
      </c>
      <c r="D468" s="75" t="str">
        <f t="shared" si="18"/>
        <v>2022년04월</v>
      </c>
      <c r="E468" s="54" t="str">
        <f t="shared" si="19"/>
        <v>경남</v>
      </c>
      <c r="F468" s="4" t="s">
        <v>62</v>
      </c>
      <c r="G468" s="4" t="s">
        <v>68</v>
      </c>
      <c r="H468" s="4" t="s">
        <v>9</v>
      </c>
      <c r="I468" s="5">
        <v>6</v>
      </c>
      <c r="J468" s="5">
        <v>0</v>
      </c>
      <c r="K468" s="92">
        <v>6</v>
      </c>
    </row>
    <row r="469" spans="2:11" x14ac:dyDescent="0.3">
      <c r="B469" s="91" t="s">
        <v>973</v>
      </c>
      <c r="C469" s="74" t="s">
        <v>1013</v>
      </c>
      <c r="D469" s="75" t="str">
        <f t="shared" si="18"/>
        <v>2022년04월</v>
      </c>
      <c r="E469" s="54" t="str">
        <f t="shared" si="19"/>
        <v>경북</v>
      </c>
      <c r="F469" s="4" t="s">
        <v>70</v>
      </c>
      <c r="G469" s="4" t="s">
        <v>75</v>
      </c>
      <c r="H469" s="4" t="s">
        <v>9</v>
      </c>
      <c r="I469" s="5">
        <v>1</v>
      </c>
      <c r="J469" s="5">
        <v>0</v>
      </c>
      <c r="K469" s="92">
        <v>1</v>
      </c>
    </row>
    <row r="470" spans="2:11" x14ac:dyDescent="0.3">
      <c r="B470" s="91" t="s">
        <v>973</v>
      </c>
      <c r="C470" s="74" t="s">
        <v>1013</v>
      </c>
      <c r="D470" s="75" t="str">
        <f t="shared" si="18"/>
        <v>2022년04월</v>
      </c>
      <c r="E470" s="54" t="str">
        <f t="shared" si="19"/>
        <v>경북</v>
      </c>
      <c r="F470" s="4" t="s">
        <v>70</v>
      </c>
      <c r="G470" s="4" t="s">
        <v>78</v>
      </c>
      <c r="H470" s="4" t="s">
        <v>9</v>
      </c>
      <c r="I470" s="5">
        <v>2</v>
      </c>
      <c r="J470" s="5">
        <v>2</v>
      </c>
      <c r="K470" s="92">
        <v>0</v>
      </c>
    </row>
    <row r="471" spans="2:11" x14ac:dyDescent="0.3">
      <c r="B471" s="91" t="s">
        <v>973</v>
      </c>
      <c r="C471" s="74" t="s">
        <v>1013</v>
      </c>
      <c r="D471" s="75" t="str">
        <f t="shared" si="18"/>
        <v>2022년04월</v>
      </c>
      <c r="E471" s="54" t="str">
        <f t="shared" si="19"/>
        <v>경북</v>
      </c>
      <c r="F471" s="4" t="s">
        <v>70</v>
      </c>
      <c r="G471" s="4" t="s">
        <v>79</v>
      </c>
      <c r="H471" s="4" t="s">
        <v>9</v>
      </c>
      <c r="I471" s="5">
        <v>1</v>
      </c>
      <c r="J471" s="5">
        <v>0</v>
      </c>
      <c r="K471" s="92">
        <v>1</v>
      </c>
    </row>
    <row r="472" spans="2:11" x14ac:dyDescent="0.3">
      <c r="B472" s="91" t="s">
        <v>973</v>
      </c>
      <c r="C472" s="74" t="s">
        <v>1013</v>
      </c>
      <c r="D472" s="75" t="str">
        <f t="shared" si="18"/>
        <v>2022년04월</v>
      </c>
      <c r="E472" s="54" t="str">
        <f t="shared" si="19"/>
        <v>경북</v>
      </c>
      <c r="F472" s="4" t="s">
        <v>70</v>
      </c>
      <c r="G472" s="4" t="s">
        <v>84</v>
      </c>
      <c r="H472" s="4" t="s">
        <v>9</v>
      </c>
      <c r="I472" s="5">
        <v>3</v>
      </c>
      <c r="J472" s="5">
        <v>3</v>
      </c>
      <c r="K472" s="92">
        <v>0</v>
      </c>
    </row>
    <row r="473" spans="2:11" x14ac:dyDescent="0.3">
      <c r="B473" s="91" t="s">
        <v>973</v>
      </c>
      <c r="C473" s="74" t="s">
        <v>1013</v>
      </c>
      <c r="D473" s="75" t="str">
        <f t="shared" si="18"/>
        <v>2022년04월</v>
      </c>
      <c r="E473" s="54" t="str">
        <f t="shared" si="19"/>
        <v>경북</v>
      </c>
      <c r="F473" s="4" t="s">
        <v>70</v>
      </c>
      <c r="G473" s="4" t="s">
        <v>88</v>
      </c>
      <c r="H473" s="4" t="s">
        <v>9</v>
      </c>
      <c r="I473" s="5">
        <v>29</v>
      </c>
      <c r="J473" s="5">
        <v>29</v>
      </c>
      <c r="K473" s="92">
        <v>0</v>
      </c>
    </row>
    <row r="474" spans="2:11" x14ac:dyDescent="0.3">
      <c r="B474" s="91" t="s">
        <v>973</v>
      </c>
      <c r="C474" s="74" t="s">
        <v>1013</v>
      </c>
      <c r="D474" s="75" t="str">
        <f t="shared" si="18"/>
        <v>2022년04월</v>
      </c>
      <c r="E474" s="54" t="str">
        <f t="shared" si="19"/>
        <v>경북</v>
      </c>
      <c r="F474" s="4" t="s">
        <v>70</v>
      </c>
      <c r="G474" s="4" t="s">
        <v>93</v>
      </c>
      <c r="H474" s="4" t="s">
        <v>9</v>
      </c>
      <c r="I474" s="5">
        <v>1</v>
      </c>
      <c r="J474" s="5">
        <v>0</v>
      </c>
      <c r="K474" s="92">
        <v>1</v>
      </c>
    </row>
    <row r="475" spans="2:11" x14ac:dyDescent="0.3">
      <c r="B475" s="91" t="s">
        <v>973</v>
      </c>
      <c r="C475" s="74" t="s">
        <v>1013</v>
      </c>
      <c r="D475" s="75" t="str">
        <f t="shared" si="18"/>
        <v>2022년04월</v>
      </c>
      <c r="E475" s="54" t="str">
        <f t="shared" si="19"/>
        <v>대구</v>
      </c>
      <c r="F475" s="4" t="s">
        <v>94</v>
      </c>
      <c r="G475" s="4" t="s">
        <v>96</v>
      </c>
      <c r="H475" s="4" t="s">
        <v>9</v>
      </c>
      <c r="I475" s="5">
        <v>1</v>
      </c>
      <c r="J475" s="5">
        <v>0</v>
      </c>
      <c r="K475" s="92">
        <v>1</v>
      </c>
    </row>
    <row r="476" spans="2:11" x14ac:dyDescent="0.3">
      <c r="B476" s="91" t="s">
        <v>973</v>
      </c>
      <c r="C476" s="74" t="s">
        <v>1013</v>
      </c>
      <c r="D476" s="75" t="str">
        <f t="shared" si="18"/>
        <v>2022년04월</v>
      </c>
      <c r="E476" s="54" t="str">
        <f t="shared" si="19"/>
        <v>경북</v>
      </c>
      <c r="F476" s="4" t="s">
        <v>98</v>
      </c>
      <c r="G476" s="4" t="s">
        <v>100</v>
      </c>
      <c r="H476" s="4" t="s">
        <v>9</v>
      </c>
      <c r="I476" s="5">
        <v>20</v>
      </c>
      <c r="J476" s="5">
        <v>20</v>
      </c>
      <c r="K476" s="92">
        <v>0</v>
      </c>
    </row>
    <row r="477" spans="2:11" x14ac:dyDescent="0.3">
      <c r="B477" s="91" t="s">
        <v>973</v>
      </c>
      <c r="C477" s="74" t="s">
        <v>1013</v>
      </c>
      <c r="D477" s="75" t="str">
        <f t="shared" si="18"/>
        <v>2022년04월</v>
      </c>
      <c r="E477" s="54" t="str">
        <f t="shared" si="19"/>
        <v>경북</v>
      </c>
      <c r="F477" s="4" t="s">
        <v>98</v>
      </c>
      <c r="G477" s="4" t="s">
        <v>102</v>
      </c>
      <c r="H477" s="4" t="s">
        <v>9</v>
      </c>
      <c r="I477" s="5">
        <v>10</v>
      </c>
      <c r="J477" s="5">
        <v>0</v>
      </c>
      <c r="K477" s="92">
        <v>10</v>
      </c>
    </row>
    <row r="478" spans="2:11" x14ac:dyDescent="0.3">
      <c r="B478" s="91" t="s">
        <v>973</v>
      </c>
      <c r="C478" s="74" t="s">
        <v>1013</v>
      </c>
      <c r="D478" s="75" t="str">
        <f t="shared" si="18"/>
        <v>2022년04월</v>
      </c>
      <c r="E478" s="54" t="str">
        <f t="shared" si="19"/>
        <v>경북</v>
      </c>
      <c r="F478" s="4" t="s">
        <v>98</v>
      </c>
      <c r="G478" s="4" t="s">
        <v>104</v>
      </c>
      <c r="H478" s="4" t="s">
        <v>9</v>
      </c>
      <c r="I478" s="5">
        <v>2</v>
      </c>
      <c r="J478" s="5">
        <v>2</v>
      </c>
      <c r="K478" s="92">
        <v>0</v>
      </c>
    </row>
    <row r="479" spans="2:11" x14ac:dyDescent="0.3">
      <c r="B479" s="91" t="s">
        <v>973</v>
      </c>
      <c r="C479" s="74" t="s">
        <v>1013</v>
      </c>
      <c r="D479" s="75" t="str">
        <f t="shared" si="18"/>
        <v>2022년04월</v>
      </c>
      <c r="E479" s="54" t="str">
        <f t="shared" si="19"/>
        <v>경북</v>
      </c>
      <c r="F479" s="4" t="s">
        <v>98</v>
      </c>
      <c r="G479" s="4" t="s">
        <v>106</v>
      </c>
      <c r="H479" s="4" t="s">
        <v>9</v>
      </c>
      <c r="I479" s="5">
        <v>1</v>
      </c>
      <c r="J479" s="5">
        <v>0</v>
      </c>
      <c r="K479" s="92">
        <v>1</v>
      </c>
    </row>
    <row r="480" spans="2:11" x14ac:dyDescent="0.3">
      <c r="B480" s="91" t="s">
        <v>973</v>
      </c>
      <c r="C480" s="74" t="s">
        <v>1013</v>
      </c>
      <c r="D480" s="75" t="str">
        <f t="shared" si="18"/>
        <v>2022년04월</v>
      </c>
      <c r="E480" s="54" t="str">
        <f t="shared" si="19"/>
        <v>경북</v>
      </c>
      <c r="F480" s="4" t="s">
        <v>98</v>
      </c>
      <c r="G480" s="4" t="s">
        <v>109</v>
      </c>
      <c r="H480" s="4" t="s">
        <v>9</v>
      </c>
      <c r="I480" s="5">
        <v>1</v>
      </c>
      <c r="J480" s="5">
        <v>1</v>
      </c>
      <c r="K480" s="92">
        <v>0</v>
      </c>
    </row>
    <row r="481" spans="2:11" x14ac:dyDescent="0.3">
      <c r="B481" s="91" t="s">
        <v>973</v>
      </c>
      <c r="C481" s="74" t="s">
        <v>1013</v>
      </c>
      <c r="D481" s="75" t="str">
        <f t="shared" si="18"/>
        <v>2022년04월</v>
      </c>
      <c r="E481" s="54" t="str">
        <f t="shared" si="19"/>
        <v>경북</v>
      </c>
      <c r="F481" s="4" t="s">
        <v>98</v>
      </c>
      <c r="G481" s="4" t="s">
        <v>110</v>
      </c>
      <c r="H481" s="4" t="s">
        <v>9</v>
      </c>
      <c r="I481" s="5">
        <v>1</v>
      </c>
      <c r="J481" s="5">
        <v>0</v>
      </c>
      <c r="K481" s="92">
        <v>1</v>
      </c>
    </row>
    <row r="482" spans="2:11" x14ac:dyDescent="0.3">
      <c r="B482" s="91" t="s">
        <v>973</v>
      </c>
      <c r="C482" s="74" t="s">
        <v>1013</v>
      </c>
      <c r="D482" s="75" t="str">
        <f t="shared" si="18"/>
        <v>2022년04월</v>
      </c>
      <c r="E482" s="54" t="str">
        <f t="shared" si="19"/>
        <v>경북</v>
      </c>
      <c r="F482" s="4" t="s">
        <v>116</v>
      </c>
      <c r="G482" s="4" t="s">
        <v>117</v>
      </c>
      <c r="H482" s="4" t="s">
        <v>9</v>
      </c>
      <c r="I482" s="5">
        <v>77</v>
      </c>
      <c r="J482" s="5">
        <v>0</v>
      </c>
      <c r="K482" s="92">
        <v>77</v>
      </c>
    </row>
    <row r="483" spans="2:11" x14ac:dyDescent="0.3">
      <c r="B483" s="91" t="s">
        <v>973</v>
      </c>
      <c r="C483" s="74" t="s">
        <v>1013</v>
      </c>
      <c r="D483" s="75" t="str">
        <f t="shared" si="18"/>
        <v>2022년04월</v>
      </c>
      <c r="E483" s="54" t="str">
        <f t="shared" si="19"/>
        <v>충남</v>
      </c>
      <c r="F483" s="4" t="s">
        <v>120</v>
      </c>
      <c r="G483" s="4" t="s">
        <v>122</v>
      </c>
      <c r="H483" s="4" t="s">
        <v>9</v>
      </c>
      <c r="I483" s="5">
        <v>2</v>
      </c>
      <c r="J483" s="5">
        <v>0</v>
      </c>
      <c r="K483" s="92">
        <v>2</v>
      </c>
    </row>
    <row r="484" spans="2:11" x14ac:dyDescent="0.3">
      <c r="B484" s="91" t="s">
        <v>973</v>
      </c>
      <c r="C484" s="74" t="s">
        <v>1013</v>
      </c>
      <c r="D484" s="75" t="str">
        <f t="shared" si="18"/>
        <v>2022년04월</v>
      </c>
      <c r="E484" s="54" t="str">
        <f t="shared" si="19"/>
        <v>충남</v>
      </c>
      <c r="F484" s="4" t="s">
        <v>120</v>
      </c>
      <c r="G484" s="4" t="s">
        <v>124</v>
      </c>
      <c r="H484" s="4" t="s">
        <v>9</v>
      </c>
      <c r="I484" s="5">
        <v>7</v>
      </c>
      <c r="J484" s="5">
        <v>0</v>
      </c>
      <c r="K484" s="92">
        <v>7</v>
      </c>
    </row>
    <row r="485" spans="2:11" x14ac:dyDescent="0.3">
      <c r="B485" s="91" t="s">
        <v>973</v>
      </c>
      <c r="C485" s="74" t="s">
        <v>1013</v>
      </c>
      <c r="D485" s="75" t="str">
        <f t="shared" si="18"/>
        <v>2022년04월</v>
      </c>
      <c r="E485" s="54" t="str">
        <f t="shared" si="19"/>
        <v>충남</v>
      </c>
      <c r="F485" s="4" t="s">
        <v>120</v>
      </c>
      <c r="G485" s="4" t="s">
        <v>125</v>
      </c>
      <c r="H485" s="4" t="s">
        <v>9</v>
      </c>
      <c r="I485" s="5">
        <v>14</v>
      </c>
      <c r="J485" s="5">
        <v>0</v>
      </c>
      <c r="K485" s="92">
        <v>14</v>
      </c>
    </row>
    <row r="486" spans="2:11" x14ac:dyDescent="0.3">
      <c r="B486" s="91" t="s">
        <v>973</v>
      </c>
      <c r="C486" s="74" t="s">
        <v>1013</v>
      </c>
      <c r="D486" s="75" t="str">
        <f t="shared" si="18"/>
        <v>2022년04월</v>
      </c>
      <c r="E486" s="54" t="str">
        <f t="shared" si="19"/>
        <v>충남</v>
      </c>
      <c r="F486" s="4" t="s">
        <v>120</v>
      </c>
      <c r="G486" s="4" t="s">
        <v>128</v>
      </c>
      <c r="H486" s="4" t="s">
        <v>9</v>
      </c>
      <c r="I486" s="5">
        <v>1</v>
      </c>
      <c r="J486" s="5">
        <v>0</v>
      </c>
      <c r="K486" s="92">
        <v>1</v>
      </c>
    </row>
    <row r="487" spans="2:11" x14ac:dyDescent="0.3">
      <c r="B487" s="91" t="s">
        <v>973</v>
      </c>
      <c r="C487" s="74" t="s">
        <v>1013</v>
      </c>
      <c r="D487" s="75" t="str">
        <f t="shared" si="18"/>
        <v>2022년04월</v>
      </c>
      <c r="E487" s="54" t="str">
        <f t="shared" si="19"/>
        <v>충남</v>
      </c>
      <c r="F487" s="4" t="s">
        <v>120</v>
      </c>
      <c r="G487" s="4" t="s">
        <v>134</v>
      </c>
      <c r="H487" s="4" t="s">
        <v>9</v>
      </c>
      <c r="I487" s="5">
        <v>1</v>
      </c>
      <c r="J487" s="5">
        <v>0</v>
      </c>
      <c r="K487" s="92">
        <v>1</v>
      </c>
    </row>
    <row r="488" spans="2:11" x14ac:dyDescent="0.3">
      <c r="B488" s="91" t="s">
        <v>973</v>
      </c>
      <c r="C488" s="74" t="s">
        <v>1013</v>
      </c>
      <c r="D488" s="75" t="str">
        <f t="shared" si="18"/>
        <v>2022년04월</v>
      </c>
      <c r="E488" s="54" t="str">
        <f t="shared" si="19"/>
        <v>충남</v>
      </c>
      <c r="F488" s="4" t="s">
        <v>120</v>
      </c>
      <c r="G488" s="4" t="s">
        <v>136</v>
      </c>
      <c r="H488" s="4" t="s">
        <v>9</v>
      </c>
      <c r="I488" s="5">
        <v>21</v>
      </c>
      <c r="J488" s="5">
        <v>0</v>
      </c>
      <c r="K488" s="92">
        <v>21</v>
      </c>
    </row>
    <row r="489" spans="2:11" x14ac:dyDescent="0.3">
      <c r="B489" s="91" t="s">
        <v>973</v>
      </c>
      <c r="C489" s="74" t="s">
        <v>1013</v>
      </c>
      <c r="D489" s="75" t="str">
        <f t="shared" si="18"/>
        <v>2022년04월</v>
      </c>
      <c r="E489" s="54" t="str">
        <f t="shared" si="19"/>
        <v>충남</v>
      </c>
      <c r="F489" s="4" t="s">
        <v>120</v>
      </c>
      <c r="G489" s="4" t="s">
        <v>137</v>
      </c>
      <c r="H489" s="4" t="s">
        <v>9</v>
      </c>
      <c r="I489" s="5">
        <v>59</v>
      </c>
      <c r="J489" s="5">
        <v>0</v>
      </c>
      <c r="K489" s="92">
        <v>59</v>
      </c>
    </row>
    <row r="490" spans="2:11" x14ac:dyDescent="0.3">
      <c r="B490" s="91" t="s">
        <v>973</v>
      </c>
      <c r="C490" s="74" t="s">
        <v>1013</v>
      </c>
      <c r="D490" s="75" t="str">
        <f t="shared" si="18"/>
        <v>2022년04월</v>
      </c>
      <c r="E490" s="54" t="str">
        <f t="shared" si="19"/>
        <v>전남</v>
      </c>
      <c r="F490" s="4" t="s">
        <v>138</v>
      </c>
      <c r="G490" s="4" t="s">
        <v>139</v>
      </c>
      <c r="H490" s="4" t="s">
        <v>9</v>
      </c>
      <c r="I490" s="5">
        <v>1</v>
      </c>
      <c r="J490" s="5">
        <v>1</v>
      </c>
      <c r="K490" s="92">
        <v>0</v>
      </c>
    </row>
    <row r="491" spans="2:11" x14ac:dyDescent="0.3">
      <c r="B491" s="91" t="s">
        <v>973</v>
      </c>
      <c r="C491" s="74" t="s">
        <v>1013</v>
      </c>
      <c r="D491" s="75" t="str">
        <f t="shared" si="18"/>
        <v>2022년04월</v>
      </c>
      <c r="E491" s="54" t="str">
        <f t="shared" si="19"/>
        <v>전남</v>
      </c>
      <c r="F491" s="4" t="s">
        <v>138</v>
      </c>
      <c r="G491" s="4" t="s">
        <v>140</v>
      </c>
      <c r="H491" s="4" t="s">
        <v>9</v>
      </c>
      <c r="I491" s="5">
        <v>9</v>
      </c>
      <c r="J491" s="5">
        <v>0</v>
      </c>
      <c r="K491" s="92">
        <v>9</v>
      </c>
    </row>
    <row r="492" spans="2:11" x14ac:dyDescent="0.3">
      <c r="B492" s="91" t="s">
        <v>973</v>
      </c>
      <c r="C492" s="74" t="s">
        <v>1013</v>
      </c>
      <c r="D492" s="75" t="str">
        <f t="shared" si="18"/>
        <v>2022년04월</v>
      </c>
      <c r="E492" s="54" t="str">
        <f t="shared" si="19"/>
        <v>경남</v>
      </c>
      <c r="F492" s="4" t="s">
        <v>143</v>
      </c>
      <c r="G492" s="4" t="s">
        <v>147</v>
      </c>
      <c r="H492" s="4" t="s">
        <v>9</v>
      </c>
      <c r="I492" s="5">
        <v>1</v>
      </c>
      <c r="J492" s="5">
        <v>1</v>
      </c>
      <c r="K492" s="92">
        <v>0</v>
      </c>
    </row>
    <row r="493" spans="2:11" x14ac:dyDescent="0.3">
      <c r="B493" s="91" t="s">
        <v>973</v>
      </c>
      <c r="C493" s="74" t="s">
        <v>1013</v>
      </c>
      <c r="D493" s="75" t="str">
        <f t="shared" si="18"/>
        <v>2022년04월</v>
      </c>
      <c r="E493" s="54" t="str">
        <f t="shared" si="19"/>
        <v>경남</v>
      </c>
      <c r="F493" s="4" t="s">
        <v>151</v>
      </c>
      <c r="G493" s="4" t="s">
        <v>155</v>
      </c>
      <c r="H493" s="4" t="s">
        <v>9</v>
      </c>
      <c r="I493" s="5">
        <v>1</v>
      </c>
      <c r="J493" s="5">
        <v>1</v>
      </c>
      <c r="K493" s="92">
        <v>0</v>
      </c>
    </row>
    <row r="494" spans="2:11" x14ac:dyDescent="0.3">
      <c r="B494" s="91" t="s">
        <v>973</v>
      </c>
      <c r="C494" s="74" t="s">
        <v>1013</v>
      </c>
      <c r="D494" s="75" t="str">
        <f t="shared" si="18"/>
        <v>2022년04월</v>
      </c>
      <c r="E494" s="54" t="str">
        <f t="shared" si="19"/>
        <v>경남</v>
      </c>
      <c r="F494" s="4" t="s">
        <v>151</v>
      </c>
      <c r="G494" s="4" t="s">
        <v>156</v>
      </c>
      <c r="H494" s="4" t="s">
        <v>9</v>
      </c>
      <c r="I494" s="5">
        <v>6</v>
      </c>
      <c r="J494" s="5">
        <v>0</v>
      </c>
      <c r="K494" s="92">
        <v>6</v>
      </c>
    </row>
    <row r="495" spans="2:11" x14ac:dyDescent="0.3">
      <c r="B495" s="91" t="s">
        <v>973</v>
      </c>
      <c r="C495" s="74" t="s">
        <v>1013</v>
      </c>
      <c r="D495" s="75" t="str">
        <f t="shared" si="18"/>
        <v>2022년04월</v>
      </c>
      <c r="E495" s="54" t="str">
        <f t="shared" si="19"/>
        <v>경남</v>
      </c>
      <c r="F495" s="4" t="s">
        <v>158</v>
      </c>
      <c r="G495" s="4" t="s">
        <v>166</v>
      </c>
      <c r="H495" s="4" t="s">
        <v>9</v>
      </c>
      <c r="I495" s="5">
        <v>1</v>
      </c>
      <c r="J495" s="5">
        <v>0</v>
      </c>
      <c r="K495" s="92">
        <v>1</v>
      </c>
    </row>
    <row r="496" spans="2:11" x14ac:dyDescent="0.3">
      <c r="B496" s="91" t="s">
        <v>973</v>
      </c>
      <c r="C496" s="74" t="s">
        <v>1013</v>
      </c>
      <c r="D496" s="75" t="str">
        <f t="shared" si="18"/>
        <v>2022년04월</v>
      </c>
      <c r="E496" s="54" t="str">
        <f t="shared" si="19"/>
        <v>경남</v>
      </c>
      <c r="F496" s="4" t="s">
        <v>168</v>
      </c>
      <c r="G496" s="4" t="s">
        <v>172</v>
      </c>
      <c r="H496" s="4" t="s">
        <v>9</v>
      </c>
      <c r="I496" s="5">
        <v>2</v>
      </c>
      <c r="J496" s="5">
        <v>0</v>
      </c>
      <c r="K496" s="92">
        <v>2</v>
      </c>
    </row>
    <row r="497" spans="2:11" x14ac:dyDescent="0.3">
      <c r="B497" s="91" t="s">
        <v>973</v>
      </c>
      <c r="C497" s="74" t="s">
        <v>1013</v>
      </c>
      <c r="D497" s="75" t="str">
        <f t="shared" si="18"/>
        <v>2022년04월</v>
      </c>
      <c r="E497" s="54" t="str">
        <f t="shared" si="19"/>
        <v>경남</v>
      </c>
      <c r="F497" s="4" t="s">
        <v>174</v>
      </c>
      <c r="G497" s="4" t="s">
        <v>176</v>
      </c>
      <c r="H497" s="4" t="s">
        <v>9</v>
      </c>
      <c r="I497" s="5">
        <v>1</v>
      </c>
      <c r="J497" s="5">
        <v>0</v>
      </c>
      <c r="K497" s="92">
        <v>1</v>
      </c>
    </row>
    <row r="498" spans="2:11" x14ac:dyDescent="0.3">
      <c r="B498" s="91" t="s">
        <v>973</v>
      </c>
      <c r="C498" s="74" t="s">
        <v>1013</v>
      </c>
      <c r="D498" s="75" t="str">
        <f t="shared" si="18"/>
        <v>2022년04월</v>
      </c>
      <c r="E498" s="54" t="str">
        <f t="shared" si="19"/>
        <v>경남</v>
      </c>
      <c r="F498" s="4" t="s">
        <v>174</v>
      </c>
      <c r="G498" s="4" t="s">
        <v>177</v>
      </c>
      <c r="H498" s="4" t="s">
        <v>9</v>
      </c>
      <c r="I498" s="5">
        <v>18</v>
      </c>
      <c r="J498" s="5">
        <v>0</v>
      </c>
      <c r="K498" s="92">
        <v>18</v>
      </c>
    </row>
    <row r="499" spans="2:11" x14ac:dyDescent="0.3">
      <c r="B499" s="91" t="s">
        <v>973</v>
      </c>
      <c r="C499" s="74" t="s">
        <v>1013</v>
      </c>
      <c r="D499" s="75" t="str">
        <f t="shared" si="18"/>
        <v>2022년04월</v>
      </c>
      <c r="E499" s="54" t="str">
        <f t="shared" si="19"/>
        <v>경남</v>
      </c>
      <c r="F499" s="4" t="s">
        <v>174</v>
      </c>
      <c r="G499" s="4" t="s">
        <v>179</v>
      </c>
      <c r="H499" s="4" t="s">
        <v>9</v>
      </c>
      <c r="I499" s="5">
        <v>34</v>
      </c>
      <c r="J499" s="5">
        <v>0</v>
      </c>
      <c r="K499" s="92">
        <v>34</v>
      </c>
    </row>
    <row r="500" spans="2:11" x14ac:dyDescent="0.3">
      <c r="B500" s="91" t="s">
        <v>973</v>
      </c>
      <c r="C500" s="74" t="s">
        <v>1013</v>
      </c>
      <c r="D500" s="75" t="str">
        <f t="shared" si="18"/>
        <v>2022년04월</v>
      </c>
      <c r="E500" s="54" t="str">
        <f t="shared" si="19"/>
        <v>경기</v>
      </c>
      <c r="F500" s="4" t="s">
        <v>185</v>
      </c>
      <c r="G500" s="4" t="s">
        <v>190</v>
      </c>
      <c r="H500" s="4" t="s">
        <v>9</v>
      </c>
      <c r="I500" s="5">
        <v>1</v>
      </c>
      <c r="J500" s="5">
        <v>1</v>
      </c>
      <c r="K500" s="92">
        <v>0</v>
      </c>
    </row>
    <row r="501" spans="2:11" x14ac:dyDescent="0.3">
      <c r="B501" s="91" t="s">
        <v>973</v>
      </c>
      <c r="C501" s="74" t="s">
        <v>1013</v>
      </c>
      <c r="D501" s="75" t="str">
        <f t="shared" si="18"/>
        <v>2022년04월</v>
      </c>
      <c r="E501" s="54" t="str">
        <f t="shared" si="19"/>
        <v>경기</v>
      </c>
      <c r="F501" s="4" t="s">
        <v>185</v>
      </c>
      <c r="G501" s="4" t="s">
        <v>193</v>
      </c>
      <c r="H501" s="4" t="s">
        <v>9</v>
      </c>
      <c r="I501" s="5">
        <v>3</v>
      </c>
      <c r="J501" s="5">
        <v>0</v>
      </c>
      <c r="K501" s="92">
        <v>3</v>
      </c>
    </row>
    <row r="502" spans="2:11" x14ac:dyDescent="0.3">
      <c r="B502" s="91" t="s">
        <v>973</v>
      </c>
      <c r="C502" s="74" t="s">
        <v>1013</v>
      </c>
      <c r="D502" s="75" t="str">
        <f t="shared" si="18"/>
        <v>2022년04월</v>
      </c>
      <c r="E502" s="54" t="str">
        <f t="shared" si="19"/>
        <v>경기</v>
      </c>
      <c r="F502" s="4" t="s">
        <v>185</v>
      </c>
      <c r="G502" s="4" t="s">
        <v>195</v>
      </c>
      <c r="H502" s="4" t="s">
        <v>9</v>
      </c>
      <c r="I502" s="5">
        <v>1</v>
      </c>
      <c r="J502" s="5">
        <v>0</v>
      </c>
      <c r="K502" s="92">
        <v>1</v>
      </c>
    </row>
    <row r="503" spans="2:11" x14ac:dyDescent="0.3">
      <c r="B503" s="91" t="s">
        <v>973</v>
      </c>
      <c r="C503" s="74" t="s">
        <v>1013</v>
      </c>
      <c r="D503" s="75" t="str">
        <f t="shared" si="18"/>
        <v>2022년04월</v>
      </c>
      <c r="E503" s="54" t="str">
        <f t="shared" si="19"/>
        <v>경북</v>
      </c>
      <c r="F503" s="4" t="s">
        <v>197</v>
      </c>
      <c r="G503" s="4" t="s">
        <v>198</v>
      </c>
      <c r="H503" s="4" t="s">
        <v>9</v>
      </c>
      <c r="I503" s="5">
        <v>3</v>
      </c>
      <c r="J503" s="5">
        <v>0</v>
      </c>
      <c r="K503" s="92">
        <v>3</v>
      </c>
    </row>
    <row r="504" spans="2:11" x14ac:dyDescent="0.3">
      <c r="B504" s="91" t="s">
        <v>973</v>
      </c>
      <c r="C504" s="74" t="s">
        <v>1013</v>
      </c>
      <c r="D504" s="75" t="str">
        <f t="shared" si="18"/>
        <v>2022년04월</v>
      </c>
      <c r="E504" s="54" t="str">
        <f t="shared" si="19"/>
        <v>서울</v>
      </c>
      <c r="F504" s="4" t="s">
        <v>201</v>
      </c>
      <c r="G504" s="4" t="s">
        <v>202</v>
      </c>
      <c r="H504" s="4" t="s">
        <v>9</v>
      </c>
      <c r="I504" s="5">
        <v>8</v>
      </c>
      <c r="J504" s="5">
        <v>0</v>
      </c>
      <c r="K504" s="92">
        <v>8</v>
      </c>
    </row>
    <row r="505" spans="2:11" x14ac:dyDescent="0.3">
      <c r="B505" s="91" t="s">
        <v>973</v>
      </c>
      <c r="C505" s="74" t="s">
        <v>1013</v>
      </c>
      <c r="D505" s="75" t="str">
        <f t="shared" si="18"/>
        <v>2022년04월</v>
      </c>
      <c r="E505" s="54" t="str">
        <f t="shared" si="19"/>
        <v>서울</v>
      </c>
      <c r="F505" s="4" t="s">
        <v>201</v>
      </c>
      <c r="G505" s="4" t="s">
        <v>205</v>
      </c>
      <c r="H505" s="4" t="s">
        <v>9</v>
      </c>
      <c r="I505" s="5">
        <v>1</v>
      </c>
      <c r="J505" s="5">
        <v>0</v>
      </c>
      <c r="K505" s="92">
        <v>1</v>
      </c>
    </row>
    <row r="506" spans="2:11" x14ac:dyDescent="0.3">
      <c r="B506" s="91" t="s">
        <v>973</v>
      </c>
      <c r="C506" s="74" t="s">
        <v>1013</v>
      </c>
      <c r="D506" s="75" t="str">
        <f t="shared" si="18"/>
        <v>2022년04월</v>
      </c>
      <c r="E506" s="54" t="str">
        <f t="shared" si="19"/>
        <v>서울</v>
      </c>
      <c r="F506" s="4" t="s">
        <v>201</v>
      </c>
      <c r="G506" s="4" t="s">
        <v>209</v>
      </c>
      <c r="H506" s="4" t="s">
        <v>9</v>
      </c>
      <c r="I506" s="5">
        <v>11</v>
      </c>
      <c r="J506" s="5">
        <v>11</v>
      </c>
      <c r="K506" s="92">
        <v>0</v>
      </c>
    </row>
    <row r="507" spans="2:11" x14ac:dyDescent="0.3">
      <c r="B507" s="91" t="s">
        <v>973</v>
      </c>
      <c r="C507" s="74" t="s">
        <v>1013</v>
      </c>
      <c r="D507" s="75" t="str">
        <f t="shared" si="18"/>
        <v>2022년04월</v>
      </c>
      <c r="E507" s="54" t="str">
        <f t="shared" si="19"/>
        <v>서울</v>
      </c>
      <c r="F507" s="4" t="s">
        <v>201</v>
      </c>
      <c r="G507" s="4" t="s">
        <v>211</v>
      </c>
      <c r="H507" s="4" t="s">
        <v>9</v>
      </c>
      <c r="I507" s="5">
        <v>2</v>
      </c>
      <c r="J507" s="5">
        <v>0</v>
      </c>
      <c r="K507" s="92">
        <v>2</v>
      </c>
    </row>
    <row r="508" spans="2:11" x14ac:dyDescent="0.3">
      <c r="B508" s="91" t="s">
        <v>973</v>
      </c>
      <c r="C508" s="74" t="s">
        <v>1013</v>
      </c>
      <c r="D508" s="75" t="str">
        <f t="shared" si="18"/>
        <v>2022년04월</v>
      </c>
      <c r="E508" s="54" t="str">
        <f t="shared" si="19"/>
        <v>서울</v>
      </c>
      <c r="F508" s="4" t="s">
        <v>213</v>
      </c>
      <c r="G508" s="4" t="s">
        <v>215</v>
      </c>
      <c r="H508" s="4" t="s">
        <v>9</v>
      </c>
      <c r="I508" s="5">
        <v>2</v>
      </c>
      <c r="J508" s="5">
        <v>0</v>
      </c>
      <c r="K508" s="92">
        <v>2</v>
      </c>
    </row>
    <row r="509" spans="2:11" x14ac:dyDescent="0.3">
      <c r="B509" s="91" t="s">
        <v>973</v>
      </c>
      <c r="C509" s="74" t="s">
        <v>1013</v>
      </c>
      <c r="D509" s="75" t="str">
        <f t="shared" ref="D509:D572" si="20">B509&amp;C509</f>
        <v>2022년04월</v>
      </c>
      <c r="E509" s="54" t="str">
        <f t="shared" si="19"/>
        <v>서울</v>
      </c>
      <c r="F509" s="4" t="s">
        <v>213</v>
      </c>
      <c r="G509" s="4" t="s">
        <v>218</v>
      </c>
      <c r="H509" s="4" t="s">
        <v>9</v>
      </c>
      <c r="I509" s="5">
        <v>1</v>
      </c>
      <c r="J509" s="5">
        <v>0</v>
      </c>
      <c r="K509" s="92">
        <v>1</v>
      </c>
    </row>
    <row r="510" spans="2:11" x14ac:dyDescent="0.3">
      <c r="B510" s="91" t="s">
        <v>973</v>
      </c>
      <c r="C510" s="74" t="s">
        <v>1013</v>
      </c>
      <c r="D510" s="75" t="str">
        <f t="shared" si="20"/>
        <v>2022년04월</v>
      </c>
      <c r="E510" s="54" t="str">
        <f t="shared" si="19"/>
        <v>서울</v>
      </c>
      <c r="F510" s="4" t="s">
        <v>213</v>
      </c>
      <c r="G510" s="4" t="s">
        <v>222</v>
      </c>
      <c r="H510" s="4" t="s">
        <v>9</v>
      </c>
      <c r="I510" s="5">
        <v>8</v>
      </c>
      <c r="J510" s="5">
        <v>0</v>
      </c>
      <c r="K510" s="92">
        <v>8</v>
      </c>
    </row>
    <row r="511" spans="2:11" x14ac:dyDescent="0.3">
      <c r="B511" s="91" t="s">
        <v>973</v>
      </c>
      <c r="C511" s="74" t="s">
        <v>1013</v>
      </c>
      <c r="D511" s="75" t="str">
        <f t="shared" si="20"/>
        <v>2022년04월</v>
      </c>
      <c r="E511" s="54" t="str">
        <f t="shared" ref="E511:E574" si="21">VLOOKUP($F511,$N$11:$O$78,2,0)</f>
        <v>서울</v>
      </c>
      <c r="F511" s="4" t="s">
        <v>213</v>
      </c>
      <c r="G511" s="4" t="s">
        <v>224</v>
      </c>
      <c r="H511" s="4" t="s">
        <v>9</v>
      </c>
      <c r="I511" s="5">
        <v>2</v>
      </c>
      <c r="J511" s="5">
        <v>0</v>
      </c>
      <c r="K511" s="92">
        <v>2</v>
      </c>
    </row>
    <row r="512" spans="2:11" x14ac:dyDescent="0.3">
      <c r="B512" s="91" t="s">
        <v>973</v>
      </c>
      <c r="C512" s="74" t="s">
        <v>1013</v>
      </c>
      <c r="D512" s="75" t="str">
        <f t="shared" si="20"/>
        <v>2022년04월</v>
      </c>
      <c r="E512" s="54" t="str">
        <f t="shared" si="21"/>
        <v>서울</v>
      </c>
      <c r="F512" s="4" t="s">
        <v>225</v>
      </c>
      <c r="G512" s="4" t="s">
        <v>226</v>
      </c>
      <c r="H512" s="4" t="s">
        <v>9</v>
      </c>
      <c r="I512" s="5">
        <v>19</v>
      </c>
      <c r="J512" s="5">
        <v>0</v>
      </c>
      <c r="K512" s="92">
        <v>19</v>
      </c>
    </row>
    <row r="513" spans="2:11" x14ac:dyDescent="0.3">
      <c r="B513" s="91" t="s">
        <v>973</v>
      </c>
      <c r="C513" s="74" t="s">
        <v>1013</v>
      </c>
      <c r="D513" s="75" t="str">
        <f t="shared" si="20"/>
        <v>2022년04월</v>
      </c>
      <c r="E513" s="54" t="str">
        <f t="shared" si="21"/>
        <v>서울</v>
      </c>
      <c r="F513" s="4" t="s">
        <v>225</v>
      </c>
      <c r="G513" s="4" t="s">
        <v>228</v>
      </c>
      <c r="H513" s="4" t="s">
        <v>9</v>
      </c>
      <c r="I513" s="5">
        <v>13</v>
      </c>
      <c r="J513" s="5">
        <v>0</v>
      </c>
      <c r="K513" s="92">
        <v>13</v>
      </c>
    </row>
    <row r="514" spans="2:11" x14ac:dyDescent="0.3">
      <c r="B514" s="91" t="s">
        <v>973</v>
      </c>
      <c r="C514" s="74" t="s">
        <v>1013</v>
      </c>
      <c r="D514" s="75" t="str">
        <f t="shared" si="20"/>
        <v>2022년04월</v>
      </c>
      <c r="E514" s="54" t="str">
        <f t="shared" si="21"/>
        <v>서울</v>
      </c>
      <c r="F514" s="4" t="s">
        <v>225</v>
      </c>
      <c r="G514" s="4" t="s">
        <v>230</v>
      </c>
      <c r="H514" s="4" t="s">
        <v>9</v>
      </c>
      <c r="I514" s="5">
        <v>16</v>
      </c>
      <c r="J514" s="5">
        <v>0</v>
      </c>
      <c r="K514" s="92">
        <v>16</v>
      </c>
    </row>
    <row r="515" spans="2:11" x14ac:dyDescent="0.3">
      <c r="B515" s="91" t="s">
        <v>973</v>
      </c>
      <c r="C515" s="74" t="s">
        <v>1013</v>
      </c>
      <c r="D515" s="75" t="str">
        <f t="shared" si="20"/>
        <v>2022년04월</v>
      </c>
      <c r="E515" s="54" t="str">
        <f t="shared" si="21"/>
        <v>서울</v>
      </c>
      <c r="F515" s="4" t="s">
        <v>225</v>
      </c>
      <c r="G515" s="4" t="s">
        <v>231</v>
      </c>
      <c r="H515" s="4" t="s">
        <v>9</v>
      </c>
      <c r="I515" s="5">
        <v>1</v>
      </c>
      <c r="J515" s="5">
        <v>1</v>
      </c>
      <c r="K515" s="92">
        <v>0</v>
      </c>
    </row>
    <row r="516" spans="2:11" x14ac:dyDescent="0.3">
      <c r="B516" s="91" t="s">
        <v>973</v>
      </c>
      <c r="C516" s="74" t="s">
        <v>1013</v>
      </c>
      <c r="D516" s="75" t="str">
        <f t="shared" si="20"/>
        <v>2022년04월</v>
      </c>
      <c r="E516" s="54" t="str">
        <f t="shared" si="21"/>
        <v>서울</v>
      </c>
      <c r="F516" s="4" t="s">
        <v>232</v>
      </c>
      <c r="G516" s="4" t="s">
        <v>233</v>
      </c>
      <c r="H516" s="4" t="s">
        <v>9</v>
      </c>
      <c r="I516" s="5">
        <v>1</v>
      </c>
      <c r="J516" s="5">
        <v>0</v>
      </c>
      <c r="K516" s="92">
        <v>1</v>
      </c>
    </row>
    <row r="517" spans="2:11" x14ac:dyDescent="0.3">
      <c r="B517" s="91" t="s">
        <v>973</v>
      </c>
      <c r="C517" s="74" t="s">
        <v>1013</v>
      </c>
      <c r="D517" s="75" t="str">
        <f t="shared" si="20"/>
        <v>2022년04월</v>
      </c>
      <c r="E517" s="54" t="str">
        <f t="shared" si="21"/>
        <v>서울</v>
      </c>
      <c r="F517" s="4" t="s">
        <v>232</v>
      </c>
      <c r="G517" s="4" t="s">
        <v>236</v>
      </c>
      <c r="H517" s="4" t="s">
        <v>9</v>
      </c>
      <c r="I517" s="5">
        <v>49</v>
      </c>
      <c r="J517" s="5">
        <v>0</v>
      </c>
      <c r="K517" s="92">
        <v>49</v>
      </c>
    </row>
    <row r="518" spans="2:11" x14ac:dyDescent="0.3">
      <c r="B518" s="91" t="s">
        <v>973</v>
      </c>
      <c r="C518" s="74" t="s">
        <v>1013</v>
      </c>
      <c r="D518" s="75" t="str">
        <f t="shared" si="20"/>
        <v>2022년04월</v>
      </c>
      <c r="E518" s="54" t="str">
        <f t="shared" si="21"/>
        <v>서울</v>
      </c>
      <c r="F518" s="4" t="s">
        <v>232</v>
      </c>
      <c r="G518" s="4" t="s">
        <v>239</v>
      </c>
      <c r="H518" s="4" t="s">
        <v>9</v>
      </c>
      <c r="I518" s="5">
        <v>1</v>
      </c>
      <c r="J518" s="5">
        <v>1</v>
      </c>
      <c r="K518" s="92">
        <v>0</v>
      </c>
    </row>
    <row r="519" spans="2:11" x14ac:dyDescent="0.3">
      <c r="B519" s="91" t="s">
        <v>973</v>
      </c>
      <c r="C519" s="74" t="s">
        <v>1013</v>
      </c>
      <c r="D519" s="75" t="str">
        <f t="shared" si="20"/>
        <v>2022년04월</v>
      </c>
      <c r="E519" s="54" t="str">
        <f t="shared" si="21"/>
        <v>서울</v>
      </c>
      <c r="F519" s="4" t="s">
        <v>232</v>
      </c>
      <c r="G519" s="4" t="s">
        <v>241</v>
      </c>
      <c r="H519" s="4" t="s">
        <v>9</v>
      </c>
      <c r="I519" s="5">
        <v>6</v>
      </c>
      <c r="J519" s="5">
        <v>0</v>
      </c>
      <c r="K519" s="92">
        <v>6</v>
      </c>
    </row>
    <row r="520" spans="2:11" x14ac:dyDescent="0.3">
      <c r="B520" s="91" t="s">
        <v>973</v>
      </c>
      <c r="C520" s="74" t="s">
        <v>1013</v>
      </c>
      <c r="D520" s="75" t="str">
        <f t="shared" si="20"/>
        <v>2022년04월</v>
      </c>
      <c r="E520" s="54" t="str">
        <f t="shared" si="21"/>
        <v>서울</v>
      </c>
      <c r="F520" s="4" t="s">
        <v>242</v>
      </c>
      <c r="G520" s="4" t="s">
        <v>237</v>
      </c>
      <c r="H520" s="4" t="s">
        <v>9</v>
      </c>
      <c r="I520" s="5">
        <v>45</v>
      </c>
      <c r="J520" s="5">
        <v>0</v>
      </c>
      <c r="K520" s="92">
        <v>45</v>
      </c>
    </row>
    <row r="521" spans="2:11" x14ac:dyDescent="0.3">
      <c r="B521" s="91" t="s">
        <v>973</v>
      </c>
      <c r="C521" s="74" t="s">
        <v>1013</v>
      </c>
      <c r="D521" s="75" t="str">
        <f t="shared" si="20"/>
        <v>2022년04월</v>
      </c>
      <c r="E521" s="54" t="str">
        <f t="shared" si="21"/>
        <v>서울</v>
      </c>
      <c r="F521" s="4" t="s">
        <v>242</v>
      </c>
      <c r="G521" s="4" t="s">
        <v>244</v>
      </c>
      <c r="H521" s="4" t="s">
        <v>9</v>
      </c>
      <c r="I521" s="5">
        <v>1</v>
      </c>
      <c r="J521" s="5">
        <v>1</v>
      </c>
      <c r="K521" s="92">
        <v>0</v>
      </c>
    </row>
    <row r="522" spans="2:11" x14ac:dyDescent="0.3">
      <c r="B522" s="91" t="s">
        <v>973</v>
      </c>
      <c r="C522" s="74" t="s">
        <v>1013</v>
      </c>
      <c r="D522" s="75" t="str">
        <f t="shared" si="20"/>
        <v>2022년04월</v>
      </c>
      <c r="E522" s="54" t="str">
        <f t="shared" si="21"/>
        <v>서울</v>
      </c>
      <c r="F522" s="4" t="s">
        <v>249</v>
      </c>
      <c r="G522" s="4" t="s">
        <v>251</v>
      </c>
      <c r="H522" s="4" t="s">
        <v>9</v>
      </c>
      <c r="I522" s="5">
        <v>31</v>
      </c>
      <c r="J522" s="5">
        <v>0</v>
      </c>
      <c r="K522" s="92">
        <v>31</v>
      </c>
    </row>
    <row r="523" spans="2:11" x14ac:dyDescent="0.3">
      <c r="B523" s="91" t="s">
        <v>973</v>
      </c>
      <c r="C523" s="74" t="s">
        <v>1013</v>
      </c>
      <c r="D523" s="75" t="str">
        <f t="shared" si="20"/>
        <v>2022년04월</v>
      </c>
      <c r="E523" s="54" t="str">
        <f t="shared" si="21"/>
        <v>서울</v>
      </c>
      <c r="F523" s="4" t="s">
        <v>249</v>
      </c>
      <c r="G523" s="4" t="s">
        <v>253</v>
      </c>
      <c r="H523" s="4" t="s">
        <v>9</v>
      </c>
      <c r="I523" s="5">
        <v>1</v>
      </c>
      <c r="J523" s="5">
        <v>1</v>
      </c>
      <c r="K523" s="92">
        <v>0</v>
      </c>
    </row>
    <row r="524" spans="2:11" x14ac:dyDescent="0.3">
      <c r="B524" s="91" t="s">
        <v>973</v>
      </c>
      <c r="C524" s="74" t="s">
        <v>1013</v>
      </c>
      <c r="D524" s="75" t="str">
        <f t="shared" si="20"/>
        <v>2022년04월</v>
      </c>
      <c r="E524" s="54" t="str">
        <f t="shared" si="21"/>
        <v>서울</v>
      </c>
      <c r="F524" s="4" t="s">
        <v>249</v>
      </c>
      <c r="G524" s="4" t="s">
        <v>254</v>
      </c>
      <c r="H524" s="4" t="s">
        <v>9</v>
      </c>
      <c r="I524" s="5">
        <v>1</v>
      </c>
      <c r="J524" s="5">
        <v>0</v>
      </c>
      <c r="K524" s="92">
        <v>1</v>
      </c>
    </row>
    <row r="525" spans="2:11" x14ac:dyDescent="0.3">
      <c r="B525" s="91" t="s">
        <v>973</v>
      </c>
      <c r="C525" s="74" t="s">
        <v>1013</v>
      </c>
      <c r="D525" s="75" t="str">
        <f t="shared" si="20"/>
        <v>2022년04월</v>
      </c>
      <c r="E525" s="54" t="str">
        <f t="shared" si="21"/>
        <v>서울</v>
      </c>
      <c r="F525" s="4" t="s">
        <v>260</v>
      </c>
      <c r="G525" s="4" t="s">
        <v>262</v>
      </c>
      <c r="H525" s="4" t="s">
        <v>9</v>
      </c>
      <c r="I525" s="5">
        <v>41</v>
      </c>
      <c r="J525" s="5">
        <v>32</v>
      </c>
      <c r="K525" s="92">
        <v>9</v>
      </c>
    </row>
    <row r="526" spans="2:11" x14ac:dyDescent="0.3">
      <c r="B526" s="91" t="s">
        <v>973</v>
      </c>
      <c r="C526" s="74" t="s">
        <v>1013</v>
      </c>
      <c r="D526" s="75" t="str">
        <f t="shared" si="20"/>
        <v>2022년04월</v>
      </c>
      <c r="E526" s="54" t="str">
        <f t="shared" si="21"/>
        <v>서울</v>
      </c>
      <c r="F526" s="4" t="s">
        <v>260</v>
      </c>
      <c r="G526" s="4" t="s">
        <v>264</v>
      </c>
      <c r="H526" s="4" t="s">
        <v>9</v>
      </c>
      <c r="I526" s="5">
        <v>1</v>
      </c>
      <c r="J526" s="5">
        <v>1</v>
      </c>
      <c r="K526" s="92">
        <v>0</v>
      </c>
    </row>
    <row r="527" spans="2:11" x14ac:dyDescent="0.3">
      <c r="B527" s="91" t="s">
        <v>973</v>
      </c>
      <c r="C527" s="74" t="s">
        <v>1013</v>
      </c>
      <c r="D527" s="75" t="str">
        <f t="shared" si="20"/>
        <v>2022년04월</v>
      </c>
      <c r="E527" s="54" t="str">
        <f t="shared" si="21"/>
        <v>서울</v>
      </c>
      <c r="F527" s="4" t="s">
        <v>260</v>
      </c>
      <c r="G527" s="4" t="s">
        <v>265</v>
      </c>
      <c r="H527" s="4" t="s">
        <v>9</v>
      </c>
      <c r="I527" s="5">
        <v>2</v>
      </c>
      <c r="J527" s="5">
        <v>1</v>
      </c>
      <c r="K527" s="92">
        <v>1</v>
      </c>
    </row>
    <row r="528" spans="2:11" x14ac:dyDescent="0.3">
      <c r="B528" s="91" t="s">
        <v>973</v>
      </c>
      <c r="C528" s="74" t="s">
        <v>1013</v>
      </c>
      <c r="D528" s="75" t="str">
        <f t="shared" si="20"/>
        <v>2022년04월</v>
      </c>
      <c r="E528" s="54" t="str">
        <f t="shared" si="21"/>
        <v>서울</v>
      </c>
      <c r="F528" s="4" t="s">
        <v>260</v>
      </c>
      <c r="G528" s="4" t="s">
        <v>266</v>
      </c>
      <c r="H528" s="4" t="s">
        <v>9</v>
      </c>
      <c r="I528" s="5">
        <v>50</v>
      </c>
      <c r="J528" s="5">
        <v>12</v>
      </c>
      <c r="K528" s="92">
        <v>38</v>
      </c>
    </row>
    <row r="529" spans="2:11" x14ac:dyDescent="0.3">
      <c r="B529" s="91" t="s">
        <v>973</v>
      </c>
      <c r="C529" s="74" t="s">
        <v>1013</v>
      </c>
      <c r="D529" s="75" t="str">
        <f t="shared" si="20"/>
        <v>2022년04월</v>
      </c>
      <c r="E529" s="54" t="str">
        <f t="shared" si="21"/>
        <v>충남</v>
      </c>
      <c r="F529" s="4" t="s">
        <v>269</v>
      </c>
      <c r="G529" s="4" t="s">
        <v>271</v>
      </c>
      <c r="H529" s="4" t="s">
        <v>9</v>
      </c>
      <c r="I529" s="5">
        <v>1</v>
      </c>
      <c r="J529" s="5">
        <v>0</v>
      </c>
      <c r="K529" s="92">
        <v>1</v>
      </c>
    </row>
    <row r="530" spans="2:11" x14ac:dyDescent="0.3">
      <c r="B530" s="91" t="s">
        <v>973</v>
      </c>
      <c r="C530" s="74" t="s">
        <v>1013</v>
      </c>
      <c r="D530" s="75" t="str">
        <f t="shared" si="20"/>
        <v>2022년04월</v>
      </c>
      <c r="E530" s="54" t="str">
        <f t="shared" si="21"/>
        <v>충남</v>
      </c>
      <c r="F530" s="4" t="s">
        <v>269</v>
      </c>
      <c r="G530" s="4" t="s">
        <v>272</v>
      </c>
      <c r="H530" s="4" t="s">
        <v>9</v>
      </c>
      <c r="I530" s="5">
        <v>58</v>
      </c>
      <c r="J530" s="5">
        <v>0</v>
      </c>
      <c r="K530" s="92">
        <v>58</v>
      </c>
    </row>
    <row r="531" spans="2:11" x14ac:dyDescent="0.3">
      <c r="B531" s="91" t="s">
        <v>973</v>
      </c>
      <c r="C531" s="74" t="s">
        <v>1013</v>
      </c>
      <c r="D531" s="75" t="str">
        <f t="shared" si="20"/>
        <v>2022년04월</v>
      </c>
      <c r="E531" s="54" t="str">
        <f t="shared" si="21"/>
        <v>서울</v>
      </c>
      <c r="F531" s="4" t="s">
        <v>273</v>
      </c>
      <c r="G531" s="4" t="s">
        <v>274</v>
      </c>
      <c r="H531" s="4" t="s">
        <v>9</v>
      </c>
      <c r="I531" s="5">
        <v>15</v>
      </c>
      <c r="J531" s="5">
        <v>0</v>
      </c>
      <c r="K531" s="92">
        <v>15</v>
      </c>
    </row>
    <row r="532" spans="2:11" x14ac:dyDescent="0.3">
      <c r="B532" s="91" t="s">
        <v>973</v>
      </c>
      <c r="C532" s="74" t="s">
        <v>1013</v>
      </c>
      <c r="D532" s="75" t="str">
        <f t="shared" si="20"/>
        <v>2022년04월</v>
      </c>
      <c r="E532" s="54" t="str">
        <f t="shared" si="21"/>
        <v>경기</v>
      </c>
      <c r="F532" s="4" t="s">
        <v>276</v>
      </c>
      <c r="G532" s="4" t="s">
        <v>279</v>
      </c>
      <c r="H532" s="4" t="s">
        <v>9</v>
      </c>
      <c r="I532" s="5">
        <v>5</v>
      </c>
      <c r="J532" s="5">
        <v>2</v>
      </c>
      <c r="K532" s="92">
        <v>3</v>
      </c>
    </row>
    <row r="533" spans="2:11" x14ac:dyDescent="0.3">
      <c r="B533" s="91" t="s">
        <v>973</v>
      </c>
      <c r="C533" s="74" t="s">
        <v>1013</v>
      </c>
      <c r="D533" s="75" t="str">
        <f t="shared" si="20"/>
        <v>2022년04월</v>
      </c>
      <c r="E533" s="54" t="str">
        <f t="shared" si="21"/>
        <v>경기</v>
      </c>
      <c r="F533" s="4" t="s">
        <v>276</v>
      </c>
      <c r="G533" s="4" t="s">
        <v>281</v>
      </c>
      <c r="H533" s="4" t="s">
        <v>9</v>
      </c>
      <c r="I533" s="5">
        <v>1</v>
      </c>
      <c r="J533" s="5">
        <v>0</v>
      </c>
      <c r="K533" s="92">
        <v>1</v>
      </c>
    </row>
    <row r="534" spans="2:11" x14ac:dyDescent="0.3">
      <c r="B534" s="91" t="s">
        <v>973</v>
      </c>
      <c r="C534" s="74" t="s">
        <v>1013</v>
      </c>
      <c r="D534" s="75" t="str">
        <f t="shared" si="20"/>
        <v>2022년04월</v>
      </c>
      <c r="E534" s="54" t="str">
        <f t="shared" si="21"/>
        <v>경기</v>
      </c>
      <c r="F534" s="4" t="s">
        <v>276</v>
      </c>
      <c r="G534" s="4" t="s">
        <v>284</v>
      </c>
      <c r="H534" s="4" t="s">
        <v>9</v>
      </c>
      <c r="I534" s="5">
        <v>1</v>
      </c>
      <c r="J534" s="5">
        <v>0</v>
      </c>
      <c r="K534" s="92">
        <v>1</v>
      </c>
    </row>
    <row r="535" spans="2:11" x14ac:dyDescent="0.3">
      <c r="B535" s="91" t="s">
        <v>973</v>
      </c>
      <c r="C535" s="74" t="s">
        <v>1013</v>
      </c>
      <c r="D535" s="75" t="str">
        <f t="shared" si="20"/>
        <v>2022년04월</v>
      </c>
      <c r="E535" s="54" t="str">
        <f t="shared" si="21"/>
        <v>경기</v>
      </c>
      <c r="F535" s="4" t="s">
        <v>286</v>
      </c>
      <c r="G535" s="4" t="s">
        <v>287</v>
      </c>
      <c r="H535" s="4" t="s">
        <v>9</v>
      </c>
      <c r="I535" s="5">
        <v>1</v>
      </c>
      <c r="J535" s="5">
        <v>0</v>
      </c>
      <c r="K535" s="92">
        <v>1</v>
      </c>
    </row>
    <row r="536" spans="2:11" x14ac:dyDescent="0.3">
      <c r="B536" s="91" t="s">
        <v>973</v>
      </c>
      <c r="C536" s="74" t="s">
        <v>1013</v>
      </c>
      <c r="D536" s="75" t="str">
        <f t="shared" si="20"/>
        <v>2022년04월</v>
      </c>
      <c r="E536" s="54" t="str">
        <f t="shared" si="21"/>
        <v>전남</v>
      </c>
      <c r="F536" s="4" t="s">
        <v>292</v>
      </c>
      <c r="G536" s="4" t="s">
        <v>293</v>
      </c>
      <c r="H536" s="4" t="s">
        <v>9</v>
      </c>
      <c r="I536" s="5">
        <v>6</v>
      </c>
      <c r="J536" s="5">
        <v>0</v>
      </c>
      <c r="K536" s="92">
        <v>6</v>
      </c>
    </row>
    <row r="537" spans="2:11" x14ac:dyDescent="0.3">
      <c r="B537" s="91" t="s">
        <v>973</v>
      </c>
      <c r="C537" s="74" t="s">
        <v>1013</v>
      </c>
      <c r="D537" s="75" t="str">
        <f t="shared" si="20"/>
        <v>2022년04월</v>
      </c>
      <c r="E537" s="54" t="str">
        <f t="shared" si="21"/>
        <v>전남</v>
      </c>
      <c r="F537" s="4" t="s">
        <v>292</v>
      </c>
      <c r="G537" s="4" t="s">
        <v>295</v>
      </c>
      <c r="H537" s="4" t="s">
        <v>9</v>
      </c>
      <c r="I537" s="5">
        <v>11</v>
      </c>
      <c r="J537" s="5">
        <v>0</v>
      </c>
      <c r="K537" s="92">
        <v>11</v>
      </c>
    </row>
    <row r="538" spans="2:11" x14ac:dyDescent="0.3">
      <c r="B538" s="91" t="s">
        <v>973</v>
      </c>
      <c r="C538" s="74" t="s">
        <v>1013</v>
      </c>
      <c r="D538" s="75" t="str">
        <f t="shared" si="20"/>
        <v>2022년04월</v>
      </c>
      <c r="E538" s="54" t="str">
        <f t="shared" si="21"/>
        <v>전남</v>
      </c>
      <c r="F538" s="4" t="s">
        <v>292</v>
      </c>
      <c r="G538" s="4" t="s">
        <v>296</v>
      </c>
      <c r="H538" s="4" t="s">
        <v>9</v>
      </c>
      <c r="I538" s="5">
        <v>8</v>
      </c>
      <c r="J538" s="5">
        <v>0</v>
      </c>
      <c r="K538" s="92">
        <v>8</v>
      </c>
    </row>
    <row r="539" spans="2:11" x14ac:dyDescent="0.3">
      <c r="B539" s="91" t="s">
        <v>973</v>
      </c>
      <c r="C539" s="74" t="s">
        <v>1013</v>
      </c>
      <c r="D539" s="75" t="str">
        <f t="shared" si="20"/>
        <v>2022년04월</v>
      </c>
      <c r="E539" s="54" t="str">
        <f t="shared" si="21"/>
        <v>경북</v>
      </c>
      <c r="F539" s="4" t="s">
        <v>300</v>
      </c>
      <c r="G539" s="4" t="s">
        <v>302</v>
      </c>
      <c r="H539" s="4" t="s">
        <v>9</v>
      </c>
      <c r="I539" s="5">
        <v>122</v>
      </c>
      <c r="J539" s="5">
        <v>0</v>
      </c>
      <c r="K539" s="92">
        <v>122</v>
      </c>
    </row>
    <row r="540" spans="2:11" x14ac:dyDescent="0.3">
      <c r="B540" s="91" t="s">
        <v>973</v>
      </c>
      <c r="C540" s="74" t="s">
        <v>1013</v>
      </c>
      <c r="D540" s="75" t="str">
        <f t="shared" si="20"/>
        <v>2022년04월</v>
      </c>
      <c r="E540" s="54" t="str">
        <f t="shared" si="21"/>
        <v>경북</v>
      </c>
      <c r="F540" s="4" t="s">
        <v>300</v>
      </c>
      <c r="G540" s="4" t="s">
        <v>304</v>
      </c>
      <c r="H540" s="4" t="s">
        <v>9</v>
      </c>
      <c r="I540" s="5">
        <v>38</v>
      </c>
      <c r="J540" s="5">
        <v>1</v>
      </c>
      <c r="K540" s="92">
        <v>37</v>
      </c>
    </row>
    <row r="541" spans="2:11" x14ac:dyDescent="0.3">
      <c r="B541" s="91" t="s">
        <v>973</v>
      </c>
      <c r="C541" s="74" t="s">
        <v>1013</v>
      </c>
      <c r="D541" s="75" t="str">
        <f t="shared" si="20"/>
        <v>2022년04월</v>
      </c>
      <c r="E541" s="54" t="str">
        <f t="shared" si="21"/>
        <v>경기</v>
      </c>
      <c r="F541" s="4" t="s">
        <v>309</v>
      </c>
      <c r="G541" s="4" t="s">
        <v>310</v>
      </c>
      <c r="H541" s="4" t="s">
        <v>9</v>
      </c>
      <c r="I541" s="5">
        <v>5</v>
      </c>
      <c r="J541" s="5">
        <v>0</v>
      </c>
      <c r="K541" s="92">
        <v>5</v>
      </c>
    </row>
    <row r="542" spans="2:11" x14ac:dyDescent="0.3">
      <c r="B542" s="91" t="s">
        <v>973</v>
      </c>
      <c r="C542" s="74" t="s">
        <v>1013</v>
      </c>
      <c r="D542" s="75" t="str">
        <f t="shared" si="20"/>
        <v>2022년04월</v>
      </c>
      <c r="E542" s="54" t="str">
        <f t="shared" si="21"/>
        <v>영서</v>
      </c>
      <c r="F542" s="4" t="s">
        <v>312</v>
      </c>
      <c r="G542" s="4" t="s">
        <v>313</v>
      </c>
      <c r="H542" s="4" t="s">
        <v>9</v>
      </c>
      <c r="I542" s="5">
        <v>10</v>
      </c>
      <c r="J542" s="5">
        <v>2</v>
      </c>
      <c r="K542" s="92">
        <v>8</v>
      </c>
    </row>
    <row r="543" spans="2:11" x14ac:dyDescent="0.3">
      <c r="B543" s="91" t="s">
        <v>973</v>
      </c>
      <c r="C543" s="74" t="s">
        <v>1013</v>
      </c>
      <c r="D543" s="75" t="str">
        <f t="shared" si="20"/>
        <v>2022년04월</v>
      </c>
      <c r="E543" s="54" t="str">
        <f t="shared" si="21"/>
        <v>영서</v>
      </c>
      <c r="F543" s="4" t="s">
        <v>312</v>
      </c>
      <c r="G543" s="4" t="s">
        <v>314</v>
      </c>
      <c r="H543" s="4" t="s">
        <v>9</v>
      </c>
      <c r="I543" s="5">
        <v>2</v>
      </c>
      <c r="J543" s="5">
        <v>0</v>
      </c>
      <c r="K543" s="92">
        <v>2</v>
      </c>
    </row>
    <row r="544" spans="2:11" x14ac:dyDescent="0.3">
      <c r="B544" s="91" t="s">
        <v>973</v>
      </c>
      <c r="C544" s="74" t="s">
        <v>1013</v>
      </c>
      <c r="D544" s="75" t="str">
        <f t="shared" si="20"/>
        <v>2022년04월</v>
      </c>
      <c r="E544" s="54" t="str">
        <f t="shared" si="21"/>
        <v>충남</v>
      </c>
      <c r="F544" s="4" t="s">
        <v>317</v>
      </c>
      <c r="G544" s="4" t="s">
        <v>318</v>
      </c>
      <c r="H544" s="4" t="s">
        <v>9</v>
      </c>
      <c r="I544" s="5">
        <v>211</v>
      </c>
      <c r="J544" s="5">
        <v>211</v>
      </c>
      <c r="K544" s="92">
        <v>0</v>
      </c>
    </row>
    <row r="545" spans="2:11" x14ac:dyDescent="0.3">
      <c r="B545" s="91" t="s">
        <v>973</v>
      </c>
      <c r="C545" s="74" t="s">
        <v>1013</v>
      </c>
      <c r="D545" s="75" t="str">
        <f t="shared" si="20"/>
        <v>2022년04월</v>
      </c>
      <c r="E545" s="54" t="str">
        <f t="shared" si="21"/>
        <v>충남</v>
      </c>
      <c r="F545" s="4" t="s">
        <v>317</v>
      </c>
      <c r="G545" s="4" t="s">
        <v>319</v>
      </c>
      <c r="H545" s="4" t="s">
        <v>9</v>
      </c>
      <c r="I545" s="5">
        <v>63</v>
      </c>
      <c r="J545" s="5">
        <v>0</v>
      </c>
      <c r="K545" s="92">
        <v>63</v>
      </c>
    </row>
    <row r="546" spans="2:11" x14ac:dyDescent="0.3">
      <c r="B546" s="91" t="s">
        <v>973</v>
      </c>
      <c r="C546" s="74" t="s">
        <v>1013</v>
      </c>
      <c r="D546" s="75" t="str">
        <f t="shared" si="20"/>
        <v>2022년04월</v>
      </c>
      <c r="E546" s="54" t="str">
        <f t="shared" si="21"/>
        <v>서울</v>
      </c>
      <c r="F546" s="4" t="s">
        <v>320</v>
      </c>
      <c r="G546" s="4" t="s">
        <v>263</v>
      </c>
      <c r="H546" s="4" t="s">
        <v>9</v>
      </c>
      <c r="I546" s="5">
        <v>2</v>
      </c>
      <c r="J546" s="5">
        <v>0</v>
      </c>
      <c r="K546" s="92">
        <v>2</v>
      </c>
    </row>
    <row r="547" spans="2:11" x14ac:dyDescent="0.3">
      <c r="B547" s="91" t="s">
        <v>973</v>
      </c>
      <c r="C547" s="74" t="s">
        <v>1013</v>
      </c>
      <c r="D547" s="75" t="str">
        <f t="shared" si="20"/>
        <v>2022년04월</v>
      </c>
      <c r="E547" s="54" t="str">
        <f t="shared" si="21"/>
        <v>서울</v>
      </c>
      <c r="F547" s="4" t="s">
        <v>320</v>
      </c>
      <c r="G547" s="4" t="s">
        <v>321</v>
      </c>
      <c r="H547" s="4" t="s">
        <v>9</v>
      </c>
      <c r="I547" s="5">
        <v>4</v>
      </c>
      <c r="J547" s="5">
        <v>2</v>
      </c>
      <c r="K547" s="92">
        <v>2</v>
      </c>
    </row>
    <row r="548" spans="2:11" x14ac:dyDescent="0.3">
      <c r="B548" s="91" t="s">
        <v>973</v>
      </c>
      <c r="C548" s="74" t="s">
        <v>1013</v>
      </c>
      <c r="D548" s="75" t="str">
        <f t="shared" si="20"/>
        <v>2022년04월</v>
      </c>
      <c r="E548" s="54" t="str">
        <f t="shared" si="21"/>
        <v>경기</v>
      </c>
      <c r="F548" s="4" t="s">
        <v>322</v>
      </c>
      <c r="G548" s="4" t="s">
        <v>323</v>
      </c>
      <c r="H548" s="4" t="s">
        <v>9</v>
      </c>
      <c r="I548" s="5">
        <v>1</v>
      </c>
      <c r="J548" s="5">
        <v>0</v>
      </c>
      <c r="K548" s="92">
        <v>1</v>
      </c>
    </row>
    <row r="549" spans="2:11" x14ac:dyDescent="0.3">
      <c r="B549" s="91" t="s">
        <v>973</v>
      </c>
      <c r="C549" s="74" t="s">
        <v>1013</v>
      </c>
      <c r="D549" s="75" t="str">
        <f t="shared" si="20"/>
        <v>2022년04월</v>
      </c>
      <c r="E549" s="54" t="str">
        <f t="shared" si="21"/>
        <v>경기</v>
      </c>
      <c r="F549" s="4" t="s">
        <v>322</v>
      </c>
      <c r="G549" s="4" t="s">
        <v>324</v>
      </c>
      <c r="H549" s="4" t="s">
        <v>9</v>
      </c>
      <c r="I549" s="5">
        <v>1</v>
      </c>
      <c r="J549" s="5">
        <v>1</v>
      </c>
      <c r="K549" s="92">
        <v>0</v>
      </c>
    </row>
    <row r="550" spans="2:11" x14ac:dyDescent="0.3">
      <c r="B550" s="91" t="s">
        <v>973</v>
      </c>
      <c r="C550" s="74" t="s">
        <v>1013</v>
      </c>
      <c r="D550" s="75" t="str">
        <f t="shared" si="20"/>
        <v>2022년04월</v>
      </c>
      <c r="E550" s="54" t="str">
        <f t="shared" si="21"/>
        <v>경기</v>
      </c>
      <c r="F550" s="4" t="s">
        <v>322</v>
      </c>
      <c r="G550" s="4" t="s">
        <v>325</v>
      </c>
      <c r="H550" s="4" t="s">
        <v>9</v>
      </c>
      <c r="I550" s="5">
        <v>1</v>
      </c>
      <c r="J550" s="5">
        <v>1</v>
      </c>
      <c r="K550" s="92">
        <v>0</v>
      </c>
    </row>
    <row r="551" spans="2:11" x14ac:dyDescent="0.3">
      <c r="B551" s="91" t="s">
        <v>973</v>
      </c>
      <c r="C551" s="74" t="s">
        <v>1013</v>
      </c>
      <c r="D551" s="75" t="str">
        <f t="shared" si="20"/>
        <v>2022년04월</v>
      </c>
      <c r="E551" s="54" t="str">
        <f t="shared" si="21"/>
        <v>경남</v>
      </c>
      <c r="F551" s="4" t="s">
        <v>328</v>
      </c>
      <c r="G551" s="4" t="s">
        <v>329</v>
      </c>
      <c r="H551" s="4" t="s">
        <v>9</v>
      </c>
      <c r="I551" s="5">
        <v>1</v>
      </c>
      <c r="J551" s="5">
        <v>0</v>
      </c>
      <c r="K551" s="92">
        <v>1</v>
      </c>
    </row>
    <row r="552" spans="2:11" x14ac:dyDescent="0.3">
      <c r="B552" s="91" t="s">
        <v>973</v>
      </c>
      <c r="C552" s="74" t="s">
        <v>1013</v>
      </c>
      <c r="D552" s="75" t="str">
        <f t="shared" si="20"/>
        <v>2022년04월</v>
      </c>
      <c r="E552" s="54" t="str">
        <f t="shared" si="21"/>
        <v>경남</v>
      </c>
      <c r="F552" s="4" t="s">
        <v>328</v>
      </c>
      <c r="G552" s="4" t="s">
        <v>332</v>
      </c>
      <c r="H552" s="4" t="s">
        <v>9</v>
      </c>
      <c r="I552" s="5">
        <v>4</v>
      </c>
      <c r="J552" s="5">
        <v>1</v>
      </c>
      <c r="K552" s="92">
        <v>3</v>
      </c>
    </row>
    <row r="553" spans="2:11" x14ac:dyDescent="0.3">
      <c r="B553" s="91" t="s">
        <v>973</v>
      </c>
      <c r="C553" s="74" t="s">
        <v>1013</v>
      </c>
      <c r="D553" s="75" t="str">
        <f t="shared" si="20"/>
        <v>2022년04월</v>
      </c>
      <c r="E553" s="54" t="str">
        <f t="shared" si="21"/>
        <v>경남</v>
      </c>
      <c r="F553" s="4" t="s">
        <v>333</v>
      </c>
      <c r="G553" s="4" t="s">
        <v>334</v>
      </c>
      <c r="H553" s="4" t="s">
        <v>9</v>
      </c>
      <c r="I553" s="5">
        <v>1</v>
      </c>
      <c r="J553" s="5">
        <v>0</v>
      </c>
      <c r="K553" s="92">
        <v>1</v>
      </c>
    </row>
    <row r="554" spans="2:11" x14ac:dyDescent="0.3">
      <c r="B554" s="91" t="s">
        <v>973</v>
      </c>
      <c r="C554" s="74" t="s">
        <v>1013</v>
      </c>
      <c r="D554" s="75" t="str">
        <f t="shared" si="20"/>
        <v>2022년04월</v>
      </c>
      <c r="E554" s="54" t="str">
        <f t="shared" si="21"/>
        <v>경남</v>
      </c>
      <c r="F554" s="4" t="s">
        <v>333</v>
      </c>
      <c r="G554" s="4" t="s">
        <v>335</v>
      </c>
      <c r="H554" s="4" t="s">
        <v>9</v>
      </c>
      <c r="I554" s="5">
        <v>35</v>
      </c>
      <c r="J554" s="5">
        <v>31</v>
      </c>
      <c r="K554" s="92">
        <v>4</v>
      </c>
    </row>
    <row r="555" spans="2:11" x14ac:dyDescent="0.3">
      <c r="B555" s="91" t="s">
        <v>973</v>
      </c>
      <c r="C555" s="74" t="s">
        <v>1013</v>
      </c>
      <c r="D555" s="75" t="str">
        <f t="shared" si="20"/>
        <v>2022년04월</v>
      </c>
      <c r="E555" s="54" t="str">
        <f t="shared" si="21"/>
        <v>경남</v>
      </c>
      <c r="F555" s="4" t="s">
        <v>333</v>
      </c>
      <c r="G555" s="4" t="s">
        <v>336</v>
      </c>
      <c r="H555" s="4" t="s">
        <v>9</v>
      </c>
      <c r="I555" s="5">
        <v>3</v>
      </c>
      <c r="J555" s="5">
        <v>0</v>
      </c>
      <c r="K555" s="92">
        <v>3</v>
      </c>
    </row>
    <row r="556" spans="2:11" x14ac:dyDescent="0.3">
      <c r="B556" s="91" t="s">
        <v>973</v>
      </c>
      <c r="C556" s="74" t="s">
        <v>1013</v>
      </c>
      <c r="D556" s="75" t="str">
        <f t="shared" si="20"/>
        <v>2022년04월</v>
      </c>
      <c r="E556" s="54" t="str">
        <f t="shared" si="21"/>
        <v>영서</v>
      </c>
      <c r="F556" s="4" t="s">
        <v>338</v>
      </c>
      <c r="G556" s="4" t="s">
        <v>339</v>
      </c>
      <c r="H556" s="4" t="s">
        <v>9</v>
      </c>
      <c r="I556" s="5">
        <v>20</v>
      </c>
      <c r="J556" s="5">
        <v>20</v>
      </c>
      <c r="K556" s="92">
        <v>0</v>
      </c>
    </row>
    <row r="557" spans="2:11" x14ac:dyDescent="0.3">
      <c r="B557" s="91" t="s">
        <v>973</v>
      </c>
      <c r="C557" s="74" t="s">
        <v>1013</v>
      </c>
      <c r="D557" s="75" t="str">
        <f t="shared" si="20"/>
        <v>2022년04월</v>
      </c>
      <c r="E557" s="54" t="str">
        <f t="shared" si="21"/>
        <v>본원</v>
      </c>
      <c r="F557" s="4" t="s">
        <v>342</v>
      </c>
      <c r="G557" s="4" t="s">
        <v>343</v>
      </c>
      <c r="H557" s="4" t="s">
        <v>9</v>
      </c>
      <c r="I557" s="5">
        <v>1</v>
      </c>
      <c r="J557" s="5">
        <v>1</v>
      </c>
      <c r="K557" s="92">
        <v>0</v>
      </c>
    </row>
    <row r="558" spans="2:11" x14ac:dyDescent="0.3">
      <c r="B558" s="91" t="s">
        <v>973</v>
      </c>
      <c r="C558" s="74" t="s">
        <v>1013</v>
      </c>
      <c r="D558" s="75" t="str">
        <f t="shared" si="20"/>
        <v>2022년04월</v>
      </c>
      <c r="E558" s="54" t="str">
        <f t="shared" si="21"/>
        <v>인천</v>
      </c>
      <c r="F558" s="4" t="s">
        <v>346</v>
      </c>
      <c r="G558" s="4" t="s">
        <v>347</v>
      </c>
      <c r="H558" s="4" t="s">
        <v>9</v>
      </c>
      <c r="I558" s="5">
        <v>1</v>
      </c>
      <c r="J558" s="5">
        <v>1</v>
      </c>
      <c r="K558" s="92">
        <v>0</v>
      </c>
    </row>
    <row r="559" spans="2:11" x14ac:dyDescent="0.3">
      <c r="B559" s="91" t="s">
        <v>973</v>
      </c>
      <c r="C559" s="74" t="s">
        <v>1013</v>
      </c>
      <c r="D559" s="75" t="str">
        <f t="shared" si="20"/>
        <v>2022년04월</v>
      </c>
      <c r="E559" s="54" t="str">
        <f t="shared" si="21"/>
        <v>인천</v>
      </c>
      <c r="F559" s="4" t="s">
        <v>346</v>
      </c>
      <c r="G559" s="4" t="s">
        <v>348</v>
      </c>
      <c r="H559" s="4" t="s">
        <v>9</v>
      </c>
      <c r="I559" s="5">
        <v>1</v>
      </c>
      <c r="J559" s="5">
        <v>0</v>
      </c>
      <c r="K559" s="92">
        <v>1</v>
      </c>
    </row>
    <row r="560" spans="2:11" x14ac:dyDescent="0.3">
      <c r="B560" s="91" t="s">
        <v>973</v>
      </c>
      <c r="C560" s="74" t="s">
        <v>1013</v>
      </c>
      <c r="D560" s="75" t="str">
        <f t="shared" si="20"/>
        <v>2022년04월</v>
      </c>
      <c r="E560" s="54" t="str">
        <f t="shared" si="21"/>
        <v>인천</v>
      </c>
      <c r="F560" s="4" t="s">
        <v>346</v>
      </c>
      <c r="G560" s="4" t="s">
        <v>349</v>
      </c>
      <c r="H560" s="4" t="s">
        <v>9</v>
      </c>
      <c r="I560" s="5">
        <v>15</v>
      </c>
      <c r="J560" s="5">
        <v>2</v>
      </c>
      <c r="K560" s="92">
        <v>13</v>
      </c>
    </row>
    <row r="561" spans="2:11" x14ac:dyDescent="0.3">
      <c r="B561" s="91" t="s">
        <v>973</v>
      </c>
      <c r="C561" s="74" t="s">
        <v>1013</v>
      </c>
      <c r="D561" s="75" t="str">
        <f t="shared" si="20"/>
        <v>2022년04월</v>
      </c>
      <c r="E561" s="54" t="str">
        <f t="shared" si="21"/>
        <v>인천</v>
      </c>
      <c r="F561" s="4" t="s">
        <v>346</v>
      </c>
      <c r="G561" s="4" t="s">
        <v>352</v>
      </c>
      <c r="H561" s="4" t="s">
        <v>9</v>
      </c>
      <c r="I561" s="5">
        <v>5</v>
      </c>
      <c r="J561" s="5">
        <v>0</v>
      </c>
      <c r="K561" s="92">
        <v>5</v>
      </c>
    </row>
    <row r="562" spans="2:11" x14ac:dyDescent="0.3">
      <c r="B562" s="91" t="s">
        <v>973</v>
      </c>
      <c r="C562" s="74" t="s">
        <v>1013</v>
      </c>
      <c r="D562" s="75" t="str">
        <f t="shared" si="20"/>
        <v>2022년04월</v>
      </c>
      <c r="E562" s="54" t="str">
        <f t="shared" si="21"/>
        <v>인천</v>
      </c>
      <c r="F562" s="4" t="s">
        <v>346</v>
      </c>
      <c r="G562" s="4" t="s">
        <v>354</v>
      </c>
      <c r="H562" s="4" t="s">
        <v>9</v>
      </c>
      <c r="I562" s="5">
        <v>14</v>
      </c>
      <c r="J562" s="5">
        <v>0</v>
      </c>
      <c r="K562" s="92">
        <v>14</v>
      </c>
    </row>
    <row r="563" spans="2:11" x14ac:dyDescent="0.3">
      <c r="B563" s="91" t="s">
        <v>973</v>
      </c>
      <c r="C563" s="74" t="s">
        <v>1013</v>
      </c>
      <c r="D563" s="75" t="str">
        <f t="shared" si="20"/>
        <v>2022년04월</v>
      </c>
      <c r="E563" s="54" t="str">
        <f t="shared" si="21"/>
        <v>인천</v>
      </c>
      <c r="F563" s="4" t="s">
        <v>346</v>
      </c>
      <c r="G563" s="4" t="s">
        <v>355</v>
      </c>
      <c r="H563" s="4" t="s">
        <v>9</v>
      </c>
      <c r="I563" s="5">
        <v>1</v>
      </c>
      <c r="J563" s="5">
        <v>0</v>
      </c>
      <c r="K563" s="92">
        <v>1</v>
      </c>
    </row>
    <row r="564" spans="2:11" x14ac:dyDescent="0.3">
      <c r="B564" s="91" t="s">
        <v>973</v>
      </c>
      <c r="C564" s="74" t="s">
        <v>1013</v>
      </c>
      <c r="D564" s="75" t="str">
        <f t="shared" si="20"/>
        <v>2022년04월</v>
      </c>
      <c r="E564" s="54" t="str">
        <f t="shared" si="21"/>
        <v>인천</v>
      </c>
      <c r="F564" s="4" t="s">
        <v>346</v>
      </c>
      <c r="G564" s="4" t="s">
        <v>356</v>
      </c>
      <c r="H564" s="4" t="s">
        <v>9</v>
      </c>
      <c r="I564" s="5">
        <v>1</v>
      </c>
      <c r="J564" s="5">
        <v>1</v>
      </c>
      <c r="K564" s="92">
        <v>0</v>
      </c>
    </row>
    <row r="565" spans="2:11" x14ac:dyDescent="0.3">
      <c r="B565" s="91" t="s">
        <v>973</v>
      </c>
      <c r="C565" s="74" t="s">
        <v>1013</v>
      </c>
      <c r="D565" s="75" t="str">
        <f t="shared" si="20"/>
        <v>2022년04월</v>
      </c>
      <c r="E565" s="54" t="str">
        <f t="shared" si="21"/>
        <v>인천</v>
      </c>
      <c r="F565" s="4" t="s">
        <v>346</v>
      </c>
      <c r="G565" s="4" t="s">
        <v>357</v>
      </c>
      <c r="H565" s="4" t="s">
        <v>9</v>
      </c>
      <c r="I565" s="5">
        <v>38</v>
      </c>
      <c r="J565" s="5">
        <v>38</v>
      </c>
      <c r="K565" s="92">
        <v>0</v>
      </c>
    </row>
    <row r="566" spans="2:11" x14ac:dyDescent="0.3">
      <c r="B566" s="91" t="s">
        <v>973</v>
      </c>
      <c r="C566" s="74" t="s">
        <v>1013</v>
      </c>
      <c r="D566" s="75" t="str">
        <f t="shared" si="20"/>
        <v>2022년04월</v>
      </c>
      <c r="E566" s="54" t="str">
        <f t="shared" si="21"/>
        <v>인천</v>
      </c>
      <c r="F566" s="4" t="s">
        <v>346</v>
      </c>
      <c r="G566" s="4" t="s">
        <v>359</v>
      </c>
      <c r="H566" s="4" t="s">
        <v>9</v>
      </c>
      <c r="I566" s="5">
        <v>51</v>
      </c>
      <c r="J566" s="5">
        <v>51</v>
      </c>
      <c r="K566" s="92">
        <v>0</v>
      </c>
    </row>
    <row r="567" spans="2:11" x14ac:dyDescent="0.3">
      <c r="B567" s="91" t="s">
        <v>973</v>
      </c>
      <c r="C567" s="74" t="s">
        <v>1013</v>
      </c>
      <c r="D567" s="75" t="str">
        <f t="shared" si="20"/>
        <v>2022년04월</v>
      </c>
      <c r="E567" s="54" t="str">
        <f t="shared" si="21"/>
        <v>경기</v>
      </c>
      <c r="F567" s="4" t="s">
        <v>360</v>
      </c>
      <c r="G567" s="4" t="s">
        <v>361</v>
      </c>
      <c r="H567" s="4" t="s">
        <v>9</v>
      </c>
      <c r="I567" s="5">
        <v>41</v>
      </c>
      <c r="J567" s="5">
        <v>0</v>
      </c>
      <c r="K567" s="92">
        <v>41</v>
      </c>
    </row>
    <row r="568" spans="2:11" x14ac:dyDescent="0.3">
      <c r="B568" s="91" t="s">
        <v>973</v>
      </c>
      <c r="C568" s="74" t="s">
        <v>1013</v>
      </c>
      <c r="D568" s="75" t="str">
        <f t="shared" si="20"/>
        <v>2022년04월</v>
      </c>
      <c r="E568" s="54" t="str">
        <f t="shared" si="21"/>
        <v>경기</v>
      </c>
      <c r="F568" s="4" t="s">
        <v>360</v>
      </c>
      <c r="G568" s="4" t="s">
        <v>362</v>
      </c>
      <c r="H568" s="4" t="s">
        <v>9</v>
      </c>
      <c r="I568" s="5">
        <v>42</v>
      </c>
      <c r="J568" s="5">
        <v>0</v>
      </c>
      <c r="K568" s="92">
        <v>42</v>
      </c>
    </row>
    <row r="569" spans="2:11" x14ac:dyDescent="0.3">
      <c r="B569" s="91" t="s">
        <v>973</v>
      </c>
      <c r="C569" s="74" t="s">
        <v>1013</v>
      </c>
      <c r="D569" s="75" t="str">
        <f t="shared" si="20"/>
        <v>2022년04월</v>
      </c>
      <c r="E569" s="54" t="str">
        <f t="shared" si="21"/>
        <v>전북</v>
      </c>
      <c r="F569" s="4" t="s">
        <v>367</v>
      </c>
      <c r="G569" s="4" t="s">
        <v>368</v>
      </c>
      <c r="H569" s="4" t="s">
        <v>9</v>
      </c>
      <c r="I569" s="5">
        <v>2</v>
      </c>
      <c r="J569" s="5">
        <v>2</v>
      </c>
      <c r="K569" s="92">
        <v>0</v>
      </c>
    </row>
    <row r="570" spans="2:11" x14ac:dyDescent="0.3">
      <c r="B570" s="91" t="s">
        <v>973</v>
      </c>
      <c r="C570" s="74" t="s">
        <v>1013</v>
      </c>
      <c r="D570" s="75" t="str">
        <f t="shared" si="20"/>
        <v>2022년04월</v>
      </c>
      <c r="E570" s="54" t="str">
        <f t="shared" si="21"/>
        <v>전북</v>
      </c>
      <c r="F570" s="4" t="s">
        <v>367</v>
      </c>
      <c r="G570" s="4" t="s">
        <v>369</v>
      </c>
      <c r="H570" s="4" t="s">
        <v>9</v>
      </c>
      <c r="I570" s="5">
        <v>6</v>
      </c>
      <c r="J570" s="5">
        <v>0</v>
      </c>
      <c r="K570" s="92">
        <v>6</v>
      </c>
    </row>
    <row r="571" spans="2:11" x14ac:dyDescent="0.3">
      <c r="B571" s="91" t="s">
        <v>973</v>
      </c>
      <c r="C571" s="74" t="s">
        <v>1013</v>
      </c>
      <c r="D571" s="75" t="str">
        <f t="shared" si="20"/>
        <v>2022년04월</v>
      </c>
      <c r="E571" s="54" t="str">
        <f t="shared" si="21"/>
        <v>전북</v>
      </c>
      <c r="F571" s="4" t="s">
        <v>367</v>
      </c>
      <c r="G571" s="4" t="s">
        <v>370</v>
      </c>
      <c r="H571" s="4" t="s">
        <v>9</v>
      </c>
      <c r="I571" s="5">
        <v>1</v>
      </c>
      <c r="J571" s="5">
        <v>1</v>
      </c>
      <c r="K571" s="92">
        <v>0</v>
      </c>
    </row>
    <row r="572" spans="2:11" x14ac:dyDescent="0.3">
      <c r="B572" s="91" t="s">
        <v>973</v>
      </c>
      <c r="C572" s="74" t="s">
        <v>1013</v>
      </c>
      <c r="D572" s="75" t="str">
        <f t="shared" si="20"/>
        <v>2022년04월</v>
      </c>
      <c r="E572" s="54" t="str">
        <f t="shared" si="21"/>
        <v>전북</v>
      </c>
      <c r="F572" s="4" t="s">
        <v>367</v>
      </c>
      <c r="G572" s="4" t="s">
        <v>372</v>
      </c>
      <c r="H572" s="4" t="s">
        <v>9</v>
      </c>
      <c r="I572" s="5">
        <v>1</v>
      </c>
      <c r="J572" s="5">
        <v>1</v>
      </c>
      <c r="K572" s="92">
        <v>0</v>
      </c>
    </row>
    <row r="573" spans="2:11" x14ac:dyDescent="0.3">
      <c r="B573" s="91" t="s">
        <v>973</v>
      </c>
      <c r="C573" s="74" t="s">
        <v>1013</v>
      </c>
      <c r="D573" s="75" t="str">
        <f t="shared" ref="D573:D604" si="22">B573&amp;C573</f>
        <v>2022년04월</v>
      </c>
      <c r="E573" s="54" t="str">
        <f t="shared" si="21"/>
        <v>전북</v>
      </c>
      <c r="F573" s="4" t="s">
        <v>367</v>
      </c>
      <c r="G573" s="4" t="s">
        <v>373</v>
      </c>
      <c r="H573" s="4" t="s">
        <v>9</v>
      </c>
      <c r="I573" s="5">
        <v>18</v>
      </c>
      <c r="J573" s="5">
        <v>0</v>
      </c>
      <c r="K573" s="92">
        <v>18</v>
      </c>
    </row>
    <row r="574" spans="2:11" x14ac:dyDescent="0.3">
      <c r="B574" s="91" t="s">
        <v>973</v>
      </c>
      <c r="C574" s="74" t="s">
        <v>1013</v>
      </c>
      <c r="D574" s="75" t="str">
        <f t="shared" si="22"/>
        <v>2022년04월</v>
      </c>
      <c r="E574" s="54" t="str">
        <f t="shared" si="21"/>
        <v>전북</v>
      </c>
      <c r="F574" s="4" t="s">
        <v>367</v>
      </c>
      <c r="G574" s="4" t="s">
        <v>83</v>
      </c>
      <c r="H574" s="4" t="s">
        <v>9</v>
      </c>
      <c r="I574" s="5">
        <v>31</v>
      </c>
      <c r="J574" s="5">
        <v>2</v>
      </c>
      <c r="K574" s="92">
        <v>29</v>
      </c>
    </row>
    <row r="575" spans="2:11" x14ac:dyDescent="0.3">
      <c r="B575" s="91" t="s">
        <v>973</v>
      </c>
      <c r="C575" s="74" t="s">
        <v>1013</v>
      </c>
      <c r="D575" s="75" t="str">
        <f t="shared" si="22"/>
        <v>2022년04월</v>
      </c>
      <c r="E575" s="54" t="str">
        <f t="shared" ref="E575:E638" si="23">VLOOKUP($F575,$N$11:$O$78,2,0)</f>
        <v>전북</v>
      </c>
      <c r="F575" s="4" t="s">
        <v>367</v>
      </c>
      <c r="G575" s="4" t="s">
        <v>375</v>
      </c>
      <c r="H575" s="4" t="s">
        <v>9</v>
      </c>
      <c r="I575" s="5">
        <v>1</v>
      </c>
      <c r="J575" s="5">
        <v>1</v>
      </c>
      <c r="K575" s="92">
        <v>0</v>
      </c>
    </row>
    <row r="576" spans="2:11" x14ac:dyDescent="0.3">
      <c r="B576" s="91" t="s">
        <v>973</v>
      </c>
      <c r="C576" s="74" t="s">
        <v>1013</v>
      </c>
      <c r="D576" s="75" t="str">
        <f t="shared" si="22"/>
        <v>2022년04월</v>
      </c>
      <c r="E576" s="54" t="str">
        <f t="shared" si="23"/>
        <v>전북</v>
      </c>
      <c r="F576" s="4" t="s">
        <v>367</v>
      </c>
      <c r="G576" s="4" t="s">
        <v>377</v>
      </c>
      <c r="H576" s="4" t="s">
        <v>9</v>
      </c>
      <c r="I576" s="5">
        <v>1</v>
      </c>
      <c r="J576" s="5">
        <v>0</v>
      </c>
      <c r="K576" s="92">
        <v>1</v>
      </c>
    </row>
    <row r="577" spans="2:11" x14ac:dyDescent="0.3">
      <c r="B577" s="91" t="s">
        <v>973</v>
      </c>
      <c r="C577" s="74" t="s">
        <v>1013</v>
      </c>
      <c r="D577" s="75" t="str">
        <f t="shared" si="22"/>
        <v>2022년04월</v>
      </c>
      <c r="E577" s="54" t="str">
        <f t="shared" si="23"/>
        <v>제주</v>
      </c>
      <c r="F577" s="4" t="s">
        <v>385</v>
      </c>
      <c r="G577" s="4" t="s">
        <v>387</v>
      </c>
      <c r="H577" s="4" t="s">
        <v>9</v>
      </c>
      <c r="I577" s="5">
        <v>40</v>
      </c>
      <c r="J577" s="5">
        <v>0</v>
      </c>
      <c r="K577" s="92">
        <v>40</v>
      </c>
    </row>
    <row r="578" spans="2:11" x14ac:dyDescent="0.3">
      <c r="B578" s="91" t="s">
        <v>973</v>
      </c>
      <c r="C578" s="74" t="s">
        <v>1013</v>
      </c>
      <c r="D578" s="75" t="str">
        <f t="shared" si="22"/>
        <v>2022년04월</v>
      </c>
      <c r="E578" s="54" t="str">
        <f t="shared" si="23"/>
        <v>제주</v>
      </c>
      <c r="F578" s="4" t="s">
        <v>385</v>
      </c>
      <c r="G578" s="4" t="s">
        <v>388</v>
      </c>
      <c r="H578" s="4" t="s">
        <v>9</v>
      </c>
      <c r="I578" s="5">
        <v>6</v>
      </c>
      <c r="J578" s="5">
        <v>0</v>
      </c>
      <c r="K578" s="92">
        <v>6</v>
      </c>
    </row>
    <row r="579" spans="2:11" x14ac:dyDescent="0.3">
      <c r="B579" s="91" t="s">
        <v>973</v>
      </c>
      <c r="C579" s="74" t="s">
        <v>1013</v>
      </c>
      <c r="D579" s="75" t="str">
        <f t="shared" si="22"/>
        <v>2022년04월</v>
      </c>
      <c r="E579" s="54" t="str">
        <f t="shared" si="23"/>
        <v>제주</v>
      </c>
      <c r="F579" s="4" t="s">
        <v>385</v>
      </c>
      <c r="G579" s="4" t="s">
        <v>393</v>
      </c>
      <c r="H579" s="4" t="s">
        <v>9</v>
      </c>
      <c r="I579" s="5">
        <v>16</v>
      </c>
      <c r="J579" s="5">
        <v>0</v>
      </c>
      <c r="K579" s="92">
        <v>16</v>
      </c>
    </row>
    <row r="580" spans="2:11" x14ac:dyDescent="0.3">
      <c r="B580" s="91" t="s">
        <v>973</v>
      </c>
      <c r="C580" s="74" t="s">
        <v>1013</v>
      </c>
      <c r="D580" s="75" t="str">
        <f t="shared" si="22"/>
        <v>2022년04월</v>
      </c>
      <c r="E580" s="54" t="str">
        <f t="shared" si="23"/>
        <v>경남</v>
      </c>
      <c r="F580" s="4" t="s">
        <v>394</v>
      </c>
      <c r="G580" s="4" t="s">
        <v>397</v>
      </c>
      <c r="H580" s="4" t="s">
        <v>9</v>
      </c>
      <c r="I580" s="5">
        <v>25</v>
      </c>
      <c r="J580" s="5">
        <v>0</v>
      </c>
      <c r="K580" s="92">
        <v>25</v>
      </c>
    </row>
    <row r="581" spans="2:11" x14ac:dyDescent="0.3">
      <c r="B581" s="91" t="s">
        <v>973</v>
      </c>
      <c r="C581" s="74" t="s">
        <v>1013</v>
      </c>
      <c r="D581" s="75" t="str">
        <f t="shared" si="22"/>
        <v>2022년04월</v>
      </c>
      <c r="E581" s="54" t="str">
        <f t="shared" si="23"/>
        <v>경남</v>
      </c>
      <c r="F581" s="4" t="s">
        <v>394</v>
      </c>
      <c r="G581" s="4" t="s">
        <v>403</v>
      </c>
      <c r="H581" s="4" t="s">
        <v>9</v>
      </c>
      <c r="I581" s="5">
        <v>1</v>
      </c>
      <c r="J581" s="5">
        <v>0</v>
      </c>
      <c r="K581" s="92">
        <v>1</v>
      </c>
    </row>
    <row r="582" spans="2:11" x14ac:dyDescent="0.3">
      <c r="B582" s="91" t="s">
        <v>973</v>
      </c>
      <c r="C582" s="74" t="s">
        <v>1013</v>
      </c>
      <c r="D582" s="75" t="str">
        <f t="shared" si="22"/>
        <v>2022년04월</v>
      </c>
      <c r="E582" s="54" t="str">
        <f t="shared" si="23"/>
        <v>경남</v>
      </c>
      <c r="F582" s="4" t="s">
        <v>394</v>
      </c>
      <c r="G582" s="4" t="s">
        <v>405</v>
      </c>
      <c r="H582" s="4" t="s">
        <v>9</v>
      </c>
      <c r="I582" s="5">
        <v>10</v>
      </c>
      <c r="J582" s="5">
        <v>0</v>
      </c>
      <c r="K582" s="92">
        <v>10</v>
      </c>
    </row>
    <row r="583" spans="2:11" x14ac:dyDescent="0.3">
      <c r="B583" s="91" t="s">
        <v>973</v>
      </c>
      <c r="C583" s="74" t="s">
        <v>1013</v>
      </c>
      <c r="D583" s="75" t="str">
        <f t="shared" si="22"/>
        <v>2022년04월</v>
      </c>
      <c r="E583" s="54" t="str">
        <f t="shared" si="23"/>
        <v>경남</v>
      </c>
      <c r="F583" s="4" t="s">
        <v>394</v>
      </c>
      <c r="G583" s="4" t="s">
        <v>406</v>
      </c>
      <c r="H583" s="4" t="s">
        <v>9</v>
      </c>
      <c r="I583" s="5">
        <v>12</v>
      </c>
      <c r="J583" s="5">
        <v>0</v>
      </c>
      <c r="K583" s="92">
        <v>12</v>
      </c>
    </row>
    <row r="584" spans="2:11" x14ac:dyDescent="0.3">
      <c r="B584" s="91" t="s">
        <v>973</v>
      </c>
      <c r="C584" s="74" t="s">
        <v>1013</v>
      </c>
      <c r="D584" s="75" t="str">
        <f t="shared" si="22"/>
        <v>2022년04월</v>
      </c>
      <c r="E584" s="54" t="str">
        <f t="shared" si="23"/>
        <v>경남</v>
      </c>
      <c r="F584" s="4" t="s">
        <v>394</v>
      </c>
      <c r="G584" s="4" t="s">
        <v>407</v>
      </c>
      <c r="H584" s="4" t="s">
        <v>9</v>
      </c>
      <c r="I584" s="5">
        <v>124</v>
      </c>
      <c r="J584" s="5">
        <v>12</v>
      </c>
      <c r="K584" s="92">
        <v>112</v>
      </c>
    </row>
    <row r="585" spans="2:11" x14ac:dyDescent="0.3">
      <c r="B585" s="91" t="s">
        <v>973</v>
      </c>
      <c r="C585" s="74" t="s">
        <v>1013</v>
      </c>
      <c r="D585" s="75" t="str">
        <f t="shared" si="22"/>
        <v>2022년04월</v>
      </c>
      <c r="E585" s="54" t="str">
        <f t="shared" si="23"/>
        <v>경남</v>
      </c>
      <c r="F585" s="4" t="s">
        <v>408</v>
      </c>
      <c r="G585" s="4" t="s">
        <v>409</v>
      </c>
      <c r="H585" s="4" t="s">
        <v>9</v>
      </c>
      <c r="I585" s="5">
        <v>2</v>
      </c>
      <c r="J585" s="5">
        <v>0</v>
      </c>
      <c r="K585" s="92">
        <v>2</v>
      </c>
    </row>
    <row r="586" spans="2:11" x14ac:dyDescent="0.3">
      <c r="B586" s="91" t="s">
        <v>973</v>
      </c>
      <c r="C586" s="74" t="s">
        <v>1013</v>
      </c>
      <c r="D586" s="75" t="str">
        <f t="shared" si="22"/>
        <v>2022년04월</v>
      </c>
      <c r="E586" s="54" t="str">
        <f t="shared" si="23"/>
        <v>경남</v>
      </c>
      <c r="F586" s="4" t="s">
        <v>408</v>
      </c>
      <c r="G586" s="4" t="s">
        <v>412</v>
      </c>
      <c r="H586" s="4" t="s">
        <v>9</v>
      </c>
      <c r="I586" s="5">
        <v>4</v>
      </c>
      <c r="J586" s="5">
        <v>0</v>
      </c>
      <c r="K586" s="92">
        <v>4</v>
      </c>
    </row>
    <row r="587" spans="2:11" x14ac:dyDescent="0.3">
      <c r="B587" s="91" t="s">
        <v>973</v>
      </c>
      <c r="C587" s="74" t="s">
        <v>1013</v>
      </c>
      <c r="D587" s="75" t="str">
        <f t="shared" si="22"/>
        <v>2022년04월</v>
      </c>
      <c r="E587" s="54" t="str">
        <f t="shared" si="23"/>
        <v>충남</v>
      </c>
      <c r="F587" s="4" t="s">
        <v>414</v>
      </c>
      <c r="G587" s="4" t="s">
        <v>416</v>
      </c>
      <c r="H587" s="4" t="s">
        <v>9</v>
      </c>
      <c r="I587" s="5">
        <v>7</v>
      </c>
      <c r="J587" s="5">
        <v>0</v>
      </c>
      <c r="K587" s="92">
        <v>7</v>
      </c>
    </row>
    <row r="588" spans="2:11" x14ac:dyDescent="0.3">
      <c r="B588" s="91" t="s">
        <v>973</v>
      </c>
      <c r="C588" s="74" t="s">
        <v>1013</v>
      </c>
      <c r="D588" s="75" t="str">
        <f t="shared" si="22"/>
        <v>2022년04월</v>
      </c>
      <c r="E588" s="54" t="str">
        <f t="shared" si="23"/>
        <v>충남</v>
      </c>
      <c r="F588" s="4" t="s">
        <v>414</v>
      </c>
      <c r="G588" s="4" t="s">
        <v>417</v>
      </c>
      <c r="H588" s="4" t="s">
        <v>9</v>
      </c>
      <c r="I588" s="5">
        <v>2</v>
      </c>
      <c r="J588" s="5">
        <v>0</v>
      </c>
      <c r="K588" s="92">
        <v>2</v>
      </c>
    </row>
    <row r="589" spans="2:11" x14ac:dyDescent="0.3">
      <c r="B589" s="91" t="s">
        <v>973</v>
      </c>
      <c r="C589" s="74" t="s">
        <v>1013</v>
      </c>
      <c r="D589" s="75" t="str">
        <f t="shared" si="22"/>
        <v>2022년04월</v>
      </c>
      <c r="E589" s="54" t="str">
        <f t="shared" si="23"/>
        <v>충북</v>
      </c>
      <c r="F589" s="4" t="s">
        <v>418</v>
      </c>
      <c r="G589" s="4" t="s">
        <v>419</v>
      </c>
      <c r="H589" s="4" t="s">
        <v>9</v>
      </c>
      <c r="I589" s="5">
        <v>3</v>
      </c>
      <c r="J589" s="5">
        <v>0</v>
      </c>
      <c r="K589" s="92">
        <v>3</v>
      </c>
    </row>
    <row r="590" spans="2:11" x14ac:dyDescent="0.3">
      <c r="B590" s="91" t="s">
        <v>973</v>
      </c>
      <c r="C590" s="74" t="s">
        <v>1013</v>
      </c>
      <c r="D590" s="75" t="str">
        <f t="shared" si="22"/>
        <v>2022년04월</v>
      </c>
      <c r="E590" s="54" t="str">
        <f t="shared" si="23"/>
        <v>충북</v>
      </c>
      <c r="F590" s="4" t="s">
        <v>418</v>
      </c>
      <c r="G590" s="4" t="s">
        <v>421</v>
      </c>
      <c r="H590" s="4" t="s">
        <v>9</v>
      </c>
      <c r="I590" s="5">
        <v>1</v>
      </c>
      <c r="J590" s="5">
        <v>0</v>
      </c>
      <c r="K590" s="92">
        <v>1</v>
      </c>
    </row>
    <row r="591" spans="2:11" x14ac:dyDescent="0.3">
      <c r="B591" s="91" t="s">
        <v>973</v>
      </c>
      <c r="C591" s="74" t="s">
        <v>1013</v>
      </c>
      <c r="D591" s="75" t="str">
        <f t="shared" si="22"/>
        <v>2022년04월</v>
      </c>
      <c r="E591" s="54" t="str">
        <f t="shared" si="23"/>
        <v>경남</v>
      </c>
      <c r="F591" s="4" t="s">
        <v>429</v>
      </c>
      <c r="G591" s="4" t="s">
        <v>431</v>
      </c>
      <c r="H591" s="4" t="s">
        <v>9</v>
      </c>
      <c r="I591" s="5">
        <v>1</v>
      </c>
      <c r="J591" s="5">
        <v>0</v>
      </c>
      <c r="K591" s="92">
        <v>1</v>
      </c>
    </row>
    <row r="592" spans="2:11" x14ac:dyDescent="0.3">
      <c r="B592" s="91" t="s">
        <v>973</v>
      </c>
      <c r="C592" s="74" t="s">
        <v>1013</v>
      </c>
      <c r="D592" s="75" t="str">
        <f t="shared" si="22"/>
        <v>2022년04월</v>
      </c>
      <c r="E592" s="54" t="str">
        <f t="shared" si="23"/>
        <v>경남</v>
      </c>
      <c r="F592" s="4" t="s">
        <v>429</v>
      </c>
      <c r="G592" s="4" t="s">
        <v>432</v>
      </c>
      <c r="H592" s="4" t="s">
        <v>9</v>
      </c>
      <c r="I592" s="5">
        <v>9</v>
      </c>
      <c r="J592" s="5">
        <v>0</v>
      </c>
      <c r="K592" s="92">
        <v>9</v>
      </c>
    </row>
    <row r="593" spans="2:11" x14ac:dyDescent="0.3">
      <c r="B593" s="91" t="s">
        <v>973</v>
      </c>
      <c r="C593" s="74" t="s">
        <v>1013</v>
      </c>
      <c r="D593" s="75" t="str">
        <f t="shared" si="22"/>
        <v>2022년04월</v>
      </c>
      <c r="E593" s="54" t="str">
        <f t="shared" si="23"/>
        <v>경남</v>
      </c>
      <c r="F593" s="4" t="s">
        <v>429</v>
      </c>
      <c r="G593" s="4" t="s">
        <v>433</v>
      </c>
      <c r="H593" s="4" t="s">
        <v>9</v>
      </c>
      <c r="I593" s="5">
        <v>7</v>
      </c>
      <c r="J593" s="5">
        <v>0</v>
      </c>
      <c r="K593" s="92">
        <v>7</v>
      </c>
    </row>
    <row r="594" spans="2:11" x14ac:dyDescent="0.3">
      <c r="B594" s="91" t="s">
        <v>973</v>
      </c>
      <c r="C594" s="74" t="s">
        <v>1013</v>
      </c>
      <c r="D594" s="75" t="str">
        <f t="shared" si="22"/>
        <v>2022년04월</v>
      </c>
      <c r="E594" s="54" t="str">
        <f t="shared" si="23"/>
        <v>경남</v>
      </c>
      <c r="F594" s="4" t="s">
        <v>429</v>
      </c>
      <c r="G594" s="4" t="s">
        <v>434</v>
      </c>
      <c r="H594" s="4" t="s">
        <v>9</v>
      </c>
      <c r="I594" s="5">
        <v>1</v>
      </c>
      <c r="J594" s="5">
        <v>1</v>
      </c>
      <c r="K594" s="92">
        <v>0</v>
      </c>
    </row>
    <row r="595" spans="2:11" x14ac:dyDescent="0.3">
      <c r="B595" s="91" t="s">
        <v>973</v>
      </c>
      <c r="C595" s="74" t="s">
        <v>1013</v>
      </c>
      <c r="D595" s="75" t="str">
        <f t="shared" si="22"/>
        <v>2022년04월</v>
      </c>
      <c r="E595" s="54" t="str">
        <f t="shared" si="23"/>
        <v>경기</v>
      </c>
      <c r="F595" s="4" t="s">
        <v>435</v>
      </c>
      <c r="G595" s="4" t="s">
        <v>437</v>
      </c>
      <c r="H595" s="4" t="s">
        <v>9</v>
      </c>
      <c r="I595" s="5">
        <v>26</v>
      </c>
      <c r="J595" s="5">
        <v>0</v>
      </c>
      <c r="K595" s="92">
        <v>26</v>
      </c>
    </row>
    <row r="596" spans="2:11" x14ac:dyDescent="0.3">
      <c r="B596" s="91" t="s">
        <v>973</v>
      </c>
      <c r="C596" s="74" t="s">
        <v>1013</v>
      </c>
      <c r="D596" s="75" t="str">
        <f t="shared" si="22"/>
        <v>2022년04월</v>
      </c>
      <c r="E596" s="54" t="str">
        <f t="shared" si="23"/>
        <v>경기</v>
      </c>
      <c r="F596" s="4" t="s">
        <v>435</v>
      </c>
      <c r="G596" s="4" t="s">
        <v>438</v>
      </c>
      <c r="H596" s="4" t="s">
        <v>9</v>
      </c>
      <c r="I596" s="5">
        <v>1</v>
      </c>
      <c r="J596" s="5">
        <v>0</v>
      </c>
      <c r="K596" s="92">
        <v>1</v>
      </c>
    </row>
    <row r="597" spans="2:11" x14ac:dyDescent="0.3">
      <c r="B597" s="91" t="s">
        <v>973</v>
      </c>
      <c r="C597" s="74" t="s">
        <v>1013</v>
      </c>
      <c r="D597" s="75" t="str">
        <f t="shared" si="22"/>
        <v>2022년04월</v>
      </c>
      <c r="E597" s="54" t="str">
        <f t="shared" si="23"/>
        <v>경기</v>
      </c>
      <c r="F597" s="4" t="s">
        <v>440</v>
      </c>
      <c r="G597" s="4" t="s">
        <v>442</v>
      </c>
      <c r="H597" s="4" t="s">
        <v>9</v>
      </c>
      <c r="I597" s="5">
        <v>5</v>
      </c>
      <c r="J597" s="5">
        <v>0</v>
      </c>
      <c r="K597" s="92">
        <v>5</v>
      </c>
    </row>
    <row r="598" spans="2:11" x14ac:dyDescent="0.3">
      <c r="B598" s="91" t="s">
        <v>973</v>
      </c>
      <c r="C598" s="74" t="s">
        <v>1013</v>
      </c>
      <c r="D598" s="75" t="str">
        <f t="shared" si="22"/>
        <v>2022년04월</v>
      </c>
      <c r="E598" s="54" t="str">
        <f t="shared" si="23"/>
        <v>경기</v>
      </c>
      <c r="F598" s="4" t="s">
        <v>440</v>
      </c>
      <c r="G598" s="4" t="s">
        <v>443</v>
      </c>
      <c r="H598" s="4" t="s">
        <v>9</v>
      </c>
      <c r="I598" s="5">
        <v>1</v>
      </c>
      <c r="J598" s="5">
        <v>0</v>
      </c>
      <c r="K598" s="92">
        <v>1</v>
      </c>
    </row>
    <row r="599" spans="2:11" x14ac:dyDescent="0.3">
      <c r="B599" s="91" t="s">
        <v>973</v>
      </c>
      <c r="C599" s="74" t="s">
        <v>1013</v>
      </c>
      <c r="D599" s="75" t="str">
        <f t="shared" si="22"/>
        <v>2022년04월</v>
      </c>
      <c r="E599" s="54" t="str">
        <f t="shared" si="23"/>
        <v>경북</v>
      </c>
      <c r="F599" s="4" t="s">
        <v>444</v>
      </c>
      <c r="G599" s="4" t="s">
        <v>450</v>
      </c>
      <c r="H599" s="4" t="s">
        <v>9</v>
      </c>
      <c r="I599" s="5">
        <v>1</v>
      </c>
      <c r="J599" s="5">
        <v>0</v>
      </c>
      <c r="K599" s="92">
        <v>1</v>
      </c>
    </row>
    <row r="600" spans="2:11" x14ac:dyDescent="0.3">
      <c r="B600" s="91" t="s">
        <v>973</v>
      </c>
      <c r="C600" s="74" t="s">
        <v>1013</v>
      </c>
      <c r="D600" s="75" t="str">
        <f t="shared" si="22"/>
        <v>2022년04월</v>
      </c>
      <c r="E600" s="54" t="str">
        <f t="shared" si="23"/>
        <v>경북</v>
      </c>
      <c r="F600" s="4" t="s">
        <v>444</v>
      </c>
      <c r="G600" s="4" t="s">
        <v>452</v>
      </c>
      <c r="H600" s="4" t="s">
        <v>9</v>
      </c>
      <c r="I600" s="5">
        <v>97</v>
      </c>
      <c r="J600" s="5">
        <v>0</v>
      </c>
      <c r="K600" s="92">
        <v>97</v>
      </c>
    </row>
    <row r="601" spans="2:11" x14ac:dyDescent="0.3">
      <c r="B601" s="91" t="s">
        <v>973</v>
      </c>
      <c r="C601" s="74" t="s">
        <v>1013</v>
      </c>
      <c r="D601" s="75" t="str">
        <f t="shared" si="22"/>
        <v>2022년04월</v>
      </c>
      <c r="E601" s="54" t="str">
        <f t="shared" si="23"/>
        <v>전남</v>
      </c>
      <c r="F601" s="4" t="s">
        <v>453</v>
      </c>
      <c r="G601" s="4" t="s">
        <v>455</v>
      </c>
      <c r="H601" s="4" t="s">
        <v>9</v>
      </c>
      <c r="I601" s="5">
        <v>1</v>
      </c>
      <c r="J601" s="5">
        <v>0</v>
      </c>
      <c r="K601" s="92">
        <v>1</v>
      </c>
    </row>
    <row r="602" spans="2:11" x14ac:dyDescent="0.3">
      <c r="B602" s="91" t="s">
        <v>973</v>
      </c>
      <c r="C602" s="74" t="s">
        <v>1013</v>
      </c>
      <c r="D602" s="75" t="str">
        <f t="shared" si="22"/>
        <v>2022년04월</v>
      </c>
      <c r="E602" s="54" t="str">
        <f t="shared" si="23"/>
        <v>전남</v>
      </c>
      <c r="F602" s="4" t="s">
        <v>453</v>
      </c>
      <c r="G602" s="4" t="s">
        <v>457</v>
      </c>
      <c r="H602" s="4" t="s">
        <v>9</v>
      </c>
      <c r="I602" s="5">
        <v>3</v>
      </c>
      <c r="J602" s="5">
        <v>0</v>
      </c>
      <c r="K602" s="92">
        <v>3</v>
      </c>
    </row>
    <row r="603" spans="2:11" x14ac:dyDescent="0.3">
      <c r="B603" s="91" t="s">
        <v>973</v>
      </c>
      <c r="C603" s="74" t="s">
        <v>1013</v>
      </c>
      <c r="D603" s="75" t="str">
        <f t="shared" si="22"/>
        <v>2022년04월</v>
      </c>
      <c r="E603" s="54" t="str">
        <f t="shared" si="23"/>
        <v>충남</v>
      </c>
      <c r="F603" s="4" t="s">
        <v>460</v>
      </c>
      <c r="G603" s="4" t="s">
        <v>462</v>
      </c>
      <c r="H603" s="4" t="s">
        <v>9</v>
      </c>
      <c r="I603" s="5">
        <v>1</v>
      </c>
      <c r="J603" s="5">
        <v>1</v>
      </c>
      <c r="K603" s="92">
        <v>0</v>
      </c>
    </row>
    <row r="604" spans="2:11" x14ac:dyDescent="0.3">
      <c r="B604" s="91" t="s">
        <v>973</v>
      </c>
      <c r="C604" s="74" t="s">
        <v>1013</v>
      </c>
      <c r="D604" s="75" t="str">
        <f t="shared" si="22"/>
        <v>2022년04월</v>
      </c>
      <c r="E604" s="54" t="str">
        <f t="shared" si="23"/>
        <v>충남</v>
      </c>
      <c r="F604" s="4" t="s">
        <v>460</v>
      </c>
      <c r="G604" s="4" t="s">
        <v>465</v>
      </c>
      <c r="H604" s="4" t="s">
        <v>9</v>
      </c>
      <c r="I604" s="5">
        <v>2</v>
      </c>
      <c r="J604" s="5">
        <v>0</v>
      </c>
      <c r="K604" s="92">
        <v>2</v>
      </c>
    </row>
    <row r="605" spans="2:11" x14ac:dyDescent="0.3">
      <c r="B605" s="91" t="s">
        <v>973</v>
      </c>
      <c r="C605" s="74" t="s">
        <v>975</v>
      </c>
      <c r="D605" s="75" t="str">
        <f t="shared" ref="D605" si="24">B605&amp;C605</f>
        <v>2022년05월</v>
      </c>
      <c r="E605" s="54" t="str">
        <f t="shared" si="23"/>
        <v>영동</v>
      </c>
      <c r="F605" s="4" t="s">
        <v>10</v>
      </c>
      <c r="G605" s="4" t="s">
        <v>11</v>
      </c>
      <c r="H605" s="4" t="s">
        <v>9</v>
      </c>
      <c r="I605" s="5">
        <v>4</v>
      </c>
      <c r="J605" s="5">
        <v>0</v>
      </c>
      <c r="K605" s="92">
        <v>4</v>
      </c>
    </row>
    <row r="606" spans="2:11" x14ac:dyDescent="0.3">
      <c r="B606" s="91" t="s">
        <v>973</v>
      </c>
      <c r="C606" s="74" t="s">
        <v>975</v>
      </c>
      <c r="D606" s="75" t="str">
        <f t="shared" ref="D606:D669" si="25">B606&amp;C606</f>
        <v>2022년05월</v>
      </c>
      <c r="E606" s="54" t="str">
        <f t="shared" si="23"/>
        <v>영동</v>
      </c>
      <c r="F606" s="4" t="s">
        <v>10</v>
      </c>
      <c r="G606" s="4" t="s">
        <v>12</v>
      </c>
      <c r="H606" s="4" t="s">
        <v>9</v>
      </c>
      <c r="I606" s="5">
        <v>1</v>
      </c>
      <c r="J606" s="5">
        <v>0</v>
      </c>
      <c r="K606" s="92">
        <v>1</v>
      </c>
    </row>
    <row r="607" spans="2:11" x14ac:dyDescent="0.3">
      <c r="B607" s="91" t="s">
        <v>973</v>
      </c>
      <c r="C607" s="74" t="s">
        <v>975</v>
      </c>
      <c r="D607" s="75" t="str">
        <f t="shared" si="25"/>
        <v>2022년05월</v>
      </c>
      <c r="E607" s="54" t="str">
        <f t="shared" si="23"/>
        <v>경북</v>
      </c>
      <c r="F607" s="4" t="s">
        <v>14</v>
      </c>
      <c r="G607" s="4" t="s">
        <v>15</v>
      </c>
      <c r="H607" s="4" t="s">
        <v>9</v>
      </c>
      <c r="I607" s="5">
        <v>8</v>
      </c>
      <c r="J607" s="5">
        <v>0</v>
      </c>
      <c r="K607" s="92">
        <v>8</v>
      </c>
    </row>
    <row r="608" spans="2:11" x14ac:dyDescent="0.3">
      <c r="B608" s="91" t="s">
        <v>973</v>
      </c>
      <c r="C608" s="74" t="s">
        <v>975</v>
      </c>
      <c r="D608" s="75" t="str">
        <f t="shared" si="25"/>
        <v>2022년05월</v>
      </c>
      <c r="E608" s="54" t="str">
        <f t="shared" si="23"/>
        <v>경북</v>
      </c>
      <c r="F608" s="4" t="s">
        <v>14</v>
      </c>
      <c r="G608" s="4" t="s">
        <v>17</v>
      </c>
      <c r="H608" s="4" t="s">
        <v>9</v>
      </c>
      <c r="I608" s="5">
        <v>114</v>
      </c>
      <c r="J608" s="5">
        <v>113</v>
      </c>
      <c r="K608" s="92">
        <v>1</v>
      </c>
    </row>
    <row r="609" spans="2:11" x14ac:dyDescent="0.3">
      <c r="B609" s="91" t="s">
        <v>973</v>
      </c>
      <c r="C609" s="74" t="s">
        <v>975</v>
      </c>
      <c r="D609" s="75" t="str">
        <f t="shared" si="25"/>
        <v>2022년05월</v>
      </c>
      <c r="E609" s="54" t="str">
        <f t="shared" si="23"/>
        <v>경북</v>
      </c>
      <c r="F609" s="4" t="s">
        <v>14</v>
      </c>
      <c r="G609" s="4" t="s">
        <v>18</v>
      </c>
      <c r="H609" s="4" t="s">
        <v>9</v>
      </c>
      <c r="I609" s="5">
        <v>4</v>
      </c>
      <c r="J609" s="5">
        <v>0</v>
      </c>
      <c r="K609" s="92">
        <v>4</v>
      </c>
    </row>
    <row r="610" spans="2:11" x14ac:dyDescent="0.3">
      <c r="B610" s="91" t="s">
        <v>973</v>
      </c>
      <c r="C610" s="74" t="s">
        <v>975</v>
      </c>
      <c r="D610" s="75" t="str">
        <f t="shared" si="25"/>
        <v>2022년05월</v>
      </c>
      <c r="E610" s="54" t="str">
        <f t="shared" si="23"/>
        <v>서울</v>
      </c>
      <c r="F610" s="4" t="s">
        <v>20</v>
      </c>
      <c r="G610" s="4" t="s">
        <v>22</v>
      </c>
      <c r="H610" s="4" t="s">
        <v>9</v>
      </c>
      <c r="I610" s="5">
        <v>16</v>
      </c>
      <c r="J610" s="5">
        <v>0</v>
      </c>
      <c r="K610" s="92">
        <v>16</v>
      </c>
    </row>
    <row r="611" spans="2:11" x14ac:dyDescent="0.3">
      <c r="B611" s="91" t="s">
        <v>973</v>
      </c>
      <c r="C611" s="74" t="s">
        <v>975</v>
      </c>
      <c r="D611" s="75" t="str">
        <f t="shared" si="25"/>
        <v>2022년05월</v>
      </c>
      <c r="E611" s="54" t="str">
        <f t="shared" si="23"/>
        <v>서울</v>
      </c>
      <c r="F611" s="4" t="s">
        <v>20</v>
      </c>
      <c r="G611" s="4" t="s">
        <v>23</v>
      </c>
      <c r="H611" s="4" t="s">
        <v>9</v>
      </c>
      <c r="I611" s="5">
        <v>68</v>
      </c>
      <c r="J611" s="5">
        <v>0</v>
      </c>
      <c r="K611" s="92">
        <v>68</v>
      </c>
    </row>
    <row r="612" spans="2:11" x14ac:dyDescent="0.3">
      <c r="B612" s="91" t="s">
        <v>973</v>
      </c>
      <c r="C612" s="74" t="s">
        <v>975</v>
      </c>
      <c r="D612" s="75" t="str">
        <f t="shared" si="25"/>
        <v>2022년05월</v>
      </c>
      <c r="E612" s="54" t="str">
        <f t="shared" si="23"/>
        <v>전남</v>
      </c>
      <c r="F612" s="4" t="s">
        <v>24</v>
      </c>
      <c r="G612" s="4" t="s">
        <v>26</v>
      </c>
      <c r="H612" s="4" t="s">
        <v>9</v>
      </c>
      <c r="I612" s="5">
        <v>63</v>
      </c>
      <c r="J612" s="5">
        <v>0</v>
      </c>
      <c r="K612" s="92">
        <v>63</v>
      </c>
    </row>
    <row r="613" spans="2:11" x14ac:dyDescent="0.3">
      <c r="B613" s="91" t="s">
        <v>973</v>
      </c>
      <c r="C613" s="74" t="s">
        <v>975</v>
      </c>
      <c r="D613" s="75" t="str">
        <f t="shared" si="25"/>
        <v>2022년05월</v>
      </c>
      <c r="E613" s="54" t="str">
        <f t="shared" si="23"/>
        <v>전남</v>
      </c>
      <c r="F613" s="4" t="s">
        <v>24</v>
      </c>
      <c r="G613" s="4" t="s">
        <v>27</v>
      </c>
      <c r="H613" s="4" t="s">
        <v>9</v>
      </c>
      <c r="I613" s="5">
        <v>39</v>
      </c>
      <c r="J613" s="5">
        <v>0</v>
      </c>
      <c r="K613" s="92">
        <v>39</v>
      </c>
    </row>
    <row r="614" spans="2:11" x14ac:dyDescent="0.3">
      <c r="B614" s="91" t="s">
        <v>973</v>
      </c>
      <c r="C614" s="74" t="s">
        <v>975</v>
      </c>
      <c r="D614" s="75" t="str">
        <f t="shared" si="25"/>
        <v>2022년05월</v>
      </c>
      <c r="E614" s="54" t="str">
        <f t="shared" si="23"/>
        <v>전남</v>
      </c>
      <c r="F614" s="4" t="s">
        <v>24</v>
      </c>
      <c r="G614" s="4" t="s">
        <v>28</v>
      </c>
      <c r="H614" s="4" t="s">
        <v>9</v>
      </c>
      <c r="I614" s="5">
        <v>1</v>
      </c>
      <c r="J614" s="5">
        <v>0</v>
      </c>
      <c r="K614" s="92">
        <v>1</v>
      </c>
    </row>
    <row r="615" spans="2:11" x14ac:dyDescent="0.3">
      <c r="B615" s="91" t="s">
        <v>973</v>
      </c>
      <c r="C615" s="74" t="s">
        <v>975</v>
      </c>
      <c r="D615" s="75" t="str">
        <f t="shared" si="25"/>
        <v>2022년05월</v>
      </c>
      <c r="E615" s="54" t="str">
        <f t="shared" si="23"/>
        <v>전남</v>
      </c>
      <c r="F615" s="4" t="s">
        <v>24</v>
      </c>
      <c r="G615" s="4" t="s">
        <v>29</v>
      </c>
      <c r="H615" s="4" t="s">
        <v>9</v>
      </c>
      <c r="I615" s="5">
        <v>2</v>
      </c>
      <c r="J615" s="5">
        <v>0</v>
      </c>
      <c r="K615" s="92">
        <v>2</v>
      </c>
    </row>
    <row r="616" spans="2:11" x14ac:dyDescent="0.3">
      <c r="B616" s="91" t="s">
        <v>973</v>
      </c>
      <c r="C616" s="74" t="s">
        <v>975</v>
      </c>
      <c r="D616" s="75" t="str">
        <f t="shared" si="25"/>
        <v>2022년05월</v>
      </c>
      <c r="E616" s="54" t="str">
        <f t="shared" si="23"/>
        <v>전남</v>
      </c>
      <c r="F616" s="4" t="s">
        <v>24</v>
      </c>
      <c r="G616" s="4" t="s">
        <v>30</v>
      </c>
      <c r="H616" s="4" t="s">
        <v>9</v>
      </c>
      <c r="I616" s="5">
        <v>3</v>
      </c>
      <c r="J616" s="5">
        <v>0</v>
      </c>
      <c r="K616" s="92">
        <v>3</v>
      </c>
    </row>
    <row r="617" spans="2:11" x14ac:dyDescent="0.3">
      <c r="B617" s="91" t="s">
        <v>973</v>
      </c>
      <c r="C617" s="74" t="s">
        <v>975</v>
      </c>
      <c r="D617" s="75" t="str">
        <f t="shared" si="25"/>
        <v>2022년05월</v>
      </c>
      <c r="E617" s="54" t="str">
        <f t="shared" si="23"/>
        <v>전남</v>
      </c>
      <c r="F617" s="4" t="s">
        <v>24</v>
      </c>
      <c r="G617" s="4" t="s">
        <v>31</v>
      </c>
      <c r="H617" s="4" t="s">
        <v>9</v>
      </c>
      <c r="I617" s="5">
        <v>11</v>
      </c>
      <c r="J617" s="5">
        <v>0</v>
      </c>
      <c r="K617" s="92">
        <v>11</v>
      </c>
    </row>
    <row r="618" spans="2:11" x14ac:dyDescent="0.3">
      <c r="B618" s="91" t="s">
        <v>973</v>
      </c>
      <c r="C618" s="74" t="s">
        <v>975</v>
      </c>
      <c r="D618" s="75" t="str">
        <f t="shared" si="25"/>
        <v>2022년05월</v>
      </c>
      <c r="E618" s="54" t="str">
        <f t="shared" si="23"/>
        <v>전남</v>
      </c>
      <c r="F618" s="4" t="s">
        <v>24</v>
      </c>
      <c r="G618" s="4" t="s">
        <v>33</v>
      </c>
      <c r="H618" s="4" t="s">
        <v>9</v>
      </c>
      <c r="I618" s="5">
        <v>6</v>
      </c>
      <c r="J618" s="5">
        <v>0</v>
      </c>
      <c r="K618" s="92">
        <v>6</v>
      </c>
    </row>
    <row r="619" spans="2:11" x14ac:dyDescent="0.3">
      <c r="B619" s="91" t="s">
        <v>973</v>
      </c>
      <c r="C619" s="74" t="s">
        <v>975</v>
      </c>
      <c r="D619" s="75" t="str">
        <f t="shared" si="25"/>
        <v>2022년05월</v>
      </c>
      <c r="E619" s="54" t="str">
        <f t="shared" si="23"/>
        <v>전남</v>
      </c>
      <c r="F619" s="4" t="s">
        <v>24</v>
      </c>
      <c r="G619" s="4" t="s">
        <v>38</v>
      </c>
      <c r="H619" s="4" t="s">
        <v>9</v>
      </c>
      <c r="I619" s="5">
        <v>1</v>
      </c>
      <c r="J619" s="5">
        <v>1</v>
      </c>
      <c r="K619" s="92">
        <v>0</v>
      </c>
    </row>
    <row r="620" spans="2:11" x14ac:dyDescent="0.3">
      <c r="B620" s="91" t="s">
        <v>973</v>
      </c>
      <c r="C620" s="74" t="s">
        <v>975</v>
      </c>
      <c r="D620" s="75" t="str">
        <f t="shared" si="25"/>
        <v>2022년05월</v>
      </c>
      <c r="E620" s="54" t="str">
        <f t="shared" si="23"/>
        <v>전남</v>
      </c>
      <c r="F620" s="4" t="s">
        <v>24</v>
      </c>
      <c r="G620" s="4" t="s">
        <v>41</v>
      </c>
      <c r="H620" s="4" t="s">
        <v>9</v>
      </c>
      <c r="I620" s="5">
        <v>1</v>
      </c>
      <c r="J620" s="5">
        <v>0</v>
      </c>
      <c r="K620" s="92">
        <v>1</v>
      </c>
    </row>
    <row r="621" spans="2:11" x14ac:dyDescent="0.3">
      <c r="B621" s="91" t="s">
        <v>973</v>
      </c>
      <c r="C621" s="74" t="s">
        <v>975</v>
      </c>
      <c r="D621" s="75" t="str">
        <f t="shared" si="25"/>
        <v>2022년05월</v>
      </c>
      <c r="E621" s="54" t="str">
        <f t="shared" si="23"/>
        <v>전남</v>
      </c>
      <c r="F621" s="4" t="s">
        <v>24</v>
      </c>
      <c r="G621" s="4" t="s">
        <v>42</v>
      </c>
      <c r="H621" s="4" t="s">
        <v>9</v>
      </c>
      <c r="I621" s="5">
        <v>1</v>
      </c>
      <c r="J621" s="5">
        <v>1</v>
      </c>
      <c r="K621" s="92">
        <v>0</v>
      </c>
    </row>
    <row r="622" spans="2:11" x14ac:dyDescent="0.3">
      <c r="B622" s="91" t="s">
        <v>973</v>
      </c>
      <c r="C622" s="74" t="s">
        <v>975</v>
      </c>
      <c r="D622" s="75" t="str">
        <f t="shared" si="25"/>
        <v>2022년05월</v>
      </c>
      <c r="E622" s="54" t="str">
        <f t="shared" si="23"/>
        <v>경북</v>
      </c>
      <c r="F622" s="4" t="s">
        <v>43</v>
      </c>
      <c r="G622" s="4" t="s">
        <v>44</v>
      </c>
      <c r="H622" s="4" t="s">
        <v>9</v>
      </c>
      <c r="I622" s="5">
        <v>7</v>
      </c>
      <c r="J622" s="5">
        <v>0</v>
      </c>
      <c r="K622" s="92">
        <v>7</v>
      </c>
    </row>
    <row r="623" spans="2:11" x14ac:dyDescent="0.3">
      <c r="B623" s="91" t="s">
        <v>973</v>
      </c>
      <c r="C623" s="74" t="s">
        <v>975</v>
      </c>
      <c r="D623" s="75" t="str">
        <f t="shared" si="25"/>
        <v>2022년05월</v>
      </c>
      <c r="E623" s="54" t="str">
        <f t="shared" si="23"/>
        <v>경북</v>
      </c>
      <c r="F623" s="4" t="s">
        <v>43</v>
      </c>
      <c r="G623" s="4" t="s">
        <v>45</v>
      </c>
      <c r="H623" s="4" t="s">
        <v>9</v>
      </c>
      <c r="I623" s="5">
        <v>91</v>
      </c>
      <c r="J623" s="5">
        <v>0</v>
      </c>
      <c r="K623" s="92">
        <v>91</v>
      </c>
    </row>
    <row r="624" spans="2:11" x14ac:dyDescent="0.3">
      <c r="B624" s="91" t="s">
        <v>973</v>
      </c>
      <c r="C624" s="74" t="s">
        <v>975</v>
      </c>
      <c r="D624" s="75" t="str">
        <f t="shared" si="25"/>
        <v>2022년05월</v>
      </c>
      <c r="E624" s="54" t="str">
        <f t="shared" si="23"/>
        <v>경북</v>
      </c>
      <c r="F624" s="4" t="s">
        <v>43</v>
      </c>
      <c r="G624" s="4" t="s">
        <v>46</v>
      </c>
      <c r="H624" s="4" t="s">
        <v>9</v>
      </c>
      <c r="I624" s="5">
        <v>1</v>
      </c>
      <c r="J624" s="5">
        <v>0</v>
      </c>
      <c r="K624" s="92">
        <v>1</v>
      </c>
    </row>
    <row r="625" spans="2:11" x14ac:dyDescent="0.3">
      <c r="B625" s="91" t="s">
        <v>973</v>
      </c>
      <c r="C625" s="74" t="s">
        <v>975</v>
      </c>
      <c r="D625" s="75" t="str">
        <f t="shared" si="25"/>
        <v>2022년05월</v>
      </c>
      <c r="E625" s="54" t="str">
        <f t="shared" si="23"/>
        <v>경북</v>
      </c>
      <c r="F625" s="4" t="s">
        <v>43</v>
      </c>
      <c r="G625" s="4" t="s">
        <v>49</v>
      </c>
      <c r="H625" s="4" t="s">
        <v>9</v>
      </c>
      <c r="I625" s="5">
        <v>5</v>
      </c>
      <c r="J625" s="5">
        <v>0</v>
      </c>
      <c r="K625" s="92">
        <v>5</v>
      </c>
    </row>
    <row r="626" spans="2:11" x14ac:dyDescent="0.3">
      <c r="B626" s="91" t="s">
        <v>973</v>
      </c>
      <c r="C626" s="74" t="s">
        <v>975</v>
      </c>
      <c r="D626" s="75" t="str">
        <f t="shared" si="25"/>
        <v>2022년05월</v>
      </c>
      <c r="E626" s="54" t="str">
        <f t="shared" si="23"/>
        <v>경북</v>
      </c>
      <c r="F626" s="4" t="s">
        <v>53</v>
      </c>
      <c r="G626" s="4" t="s">
        <v>54</v>
      </c>
      <c r="H626" s="4" t="s">
        <v>9</v>
      </c>
      <c r="I626" s="5">
        <v>20</v>
      </c>
      <c r="J626" s="5">
        <v>0</v>
      </c>
      <c r="K626" s="92">
        <v>20</v>
      </c>
    </row>
    <row r="627" spans="2:11" x14ac:dyDescent="0.3">
      <c r="B627" s="91" t="s">
        <v>973</v>
      </c>
      <c r="C627" s="74" t="s">
        <v>975</v>
      </c>
      <c r="D627" s="75" t="str">
        <f t="shared" si="25"/>
        <v>2022년05월</v>
      </c>
      <c r="E627" s="54" t="str">
        <f t="shared" si="23"/>
        <v>경북</v>
      </c>
      <c r="F627" s="4" t="s">
        <v>53</v>
      </c>
      <c r="G627" s="4" t="s">
        <v>55</v>
      </c>
      <c r="H627" s="4" t="s">
        <v>9</v>
      </c>
      <c r="I627" s="5">
        <v>19</v>
      </c>
      <c r="J627" s="5">
        <v>0</v>
      </c>
      <c r="K627" s="92">
        <v>19</v>
      </c>
    </row>
    <row r="628" spans="2:11" x14ac:dyDescent="0.3">
      <c r="B628" s="91" t="s">
        <v>973</v>
      </c>
      <c r="C628" s="74" t="s">
        <v>975</v>
      </c>
      <c r="D628" s="75" t="str">
        <f t="shared" si="25"/>
        <v>2022년05월</v>
      </c>
      <c r="E628" s="54" t="str">
        <f t="shared" si="23"/>
        <v>경기</v>
      </c>
      <c r="F628" s="4" t="s">
        <v>57</v>
      </c>
      <c r="G628" s="4" t="s">
        <v>61</v>
      </c>
      <c r="H628" s="4" t="s">
        <v>9</v>
      </c>
      <c r="I628" s="5">
        <v>1</v>
      </c>
      <c r="J628" s="5">
        <v>1</v>
      </c>
      <c r="K628" s="92">
        <v>0</v>
      </c>
    </row>
    <row r="629" spans="2:11" x14ac:dyDescent="0.3">
      <c r="B629" s="91" t="s">
        <v>973</v>
      </c>
      <c r="C629" s="74" t="s">
        <v>975</v>
      </c>
      <c r="D629" s="75" t="str">
        <f t="shared" si="25"/>
        <v>2022년05월</v>
      </c>
      <c r="E629" s="54" t="str">
        <f t="shared" si="23"/>
        <v>경남</v>
      </c>
      <c r="F629" s="4" t="s">
        <v>62</v>
      </c>
      <c r="G629" s="4" t="s">
        <v>63</v>
      </c>
      <c r="H629" s="4" t="s">
        <v>9</v>
      </c>
      <c r="I629" s="5">
        <v>7</v>
      </c>
      <c r="J629" s="5">
        <v>0</v>
      </c>
      <c r="K629" s="92">
        <v>7</v>
      </c>
    </row>
    <row r="630" spans="2:11" x14ac:dyDescent="0.3">
      <c r="B630" s="91" t="s">
        <v>973</v>
      </c>
      <c r="C630" s="74" t="s">
        <v>975</v>
      </c>
      <c r="D630" s="75" t="str">
        <f t="shared" si="25"/>
        <v>2022년05월</v>
      </c>
      <c r="E630" s="54" t="str">
        <f t="shared" si="23"/>
        <v>경남</v>
      </c>
      <c r="F630" s="4" t="s">
        <v>62</v>
      </c>
      <c r="G630" s="4" t="s">
        <v>64</v>
      </c>
      <c r="H630" s="4" t="s">
        <v>9</v>
      </c>
      <c r="I630" s="5">
        <v>1</v>
      </c>
      <c r="J630" s="5">
        <v>0</v>
      </c>
      <c r="K630" s="92">
        <v>1</v>
      </c>
    </row>
    <row r="631" spans="2:11" x14ac:dyDescent="0.3">
      <c r="B631" s="91" t="s">
        <v>973</v>
      </c>
      <c r="C631" s="74" t="s">
        <v>975</v>
      </c>
      <c r="D631" s="75" t="str">
        <f t="shared" si="25"/>
        <v>2022년05월</v>
      </c>
      <c r="E631" s="54" t="str">
        <f t="shared" si="23"/>
        <v>경남</v>
      </c>
      <c r="F631" s="4" t="s">
        <v>62</v>
      </c>
      <c r="G631" s="4" t="s">
        <v>67</v>
      </c>
      <c r="H631" s="4" t="s">
        <v>9</v>
      </c>
      <c r="I631" s="5">
        <v>2</v>
      </c>
      <c r="J631" s="5">
        <v>0</v>
      </c>
      <c r="K631" s="92">
        <v>2</v>
      </c>
    </row>
    <row r="632" spans="2:11" x14ac:dyDescent="0.3">
      <c r="B632" s="91" t="s">
        <v>973</v>
      </c>
      <c r="C632" s="74" t="s">
        <v>975</v>
      </c>
      <c r="D632" s="75" t="str">
        <f t="shared" si="25"/>
        <v>2022년05월</v>
      </c>
      <c r="E632" s="54" t="str">
        <f t="shared" si="23"/>
        <v>경남</v>
      </c>
      <c r="F632" s="4" t="s">
        <v>62</v>
      </c>
      <c r="G632" s="4" t="s">
        <v>68</v>
      </c>
      <c r="H632" s="4" t="s">
        <v>9</v>
      </c>
      <c r="I632" s="5">
        <v>1</v>
      </c>
      <c r="J632" s="5">
        <v>0</v>
      </c>
      <c r="K632" s="92">
        <v>1</v>
      </c>
    </row>
    <row r="633" spans="2:11" x14ac:dyDescent="0.3">
      <c r="B633" s="91" t="s">
        <v>973</v>
      </c>
      <c r="C633" s="74" t="s">
        <v>975</v>
      </c>
      <c r="D633" s="75" t="str">
        <f t="shared" si="25"/>
        <v>2022년05월</v>
      </c>
      <c r="E633" s="54" t="str">
        <f t="shared" si="23"/>
        <v>경북</v>
      </c>
      <c r="F633" s="4" t="s">
        <v>70</v>
      </c>
      <c r="G633" s="4" t="s">
        <v>74</v>
      </c>
      <c r="H633" s="4" t="s">
        <v>9</v>
      </c>
      <c r="I633" s="5">
        <v>1</v>
      </c>
      <c r="J633" s="5">
        <v>1</v>
      </c>
      <c r="K633" s="92">
        <v>0</v>
      </c>
    </row>
    <row r="634" spans="2:11" x14ac:dyDescent="0.3">
      <c r="B634" s="91" t="s">
        <v>973</v>
      </c>
      <c r="C634" s="74" t="s">
        <v>975</v>
      </c>
      <c r="D634" s="75" t="str">
        <f t="shared" si="25"/>
        <v>2022년05월</v>
      </c>
      <c r="E634" s="54" t="str">
        <f t="shared" si="23"/>
        <v>경북</v>
      </c>
      <c r="F634" s="4" t="s">
        <v>70</v>
      </c>
      <c r="G634" s="4" t="s">
        <v>77</v>
      </c>
      <c r="H634" s="4" t="s">
        <v>9</v>
      </c>
      <c r="I634" s="5">
        <v>1</v>
      </c>
      <c r="J634" s="5">
        <v>0</v>
      </c>
      <c r="K634" s="92">
        <v>1</v>
      </c>
    </row>
    <row r="635" spans="2:11" x14ac:dyDescent="0.3">
      <c r="B635" s="91" t="s">
        <v>973</v>
      </c>
      <c r="C635" s="74" t="s">
        <v>975</v>
      </c>
      <c r="D635" s="75" t="str">
        <f t="shared" si="25"/>
        <v>2022년05월</v>
      </c>
      <c r="E635" s="54" t="str">
        <f t="shared" si="23"/>
        <v>경북</v>
      </c>
      <c r="F635" s="4" t="s">
        <v>70</v>
      </c>
      <c r="G635" s="4" t="s">
        <v>78</v>
      </c>
      <c r="H635" s="4" t="s">
        <v>9</v>
      </c>
      <c r="I635" s="5">
        <v>6</v>
      </c>
      <c r="J635" s="5">
        <v>5</v>
      </c>
      <c r="K635" s="92">
        <v>1</v>
      </c>
    </row>
    <row r="636" spans="2:11" x14ac:dyDescent="0.3">
      <c r="B636" s="91" t="s">
        <v>973</v>
      </c>
      <c r="C636" s="74" t="s">
        <v>975</v>
      </c>
      <c r="D636" s="75" t="str">
        <f t="shared" si="25"/>
        <v>2022년05월</v>
      </c>
      <c r="E636" s="54" t="str">
        <f t="shared" si="23"/>
        <v>경북</v>
      </c>
      <c r="F636" s="4" t="s">
        <v>70</v>
      </c>
      <c r="G636" s="4" t="s">
        <v>83</v>
      </c>
      <c r="H636" s="4" t="s">
        <v>9</v>
      </c>
      <c r="I636" s="5">
        <v>1</v>
      </c>
      <c r="J636" s="5">
        <v>0</v>
      </c>
      <c r="K636" s="92">
        <v>1</v>
      </c>
    </row>
    <row r="637" spans="2:11" x14ac:dyDescent="0.3">
      <c r="B637" s="91" t="s">
        <v>973</v>
      </c>
      <c r="C637" s="74" t="s">
        <v>975</v>
      </c>
      <c r="D637" s="75" t="str">
        <f t="shared" si="25"/>
        <v>2022년05월</v>
      </c>
      <c r="E637" s="54" t="str">
        <f t="shared" si="23"/>
        <v>경북</v>
      </c>
      <c r="F637" s="4" t="s">
        <v>70</v>
      </c>
      <c r="G637" s="4" t="s">
        <v>84</v>
      </c>
      <c r="H637" s="4" t="s">
        <v>9</v>
      </c>
      <c r="I637" s="5">
        <v>11</v>
      </c>
      <c r="J637" s="5">
        <v>9</v>
      </c>
      <c r="K637" s="92">
        <v>2</v>
      </c>
    </row>
    <row r="638" spans="2:11" x14ac:dyDescent="0.3">
      <c r="B638" s="91" t="s">
        <v>973</v>
      </c>
      <c r="C638" s="74" t="s">
        <v>975</v>
      </c>
      <c r="D638" s="75" t="str">
        <f t="shared" si="25"/>
        <v>2022년05월</v>
      </c>
      <c r="E638" s="54" t="str">
        <f t="shared" si="23"/>
        <v>경북</v>
      </c>
      <c r="F638" s="4" t="s">
        <v>70</v>
      </c>
      <c r="G638" s="4" t="s">
        <v>87</v>
      </c>
      <c r="H638" s="4" t="s">
        <v>9</v>
      </c>
      <c r="I638" s="5">
        <v>2</v>
      </c>
      <c r="J638" s="5">
        <v>0</v>
      </c>
      <c r="K638" s="92">
        <v>2</v>
      </c>
    </row>
    <row r="639" spans="2:11" x14ac:dyDescent="0.3">
      <c r="B639" s="91" t="s">
        <v>973</v>
      </c>
      <c r="C639" s="74" t="s">
        <v>975</v>
      </c>
      <c r="D639" s="75" t="str">
        <f t="shared" si="25"/>
        <v>2022년05월</v>
      </c>
      <c r="E639" s="54" t="str">
        <f t="shared" ref="E639:E702" si="26">VLOOKUP($F639,$N$11:$O$78,2,0)</f>
        <v>경북</v>
      </c>
      <c r="F639" s="4" t="s">
        <v>70</v>
      </c>
      <c r="G639" s="4" t="s">
        <v>88</v>
      </c>
      <c r="H639" s="4" t="s">
        <v>9</v>
      </c>
      <c r="I639" s="5">
        <v>32</v>
      </c>
      <c r="J639" s="5">
        <v>31</v>
      </c>
      <c r="K639" s="92">
        <v>1</v>
      </c>
    </row>
    <row r="640" spans="2:11" x14ac:dyDescent="0.3">
      <c r="B640" s="91" t="s">
        <v>973</v>
      </c>
      <c r="C640" s="74" t="s">
        <v>975</v>
      </c>
      <c r="D640" s="75" t="str">
        <f t="shared" si="25"/>
        <v>2022년05월</v>
      </c>
      <c r="E640" s="54" t="str">
        <f t="shared" si="26"/>
        <v>경북</v>
      </c>
      <c r="F640" s="4" t="s">
        <v>70</v>
      </c>
      <c r="G640" s="4" t="s">
        <v>89</v>
      </c>
      <c r="H640" s="4" t="s">
        <v>9</v>
      </c>
      <c r="I640" s="5">
        <v>3</v>
      </c>
      <c r="J640" s="5">
        <v>3</v>
      </c>
      <c r="K640" s="92">
        <v>0</v>
      </c>
    </row>
    <row r="641" spans="2:11" x14ac:dyDescent="0.3">
      <c r="B641" s="91" t="s">
        <v>973</v>
      </c>
      <c r="C641" s="74" t="s">
        <v>975</v>
      </c>
      <c r="D641" s="75" t="str">
        <f t="shared" si="25"/>
        <v>2022년05월</v>
      </c>
      <c r="E641" s="54" t="str">
        <f t="shared" si="26"/>
        <v>경북</v>
      </c>
      <c r="F641" s="4" t="s">
        <v>98</v>
      </c>
      <c r="G641" s="4" t="s">
        <v>100</v>
      </c>
      <c r="H641" s="4" t="s">
        <v>9</v>
      </c>
      <c r="I641" s="5">
        <v>32</v>
      </c>
      <c r="J641" s="5">
        <v>29</v>
      </c>
      <c r="K641" s="92">
        <v>3</v>
      </c>
    </row>
    <row r="642" spans="2:11" x14ac:dyDescent="0.3">
      <c r="B642" s="91" t="s">
        <v>973</v>
      </c>
      <c r="C642" s="74" t="s">
        <v>975</v>
      </c>
      <c r="D642" s="75" t="str">
        <f t="shared" si="25"/>
        <v>2022년05월</v>
      </c>
      <c r="E642" s="54" t="str">
        <f t="shared" si="26"/>
        <v>경북</v>
      </c>
      <c r="F642" s="4" t="s">
        <v>98</v>
      </c>
      <c r="G642" s="4" t="s">
        <v>101</v>
      </c>
      <c r="H642" s="4" t="s">
        <v>9</v>
      </c>
      <c r="I642" s="5">
        <v>1</v>
      </c>
      <c r="J642" s="5">
        <v>0</v>
      </c>
      <c r="K642" s="92">
        <v>1</v>
      </c>
    </row>
    <row r="643" spans="2:11" x14ac:dyDescent="0.3">
      <c r="B643" s="91" t="s">
        <v>973</v>
      </c>
      <c r="C643" s="74" t="s">
        <v>975</v>
      </c>
      <c r="D643" s="75" t="str">
        <f t="shared" si="25"/>
        <v>2022년05월</v>
      </c>
      <c r="E643" s="54" t="str">
        <f t="shared" si="26"/>
        <v>경북</v>
      </c>
      <c r="F643" s="4" t="s">
        <v>98</v>
      </c>
      <c r="G643" s="4" t="s">
        <v>102</v>
      </c>
      <c r="H643" s="4" t="s">
        <v>9</v>
      </c>
      <c r="I643" s="5">
        <v>6</v>
      </c>
      <c r="J643" s="5">
        <v>0</v>
      </c>
      <c r="K643" s="92">
        <v>6</v>
      </c>
    </row>
    <row r="644" spans="2:11" x14ac:dyDescent="0.3">
      <c r="B644" s="91" t="s">
        <v>973</v>
      </c>
      <c r="C644" s="74" t="s">
        <v>975</v>
      </c>
      <c r="D644" s="75" t="str">
        <f t="shared" si="25"/>
        <v>2022년05월</v>
      </c>
      <c r="E644" s="54" t="str">
        <f t="shared" si="26"/>
        <v>경북</v>
      </c>
      <c r="F644" s="4" t="s">
        <v>98</v>
      </c>
      <c r="G644" s="4" t="s">
        <v>106</v>
      </c>
      <c r="H644" s="4" t="s">
        <v>9</v>
      </c>
      <c r="I644" s="5">
        <v>2</v>
      </c>
      <c r="J644" s="5">
        <v>0</v>
      </c>
      <c r="K644" s="92">
        <v>2</v>
      </c>
    </row>
    <row r="645" spans="2:11" x14ac:dyDescent="0.3">
      <c r="B645" s="91" t="s">
        <v>973</v>
      </c>
      <c r="C645" s="74" t="s">
        <v>975</v>
      </c>
      <c r="D645" s="75" t="str">
        <f t="shared" si="25"/>
        <v>2022년05월</v>
      </c>
      <c r="E645" s="54" t="str">
        <f t="shared" si="26"/>
        <v>경북</v>
      </c>
      <c r="F645" s="4" t="s">
        <v>98</v>
      </c>
      <c r="G645" s="4" t="s">
        <v>110</v>
      </c>
      <c r="H645" s="4" t="s">
        <v>9</v>
      </c>
      <c r="I645" s="5">
        <v>1</v>
      </c>
      <c r="J645" s="5">
        <v>0</v>
      </c>
      <c r="K645" s="92">
        <v>1</v>
      </c>
    </row>
    <row r="646" spans="2:11" x14ac:dyDescent="0.3">
      <c r="B646" s="91" t="s">
        <v>973</v>
      </c>
      <c r="C646" s="74" t="s">
        <v>975</v>
      </c>
      <c r="D646" s="75" t="str">
        <f t="shared" si="25"/>
        <v>2022년05월</v>
      </c>
      <c r="E646" s="54" t="str">
        <f t="shared" si="26"/>
        <v>경북</v>
      </c>
      <c r="F646" s="4" t="s">
        <v>98</v>
      </c>
      <c r="G646" s="4" t="s">
        <v>113</v>
      </c>
      <c r="H646" s="4" t="s">
        <v>9</v>
      </c>
      <c r="I646" s="5">
        <v>2</v>
      </c>
      <c r="J646" s="5">
        <v>0</v>
      </c>
      <c r="K646" s="92">
        <v>2</v>
      </c>
    </row>
    <row r="647" spans="2:11" x14ac:dyDescent="0.3">
      <c r="B647" s="91" t="s">
        <v>973</v>
      </c>
      <c r="C647" s="74" t="s">
        <v>975</v>
      </c>
      <c r="D647" s="75" t="str">
        <f t="shared" si="25"/>
        <v>2022년05월</v>
      </c>
      <c r="E647" s="54" t="str">
        <f t="shared" si="26"/>
        <v>경북</v>
      </c>
      <c r="F647" s="4" t="s">
        <v>116</v>
      </c>
      <c r="G647" s="4" t="s">
        <v>117</v>
      </c>
      <c r="H647" s="4" t="s">
        <v>9</v>
      </c>
      <c r="I647" s="5">
        <v>87</v>
      </c>
      <c r="J647" s="5">
        <v>0</v>
      </c>
      <c r="K647" s="92">
        <v>87</v>
      </c>
    </row>
    <row r="648" spans="2:11" x14ac:dyDescent="0.3">
      <c r="B648" s="91" t="s">
        <v>973</v>
      </c>
      <c r="C648" s="74" t="s">
        <v>975</v>
      </c>
      <c r="D648" s="75" t="str">
        <f t="shared" si="25"/>
        <v>2022년05월</v>
      </c>
      <c r="E648" s="54" t="str">
        <f t="shared" si="26"/>
        <v>충남</v>
      </c>
      <c r="F648" s="4" t="s">
        <v>120</v>
      </c>
      <c r="G648" s="4" t="s">
        <v>122</v>
      </c>
      <c r="H648" s="4" t="s">
        <v>9</v>
      </c>
      <c r="I648" s="5">
        <v>2</v>
      </c>
      <c r="J648" s="5">
        <v>0</v>
      </c>
      <c r="K648" s="92">
        <v>2</v>
      </c>
    </row>
    <row r="649" spans="2:11" x14ac:dyDescent="0.3">
      <c r="B649" s="91" t="s">
        <v>973</v>
      </c>
      <c r="C649" s="74" t="s">
        <v>975</v>
      </c>
      <c r="D649" s="75" t="str">
        <f t="shared" si="25"/>
        <v>2022년05월</v>
      </c>
      <c r="E649" s="54" t="str">
        <f t="shared" si="26"/>
        <v>충남</v>
      </c>
      <c r="F649" s="4" t="s">
        <v>120</v>
      </c>
      <c r="G649" s="4" t="s">
        <v>123</v>
      </c>
      <c r="H649" s="4" t="s">
        <v>9</v>
      </c>
      <c r="I649" s="5">
        <v>4</v>
      </c>
      <c r="J649" s="5">
        <v>0</v>
      </c>
      <c r="K649" s="92">
        <v>4</v>
      </c>
    </row>
    <row r="650" spans="2:11" x14ac:dyDescent="0.3">
      <c r="B650" s="91" t="s">
        <v>973</v>
      </c>
      <c r="C650" s="74" t="s">
        <v>975</v>
      </c>
      <c r="D650" s="75" t="str">
        <f t="shared" si="25"/>
        <v>2022년05월</v>
      </c>
      <c r="E650" s="54" t="str">
        <f t="shared" si="26"/>
        <v>충남</v>
      </c>
      <c r="F650" s="4" t="s">
        <v>120</v>
      </c>
      <c r="G650" s="4" t="s">
        <v>124</v>
      </c>
      <c r="H650" s="4" t="s">
        <v>9</v>
      </c>
      <c r="I650" s="5">
        <v>10</v>
      </c>
      <c r="J650" s="5">
        <v>0</v>
      </c>
      <c r="K650" s="92">
        <v>10</v>
      </c>
    </row>
    <row r="651" spans="2:11" x14ac:dyDescent="0.3">
      <c r="B651" s="91" t="s">
        <v>973</v>
      </c>
      <c r="C651" s="74" t="s">
        <v>975</v>
      </c>
      <c r="D651" s="75" t="str">
        <f t="shared" si="25"/>
        <v>2022년05월</v>
      </c>
      <c r="E651" s="54" t="str">
        <f t="shared" si="26"/>
        <v>충남</v>
      </c>
      <c r="F651" s="4" t="s">
        <v>120</v>
      </c>
      <c r="G651" s="4" t="s">
        <v>125</v>
      </c>
      <c r="H651" s="4" t="s">
        <v>9</v>
      </c>
      <c r="I651" s="5">
        <v>26</v>
      </c>
      <c r="J651" s="5">
        <v>0</v>
      </c>
      <c r="K651" s="92">
        <v>26</v>
      </c>
    </row>
    <row r="652" spans="2:11" x14ac:dyDescent="0.3">
      <c r="B652" s="91" t="s">
        <v>973</v>
      </c>
      <c r="C652" s="74" t="s">
        <v>975</v>
      </c>
      <c r="D652" s="75" t="str">
        <f t="shared" si="25"/>
        <v>2022년05월</v>
      </c>
      <c r="E652" s="54" t="str">
        <f t="shared" si="26"/>
        <v>충남</v>
      </c>
      <c r="F652" s="4" t="s">
        <v>120</v>
      </c>
      <c r="G652" s="4" t="s">
        <v>126</v>
      </c>
      <c r="H652" s="4" t="s">
        <v>9</v>
      </c>
      <c r="I652" s="5">
        <v>1</v>
      </c>
      <c r="J652" s="5">
        <v>0</v>
      </c>
      <c r="K652" s="92">
        <v>1</v>
      </c>
    </row>
    <row r="653" spans="2:11" x14ac:dyDescent="0.3">
      <c r="B653" s="91" t="s">
        <v>973</v>
      </c>
      <c r="C653" s="74" t="s">
        <v>975</v>
      </c>
      <c r="D653" s="75" t="str">
        <f t="shared" si="25"/>
        <v>2022년05월</v>
      </c>
      <c r="E653" s="54" t="str">
        <f t="shared" si="26"/>
        <v>충남</v>
      </c>
      <c r="F653" s="4" t="s">
        <v>120</v>
      </c>
      <c r="G653" s="4" t="s">
        <v>127</v>
      </c>
      <c r="H653" s="4" t="s">
        <v>9</v>
      </c>
      <c r="I653" s="5">
        <v>1</v>
      </c>
      <c r="J653" s="5">
        <v>0</v>
      </c>
      <c r="K653" s="92">
        <v>1</v>
      </c>
    </row>
    <row r="654" spans="2:11" x14ac:dyDescent="0.3">
      <c r="B654" s="91" t="s">
        <v>973</v>
      </c>
      <c r="C654" s="74" t="s">
        <v>975</v>
      </c>
      <c r="D654" s="75" t="str">
        <f t="shared" si="25"/>
        <v>2022년05월</v>
      </c>
      <c r="E654" s="54" t="str">
        <f t="shared" si="26"/>
        <v>충남</v>
      </c>
      <c r="F654" s="4" t="s">
        <v>120</v>
      </c>
      <c r="G654" s="4" t="s">
        <v>130</v>
      </c>
      <c r="H654" s="4" t="s">
        <v>9</v>
      </c>
      <c r="I654" s="5">
        <v>1</v>
      </c>
      <c r="J654" s="5">
        <v>0</v>
      </c>
      <c r="K654" s="92">
        <v>1</v>
      </c>
    </row>
    <row r="655" spans="2:11" x14ac:dyDescent="0.3">
      <c r="B655" s="91" t="s">
        <v>973</v>
      </c>
      <c r="C655" s="74" t="s">
        <v>975</v>
      </c>
      <c r="D655" s="75" t="str">
        <f t="shared" si="25"/>
        <v>2022년05월</v>
      </c>
      <c r="E655" s="54" t="str">
        <f t="shared" si="26"/>
        <v>충남</v>
      </c>
      <c r="F655" s="4" t="s">
        <v>120</v>
      </c>
      <c r="G655" s="4" t="s">
        <v>136</v>
      </c>
      <c r="H655" s="4" t="s">
        <v>9</v>
      </c>
      <c r="I655" s="5">
        <v>37</v>
      </c>
      <c r="J655" s="5">
        <v>0</v>
      </c>
      <c r="K655" s="92">
        <v>37</v>
      </c>
    </row>
    <row r="656" spans="2:11" x14ac:dyDescent="0.3">
      <c r="B656" s="91" t="s">
        <v>973</v>
      </c>
      <c r="C656" s="74" t="s">
        <v>975</v>
      </c>
      <c r="D656" s="75" t="str">
        <f t="shared" si="25"/>
        <v>2022년05월</v>
      </c>
      <c r="E656" s="54" t="str">
        <f t="shared" si="26"/>
        <v>충남</v>
      </c>
      <c r="F656" s="4" t="s">
        <v>120</v>
      </c>
      <c r="G656" s="4" t="s">
        <v>137</v>
      </c>
      <c r="H656" s="4" t="s">
        <v>9</v>
      </c>
      <c r="I656" s="5">
        <v>66</v>
      </c>
      <c r="J656" s="5">
        <v>0</v>
      </c>
      <c r="K656" s="92">
        <v>66</v>
      </c>
    </row>
    <row r="657" spans="2:11" x14ac:dyDescent="0.3">
      <c r="B657" s="91" t="s">
        <v>973</v>
      </c>
      <c r="C657" s="74" t="s">
        <v>975</v>
      </c>
      <c r="D657" s="75" t="str">
        <f t="shared" si="25"/>
        <v>2022년05월</v>
      </c>
      <c r="E657" s="54" t="str">
        <f t="shared" si="26"/>
        <v>전남</v>
      </c>
      <c r="F657" s="4" t="s">
        <v>138</v>
      </c>
      <c r="G657" s="4" t="s">
        <v>140</v>
      </c>
      <c r="H657" s="4" t="s">
        <v>9</v>
      </c>
      <c r="I657" s="5">
        <v>10</v>
      </c>
      <c r="J657" s="5">
        <v>0</v>
      </c>
      <c r="K657" s="92">
        <v>10</v>
      </c>
    </row>
    <row r="658" spans="2:11" x14ac:dyDescent="0.3">
      <c r="B658" s="91" t="s">
        <v>973</v>
      </c>
      <c r="C658" s="74" t="s">
        <v>975</v>
      </c>
      <c r="D658" s="75" t="str">
        <f t="shared" si="25"/>
        <v>2022년05월</v>
      </c>
      <c r="E658" s="54" t="str">
        <f t="shared" si="26"/>
        <v>경남</v>
      </c>
      <c r="F658" s="4" t="s">
        <v>143</v>
      </c>
      <c r="G658" s="4" t="s">
        <v>146</v>
      </c>
      <c r="H658" s="4" t="s">
        <v>9</v>
      </c>
      <c r="I658" s="5">
        <v>1</v>
      </c>
      <c r="J658" s="5">
        <v>1</v>
      </c>
      <c r="K658" s="92">
        <v>0</v>
      </c>
    </row>
    <row r="659" spans="2:11" x14ac:dyDescent="0.3">
      <c r="B659" s="91" t="s">
        <v>973</v>
      </c>
      <c r="C659" s="74" t="s">
        <v>975</v>
      </c>
      <c r="D659" s="75" t="str">
        <f t="shared" si="25"/>
        <v>2022년05월</v>
      </c>
      <c r="E659" s="54" t="str">
        <f t="shared" si="26"/>
        <v>경남</v>
      </c>
      <c r="F659" s="4" t="s">
        <v>151</v>
      </c>
      <c r="G659" s="4" t="s">
        <v>152</v>
      </c>
      <c r="H659" s="4" t="s">
        <v>9</v>
      </c>
      <c r="I659" s="5">
        <v>1</v>
      </c>
      <c r="J659" s="5">
        <v>1</v>
      </c>
      <c r="K659" s="92">
        <v>0</v>
      </c>
    </row>
    <row r="660" spans="2:11" x14ac:dyDescent="0.3">
      <c r="B660" s="91" t="s">
        <v>973</v>
      </c>
      <c r="C660" s="74" t="s">
        <v>975</v>
      </c>
      <c r="D660" s="75" t="str">
        <f t="shared" si="25"/>
        <v>2022년05월</v>
      </c>
      <c r="E660" s="54" t="str">
        <f t="shared" si="26"/>
        <v>경남</v>
      </c>
      <c r="F660" s="4" t="s">
        <v>151</v>
      </c>
      <c r="G660" s="4" t="s">
        <v>156</v>
      </c>
      <c r="H660" s="4" t="s">
        <v>9</v>
      </c>
      <c r="I660" s="5">
        <v>7</v>
      </c>
      <c r="J660" s="5">
        <v>0</v>
      </c>
      <c r="K660" s="92">
        <v>7</v>
      </c>
    </row>
    <row r="661" spans="2:11" x14ac:dyDescent="0.3">
      <c r="B661" s="91" t="s">
        <v>973</v>
      </c>
      <c r="C661" s="74" t="s">
        <v>975</v>
      </c>
      <c r="D661" s="75" t="str">
        <f t="shared" si="25"/>
        <v>2022년05월</v>
      </c>
      <c r="E661" s="54" t="str">
        <f t="shared" si="26"/>
        <v>경남</v>
      </c>
      <c r="F661" s="4" t="s">
        <v>151</v>
      </c>
      <c r="G661" s="4" t="s">
        <v>157</v>
      </c>
      <c r="H661" s="4" t="s">
        <v>9</v>
      </c>
      <c r="I661" s="5">
        <v>5</v>
      </c>
      <c r="J661" s="5">
        <v>2</v>
      </c>
      <c r="K661" s="92">
        <v>3</v>
      </c>
    </row>
    <row r="662" spans="2:11" x14ac:dyDescent="0.3">
      <c r="B662" s="91" t="s">
        <v>973</v>
      </c>
      <c r="C662" s="74" t="s">
        <v>975</v>
      </c>
      <c r="D662" s="75" t="str">
        <f t="shared" si="25"/>
        <v>2022년05월</v>
      </c>
      <c r="E662" s="54" t="str">
        <f t="shared" si="26"/>
        <v>경남</v>
      </c>
      <c r="F662" s="4" t="s">
        <v>158</v>
      </c>
      <c r="G662" s="4" t="s">
        <v>161</v>
      </c>
      <c r="H662" s="4" t="s">
        <v>9</v>
      </c>
      <c r="I662" s="5">
        <v>7</v>
      </c>
      <c r="J662" s="5">
        <v>0</v>
      </c>
      <c r="K662" s="92">
        <v>7</v>
      </c>
    </row>
    <row r="663" spans="2:11" x14ac:dyDescent="0.3">
      <c r="B663" s="91" t="s">
        <v>973</v>
      </c>
      <c r="C663" s="74" t="s">
        <v>975</v>
      </c>
      <c r="D663" s="75" t="str">
        <f t="shared" si="25"/>
        <v>2022년05월</v>
      </c>
      <c r="E663" s="54" t="str">
        <f t="shared" si="26"/>
        <v>경남</v>
      </c>
      <c r="F663" s="4" t="s">
        <v>158</v>
      </c>
      <c r="G663" s="4" t="s">
        <v>162</v>
      </c>
      <c r="H663" s="4" t="s">
        <v>9</v>
      </c>
      <c r="I663" s="5">
        <v>1</v>
      </c>
      <c r="J663" s="5">
        <v>0</v>
      </c>
      <c r="K663" s="92">
        <v>1</v>
      </c>
    </row>
    <row r="664" spans="2:11" x14ac:dyDescent="0.3">
      <c r="B664" s="91" t="s">
        <v>973</v>
      </c>
      <c r="C664" s="74" t="s">
        <v>975</v>
      </c>
      <c r="D664" s="75" t="str">
        <f t="shared" si="25"/>
        <v>2022년05월</v>
      </c>
      <c r="E664" s="54" t="str">
        <f t="shared" si="26"/>
        <v>경남</v>
      </c>
      <c r="F664" s="4" t="s">
        <v>168</v>
      </c>
      <c r="G664" s="4" t="s">
        <v>172</v>
      </c>
      <c r="H664" s="4" t="s">
        <v>9</v>
      </c>
      <c r="I664" s="5">
        <v>1</v>
      </c>
      <c r="J664" s="5">
        <v>0</v>
      </c>
      <c r="K664" s="92">
        <v>1</v>
      </c>
    </row>
    <row r="665" spans="2:11" x14ac:dyDescent="0.3">
      <c r="B665" s="91" t="s">
        <v>973</v>
      </c>
      <c r="C665" s="74" t="s">
        <v>975</v>
      </c>
      <c r="D665" s="75" t="str">
        <f t="shared" si="25"/>
        <v>2022년05월</v>
      </c>
      <c r="E665" s="54" t="str">
        <f t="shared" si="26"/>
        <v>경남</v>
      </c>
      <c r="F665" s="4" t="s">
        <v>174</v>
      </c>
      <c r="G665" s="4" t="s">
        <v>176</v>
      </c>
      <c r="H665" s="4" t="s">
        <v>9</v>
      </c>
      <c r="I665" s="5">
        <v>2</v>
      </c>
      <c r="J665" s="5">
        <v>0</v>
      </c>
      <c r="K665" s="92">
        <v>2</v>
      </c>
    </row>
    <row r="666" spans="2:11" x14ac:dyDescent="0.3">
      <c r="B666" s="91" t="s">
        <v>973</v>
      </c>
      <c r="C666" s="74" t="s">
        <v>975</v>
      </c>
      <c r="D666" s="75" t="str">
        <f t="shared" si="25"/>
        <v>2022년05월</v>
      </c>
      <c r="E666" s="54" t="str">
        <f t="shared" si="26"/>
        <v>경남</v>
      </c>
      <c r="F666" s="4" t="s">
        <v>174</v>
      </c>
      <c r="G666" s="4" t="s">
        <v>177</v>
      </c>
      <c r="H666" s="4" t="s">
        <v>9</v>
      </c>
      <c r="I666" s="5">
        <v>19</v>
      </c>
      <c r="J666" s="5">
        <v>0</v>
      </c>
      <c r="K666" s="92">
        <v>19</v>
      </c>
    </row>
    <row r="667" spans="2:11" x14ac:dyDescent="0.3">
      <c r="B667" s="91" t="s">
        <v>973</v>
      </c>
      <c r="C667" s="74" t="s">
        <v>975</v>
      </c>
      <c r="D667" s="75" t="str">
        <f t="shared" si="25"/>
        <v>2022년05월</v>
      </c>
      <c r="E667" s="54" t="str">
        <f t="shared" si="26"/>
        <v>경남</v>
      </c>
      <c r="F667" s="4" t="s">
        <v>174</v>
      </c>
      <c r="G667" s="4" t="s">
        <v>179</v>
      </c>
      <c r="H667" s="4" t="s">
        <v>9</v>
      </c>
      <c r="I667" s="5">
        <v>18</v>
      </c>
      <c r="J667" s="5">
        <v>0</v>
      </c>
      <c r="K667" s="92">
        <v>18</v>
      </c>
    </row>
    <row r="668" spans="2:11" x14ac:dyDescent="0.3">
      <c r="B668" s="91" t="s">
        <v>973</v>
      </c>
      <c r="C668" s="74" t="s">
        <v>975</v>
      </c>
      <c r="D668" s="75" t="str">
        <f t="shared" si="25"/>
        <v>2022년05월</v>
      </c>
      <c r="E668" s="54" t="str">
        <f t="shared" si="26"/>
        <v>경기</v>
      </c>
      <c r="F668" s="4" t="s">
        <v>185</v>
      </c>
      <c r="G668" s="4" t="s">
        <v>191</v>
      </c>
      <c r="H668" s="4" t="s">
        <v>9</v>
      </c>
      <c r="I668" s="5">
        <v>1</v>
      </c>
      <c r="J668" s="5">
        <v>0</v>
      </c>
      <c r="K668" s="92">
        <v>1</v>
      </c>
    </row>
    <row r="669" spans="2:11" x14ac:dyDescent="0.3">
      <c r="B669" s="91" t="s">
        <v>973</v>
      </c>
      <c r="C669" s="74" t="s">
        <v>975</v>
      </c>
      <c r="D669" s="75" t="str">
        <f t="shared" si="25"/>
        <v>2022년05월</v>
      </c>
      <c r="E669" s="54" t="str">
        <f t="shared" si="26"/>
        <v>경기</v>
      </c>
      <c r="F669" s="4" t="s">
        <v>185</v>
      </c>
      <c r="G669" s="4" t="s">
        <v>193</v>
      </c>
      <c r="H669" s="4" t="s">
        <v>9</v>
      </c>
      <c r="I669" s="5">
        <v>4</v>
      </c>
      <c r="J669" s="5">
        <v>0</v>
      </c>
      <c r="K669" s="92">
        <v>4</v>
      </c>
    </row>
    <row r="670" spans="2:11" x14ac:dyDescent="0.3">
      <c r="B670" s="91" t="s">
        <v>973</v>
      </c>
      <c r="C670" s="74" t="s">
        <v>975</v>
      </c>
      <c r="D670" s="75" t="str">
        <f t="shared" ref="D670:D733" si="27">B670&amp;C670</f>
        <v>2022년05월</v>
      </c>
      <c r="E670" s="54" t="str">
        <f t="shared" si="26"/>
        <v>경북</v>
      </c>
      <c r="F670" s="4" t="s">
        <v>197</v>
      </c>
      <c r="G670" s="4" t="s">
        <v>198</v>
      </c>
      <c r="H670" s="4" t="s">
        <v>9</v>
      </c>
      <c r="I670" s="5">
        <v>3</v>
      </c>
      <c r="J670" s="5">
        <v>0</v>
      </c>
      <c r="K670" s="92">
        <v>3</v>
      </c>
    </row>
    <row r="671" spans="2:11" x14ac:dyDescent="0.3">
      <c r="B671" s="91" t="s">
        <v>973</v>
      </c>
      <c r="C671" s="74" t="s">
        <v>975</v>
      </c>
      <c r="D671" s="75" t="str">
        <f t="shared" si="27"/>
        <v>2022년05월</v>
      </c>
      <c r="E671" s="54" t="str">
        <f t="shared" si="26"/>
        <v>경북</v>
      </c>
      <c r="F671" s="4" t="s">
        <v>197</v>
      </c>
      <c r="G671" s="4" t="s">
        <v>199</v>
      </c>
      <c r="H671" s="4" t="s">
        <v>9</v>
      </c>
      <c r="I671" s="5">
        <v>5</v>
      </c>
      <c r="J671" s="5">
        <v>0</v>
      </c>
      <c r="K671" s="92">
        <v>5</v>
      </c>
    </row>
    <row r="672" spans="2:11" x14ac:dyDescent="0.3">
      <c r="B672" s="91" t="s">
        <v>973</v>
      </c>
      <c r="C672" s="74" t="s">
        <v>975</v>
      </c>
      <c r="D672" s="75" t="str">
        <f t="shared" si="27"/>
        <v>2022년05월</v>
      </c>
      <c r="E672" s="54" t="str">
        <f t="shared" si="26"/>
        <v>서울</v>
      </c>
      <c r="F672" s="4" t="s">
        <v>201</v>
      </c>
      <c r="G672" s="4" t="s">
        <v>202</v>
      </c>
      <c r="H672" s="4" t="s">
        <v>9</v>
      </c>
      <c r="I672" s="5">
        <v>15</v>
      </c>
      <c r="J672" s="5">
        <v>0</v>
      </c>
      <c r="K672" s="92">
        <v>15</v>
      </c>
    </row>
    <row r="673" spans="2:11" x14ac:dyDescent="0.3">
      <c r="B673" s="91" t="s">
        <v>973</v>
      </c>
      <c r="C673" s="74" t="s">
        <v>975</v>
      </c>
      <c r="D673" s="75" t="str">
        <f t="shared" si="27"/>
        <v>2022년05월</v>
      </c>
      <c r="E673" s="54" t="str">
        <f t="shared" si="26"/>
        <v>서울</v>
      </c>
      <c r="F673" s="4" t="s">
        <v>201</v>
      </c>
      <c r="G673" s="4" t="s">
        <v>204</v>
      </c>
      <c r="H673" s="4" t="s">
        <v>9</v>
      </c>
      <c r="I673" s="5">
        <v>1</v>
      </c>
      <c r="J673" s="5">
        <v>0</v>
      </c>
      <c r="K673" s="92">
        <v>1</v>
      </c>
    </row>
    <row r="674" spans="2:11" x14ac:dyDescent="0.3">
      <c r="B674" s="91" t="s">
        <v>973</v>
      </c>
      <c r="C674" s="74" t="s">
        <v>975</v>
      </c>
      <c r="D674" s="75" t="str">
        <f t="shared" si="27"/>
        <v>2022년05월</v>
      </c>
      <c r="E674" s="54" t="str">
        <f t="shared" si="26"/>
        <v>서울</v>
      </c>
      <c r="F674" s="4" t="s">
        <v>201</v>
      </c>
      <c r="G674" s="4" t="s">
        <v>205</v>
      </c>
      <c r="H674" s="4" t="s">
        <v>9</v>
      </c>
      <c r="I674" s="5">
        <v>1</v>
      </c>
      <c r="J674" s="5">
        <v>0</v>
      </c>
      <c r="K674" s="92">
        <v>1</v>
      </c>
    </row>
    <row r="675" spans="2:11" x14ac:dyDescent="0.3">
      <c r="B675" s="91" t="s">
        <v>973</v>
      </c>
      <c r="C675" s="74" t="s">
        <v>975</v>
      </c>
      <c r="D675" s="75" t="str">
        <f t="shared" si="27"/>
        <v>2022년05월</v>
      </c>
      <c r="E675" s="54" t="str">
        <f t="shared" si="26"/>
        <v>서울</v>
      </c>
      <c r="F675" s="4" t="s">
        <v>201</v>
      </c>
      <c r="G675" s="4" t="s">
        <v>206</v>
      </c>
      <c r="H675" s="4" t="s">
        <v>9</v>
      </c>
      <c r="I675" s="5">
        <v>6</v>
      </c>
      <c r="J675" s="5">
        <v>0</v>
      </c>
      <c r="K675" s="92">
        <v>6</v>
      </c>
    </row>
    <row r="676" spans="2:11" x14ac:dyDescent="0.3">
      <c r="B676" s="91" t="s">
        <v>973</v>
      </c>
      <c r="C676" s="74" t="s">
        <v>975</v>
      </c>
      <c r="D676" s="75" t="str">
        <f t="shared" si="27"/>
        <v>2022년05월</v>
      </c>
      <c r="E676" s="54" t="str">
        <f t="shared" si="26"/>
        <v>서울</v>
      </c>
      <c r="F676" s="4" t="s">
        <v>201</v>
      </c>
      <c r="G676" s="4" t="s">
        <v>209</v>
      </c>
      <c r="H676" s="4" t="s">
        <v>9</v>
      </c>
      <c r="I676" s="5">
        <v>1</v>
      </c>
      <c r="J676" s="5">
        <v>0</v>
      </c>
      <c r="K676" s="92">
        <v>1</v>
      </c>
    </row>
    <row r="677" spans="2:11" x14ac:dyDescent="0.3">
      <c r="B677" s="91" t="s">
        <v>973</v>
      </c>
      <c r="C677" s="74" t="s">
        <v>975</v>
      </c>
      <c r="D677" s="75" t="str">
        <f t="shared" si="27"/>
        <v>2022년05월</v>
      </c>
      <c r="E677" s="54" t="str">
        <f t="shared" si="26"/>
        <v>서울</v>
      </c>
      <c r="F677" s="4" t="s">
        <v>201</v>
      </c>
      <c r="G677" s="4" t="s">
        <v>211</v>
      </c>
      <c r="H677" s="4" t="s">
        <v>9</v>
      </c>
      <c r="I677" s="5">
        <v>2</v>
      </c>
      <c r="J677" s="5">
        <v>0</v>
      </c>
      <c r="K677" s="92">
        <v>2</v>
      </c>
    </row>
    <row r="678" spans="2:11" x14ac:dyDescent="0.3">
      <c r="B678" s="91" t="s">
        <v>973</v>
      </c>
      <c r="C678" s="74" t="s">
        <v>975</v>
      </c>
      <c r="D678" s="75" t="str">
        <f t="shared" si="27"/>
        <v>2022년05월</v>
      </c>
      <c r="E678" s="54" t="str">
        <f t="shared" si="26"/>
        <v>서울</v>
      </c>
      <c r="F678" s="4" t="s">
        <v>213</v>
      </c>
      <c r="G678" s="4" t="s">
        <v>223</v>
      </c>
      <c r="H678" s="4" t="s">
        <v>9</v>
      </c>
      <c r="I678" s="5">
        <v>4</v>
      </c>
      <c r="J678" s="5">
        <v>0</v>
      </c>
      <c r="K678" s="92">
        <v>4</v>
      </c>
    </row>
    <row r="679" spans="2:11" x14ac:dyDescent="0.3">
      <c r="B679" s="91" t="s">
        <v>973</v>
      </c>
      <c r="C679" s="74" t="s">
        <v>975</v>
      </c>
      <c r="D679" s="75" t="str">
        <f t="shared" si="27"/>
        <v>2022년05월</v>
      </c>
      <c r="E679" s="54" t="str">
        <f t="shared" si="26"/>
        <v>서울</v>
      </c>
      <c r="F679" s="4" t="s">
        <v>213</v>
      </c>
      <c r="G679" s="4" t="s">
        <v>224</v>
      </c>
      <c r="H679" s="4" t="s">
        <v>9</v>
      </c>
      <c r="I679" s="5">
        <v>2</v>
      </c>
      <c r="J679" s="5">
        <v>0</v>
      </c>
      <c r="K679" s="92">
        <v>2</v>
      </c>
    </row>
    <row r="680" spans="2:11" x14ac:dyDescent="0.3">
      <c r="B680" s="91" t="s">
        <v>973</v>
      </c>
      <c r="C680" s="74" t="s">
        <v>975</v>
      </c>
      <c r="D680" s="75" t="str">
        <f t="shared" si="27"/>
        <v>2022년05월</v>
      </c>
      <c r="E680" s="54" t="str">
        <f t="shared" si="26"/>
        <v>서울</v>
      </c>
      <c r="F680" s="4" t="s">
        <v>225</v>
      </c>
      <c r="G680" s="4" t="s">
        <v>226</v>
      </c>
      <c r="H680" s="4" t="s">
        <v>9</v>
      </c>
      <c r="I680" s="5">
        <v>11</v>
      </c>
      <c r="J680" s="5">
        <v>0</v>
      </c>
      <c r="K680" s="92">
        <v>11</v>
      </c>
    </row>
    <row r="681" spans="2:11" x14ac:dyDescent="0.3">
      <c r="B681" s="91" t="s">
        <v>973</v>
      </c>
      <c r="C681" s="74" t="s">
        <v>975</v>
      </c>
      <c r="D681" s="75" t="str">
        <f t="shared" si="27"/>
        <v>2022년05월</v>
      </c>
      <c r="E681" s="54" t="str">
        <f t="shared" si="26"/>
        <v>서울</v>
      </c>
      <c r="F681" s="4" t="s">
        <v>225</v>
      </c>
      <c r="G681" s="4" t="s">
        <v>228</v>
      </c>
      <c r="H681" s="4" t="s">
        <v>9</v>
      </c>
      <c r="I681" s="5">
        <v>12</v>
      </c>
      <c r="J681" s="5">
        <v>0</v>
      </c>
      <c r="K681" s="92">
        <v>12</v>
      </c>
    </row>
    <row r="682" spans="2:11" x14ac:dyDescent="0.3">
      <c r="B682" s="91" t="s">
        <v>973</v>
      </c>
      <c r="C682" s="74" t="s">
        <v>975</v>
      </c>
      <c r="D682" s="75" t="str">
        <f t="shared" si="27"/>
        <v>2022년05월</v>
      </c>
      <c r="E682" s="54" t="str">
        <f t="shared" si="26"/>
        <v>서울</v>
      </c>
      <c r="F682" s="4" t="s">
        <v>225</v>
      </c>
      <c r="G682" s="4" t="s">
        <v>229</v>
      </c>
      <c r="H682" s="4" t="s">
        <v>9</v>
      </c>
      <c r="I682" s="5">
        <v>1</v>
      </c>
      <c r="J682" s="5">
        <v>0</v>
      </c>
      <c r="K682" s="92">
        <v>1</v>
      </c>
    </row>
    <row r="683" spans="2:11" x14ac:dyDescent="0.3">
      <c r="B683" s="91" t="s">
        <v>973</v>
      </c>
      <c r="C683" s="74" t="s">
        <v>975</v>
      </c>
      <c r="D683" s="75" t="str">
        <f t="shared" si="27"/>
        <v>2022년05월</v>
      </c>
      <c r="E683" s="54" t="str">
        <f t="shared" si="26"/>
        <v>서울</v>
      </c>
      <c r="F683" s="4" t="s">
        <v>225</v>
      </c>
      <c r="G683" s="4" t="s">
        <v>230</v>
      </c>
      <c r="H683" s="4" t="s">
        <v>9</v>
      </c>
      <c r="I683" s="5">
        <v>9</v>
      </c>
      <c r="J683" s="5">
        <v>0</v>
      </c>
      <c r="K683" s="92">
        <v>9</v>
      </c>
    </row>
    <row r="684" spans="2:11" x14ac:dyDescent="0.3">
      <c r="B684" s="91" t="s">
        <v>973</v>
      </c>
      <c r="C684" s="74" t="s">
        <v>975</v>
      </c>
      <c r="D684" s="75" t="str">
        <f t="shared" si="27"/>
        <v>2022년05월</v>
      </c>
      <c r="E684" s="54" t="str">
        <f t="shared" si="26"/>
        <v>서울</v>
      </c>
      <c r="F684" s="4" t="s">
        <v>225</v>
      </c>
      <c r="G684" s="4" t="s">
        <v>231</v>
      </c>
      <c r="H684" s="4" t="s">
        <v>9</v>
      </c>
      <c r="I684" s="5">
        <v>2</v>
      </c>
      <c r="J684" s="5">
        <v>2</v>
      </c>
      <c r="K684" s="92">
        <v>0</v>
      </c>
    </row>
    <row r="685" spans="2:11" x14ac:dyDescent="0.3">
      <c r="B685" s="91" t="s">
        <v>973</v>
      </c>
      <c r="C685" s="74" t="s">
        <v>975</v>
      </c>
      <c r="D685" s="75" t="str">
        <f t="shared" si="27"/>
        <v>2022년05월</v>
      </c>
      <c r="E685" s="54" t="str">
        <f t="shared" si="26"/>
        <v>서울</v>
      </c>
      <c r="F685" s="4" t="s">
        <v>232</v>
      </c>
      <c r="G685" s="4" t="s">
        <v>236</v>
      </c>
      <c r="H685" s="4" t="s">
        <v>9</v>
      </c>
      <c r="I685" s="5">
        <v>67</v>
      </c>
      <c r="J685" s="5">
        <v>0</v>
      </c>
      <c r="K685" s="92">
        <v>67</v>
      </c>
    </row>
    <row r="686" spans="2:11" x14ac:dyDescent="0.3">
      <c r="B686" s="91" t="s">
        <v>973</v>
      </c>
      <c r="C686" s="74" t="s">
        <v>975</v>
      </c>
      <c r="D686" s="75" t="str">
        <f t="shared" si="27"/>
        <v>2022년05월</v>
      </c>
      <c r="E686" s="54" t="str">
        <f t="shared" si="26"/>
        <v>서울</v>
      </c>
      <c r="F686" s="4" t="s">
        <v>232</v>
      </c>
      <c r="G686" s="4" t="s">
        <v>239</v>
      </c>
      <c r="H686" s="4" t="s">
        <v>9</v>
      </c>
      <c r="I686" s="5">
        <v>1</v>
      </c>
      <c r="J686" s="5">
        <v>1</v>
      </c>
      <c r="K686" s="92">
        <v>0</v>
      </c>
    </row>
    <row r="687" spans="2:11" x14ac:dyDescent="0.3">
      <c r="B687" s="91" t="s">
        <v>973</v>
      </c>
      <c r="C687" s="74" t="s">
        <v>975</v>
      </c>
      <c r="D687" s="75" t="str">
        <f t="shared" si="27"/>
        <v>2022년05월</v>
      </c>
      <c r="E687" s="54" t="str">
        <f t="shared" si="26"/>
        <v>서울</v>
      </c>
      <c r="F687" s="4" t="s">
        <v>232</v>
      </c>
      <c r="G687" s="4" t="s">
        <v>241</v>
      </c>
      <c r="H687" s="4" t="s">
        <v>9</v>
      </c>
      <c r="I687" s="5">
        <v>7</v>
      </c>
      <c r="J687" s="5">
        <v>0</v>
      </c>
      <c r="K687" s="92">
        <v>7</v>
      </c>
    </row>
    <row r="688" spans="2:11" x14ac:dyDescent="0.3">
      <c r="B688" s="91" t="s">
        <v>973</v>
      </c>
      <c r="C688" s="74" t="s">
        <v>975</v>
      </c>
      <c r="D688" s="75" t="str">
        <f t="shared" si="27"/>
        <v>2022년05월</v>
      </c>
      <c r="E688" s="54" t="str">
        <f t="shared" si="26"/>
        <v>서울</v>
      </c>
      <c r="F688" s="4" t="s">
        <v>242</v>
      </c>
      <c r="G688" s="4" t="s">
        <v>237</v>
      </c>
      <c r="H688" s="4" t="s">
        <v>9</v>
      </c>
      <c r="I688" s="5">
        <v>40</v>
      </c>
      <c r="J688" s="5">
        <v>0</v>
      </c>
      <c r="K688" s="92">
        <v>40</v>
      </c>
    </row>
    <row r="689" spans="2:11" x14ac:dyDescent="0.3">
      <c r="B689" s="91" t="s">
        <v>973</v>
      </c>
      <c r="C689" s="74" t="s">
        <v>975</v>
      </c>
      <c r="D689" s="75" t="str">
        <f t="shared" si="27"/>
        <v>2022년05월</v>
      </c>
      <c r="E689" s="54" t="str">
        <f t="shared" si="26"/>
        <v>서울</v>
      </c>
      <c r="F689" s="4" t="s">
        <v>242</v>
      </c>
      <c r="G689" s="4" t="s">
        <v>244</v>
      </c>
      <c r="H689" s="4" t="s">
        <v>9</v>
      </c>
      <c r="I689" s="5">
        <v>1</v>
      </c>
      <c r="J689" s="5">
        <v>1</v>
      </c>
      <c r="K689" s="92">
        <v>0</v>
      </c>
    </row>
    <row r="690" spans="2:11" x14ac:dyDescent="0.3">
      <c r="B690" s="91" t="s">
        <v>973</v>
      </c>
      <c r="C690" s="74" t="s">
        <v>975</v>
      </c>
      <c r="D690" s="75" t="str">
        <f t="shared" si="27"/>
        <v>2022년05월</v>
      </c>
      <c r="E690" s="54" t="str">
        <f t="shared" si="26"/>
        <v>서울</v>
      </c>
      <c r="F690" s="4" t="s">
        <v>242</v>
      </c>
      <c r="G690" s="4" t="s">
        <v>222</v>
      </c>
      <c r="H690" s="4" t="s">
        <v>9</v>
      </c>
      <c r="I690" s="5">
        <v>4</v>
      </c>
      <c r="J690" s="5">
        <v>0</v>
      </c>
      <c r="K690" s="92">
        <v>4</v>
      </c>
    </row>
    <row r="691" spans="2:11" x14ac:dyDescent="0.3">
      <c r="B691" s="91" t="s">
        <v>973</v>
      </c>
      <c r="C691" s="74" t="s">
        <v>975</v>
      </c>
      <c r="D691" s="75" t="str">
        <f t="shared" si="27"/>
        <v>2022년05월</v>
      </c>
      <c r="E691" s="54" t="str">
        <f t="shared" si="26"/>
        <v>서울</v>
      </c>
      <c r="F691" s="4" t="s">
        <v>242</v>
      </c>
      <c r="G691" s="4" t="s">
        <v>248</v>
      </c>
      <c r="H691" s="4" t="s">
        <v>9</v>
      </c>
      <c r="I691" s="5">
        <v>2</v>
      </c>
      <c r="J691" s="5">
        <v>0</v>
      </c>
      <c r="K691" s="92">
        <v>2</v>
      </c>
    </row>
    <row r="692" spans="2:11" x14ac:dyDescent="0.3">
      <c r="B692" s="91" t="s">
        <v>973</v>
      </c>
      <c r="C692" s="74" t="s">
        <v>975</v>
      </c>
      <c r="D692" s="75" t="str">
        <f t="shared" si="27"/>
        <v>2022년05월</v>
      </c>
      <c r="E692" s="54" t="str">
        <f t="shared" si="26"/>
        <v>서울</v>
      </c>
      <c r="F692" s="4" t="s">
        <v>249</v>
      </c>
      <c r="G692" s="4" t="s">
        <v>251</v>
      </c>
      <c r="H692" s="4" t="s">
        <v>9</v>
      </c>
      <c r="I692" s="5">
        <v>35</v>
      </c>
      <c r="J692" s="5">
        <v>0</v>
      </c>
      <c r="K692" s="92">
        <v>35</v>
      </c>
    </row>
    <row r="693" spans="2:11" x14ac:dyDescent="0.3">
      <c r="B693" s="91" t="s">
        <v>973</v>
      </c>
      <c r="C693" s="74" t="s">
        <v>975</v>
      </c>
      <c r="D693" s="75" t="str">
        <f t="shared" si="27"/>
        <v>2022년05월</v>
      </c>
      <c r="E693" s="54" t="str">
        <f t="shared" si="26"/>
        <v>서울</v>
      </c>
      <c r="F693" s="4" t="s">
        <v>249</v>
      </c>
      <c r="G693" s="4" t="s">
        <v>253</v>
      </c>
      <c r="H693" s="4" t="s">
        <v>9</v>
      </c>
      <c r="I693" s="5">
        <v>4</v>
      </c>
      <c r="J693" s="5">
        <v>4</v>
      </c>
      <c r="K693" s="92">
        <v>0</v>
      </c>
    </row>
    <row r="694" spans="2:11" x14ac:dyDescent="0.3">
      <c r="B694" s="91" t="s">
        <v>973</v>
      </c>
      <c r="C694" s="74" t="s">
        <v>975</v>
      </c>
      <c r="D694" s="75" t="str">
        <f t="shared" si="27"/>
        <v>2022년05월</v>
      </c>
      <c r="E694" s="54" t="str">
        <f t="shared" si="26"/>
        <v>서울</v>
      </c>
      <c r="F694" s="4" t="s">
        <v>249</v>
      </c>
      <c r="G694" s="4" t="s">
        <v>257</v>
      </c>
      <c r="H694" s="4" t="s">
        <v>9</v>
      </c>
      <c r="I694" s="5">
        <v>1</v>
      </c>
      <c r="J694" s="5">
        <v>0</v>
      </c>
      <c r="K694" s="92">
        <v>1</v>
      </c>
    </row>
    <row r="695" spans="2:11" x14ac:dyDescent="0.3">
      <c r="B695" s="91" t="s">
        <v>973</v>
      </c>
      <c r="C695" s="74" t="s">
        <v>975</v>
      </c>
      <c r="D695" s="75" t="str">
        <f t="shared" si="27"/>
        <v>2022년05월</v>
      </c>
      <c r="E695" s="54" t="str">
        <f t="shared" si="26"/>
        <v>서울</v>
      </c>
      <c r="F695" s="4" t="s">
        <v>260</v>
      </c>
      <c r="G695" s="4" t="s">
        <v>261</v>
      </c>
      <c r="H695" s="4" t="s">
        <v>9</v>
      </c>
      <c r="I695" s="5">
        <v>1</v>
      </c>
      <c r="J695" s="5">
        <v>0</v>
      </c>
      <c r="K695" s="92">
        <v>1</v>
      </c>
    </row>
    <row r="696" spans="2:11" x14ac:dyDescent="0.3">
      <c r="B696" s="91" t="s">
        <v>973</v>
      </c>
      <c r="C696" s="74" t="s">
        <v>975</v>
      </c>
      <c r="D696" s="75" t="str">
        <f t="shared" si="27"/>
        <v>2022년05월</v>
      </c>
      <c r="E696" s="54" t="str">
        <f t="shared" si="26"/>
        <v>서울</v>
      </c>
      <c r="F696" s="4" t="s">
        <v>260</v>
      </c>
      <c r="G696" s="4" t="s">
        <v>262</v>
      </c>
      <c r="H696" s="4" t="s">
        <v>9</v>
      </c>
      <c r="I696" s="5">
        <v>62</v>
      </c>
      <c r="J696" s="5">
        <v>38</v>
      </c>
      <c r="K696" s="92">
        <v>24</v>
      </c>
    </row>
    <row r="697" spans="2:11" x14ac:dyDescent="0.3">
      <c r="B697" s="91" t="s">
        <v>973</v>
      </c>
      <c r="C697" s="74" t="s">
        <v>975</v>
      </c>
      <c r="D697" s="75" t="str">
        <f t="shared" si="27"/>
        <v>2022년05월</v>
      </c>
      <c r="E697" s="54" t="str">
        <f t="shared" si="26"/>
        <v>서울</v>
      </c>
      <c r="F697" s="4" t="s">
        <v>260</v>
      </c>
      <c r="G697" s="4" t="s">
        <v>266</v>
      </c>
      <c r="H697" s="4" t="s">
        <v>9</v>
      </c>
      <c r="I697" s="5">
        <v>44</v>
      </c>
      <c r="J697" s="5">
        <v>16</v>
      </c>
      <c r="K697" s="92">
        <v>28</v>
      </c>
    </row>
    <row r="698" spans="2:11" x14ac:dyDescent="0.3">
      <c r="B698" s="91" t="s">
        <v>973</v>
      </c>
      <c r="C698" s="74" t="s">
        <v>975</v>
      </c>
      <c r="D698" s="75" t="str">
        <f t="shared" si="27"/>
        <v>2022년05월</v>
      </c>
      <c r="E698" s="54" t="str">
        <f t="shared" si="26"/>
        <v>서울</v>
      </c>
      <c r="F698" s="4" t="s">
        <v>260</v>
      </c>
      <c r="G698" s="4" t="s">
        <v>267</v>
      </c>
      <c r="H698" s="4" t="s">
        <v>9</v>
      </c>
      <c r="I698" s="5">
        <v>1</v>
      </c>
      <c r="J698" s="5">
        <v>0</v>
      </c>
      <c r="K698" s="92">
        <v>1</v>
      </c>
    </row>
    <row r="699" spans="2:11" x14ac:dyDescent="0.3">
      <c r="B699" s="91" t="s">
        <v>973</v>
      </c>
      <c r="C699" s="74" t="s">
        <v>975</v>
      </c>
      <c r="D699" s="75" t="str">
        <f t="shared" si="27"/>
        <v>2022년05월</v>
      </c>
      <c r="E699" s="54" t="str">
        <f t="shared" si="26"/>
        <v>충남</v>
      </c>
      <c r="F699" s="4" t="s">
        <v>269</v>
      </c>
      <c r="G699" s="4" t="s">
        <v>272</v>
      </c>
      <c r="H699" s="4" t="s">
        <v>9</v>
      </c>
      <c r="I699" s="5">
        <v>37</v>
      </c>
      <c r="J699" s="5">
        <v>0</v>
      </c>
      <c r="K699" s="92">
        <v>37</v>
      </c>
    </row>
    <row r="700" spans="2:11" x14ac:dyDescent="0.3">
      <c r="B700" s="91" t="s">
        <v>973</v>
      </c>
      <c r="C700" s="74" t="s">
        <v>975</v>
      </c>
      <c r="D700" s="75" t="str">
        <f t="shared" si="27"/>
        <v>2022년05월</v>
      </c>
      <c r="E700" s="54" t="str">
        <f t="shared" si="26"/>
        <v>서울</v>
      </c>
      <c r="F700" s="4" t="s">
        <v>273</v>
      </c>
      <c r="G700" s="4" t="s">
        <v>274</v>
      </c>
      <c r="H700" s="4" t="s">
        <v>9</v>
      </c>
      <c r="I700" s="5">
        <v>25</v>
      </c>
      <c r="J700" s="5">
        <v>0</v>
      </c>
      <c r="K700" s="92">
        <v>25</v>
      </c>
    </row>
    <row r="701" spans="2:11" x14ac:dyDescent="0.3">
      <c r="B701" s="91" t="s">
        <v>973</v>
      </c>
      <c r="C701" s="74" t="s">
        <v>975</v>
      </c>
      <c r="D701" s="75" t="str">
        <f t="shared" si="27"/>
        <v>2022년05월</v>
      </c>
      <c r="E701" s="54" t="str">
        <f t="shared" si="26"/>
        <v>경기</v>
      </c>
      <c r="F701" s="4" t="s">
        <v>276</v>
      </c>
      <c r="G701" s="4" t="s">
        <v>277</v>
      </c>
      <c r="H701" s="4" t="s">
        <v>9</v>
      </c>
      <c r="I701" s="5">
        <v>1</v>
      </c>
      <c r="J701" s="5">
        <v>0</v>
      </c>
      <c r="K701" s="92">
        <v>1</v>
      </c>
    </row>
    <row r="702" spans="2:11" x14ac:dyDescent="0.3">
      <c r="B702" s="91" t="s">
        <v>973</v>
      </c>
      <c r="C702" s="74" t="s">
        <v>975</v>
      </c>
      <c r="D702" s="75" t="str">
        <f t="shared" si="27"/>
        <v>2022년05월</v>
      </c>
      <c r="E702" s="54" t="str">
        <f t="shared" si="26"/>
        <v>경기</v>
      </c>
      <c r="F702" s="4" t="s">
        <v>276</v>
      </c>
      <c r="G702" s="4" t="s">
        <v>278</v>
      </c>
      <c r="H702" s="4" t="s">
        <v>9</v>
      </c>
      <c r="I702" s="5">
        <v>1</v>
      </c>
      <c r="J702" s="5">
        <v>0</v>
      </c>
      <c r="K702" s="92">
        <v>1</v>
      </c>
    </row>
    <row r="703" spans="2:11" x14ac:dyDescent="0.3">
      <c r="B703" s="91" t="s">
        <v>973</v>
      </c>
      <c r="C703" s="74" t="s">
        <v>975</v>
      </c>
      <c r="D703" s="75" t="str">
        <f t="shared" si="27"/>
        <v>2022년05월</v>
      </c>
      <c r="E703" s="54" t="str">
        <f t="shared" ref="E703:E767" si="28">VLOOKUP($F703,$N$11:$O$78,2,0)</f>
        <v>경기</v>
      </c>
      <c r="F703" s="4" t="s">
        <v>276</v>
      </c>
      <c r="G703" s="4" t="s">
        <v>279</v>
      </c>
      <c r="H703" s="4" t="s">
        <v>9</v>
      </c>
      <c r="I703" s="5">
        <v>1</v>
      </c>
      <c r="J703" s="5">
        <v>0</v>
      </c>
      <c r="K703" s="92">
        <v>1</v>
      </c>
    </row>
    <row r="704" spans="2:11" x14ac:dyDescent="0.3">
      <c r="B704" s="91" t="s">
        <v>973</v>
      </c>
      <c r="C704" s="74" t="s">
        <v>975</v>
      </c>
      <c r="D704" s="75" t="str">
        <f t="shared" si="27"/>
        <v>2022년05월</v>
      </c>
      <c r="E704" s="54" t="str">
        <f t="shared" si="28"/>
        <v>경기</v>
      </c>
      <c r="F704" s="4" t="s">
        <v>276</v>
      </c>
      <c r="G704" s="4" t="s">
        <v>284</v>
      </c>
      <c r="H704" s="4" t="s">
        <v>9</v>
      </c>
      <c r="I704" s="5">
        <v>1</v>
      </c>
      <c r="J704" s="5">
        <v>0</v>
      </c>
      <c r="K704" s="92">
        <v>1</v>
      </c>
    </row>
    <row r="705" spans="2:11" x14ac:dyDescent="0.3">
      <c r="B705" s="91" t="s">
        <v>973</v>
      </c>
      <c r="C705" s="74" t="s">
        <v>975</v>
      </c>
      <c r="D705" s="75" t="str">
        <f t="shared" si="27"/>
        <v>2022년05월</v>
      </c>
      <c r="E705" s="54" t="str">
        <f t="shared" si="28"/>
        <v>전남</v>
      </c>
      <c r="F705" s="4" t="s">
        <v>292</v>
      </c>
      <c r="G705" s="4" t="s">
        <v>293</v>
      </c>
      <c r="H705" s="4" t="s">
        <v>9</v>
      </c>
      <c r="I705" s="5">
        <v>2</v>
      </c>
      <c r="J705" s="5">
        <v>0</v>
      </c>
      <c r="K705" s="92">
        <v>2</v>
      </c>
    </row>
    <row r="706" spans="2:11" x14ac:dyDescent="0.3">
      <c r="B706" s="91" t="s">
        <v>973</v>
      </c>
      <c r="C706" s="74" t="s">
        <v>975</v>
      </c>
      <c r="D706" s="75" t="str">
        <f t="shared" si="27"/>
        <v>2022년05월</v>
      </c>
      <c r="E706" s="54" t="str">
        <f t="shared" si="28"/>
        <v>전남</v>
      </c>
      <c r="F706" s="4" t="s">
        <v>292</v>
      </c>
      <c r="G706" s="4" t="s">
        <v>295</v>
      </c>
      <c r="H706" s="4" t="s">
        <v>9</v>
      </c>
      <c r="I706" s="5">
        <v>8</v>
      </c>
      <c r="J706" s="5">
        <v>0</v>
      </c>
      <c r="K706" s="92">
        <v>8</v>
      </c>
    </row>
    <row r="707" spans="2:11" x14ac:dyDescent="0.3">
      <c r="B707" s="91" t="s">
        <v>973</v>
      </c>
      <c r="C707" s="74" t="s">
        <v>975</v>
      </c>
      <c r="D707" s="75" t="str">
        <f t="shared" si="27"/>
        <v>2022년05월</v>
      </c>
      <c r="E707" s="54" t="str">
        <f t="shared" si="28"/>
        <v>전남</v>
      </c>
      <c r="F707" s="4" t="s">
        <v>292</v>
      </c>
      <c r="G707" s="4" t="s">
        <v>296</v>
      </c>
      <c r="H707" s="4" t="s">
        <v>9</v>
      </c>
      <c r="I707" s="5">
        <v>16</v>
      </c>
      <c r="J707" s="5">
        <v>0</v>
      </c>
      <c r="K707" s="92">
        <v>16</v>
      </c>
    </row>
    <row r="708" spans="2:11" x14ac:dyDescent="0.3">
      <c r="B708" s="91" t="s">
        <v>973</v>
      </c>
      <c r="C708" s="74" t="s">
        <v>975</v>
      </c>
      <c r="D708" s="75" t="str">
        <f t="shared" si="27"/>
        <v>2022년05월</v>
      </c>
      <c r="E708" s="54" t="str">
        <f t="shared" si="28"/>
        <v>전남</v>
      </c>
      <c r="F708" s="4" t="s">
        <v>292</v>
      </c>
      <c r="G708" s="4" t="s">
        <v>297</v>
      </c>
      <c r="H708" s="4" t="s">
        <v>9</v>
      </c>
      <c r="I708" s="5">
        <v>1</v>
      </c>
      <c r="J708" s="5">
        <v>0</v>
      </c>
      <c r="K708" s="92">
        <v>1</v>
      </c>
    </row>
    <row r="709" spans="2:11" x14ac:dyDescent="0.3">
      <c r="B709" s="91" t="s">
        <v>973</v>
      </c>
      <c r="C709" s="74" t="s">
        <v>975</v>
      </c>
      <c r="D709" s="75" t="str">
        <f t="shared" si="27"/>
        <v>2022년05월</v>
      </c>
      <c r="E709" s="54" t="str">
        <f t="shared" si="28"/>
        <v>경북</v>
      </c>
      <c r="F709" s="4" t="s">
        <v>300</v>
      </c>
      <c r="G709" s="4" t="s">
        <v>302</v>
      </c>
      <c r="H709" s="4" t="s">
        <v>9</v>
      </c>
      <c r="I709" s="5">
        <v>108</v>
      </c>
      <c r="J709" s="5">
        <v>0</v>
      </c>
      <c r="K709" s="92">
        <v>108</v>
      </c>
    </row>
    <row r="710" spans="2:11" x14ac:dyDescent="0.3">
      <c r="B710" s="91" t="s">
        <v>973</v>
      </c>
      <c r="C710" s="74" t="s">
        <v>975</v>
      </c>
      <c r="D710" s="75" t="str">
        <f t="shared" si="27"/>
        <v>2022년05월</v>
      </c>
      <c r="E710" s="54" t="str">
        <f t="shared" si="28"/>
        <v>경북</v>
      </c>
      <c r="F710" s="4" t="s">
        <v>300</v>
      </c>
      <c r="G710" s="4" t="s">
        <v>304</v>
      </c>
      <c r="H710" s="4" t="s">
        <v>9</v>
      </c>
      <c r="I710" s="5">
        <v>35</v>
      </c>
      <c r="J710" s="5">
        <v>2</v>
      </c>
      <c r="K710" s="92">
        <v>33</v>
      </c>
    </row>
    <row r="711" spans="2:11" x14ac:dyDescent="0.3">
      <c r="B711" s="91" t="s">
        <v>973</v>
      </c>
      <c r="C711" s="74" t="s">
        <v>975</v>
      </c>
      <c r="D711" s="75" t="str">
        <f t="shared" si="27"/>
        <v>2022년05월</v>
      </c>
      <c r="E711" s="54" t="str">
        <f t="shared" si="28"/>
        <v>경기</v>
      </c>
      <c r="F711" s="4" t="s">
        <v>305</v>
      </c>
      <c r="G711" s="4" t="s">
        <v>308</v>
      </c>
      <c r="H711" s="4" t="s">
        <v>9</v>
      </c>
      <c r="I711" s="5">
        <v>1</v>
      </c>
      <c r="J711" s="5">
        <v>1</v>
      </c>
      <c r="K711" s="92">
        <v>0</v>
      </c>
    </row>
    <row r="712" spans="2:11" x14ac:dyDescent="0.3">
      <c r="B712" s="91" t="s">
        <v>973</v>
      </c>
      <c r="C712" s="74" t="s">
        <v>975</v>
      </c>
      <c r="D712" s="75" t="str">
        <f t="shared" si="27"/>
        <v>2022년05월</v>
      </c>
      <c r="E712" s="54" t="str">
        <f t="shared" si="28"/>
        <v>경기</v>
      </c>
      <c r="F712" s="4" t="s">
        <v>309</v>
      </c>
      <c r="G712" s="4" t="s">
        <v>310</v>
      </c>
      <c r="H712" s="4" t="s">
        <v>9</v>
      </c>
      <c r="I712" s="5">
        <v>5</v>
      </c>
      <c r="J712" s="5">
        <v>0</v>
      </c>
      <c r="K712" s="92">
        <v>5</v>
      </c>
    </row>
    <row r="713" spans="2:11" x14ac:dyDescent="0.3">
      <c r="B713" s="91" t="s">
        <v>973</v>
      </c>
      <c r="C713" s="74" t="s">
        <v>975</v>
      </c>
      <c r="D713" s="75" t="str">
        <f t="shared" si="27"/>
        <v>2022년05월</v>
      </c>
      <c r="E713" s="54" t="str">
        <f t="shared" si="28"/>
        <v>영서</v>
      </c>
      <c r="F713" s="4" t="s">
        <v>312</v>
      </c>
      <c r="G713" s="4" t="s">
        <v>313</v>
      </c>
      <c r="H713" s="4" t="s">
        <v>9</v>
      </c>
      <c r="I713" s="5">
        <v>12</v>
      </c>
      <c r="J713" s="5">
        <v>2</v>
      </c>
      <c r="K713" s="92">
        <v>10</v>
      </c>
    </row>
    <row r="714" spans="2:11" x14ac:dyDescent="0.3">
      <c r="B714" s="91" t="s">
        <v>973</v>
      </c>
      <c r="C714" s="74" t="s">
        <v>975</v>
      </c>
      <c r="D714" s="75" t="str">
        <f t="shared" si="27"/>
        <v>2022년05월</v>
      </c>
      <c r="E714" s="54" t="str">
        <f t="shared" si="28"/>
        <v>영서</v>
      </c>
      <c r="F714" s="4" t="s">
        <v>312</v>
      </c>
      <c r="G714" s="4" t="s">
        <v>314</v>
      </c>
      <c r="H714" s="4" t="s">
        <v>9</v>
      </c>
      <c r="I714" s="5">
        <v>3</v>
      </c>
      <c r="J714" s="5">
        <v>0</v>
      </c>
      <c r="K714" s="92">
        <v>3</v>
      </c>
    </row>
    <row r="715" spans="2:11" x14ac:dyDescent="0.3">
      <c r="B715" s="91" t="s">
        <v>973</v>
      </c>
      <c r="C715" s="74" t="s">
        <v>975</v>
      </c>
      <c r="D715" s="75" t="str">
        <f t="shared" si="27"/>
        <v>2022년05월</v>
      </c>
      <c r="E715" s="54" t="str">
        <f t="shared" si="28"/>
        <v>충남</v>
      </c>
      <c r="F715" s="4" t="s">
        <v>317</v>
      </c>
      <c r="G715" s="4" t="s">
        <v>318</v>
      </c>
      <c r="H715" s="4" t="s">
        <v>9</v>
      </c>
      <c r="I715" s="5">
        <v>202</v>
      </c>
      <c r="J715" s="5">
        <v>201</v>
      </c>
      <c r="K715" s="92">
        <v>1</v>
      </c>
    </row>
    <row r="716" spans="2:11" x14ac:dyDescent="0.3">
      <c r="B716" s="91" t="s">
        <v>973</v>
      </c>
      <c r="C716" s="74" t="s">
        <v>975</v>
      </c>
      <c r="D716" s="75" t="str">
        <f t="shared" si="27"/>
        <v>2022년05월</v>
      </c>
      <c r="E716" s="54" t="str">
        <f t="shared" si="28"/>
        <v>충남</v>
      </c>
      <c r="F716" s="4" t="s">
        <v>317</v>
      </c>
      <c r="G716" s="4" t="s">
        <v>319</v>
      </c>
      <c r="H716" s="4" t="s">
        <v>9</v>
      </c>
      <c r="I716" s="5">
        <v>75</v>
      </c>
      <c r="J716" s="5">
        <v>0</v>
      </c>
      <c r="K716" s="92">
        <v>75</v>
      </c>
    </row>
    <row r="717" spans="2:11" x14ac:dyDescent="0.3">
      <c r="B717" s="91" t="s">
        <v>973</v>
      </c>
      <c r="C717" s="74" t="s">
        <v>975</v>
      </c>
      <c r="D717" s="75" t="str">
        <f t="shared" si="27"/>
        <v>2022년05월</v>
      </c>
      <c r="E717" s="54" t="str">
        <f t="shared" si="28"/>
        <v>서울</v>
      </c>
      <c r="F717" s="4" t="s">
        <v>320</v>
      </c>
      <c r="G717" s="4" t="s">
        <v>263</v>
      </c>
      <c r="H717" s="4" t="s">
        <v>9</v>
      </c>
      <c r="I717" s="5">
        <v>1</v>
      </c>
      <c r="J717" s="5">
        <v>0</v>
      </c>
      <c r="K717" s="92">
        <v>1</v>
      </c>
    </row>
    <row r="718" spans="2:11" x14ac:dyDescent="0.3">
      <c r="B718" s="91" t="s">
        <v>973</v>
      </c>
      <c r="C718" s="74" t="s">
        <v>975</v>
      </c>
      <c r="D718" s="75" t="str">
        <f t="shared" si="27"/>
        <v>2022년05월</v>
      </c>
      <c r="E718" s="54" t="str">
        <f t="shared" si="28"/>
        <v>서울</v>
      </c>
      <c r="F718" s="4" t="s">
        <v>320</v>
      </c>
      <c r="G718" s="4" t="s">
        <v>321</v>
      </c>
      <c r="H718" s="4" t="s">
        <v>9</v>
      </c>
      <c r="I718" s="5">
        <v>4</v>
      </c>
      <c r="J718" s="5">
        <v>3</v>
      </c>
      <c r="K718" s="92">
        <v>1</v>
      </c>
    </row>
    <row r="719" spans="2:11" x14ac:dyDescent="0.3">
      <c r="B719" s="91" t="s">
        <v>973</v>
      </c>
      <c r="C719" s="74" t="s">
        <v>975</v>
      </c>
      <c r="D719" s="75" t="str">
        <f t="shared" si="27"/>
        <v>2022년05월</v>
      </c>
      <c r="E719" s="54" t="str">
        <f t="shared" si="28"/>
        <v>경기</v>
      </c>
      <c r="F719" s="4" t="s">
        <v>322</v>
      </c>
      <c r="G719" s="4" t="s">
        <v>324</v>
      </c>
      <c r="H719" s="4" t="s">
        <v>9</v>
      </c>
      <c r="I719" s="5">
        <v>2</v>
      </c>
      <c r="J719" s="5">
        <v>2</v>
      </c>
      <c r="K719" s="92">
        <v>0</v>
      </c>
    </row>
    <row r="720" spans="2:11" x14ac:dyDescent="0.3">
      <c r="B720" s="91" t="s">
        <v>973</v>
      </c>
      <c r="C720" s="74" t="s">
        <v>975</v>
      </c>
      <c r="D720" s="75" t="str">
        <f t="shared" si="27"/>
        <v>2022년05월</v>
      </c>
      <c r="E720" s="54" t="str">
        <f t="shared" si="28"/>
        <v>경남</v>
      </c>
      <c r="F720" s="4" t="s">
        <v>328</v>
      </c>
      <c r="G720" s="4" t="s">
        <v>330</v>
      </c>
      <c r="H720" s="4" t="s">
        <v>9</v>
      </c>
      <c r="I720" s="5">
        <v>1</v>
      </c>
      <c r="J720" s="5">
        <v>1</v>
      </c>
      <c r="K720" s="92">
        <v>0</v>
      </c>
    </row>
    <row r="721" spans="2:11" x14ac:dyDescent="0.3">
      <c r="B721" s="91" t="s">
        <v>973</v>
      </c>
      <c r="C721" s="74" t="s">
        <v>975</v>
      </c>
      <c r="D721" s="75" t="str">
        <f t="shared" si="27"/>
        <v>2022년05월</v>
      </c>
      <c r="E721" s="54" t="str">
        <f t="shared" si="28"/>
        <v>경남</v>
      </c>
      <c r="F721" s="4" t="s">
        <v>328</v>
      </c>
      <c r="G721" s="4" t="s">
        <v>332</v>
      </c>
      <c r="H721" s="4" t="s">
        <v>9</v>
      </c>
      <c r="I721" s="5">
        <v>6</v>
      </c>
      <c r="J721" s="5">
        <v>0</v>
      </c>
      <c r="K721" s="92">
        <v>6</v>
      </c>
    </row>
    <row r="722" spans="2:11" x14ac:dyDescent="0.3">
      <c r="B722" s="91" t="s">
        <v>973</v>
      </c>
      <c r="C722" s="74" t="s">
        <v>975</v>
      </c>
      <c r="D722" s="75" t="str">
        <f t="shared" si="27"/>
        <v>2022년05월</v>
      </c>
      <c r="E722" s="54" t="str">
        <f t="shared" si="28"/>
        <v>경남</v>
      </c>
      <c r="F722" s="4" t="s">
        <v>333</v>
      </c>
      <c r="G722" s="4" t="s">
        <v>335</v>
      </c>
      <c r="H722" s="4" t="s">
        <v>9</v>
      </c>
      <c r="I722" s="5">
        <v>71</v>
      </c>
      <c r="J722" s="5">
        <v>70</v>
      </c>
      <c r="K722" s="92">
        <v>1</v>
      </c>
    </row>
    <row r="723" spans="2:11" x14ac:dyDescent="0.3">
      <c r="B723" s="91" t="s">
        <v>973</v>
      </c>
      <c r="C723" s="74" t="s">
        <v>975</v>
      </c>
      <c r="D723" s="75" t="str">
        <f t="shared" si="27"/>
        <v>2022년05월</v>
      </c>
      <c r="E723" s="54" t="str">
        <f t="shared" si="28"/>
        <v>경남</v>
      </c>
      <c r="F723" s="4" t="s">
        <v>333</v>
      </c>
      <c r="G723" s="4" t="s">
        <v>337</v>
      </c>
      <c r="H723" s="4" t="s">
        <v>9</v>
      </c>
      <c r="I723" s="5">
        <v>1</v>
      </c>
      <c r="J723" s="5">
        <v>1</v>
      </c>
      <c r="K723" s="92">
        <v>0</v>
      </c>
    </row>
    <row r="724" spans="2:11" x14ac:dyDescent="0.3">
      <c r="B724" s="91" t="s">
        <v>973</v>
      </c>
      <c r="C724" s="74" t="s">
        <v>975</v>
      </c>
      <c r="D724" s="75" t="str">
        <f t="shared" si="27"/>
        <v>2022년05월</v>
      </c>
      <c r="E724" s="54" t="str">
        <f t="shared" si="28"/>
        <v>영서</v>
      </c>
      <c r="F724" s="4" t="s">
        <v>338</v>
      </c>
      <c r="G724" s="4" t="s">
        <v>339</v>
      </c>
      <c r="H724" s="4" t="s">
        <v>9</v>
      </c>
      <c r="I724" s="5">
        <v>23</v>
      </c>
      <c r="J724" s="5">
        <v>23</v>
      </c>
      <c r="K724" s="92">
        <v>0</v>
      </c>
    </row>
    <row r="725" spans="2:11" x14ac:dyDescent="0.3">
      <c r="B725" s="91" t="s">
        <v>973</v>
      </c>
      <c r="C725" s="74" t="s">
        <v>975</v>
      </c>
      <c r="D725" s="75" t="str">
        <f t="shared" si="27"/>
        <v>2022년05월</v>
      </c>
      <c r="E725" s="54" t="str">
        <f t="shared" si="28"/>
        <v>인천</v>
      </c>
      <c r="F725" s="4" t="s">
        <v>346</v>
      </c>
      <c r="G725" s="4" t="s">
        <v>347</v>
      </c>
      <c r="H725" s="4" t="s">
        <v>9</v>
      </c>
      <c r="I725" s="5">
        <v>3</v>
      </c>
      <c r="J725" s="5">
        <v>3</v>
      </c>
      <c r="K725" s="92">
        <v>0</v>
      </c>
    </row>
    <row r="726" spans="2:11" x14ac:dyDescent="0.3">
      <c r="B726" s="91" t="s">
        <v>973</v>
      </c>
      <c r="C726" s="74" t="s">
        <v>975</v>
      </c>
      <c r="D726" s="75" t="str">
        <f t="shared" si="27"/>
        <v>2022년05월</v>
      </c>
      <c r="E726" s="54" t="str">
        <f t="shared" si="28"/>
        <v>인천</v>
      </c>
      <c r="F726" s="4" t="s">
        <v>346</v>
      </c>
      <c r="G726" s="4" t="s">
        <v>349</v>
      </c>
      <c r="H726" s="4" t="s">
        <v>9</v>
      </c>
      <c r="I726" s="5">
        <v>14</v>
      </c>
      <c r="J726" s="5">
        <v>0</v>
      </c>
      <c r="K726" s="92">
        <v>14</v>
      </c>
    </row>
    <row r="727" spans="2:11" x14ac:dyDescent="0.3">
      <c r="B727" s="91" t="s">
        <v>973</v>
      </c>
      <c r="C727" s="74" t="s">
        <v>975</v>
      </c>
      <c r="D727" s="75" t="str">
        <f t="shared" si="27"/>
        <v>2022년05월</v>
      </c>
      <c r="E727" s="54" t="str">
        <f t="shared" si="28"/>
        <v>인천</v>
      </c>
      <c r="F727" s="4" t="s">
        <v>346</v>
      </c>
      <c r="G727" s="4" t="s">
        <v>352</v>
      </c>
      <c r="H727" s="4" t="s">
        <v>9</v>
      </c>
      <c r="I727" s="5">
        <v>8</v>
      </c>
      <c r="J727" s="5">
        <v>0</v>
      </c>
      <c r="K727" s="92">
        <v>8</v>
      </c>
    </row>
    <row r="728" spans="2:11" x14ac:dyDescent="0.3">
      <c r="B728" s="91" t="s">
        <v>973</v>
      </c>
      <c r="C728" s="74" t="s">
        <v>975</v>
      </c>
      <c r="D728" s="75" t="str">
        <f t="shared" si="27"/>
        <v>2022년05월</v>
      </c>
      <c r="E728" s="54" t="str">
        <f t="shared" si="28"/>
        <v>인천</v>
      </c>
      <c r="F728" s="4" t="s">
        <v>346</v>
      </c>
      <c r="G728" s="4" t="s">
        <v>354</v>
      </c>
      <c r="H728" s="4" t="s">
        <v>9</v>
      </c>
      <c r="I728" s="5">
        <v>12</v>
      </c>
      <c r="J728" s="5">
        <v>0</v>
      </c>
      <c r="K728" s="92">
        <v>12</v>
      </c>
    </row>
    <row r="729" spans="2:11" x14ac:dyDescent="0.3">
      <c r="B729" s="91" t="s">
        <v>973</v>
      </c>
      <c r="C729" s="74" t="s">
        <v>975</v>
      </c>
      <c r="D729" s="75" t="str">
        <f t="shared" si="27"/>
        <v>2022년05월</v>
      </c>
      <c r="E729" s="54" t="str">
        <f t="shared" si="28"/>
        <v>인천</v>
      </c>
      <c r="F729" s="4" t="s">
        <v>346</v>
      </c>
      <c r="G729" s="4" t="s">
        <v>357</v>
      </c>
      <c r="H729" s="4" t="s">
        <v>9</v>
      </c>
      <c r="I729" s="5">
        <v>43</v>
      </c>
      <c r="J729" s="5">
        <v>43</v>
      </c>
      <c r="K729" s="92">
        <v>0</v>
      </c>
    </row>
    <row r="730" spans="2:11" x14ac:dyDescent="0.3">
      <c r="B730" s="91" t="s">
        <v>973</v>
      </c>
      <c r="C730" s="74" t="s">
        <v>975</v>
      </c>
      <c r="D730" s="75" t="str">
        <f t="shared" si="27"/>
        <v>2022년05월</v>
      </c>
      <c r="E730" s="54" t="str">
        <f t="shared" si="28"/>
        <v>인천</v>
      </c>
      <c r="F730" s="4" t="s">
        <v>346</v>
      </c>
      <c r="G730" s="4" t="s">
        <v>358</v>
      </c>
      <c r="H730" s="4" t="s">
        <v>9</v>
      </c>
      <c r="I730" s="5">
        <v>3</v>
      </c>
      <c r="J730" s="5">
        <v>0</v>
      </c>
      <c r="K730" s="92">
        <v>3</v>
      </c>
    </row>
    <row r="731" spans="2:11" x14ac:dyDescent="0.3">
      <c r="B731" s="91" t="s">
        <v>973</v>
      </c>
      <c r="C731" s="74" t="s">
        <v>975</v>
      </c>
      <c r="D731" s="75" t="str">
        <f t="shared" si="27"/>
        <v>2022년05월</v>
      </c>
      <c r="E731" s="54" t="str">
        <f t="shared" si="28"/>
        <v>인천</v>
      </c>
      <c r="F731" s="4" t="s">
        <v>346</v>
      </c>
      <c r="G731" s="4" t="s">
        <v>359</v>
      </c>
      <c r="H731" s="4" t="s">
        <v>9</v>
      </c>
      <c r="I731" s="5">
        <v>62</v>
      </c>
      <c r="J731" s="5">
        <v>16</v>
      </c>
      <c r="K731" s="92">
        <v>46</v>
      </c>
    </row>
    <row r="732" spans="2:11" x14ac:dyDescent="0.3">
      <c r="B732" s="91" t="s">
        <v>973</v>
      </c>
      <c r="C732" s="74" t="s">
        <v>975</v>
      </c>
      <c r="D732" s="75" t="str">
        <f t="shared" si="27"/>
        <v>2022년05월</v>
      </c>
      <c r="E732" s="54" t="str">
        <f t="shared" si="28"/>
        <v>경기</v>
      </c>
      <c r="F732" s="4" t="s">
        <v>360</v>
      </c>
      <c r="G732" s="4" t="s">
        <v>361</v>
      </c>
      <c r="H732" s="4" t="s">
        <v>9</v>
      </c>
      <c r="I732" s="5">
        <v>38</v>
      </c>
      <c r="J732" s="5">
        <v>0</v>
      </c>
      <c r="K732" s="92">
        <v>38</v>
      </c>
    </row>
    <row r="733" spans="2:11" x14ac:dyDescent="0.3">
      <c r="B733" s="91" t="s">
        <v>973</v>
      </c>
      <c r="C733" s="74" t="s">
        <v>975</v>
      </c>
      <c r="D733" s="75" t="str">
        <f t="shared" si="27"/>
        <v>2022년05월</v>
      </c>
      <c r="E733" s="54" t="str">
        <f t="shared" si="28"/>
        <v>경기</v>
      </c>
      <c r="F733" s="4" t="s">
        <v>360</v>
      </c>
      <c r="G733" s="4" t="s">
        <v>362</v>
      </c>
      <c r="H733" s="4" t="s">
        <v>9</v>
      </c>
      <c r="I733" s="5">
        <v>42</v>
      </c>
      <c r="J733" s="5">
        <v>0</v>
      </c>
      <c r="K733" s="92">
        <v>42</v>
      </c>
    </row>
    <row r="734" spans="2:11" x14ac:dyDescent="0.3">
      <c r="B734" s="91" t="s">
        <v>973</v>
      </c>
      <c r="C734" s="74" t="s">
        <v>975</v>
      </c>
      <c r="D734" s="75" t="str">
        <f t="shared" ref="D734:D765" si="29">B734&amp;C734</f>
        <v>2022년05월</v>
      </c>
      <c r="E734" s="54" t="str">
        <f t="shared" si="28"/>
        <v>전북</v>
      </c>
      <c r="F734" s="4" t="s">
        <v>367</v>
      </c>
      <c r="G734" s="4" t="s">
        <v>368</v>
      </c>
      <c r="H734" s="4" t="s">
        <v>9</v>
      </c>
      <c r="I734" s="5">
        <v>4</v>
      </c>
      <c r="J734" s="5">
        <v>4</v>
      </c>
      <c r="K734" s="92">
        <v>0</v>
      </c>
    </row>
    <row r="735" spans="2:11" x14ac:dyDescent="0.3">
      <c r="B735" s="91" t="s">
        <v>973</v>
      </c>
      <c r="C735" s="74" t="s">
        <v>975</v>
      </c>
      <c r="D735" s="75" t="str">
        <f t="shared" si="29"/>
        <v>2022년05월</v>
      </c>
      <c r="E735" s="54" t="str">
        <f t="shared" si="28"/>
        <v>전북</v>
      </c>
      <c r="F735" s="4" t="s">
        <v>367</v>
      </c>
      <c r="G735" s="4" t="s">
        <v>369</v>
      </c>
      <c r="H735" s="4" t="s">
        <v>9</v>
      </c>
      <c r="I735" s="5">
        <v>2</v>
      </c>
      <c r="J735" s="5">
        <v>0</v>
      </c>
      <c r="K735" s="92">
        <v>2</v>
      </c>
    </row>
    <row r="736" spans="2:11" x14ac:dyDescent="0.3">
      <c r="B736" s="91" t="s">
        <v>973</v>
      </c>
      <c r="C736" s="74" t="s">
        <v>975</v>
      </c>
      <c r="D736" s="75" t="str">
        <f t="shared" si="29"/>
        <v>2022년05월</v>
      </c>
      <c r="E736" s="54" t="str">
        <f t="shared" si="28"/>
        <v>전북</v>
      </c>
      <c r="F736" s="4" t="s">
        <v>367</v>
      </c>
      <c r="G736" s="4" t="s">
        <v>370</v>
      </c>
      <c r="H736" s="4" t="s">
        <v>9</v>
      </c>
      <c r="I736" s="5">
        <v>3</v>
      </c>
      <c r="J736" s="5">
        <v>3</v>
      </c>
      <c r="K736" s="92">
        <v>0</v>
      </c>
    </row>
    <row r="737" spans="2:11" x14ac:dyDescent="0.3">
      <c r="B737" s="91" t="s">
        <v>973</v>
      </c>
      <c r="C737" s="74" t="s">
        <v>975</v>
      </c>
      <c r="D737" s="75" t="str">
        <f t="shared" si="29"/>
        <v>2022년05월</v>
      </c>
      <c r="E737" s="54" t="str">
        <f t="shared" si="28"/>
        <v>전북</v>
      </c>
      <c r="F737" s="4" t="s">
        <v>367</v>
      </c>
      <c r="G737" s="4" t="s">
        <v>373</v>
      </c>
      <c r="H737" s="4" t="s">
        <v>9</v>
      </c>
      <c r="I737" s="5">
        <v>17</v>
      </c>
      <c r="J737" s="5">
        <v>0</v>
      </c>
      <c r="K737" s="92">
        <v>17</v>
      </c>
    </row>
    <row r="738" spans="2:11" x14ac:dyDescent="0.3">
      <c r="B738" s="91" t="s">
        <v>973</v>
      </c>
      <c r="C738" s="74" t="s">
        <v>975</v>
      </c>
      <c r="D738" s="75" t="str">
        <f t="shared" si="29"/>
        <v>2022년05월</v>
      </c>
      <c r="E738" s="54" t="str">
        <f t="shared" si="28"/>
        <v>전북</v>
      </c>
      <c r="F738" s="4" t="s">
        <v>367</v>
      </c>
      <c r="G738" s="4" t="s">
        <v>83</v>
      </c>
      <c r="H738" s="4" t="s">
        <v>9</v>
      </c>
      <c r="I738" s="5">
        <v>31</v>
      </c>
      <c r="J738" s="5">
        <v>7</v>
      </c>
      <c r="K738" s="92">
        <v>24</v>
      </c>
    </row>
    <row r="739" spans="2:11" x14ac:dyDescent="0.3">
      <c r="B739" s="91" t="s">
        <v>973</v>
      </c>
      <c r="C739" s="74" t="s">
        <v>975</v>
      </c>
      <c r="D739" s="75" t="str">
        <f t="shared" si="29"/>
        <v>2022년05월</v>
      </c>
      <c r="E739" s="54" t="str">
        <f t="shared" si="28"/>
        <v>전북</v>
      </c>
      <c r="F739" s="4" t="s">
        <v>367</v>
      </c>
      <c r="G739" s="4" t="s">
        <v>376</v>
      </c>
      <c r="H739" s="4" t="s">
        <v>9</v>
      </c>
      <c r="I739" s="5">
        <v>1</v>
      </c>
      <c r="J739" s="5">
        <v>0</v>
      </c>
      <c r="K739" s="92">
        <v>1</v>
      </c>
    </row>
    <row r="740" spans="2:11" x14ac:dyDescent="0.3">
      <c r="B740" s="91" t="s">
        <v>973</v>
      </c>
      <c r="C740" s="74" t="s">
        <v>975</v>
      </c>
      <c r="D740" s="75" t="str">
        <f t="shared" si="29"/>
        <v>2022년05월</v>
      </c>
      <c r="E740" s="54" t="str">
        <f t="shared" si="28"/>
        <v>제주</v>
      </c>
      <c r="F740" s="4" t="s">
        <v>385</v>
      </c>
      <c r="G740" s="4" t="s">
        <v>387</v>
      </c>
      <c r="H740" s="4" t="s">
        <v>9</v>
      </c>
      <c r="I740" s="5">
        <v>59</v>
      </c>
      <c r="J740" s="5">
        <v>0</v>
      </c>
      <c r="K740" s="92">
        <v>59</v>
      </c>
    </row>
    <row r="741" spans="2:11" x14ac:dyDescent="0.3">
      <c r="B741" s="91" t="s">
        <v>973</v>
      </c>
      <c r="C741" s="74" t="s">
        <v>975</v>
      </c>
      <c r="D741" s="75" t="str">
        <f t="shared" si="29"/>
        <v>2022년05월</v>
      </c>
      <c r="E741" s="54" t="str">
        <f t="shared" si="28"/>
        <v>제주</v>
      </c>
      <c r="F741" s="4" t="s">
        <v>385</v>
      </c>
      <c r="G741" s="4" t="s">
        <v>388</v>
      </c>
      <c r="H741" s="4" t="s">
        <v>9</v>
      </c>
      <c r="I741" s="5">
        <v>5</v>
      </c>
      <c r="J741" s="5">
        <v>0</v>
      </c>
      <c r="K741" s="92">
        <v>5</v>
      </c>
    </row>
    <row r="742" spans="2:11" x14ac:dyDescent="0.3">
      <c r="B742" s="91" t="s">
        <v>973</v>
      </c>
      <c r="C742" s="74" t="s">
        <v>975</v>
      </c>
      <c r="D742" s="75" t="str">
        <f t="shared" si="29"/>
        <v>2022년05월</v>
      </c>
      <c r="E742" s="54" t="str">
        <f t="shared" si="28"/>
        <v>제주</v>
      </c>
      <c r="F742" s="4" t="s">
        <v>385</v>
      </c>
      <c r="G742" s="4" t="s">
        <v>393</v>
      </c>
      <c r="H742" s="4" t="s">
        <v>9</v>
      </c>
      <c r="I742" s="5">
        <v>17</v>
      </c>
      <c r="J742" s="5">
        <v>0</v>
      </c>
      <c r="K742" s="92">
        <v>17</v>
      </c>
    </row>
    <row r="743" spans="2:11" x14ac:dyDescent="0.3">
      <c r="B743" s="91" t="s">
        <v>973</v>
      </c>
      <c r="C743" s="74" t="s">
        <v>975</v>
      </c>
      <c r="D743" s="75" t="str">
        <f t="shared" si="29"/>
        <v>2022년05월</v>
      </c>
      <c r="E743" s="54" t="str">
        <f t="shared" si="28"/>
        <v>경남</v>
      </c>
      <c r="F743" s="4" t="s">
        <v>394</v>
      </c>
      <c r="G743" s="4" t="s">
        <v>396</v>
      </c>
      <c r="H743" s="4" t="s">
        <v>9</v>
      </c>
      <c r="I743" s="5">
        <v>1</v>
      </c>
      <c r="J743" s="5">
        <v>0</v>
      </c>
      <c r="K743" s="92">
        <v>1</v>
      </c>
    </row>
    <row r="744" spans="2:11" x14ac:dyDescent="0.3">
      <c r="B744" s="91" t="s">
        <v>973</v>
      </c>
      <c r="C744" s="74" t="s">
        <v>975</v>
      </c>
      <c r="D744" s="75" t="str">
        <f t="shared" si="29"/>
        <v>2022년05월</v>
      </c>
      <c r="E744" s="54" t="str">
        <f t="shared" si="28"/>
        <v>경남</v>
      </c>
      <c r="F744" s="4" t="s">
        <v>394</v>
      </c>
      <c r="G744" s="4" t="s">
        <v>397</v>
      </c>
      <c r="H744" s="4" t="s">
        <v>9</v>
      </c>
      <c r="I744" s="5">
        <v>36</v>
      </c>
      <c r="J744" s="5">
        <v>0</v>
      </c>
      <c r="K744" s="92">
        <v>36</v>
      </c>
    </row>
    <row r="745" spans="2:11" x14ac:dyDescent="0.3">
      <c r="B745" s="91" t="s">
        <v>973</v>
      </c>
      <c r="C745" s="74" t="s">
        <v>975</v>
      </c>
      <c r="D745" s="75" t="str">
        <f t="shared" si="29"/>
        <v>2022년05월</v>
      </c>
      <c r="E745" s="54" t="str">
        <f t="shared" si="28"/>
        <v>경남</v>
      </c>
      <c r="F745" s="4" t="s">
        <v>394</v>
      </c>
      <c r="G745" s="4" t="s">
        <v>402</v>
      </c>
      <c r="H745" s="4" t="s">
        <v>9</v>
      </c>
      <c r="I745" s="5">
        <v>1</v>
      </c>
      <c r="J745" s="5">
        <v>0</v>
      </c>
      <c r="K745" s="92">
        <v>1</v>
      </c>
    </row>
    <row r="746" spans="2:11" x14ac:dyDescent="0.3">
      <c r="B746" s="91" t="s">
        <v>973</v>
      </c>
      <c r="C746" s="74" t="s">
        <v>975</v>
      </c>
      <c r="D746" s="75" t="str">
        <f t="shared" si="29"/>
        <v>2022년05월</v>
      </c>
      <c r="E746" s="54" t="str">
        <f t="shared" si="28"/>
        <v>경남</v>
      </c>
      <c r="F746" s="4" t="s">
        <v>394</v>
      </c>
      <c r="G746" s="4" t="s">
        <v>405</v>
      </c>
      <c r="H746" s="4" t="s">
        <v>9</v>
      </c>
      <c r="I746" s="5">
        <v>31</v>
      </c>
      <c r="J746" s="5">
        <v>0</v>
      </c>
      <c r="K746" s="92">
        <v>31</v>
      </c>
    </row>
    <row r="747" spans="2:11" x14ac:dyDescent="0.3">
      <c r="B747" s="91" t="s">
        <v>973</v>
      </c>
      <c r="C747" s="74" t="s">
        <v>975</v>
      </c>
      <c r="D747" s="75" t="str">
        <f t="shared" si="29"/>
        <v>2022년05월</v>
      </c>
      <c r="E747" s="54" t="str">
        <f t="shared" si="28"/>
        <v>경남</v>
      </c>
      <c r="F747" s="4" t="s">
        <v>394</v>
      </c>
      <c r="G747" s="4" t="s">
        <v>406</v>
      </c>
      <c r="H747" s="4" t="s">
        <v>9</v>
      </c>
      <c r="I747" s="5">
        <v>7</v>
      </c>
      <c r="J747" s="5">
        <v>0</v>
      </c>
      <c r="K747" s="92">
        <v>7</v>
      </c>
    </row>
    <row r="748" spans="2:11" x14ac:dyDescent="0.3">
      <c r="B748" s="91" t="s">
        <v>973</v>
      </c>
      <c r="C748" s="74" t="s">
        <v>975</v>
      </c>
      <c r="D748" s="75" t="str">
        <f t="shared" si="29"/>
        <v>2022년05월</v>
      </c>
      <c r="E748" s="54" t="str">
        <f t="shared" si="28"/>
        <v>경남</v>
      </c>
      <c r="F748" s="4" t="s">
        <v>394</v>
      </c>
      <c r="G748" s="4" t="s">
        <v>407</v>
      </c>
      <c r="H748" s="4" t="s">
        <v>9</v>
      </c>
      <c r="I748" s="5">
        <v>76</v>
      </c>
      <c r="J748" s="5">
        <v>7</v>
      </c>
      <c r="K748" s="92">
        <v>69</v>
      </c>
    </row>
    <row r="749" spans="2:11" x14ac:dyDescent="0.3">
      <c r="B749" s="91" t="s">
        <v>973</v>
      </c>
      <c r="C749" s="74" t="s">
        <v>975</v>
      </c>
      <c r="D749" s="75" t="str">
        <f t="shared" si="29"/>
        <v>2022년05월</v>
      </c>
      <c r="E749" s="54" t="str">
        <f t="shared" si="28"/>
        <v>경남</v>
      </c>
      <c r="F749" s="4" t="s">
        <v>408</v>
      </c>
      <c r="G749" s="4" t="s">
        <v>409</v>
      </c>
      <c r="H749" s="4" t="s">
        <v>9</v>
      </c>
      <c r="I749" s="5">
        <v>1</v>
      </c>
      <c r="J749" s="5">
        <v>0</v>
      </c>
      <c r="K749" s="92">
        <v>1</v>
      </c>
    </row>
    <row r="750" spans="2:11" x14ac:dyDescent="0.3">
      <c r="B750" s="91" t="s">
        <v>973</v>
      </c>
      <c r="C750" s="74" t="s">
        <v>975</v>
      </c>
      <c r="D750" s="75" t="str">
        <f t="shared" si="29"/>
        <v>2022년05월</v>
      </c>
      <c r="E750" s="54" t="str">
        <f t="shared" si="28"/>
        <v>경남</v>
      </c>
      <c r="F750" s="4" t="s">
        <v>408</v>
      </c>
      <c r="G750" s="4" t="s">
        <v>412</v>
      </c>
      <c r="H750" s="4" t="s">
        <v>9</v>
      </c>
      <c r="I750" s="5">
        <v>7</v>
      </c>
      <c r="J750" s="5">
        <v>0</v>
      </c>
      <c r="K750" s="92">
        <v>7</v>
      </c>
    </row>
    <row r="751" spans="2:11" x14ac:dyDescent="0.3">
      <c r="B751" s="91" t="s">
        <v>973</v>
      </c>
      <c r="C751" s="74" t="s">
        <v>975</v>
      </c>
      <c r="D751" s="75" t="str">
        <f t="shared" si="29"/>
        <v>2022년05월</v>
      </c>
      <c r="E751" s="54" t="str">
        <f t="shared" si="28"/>
        <v>충남</v>
      </c>
      <c r="F751" s="4" t="s">
        <v>414</v>
      </c>
      <c r="G751" s="4" t="s">
        <v>415</v>
      </c>
      <c r="H751" s="4" t="s">
        <v>9</v>
      </c>
      <c r="I751" s="5">
        <v>1</v>
      </c>
      <c r="J751" s="5">
        <v>0</v>
      </c>
      <c r="K751" s="92">
        <v>1</v>
      </c>
    </row>
    <row r="752" spans="2:11" x14ac:dyDescent="0.3">
      <c r="B752" s="91" t="s">
        <v>973</v>
      </c>
      <c r="C752" s="74" t="s">
        <v>975</v>
      </c>
      <c r="D752" s="75" t="str">
        <f t="shared" si="29"/>
        <v>2022년05월</v>
      </c>
      <c r="E752" s="54" t="str">
        <f t="shared" si="28"/>
        <v>충남</v>
      </c>
      <c r="F752" s="4" t="s">
        <v>414</v>
      </c>
      <c r="G752" s="4" t="s">
        <v>416</v>
      </c>
      <c r="H752" s="4" t="s">
        <v>9</v>
      </c>
      <c r="I752" s="5">
        <v>3</v>
      </c>
      <c r="J752" s="5">
        <v>0</v>
      </c>
      <c r="K752" s="92">
        <v>3</v>
      </c>
    </row>
    <row r="753" spans="2:11" x14ac:dyDescent="0.3">
      <c r="B753" s="91" t="s">
        <v>973</v>
      </c>
      <c r="C753" s="74" t="s">
        <v>975</v>
      </c>
      <c r="D753" s="75" t="str">
        <f t="shared" si="29"/>
        <v>2022년05월</v>
      </c>
      <c r="E753" s="54" t="str">
        <f t="shared" si="28"/>
        <v>충남</v>
      </c>
      <c r="F753" s="4" t="s">
        <v>414</v>
      </c>
      <c r="G753" s="4" t="s">
        <v>417</v>
      </c>
      <c r="H753" s="4" t="s">
        <v>9</v>
      </c>
      <c r="I753" s="5">
        <v>2</v>
      </c>
      <c r="J753" s="5">
        <v>0</v>
      </c>
      <c r="K753" s="92">
        <v>2</v>
      </c>
    </row>
    <row r="754" spans="2:11" x14ac:dyDescent="0.3">
      <c r="B754" s="91" t="s">
        <v>973</v>
      </c>
      <c r="C754" s="74" t="s">
        <v>975</v>
      </c>
      <c r="D754" s="75" t="str">
        <f t="shared" si="29"/>
        <v>2022년05월</v>
      </c>
      <c r="E754" s="54" t="str">
        <f t="shared" si="28"/>
        <v>충북</v>
      </c>
      <c r="F754" s="4" t="s">
        <v>418</v>
      </c>
      <c r="G754" s="4" t="s">
        <v>421</v>
      </c>
      <c r="H754" s="4" t="s">
        <v>9</v>
      </c>
      <c r="I754" s="5">
        <v>1</v>
      </c>
      <c r="J754" s="5">
        <v>0</v>
      </c>
      <c r="K754" s="92">
        <v>1</v>
      </c>
    </row>
    <row r="755" spans="2:11" x14ac:dyDescent="0.3">
      <c r="B755" s="91" t="s">
        <v>973</v>
      </c>
      <c r="C755" s="74" t="s">
        <v>975</v>
      </c>
      <c r="D755" s="75" t="str">
        <f t="shared" si="29"/>
        <v>2022년05월</v>
      </c>
      <c r="E755" s="54" t="str">
        <f t="shared" si="28"/>
        <v>영서</v>
      </c>
      <c r="F755" s="4" t="s">
        <v>426</v>
      </c>
      <c r="G755" s="4" t="s">
        <v>428</v>
      </c>
      <c r="H755" s="4" t="s">
        <v>9</v>
      </c>
      <c r="I755" s="5">
        <v>3</v>
      </c>
      <c r="J755" s="5">
        <v>2</v>
      </c>
      <c r="K755" s="92">
        <v>1</v>
      </c>
    </row>
    <row r="756" spans="2:11" x14ac:dyDescent="0.3">
      <c r="B756" s="91" t="s">
        <v>973</v>
      </c>
      <c r="C756" s="74" t="s">
        <v>975</v>
      </c>
      <c r="D756" s="75" t="str">
        <f t="shared" si="29"/>
        <v>2022년05월</v>
      </c>
      <c r="E756" s="54" t="str">
        <f t="shared" si="28"/>
        <v>경남</v>
      </c>
      <c r="F756" s="4" t="s">
        <v>429</v>
      </c>
      <c r="G756" s="4" t="s">
        <v>431</v>
      </c>
      <c r="H756" s="4" t="s">
        <v>9</v>
      </c>
      <c r="I756" s="5">
        <v>1</v>
      </c>
      <c r="J756" s="5">
        <v>0</v>
      </c>
      <c r="K756" s="92">
        <v>1</v>
      </c>
    </row>
    <row r="757" spans="2:11" x14ac:dyDescent="0.3">
      <c r="B757" s="91" t="s">
        <v>973</v>
      </c>
      <c r="C757" s="74" t="s">
        <v>975</v>
      </c>
      <c r="D757" s="75" t="str">
        <f t="shared" si="29"/>
        <v>2022년05월</v>
      </c>
      <c r="E757" s="54" t="str">
        <f t="shared" si="28"/>
        <v>경남</v>
      </c>
      <c r="F757" s="4" t="s">
        <v>429</v>
      </c>
      <c r="G757" s="4" t="s">
        <v>432</v>
      </c>
      <c r="H757" s="4" t="s">
        <v>9</v>
      </c>
      <c r="I757" s="5">
        <v>17</v>
      </c>
      <c r="J757" s="5">
        <v>0</v>
      </c>
      <c r="K757" s="92">
        <v>17</v>
      </c>
    </row>
    <row r="758" spans="2:11" x14ac:dyDescent="0.3">
      <c r="B758" s="91" t="s">
        <v>973</v>
      </c>
      <c r="C758" s="74" t="s">
        <v>975</v>
      </c>
      <c r="D758" s="75" t="str">
        <f t="shared" si="29"/>
        <v>2022년05월</v>
      </c>
      <c r="E758" s="54" t="str">
        <f t="shared" si="28"/>
        <v>경남</v>
      </c>
      <c r="F758" s="4" t="s">
        <v>429</v>
      </c>
      <c r="G758" s="4" t="s">
        <v>433</v>
      </c>
      <c r="H758" s="4" t="s">
        <v>9</v>
      </c>
      <c r="I758" s="5">
        <v>12</v>
      </c>
      <c r="J758" s="5">
        <v>0</v>
      </c>
      <c r="K758" s="92">
        <v>12</v>
      </c>
    </row>
    <row r="759" spans="2:11" x14ac:dyDescent="0.3">
      <c r="B759" s="91" t="s">
        <v>973</v>
      </c>
      <c r="C759" s="74" t="s">
        <v>975</v>
      </c>
      <c r="D759" s="75" t="str">
        <f t="shared" si="29"/>
        <v>2022년05월</v>
      </c>
      <c r="E759" s="54" t="str">
        <f t="shared" si="28"/>
        <v>경기</v>
      </c>
      <c r="F759" s="4" t="s">
        <v>435</v>
      </c>
      <c r="G759" s="4" t="s">
        <v>437</v>
      </c>
      <c r="H759" s="4" t="s">
        <v>9</v>
      </c>
      <c r="I759" s="5">
        <v>28</v>
      </c>
      <c r="J759" s="5">
        <v>0</v>
      </c>
      <c r="K759" s="92">
        <v>28</v>
      </c>
    </row>
    <row r="760" spans="2:11" x14ac:dyDescent="0.3">
      <c r="B760" s="91" t="s">
        <v>973</v>
      </c>
      <c r="C760" s="74" t="s">
        <v>975</v>
      </c>
      <c r="D760" s="75" t="str">
        <f t="shared" si="29"/>
        <v>2022년05월</v>
      </c>
      <c r="E760" s="54" t="str">
        <f t="shared" si="28"/>
        <v>경기</v>
      </c>
      <c r="F760" s="4" t="s">
        <v>440</v>
      </c>
      <c r="G760" s="4" t="s">
        <v>442</v>
      </c>
      <c r="H760" s="4" t="s">
        <v>9</v>
      </c>
      <c r="I760" s="5">
        <v>2</v>
      </c>
      <c r="J760" s="5">
        <v>0</v>
      </c>
      <c r="K760" s="92">
        <v>2</v>
      </c>
    </row>
    <row r="761" spans="2:11" x14ac:dyDescent="0.3">
      <c r="B761" s="91" t="s">
        <v>973</v>
      </c>
      <c r="C761" s="74" t="s">
        <v>975</v>
      </c>
      <c r="D761" s="75" t="str">
        <f t="shared" si="29"/>
        <v>2022년05월</v>
      </c>
      <c r="E761" s="54" t="str">
        <f t="shared" si="28"/>
        <v>경북</v>
      </c>
      <c r="F761" s="4" t="s">
        <v>444</v>
      </c>
      <c r="G761" s="4" t="s">
        <v>447</v>
      </c>
      <c r="H761" s="4" t="s">
        <v>9</v>
      </c>
      <c r="I761" s="5">
        <v>2</v>
      </c>
      <c r="J761" s="5">
        <v>0</v>
      </c>
      <c r="K761" s="92">
        <v>2</v>
      </c>
    </row>
    <row r="762" spans="2:11" x14ac:dyDescent="0.3">
      <c r="B762" s="91" t="s">
        <v>973</v>
      </c>
      <c r="C762" s="74" t="s">
        <v>975</v>
      </c>
      <c r="D762" s="75" t="str">
        <f t="shared" si="29"/>
        <v>2022년05월</v>
      </c>
      <c r="E762" s="54" t="str">
        <f t="shared" si="28"/>
        <v>경북</v>
      </c>
      <c r="F762" s="4" t="s">
        <v>444</v>
      </c>
      <c r="G762" s="4" t="s">
        <v>452</v>
      </c>
      <c r="H762" s="4" t="s">
        <v>9</v>
      </c>
      <c r="I762" s="5">
        <v>93</v>
      </c>
      <c r="J762" s="5">
        <v>0</v>
      </c>
      <c r="K762" s="92">
        <v>93</v>
      </c>
    </row>
    <row r="763" spans="2:11" x14ac:dyDescent="0.3">
      <c r="B763" s="91" t="s">
        <v>973</v>
      </c>
      <c r="C763" s="74" t="s">
        <v>975</v>
      </c>
      <c r="D763" s="75" t="str">
        <f t="shared" si="29"/>
        <v>2022년05월</v>
      </c>
      <c r="E763" s="54" t="str">
        <f t="shared" si="28"/>
        <v>전남</v>
      </c>
      <c r="F763" s="4" t="s">
        <v>453</v>
      </c>
      <c r="G763" s="4" t="s">
        <v>454</v>
      </c>
      <c r="H763" s="4" t="s">
        <v>9</v>
      </c>
      <c r="I763" s="5">
        <v>1</v>
      </c>
      <c r="J763" s="5">
        <v>0</v>
      </c>
      <c r="K763" s="92">
        <v>1</v>
      </c>
    </row>
    <row r="764" spans="2:11" x14ac:dyDescent="0.3">
      <c r="B764" s="91" t="s">
        <v>973</v>
      </c>
      <c r="C764" s="74" t="s">
        <v>975</v>
      </c>
      <c r="D764" s="75" t="str">
        <f t="shared" si="29"/>
        <v>2022년05월</v>
      </c>
      <c r="E764" s="54" t="str">
        <f t="shared" si="28"/>
        <v>전남</v>
      </c>
      <c r="F764" s="4" t="s">
        <v>453</v>
      </c>
      <c r="G764" s="4" t="s">
        <v>457</v>
      </c>
      <c r="H764" s="4" t="s">
        <v>9</v>
      </c>
      <c r="I764" s="5">
        <v>5</v>
      </c>
      <c r="J764" s="5">
        <v>0</v>
      </c>
      <c r="K764" s="92">
        <v>5</v>
      </c>
    </row>
    <row r="765" spans="2:11" x14ac:dyDescent="0.3">
      <c r="B765" s="91" t="s">
        <v>973</v>
      </c>
      <c r="C765" s="74" t="s">
        <v>975</v>
      </c>
      <c r="D765" s="75" t="str">
        <f t="shared" si="29"/>
        <v>2022년05월</v>
      </c>
      <c r="E765" s="54" t="str">
        <f t="shared" si="28"/>
        <v>충남</v>
      </c>
      <c r="F765" s="4" t="s">
        <v>460</v>
      </c>
      <c r="G765" s="4" t="s">
        <v>465</v>
      </c>
      <c r="H765" s="4" t="s">
        <v>9</v>
      </c>
      <c r="I765" s="5">
        <v>6</v>
      </c>
      <c r="J765" s="5">
        <v>0</v>
      </c>
      <c r="K765" s="92">
        <v>6</v>
      </c>
    </row>
    <row r="766" spans="2:11" x14ac:dyDescent="0.3">
      <c r="B766" s="91" t="s">
        <v>973</v>
      </c>
      <c r="C766" s="74" t="s">
        <v>1014</v>
      </c>
      <c r="D766" s="75" t="str">
        <f t="shared" ref="D766" si="30">B766&amp;C766</f>
        <v>2022년06월</v>
      </c>
      <c r="E766" s="54" t="str">
        <f t="shared" si="28"/>
        <v>영동</v>
      </c>
      <c r="F766" s="4" t="s">
        <v>10</v>
      </c>
      <c r="G766" s="4" t="s">
        <v>11</v>
      </c>
      <c r="H766" s="4" t="s">
        <v>9</v>
      </c>
      <c r="I766" s="5">
        <v>4</v>
      </c>
      <c r="J766" s="5">
        <v>0</v>
      </c>
      <c r="K766" s="92">
        <v>4</v>
      </c>
    </row>
    <row r="767" spans="2:11" x14ac:dyDescent="0.3">
      <c r="B767" s="91" t="s">
        <v>973</v>
      </c>
      <c r="C767" s="74" t="s">
        <v>1014</v>
      </c>
      <c r="D767" s="75" t="str">
        <f t="shared" ref="D767:D830" si="31">B767&amp;C767</f>
        <v>2022년06월</v>
      </c>
      <c r="E767" s="54" t="str">
        <f t="shared" si="28"/>
        <v>경북</v>
      </c>
      <c r="F767" s="4" t="s">
        <v>14</v>
      </c>
      <c r="G767" s="4" t="s">
        <v>15</v>
      </c>
      <c r="H767" s="4" t="s">
        <v>9</v>
      </c>
      <c r="I767" s="5">
        <v>7</v>
      </c>
      <c r="J767" s="5">
        <v>0</v>
      </c>
      <c r="K767" s="92">
        <v>7</v>
      </c>
    </row>
    <row r="768" spans="2:11" x14ac:dyDescent="0.3">
      <c r="B768" s="91" t="s">
        <v>973</v>
      </c>
      <c r="C768" s="74" t="s">
        <v>1014</v>
      </c>
      <c r="D768" s="75" t="str">
        <f t="shared" si="31"/>
        <v>2022년06월</v>
      </c>
      <c r="E768" s="54" t="str">
        <f t="shared" ref="E768:E831" si="32">VLOOKUP($F768,$N$11:$O$78,2,0)</f>
        <v>경북</v>
      </c>
      <c r="F768" s="4" t="s">
        <v>14</v>
      </c>
      <c r="G768" s="4" t="s">
        <v>17</v>
      </c>
      <c r="H768" s="4" t="s">
        <v>9</v>
      </c>
      <c r="I768" s="5">
        <v>99</v>
      </c>
      <c r="J768" s="5">
        <v>99</v>
      </c>
      <c r="K768" s="92">
        <v>0</v>
      </c>
    </row>
    <row r="769" spans="2:11" x14ac:dyDescent="0.3">
      <c r="B769" s="91" t="s">
        <v>973</v>
      </c>
      <c r="C769" s="74" t="s">
        <v>1014</v>
      </c>
      <c r="D769" s="75" t="str">
        <f t="shared" si="31"/>
        <v>2022년06월</v>
      </c>
      <c r="E769" s="54" t="str">
        <f t="shared" si="32"/>
        <v>경북</v>
      </c>
      <c r="F769" s="4" t="s">
        <v>14</v>
      </c>
      <c r="G769" s="4" t="s">
        <v>18</v>
      </c>
      <c r="H769" s="4" t="s">
        <v>9</v>
      </c>
      <c r="I769" s="5">
        <v>3</v>
      </c>
      <c r="J769" s="5">
        <v>0</v>
      </c>
      <c r="K769" s="92">
        <v>3</v>
      </c>
    </row>
    <row r="770" spans="2:11" x14ac:dyDescent="0.3">
      <c r="B770" s="91" t="s">
        <v>973</v>
      </c>
      <c r="C770" s="74" t="s">
        <v>1014</v>
      </c>
      <c r="D770" s="75" t="str">
        <f t="shared" si="31"/>
        <v>2022년06월</v>
      </c>
      <c r="E770" s="54" t="str">
        <f t="shared" si="32"/>
        <v>서울</v>
      </c>
      <c r="F770" s="4" t="s">
        <v>20</v>
      </c>
      <c r="G770" s="4" t="s">
        <v>22</v>
      </c>
      <c r="H770" s="4" t="s">
        <v>9</v>
      </c>
      <c r="I770" s="5">
        <v>13</v>
      </c>
      <c r="J770" s="5">
        <v>0</v>
      </c>
      <c r="K770" s="92">
        <v>13</v>
      </c>
    </row>
    <row r="771" spans="2:11" x14ac:dyDescent="0.3">
      <c r="B771" s="91" t="s">
        <v>973</v>
      </c>
      <c r="C771" s="74" t="s">
        <v>1014</v>
      </c>
      <c r="D771" s="75" t="str">
        <f t="shared" si="31"/>
        <v>2022년06월</v>
      </c>
      <c r="E771" s="54" t="str">
        <f t="shared" si="32"/>
        <v>서울</v>
      </c>
      <c r="F771" s="4" t="s">
        <v>20</v>
      </c>
      <c r="G771" s="4" t="s">
        <v>23</v>
      </c>
      <c r="H771" s="4" t="s">
        <v>9</v>
      </c>
      <c r="I771" s="5">
        <v>71</v>
      </c>
      <c r="J771" s="5">
        <v>0</v>
      </c>
      <c r="K771" s="92">
        <v>71</v>
      </c>
    </row>
    <row r="772" spans="2:11" x14ac:dyDescent="0.3">
      <c r="B772" s="91" t="s">
        <v>973</v>
      </c>
      <c r="C772" s="74" t="s">
        <v>1014</v>
      </c>
      <c r="D772" s="75" t="str">
        <f t="shared" si="31"/>
        <v>2022년06월</v>
      </c>
      <c r="E772" s="54" t="str">
        <f t="shared" si="32"/>
        <v>전남</v>
      </c>
      <c r="F772" s="4" t="s">
        <v>24</v>
      </c>
      <c r="G772" s="4" t="s">
        <v>26</v>
      </c>
      <c r="H772" s="4" t="s">
        <v>9</v>
      </c>
      <c r="I772" s="5">
        <v>65</v>
      </c>
      <c r="J772" s="5">
        <v>0</v>
      </c>
      <c r="K772" s="92">
        <v>65</v>
      </c>
    </row>
    <row r="773" spans="2:11" x14ac:dyDescent="0.3">
      <c r="B773" s="91" t="s">
        <v>973</v>
      </c>
      <c r="C773" s="74" t="s">
        <v>1014</v>
      </c>
      <c r="D773" s="75" t="str">
        <f t="shared" si="31"/>
        <v>2022년06월</v>
      </c>
      <c r="E773" s="54" t="str">
        <f t="shared" si="32"/>
        <v>전남</v>
      </c>
      <c r="F773" s="4" t="s">
        <v>24</v>
      </c>
      <c r="G773" s="4" t="s">
        <v>27</v>
      </c>
      <c r="H773" s="4" t="s">
        <v>9</v>
      </c>
      <c r="I773" s="5">
        <v>37</v>
      </c>
      <c r="J773" s="5">
        <v>0</v>
      </c>
      <c r="K773" s="92">
        <v>37</v>
      </c>
    </row>
    <row r="774" spans="2:11" x14ac:dyDescent="0.3">
      <c r="B774" s="91" t="s">
        <v>973</v>
      </c>
      <c r="C774" s="74" t="s">
        <v>1014</v>
      </c>
      <c r="D774" s="75" t="str">
        <f t="shared" si="31"/>
        <v>2022년06월</v>
      </c>
      <c r="E774" s="54" t="str">
        <f t="shared" si="32"/>
        <v>전남</v>
      </c>
      <c r="F774" s="4" t="s">
        <v>24</v>
      </c>
      <c r="G774" s="4" t="s">
        <v>29</v>
      </c>
      <c r="H774" s="4" t="s">
        <v>9</v>
      </c>
      <c r="I774" s="5">
        <v>4</v>
      </c>
      <c r="J774" s="5">
        <v>0</v>
      </c>
      <c r="K774" s="92">
        <v>4</v>
      </c>
    </row>
    <row r="775" spans="2:11" x14ac:dyDescent="0.3">
      <c r="B775" s="91" t="s">
        <v>973</v>
      </c>
      <c r="C775" s="74" t="s">
        <v>1014</v>
      </c>
      <c r="D775" s="75" t="str">
        <f t="shared" si="31"/>
        <v>2022년06월</v>
      </c>
      <c r="E775" s="54" t="str">
        <f t="shared" si="32"/>
        <v>전남</v>
      </c>
      <c r="F775" s="4" t="s">
        <v>24</v>
      </c>
      <c r="G775" s="4" t="s">
        <v>31</v>
      </c>
      <c r="H775" s="4" t="s">
        <v>9</v>
      </c>
      <c r="I775" s="5">
        <v>18</v>
      </c>
      <c r="J775" s="5">
        <v>0</v>
      </c>
      <c r="K775" s="92">
        <v>18</v>
      </c>
    </row>
    <row r="776" spans="2:11" x14ac:dyDescent="0.3">
      <c r="B776" s="91" t="s">
        <v>973</v>
      </c>
      <c r="C776" s="74" t="s">
        <v>1014</v>
      </c>
      <c r="D776" s="75" t="str">
        <f t="shared" si="31"/>
        <v>2022년06월</v>
      </c>
      <c r="E776" s="54" t="str">
        <f t="shared" si="32"/>
        <v>전남</v>
      </c>
      <c r="F776" s="4" t="s">
        <v>24</v>
      </c>
      <c r="G776" s="4" t="s">
        <v>33</v>
      </c>
      <c r="H776" s="4" t="s">
        <v>9</v>
      </c>
      <c r="I776" s="5">
        <v>14</v>
      </c>
      <c r="J776" s="5">
        <v>0</v>
      </c>
      <c r="K776" s="92">
        <v>14</v>
      </c>
    </row>
    <row r="777" spans="2:11" x14ac:dyDescent="0.3">
      <c r="B777" s="91" t="s">
        <v>973</v>
      </c>
      <c r="C777" s="74" t="s">
        <v>1014</v>
      </c>
      <c r="D777" s="75" t="str">
        <f t="shared" si="31"/>
        <v>2022년06월</v>
      </c>
      <c r="E777" s="54" t="str">
        <f t="shared" si="32"/>
        <v>전남</v>
      </c>
      <c r="F777" s="4" t="s">
        <v>24</v>
      </c>
      <c r="G777" s="4" t="s">
        <v>17</v>
      </c>
      <c r="H777" s="4" t="s">
        <v>9</v>
      </c>
      <c r="I777" s="5">
        <v>1</v>
      </c>
      <c r="J777" s="5">
        <v>1</v>
      </c>
      <c r="K777" s="92">
        <v>0</v>
      </c>
    </row>
    <row r="778" spans="2:11" x14ac:dyDescent="0.3">
      <c r="B778" s="91" t="s">
        <v>973</v>
      </c>
      <c r="C778" s="74" t="s">
        <v>1014</v>
      </c>
      <c r="D778" s="75" t="str">
        <f t="shared" si="31"/>
        <v>2022년06월</v>
      </c>
      <c r="E778" s="54" t="str">
        <f t="shared" si="32"/>
        <v>전남</v>
      </c>
      <c r="F778" s="4" t="s">
        <v>24</v>
      </c>
      <c r="G778" s="4" t="s">
        <v>34</v>
      </c>
      <c r="H778" s="4" t="s">
        <v>9</v>
      </c>
      <c r="I778" s="5">
        <v>2</v>
      </c>
      <c r="J778" s="5">
        <v>1</v>
      </c>
      <c r="K778" s="92">
        <v>1</v>
      </c>
    </row>
    <row r="779" spans="2:11" x14ac:dyDescent="0.3">
      <c r="B779" s="91" t="s">
        <v>973</v>
      </c>
      <c r="C779" s="74" t="s">
        <v>1014</v>
      </c>
      <c r="D779" s="75" t="str">
        <f t="shared" si="31"/>
        <v>2022년06월</v>
      </c>
      <c r="E779" s="54" t="str">
        <f t="shared" si="32"/>
        <v>전남</v>
      </c>
      <c r="F779" s="4" t="s">
        <v>24</v>
      </c>
      <c r="G779" s="4" t="s">
        <v>35</v>
      </c>
      <c r="H779" s="4" t="s">
        <v>9</v>
      </c>
      <c r="I779" s="5">
        <v>2</v>
      </c>
      <c r="J779" s="5">
        <v>2</v>
      </c>
      <c r="K779" s="92">
        <v>0</v>
      </c>
    </row>
    <row r="780" spans="2:11" x14ac:dyDescent="0.3">
      <c r="B780" s="91" t="s">
        <v>973</v>
      </c>
      <c r="C780" s="74" t="s">
        <v>1014</v>
      </c>
      <c r="D780" s="75" t="str">
        <f t="shared" si="31"/>
        <v>2022년06월</v>
      </c>
      <c r="E780" s="54" t="str">
        <f t="shared" si="32"/>
        <v>전남</v>
      </c>
      <c r="F780" s="4" t="s">
        <v>24</v>
      </c>
      <c r="G780" s="4" t="s">
        <v>40</v>
      </c>
      <c r="H780" s="4" t="s">
        <v>9</v>
      </c>
      <c r="I780" s="5">
        <v>1</v>
      </c>
      <c r="J780" s="5">
        <v>0</v>
      </c>
      <c r="K780" s="92">
        <v>1</v>
      </c>
    </row>
    <row r="781" spans="2:11" x14ac:dyDescent="0.3">
      <c r="B781" s="91" t="s">
        <v>973</v>
      </c>
      <c r="C781" s="74" t="s">
        <v>1014</v>
      </c>
      <c r="D781" s="75" t="str">
        <f t="shared" si="31"/>
        <v>2022년06월</v>
      </c>
      <c r="E781" s="54" t="str">
        <f t="shared" si="32"/>
        <v>전남</v>
      </c>
      <c r="F781" s="4" t="s">
        <v>24</v>
      </c>
      <c r="G781" s="4" t="s">
        <v>41</v>
      </c>
      <c r="H781" s="4" t="s">
        <v>9</v>
      </c>
      <c r="I781" s="5">
        <v>4</v>
      </c>
      <c r="J781" s="5">
        <v>0</v>
      </c>
      <c r="K781" s="92">
        <v>4</v>
      </c>
    </row>
    <row r="782" spans="2:11" x14ac:dyDescent="0.3">
      <c r="B782" s="91" t="s">
        <v>973</v>
      </c>
      <c r="C782" s="74" t="s">
        <v>1014</v>
      </c>
      <c r="D782" s="75" t="str">
        <f t="shared" si="31"/>
        <v>2022년06월</v>
      </c>
      <c r="E782" s="54" t="str">
        <f t="shared" si="32"/>
        <v>경북</v>
      </c>
      <c r="F782" s="4" t="s">
        <v>43</v>
      </c>
      <c r="G782" s="4" t="s">
        <v>44</v>
      </c>
      <c r="H782" s="4" t="s">
        <v>9</v>
      </c>
      <c r="I782" s="5">
        <v>12</v>
      </c>
      <c r="J782" s="5">
        <v>0</v>
      </c>
      <c r="K782" s="92">
        <v>12</v>
      </c>
    </row>
    <row r="783" spans="2:11" x14ac:dyDescent="0.3">
      <c r="B783" s="91" t="s">
        <v>973</v>
      </c>
      <c r="C783" s="74" t="s">
        <v>1014</v>
      </c>
      <c r="D783" s="75" t="str">
        <f t="shared" si="31"/>
        <v>2022년06월</v>
      </c>
      <c r="E783" s="54" t="str">
        <f t="shared" si="32"/>
        <v>경북</v>
      </c>
      <c r="F783" s="4" t="s">
        <v>43</v>
      </c>
      <c r="G783" s="4" t="s">
        <v>45</v>
      </c>
      <c r="H783" s="4" t="s">
        <v>9</v>
      </c>
      <c r="I783" s="5">
        <v>84</v>
      </c>
      <c r="J783" s="5">
        <v>0</v>
      </c>
      <c r="K783" s="92">
        <v>84</v>
      </c>
    </row>
    <row r="784" spans="2:11" x14ac:dyDescent="0.3">
      <c r="B784" s="91" t="s">
        <v>973</v>
      </c>
      <c r="C784" s="74" t="s">
        <v>1014</v>
      </c>
      <c r="D784" s="75" t="str">
        <f t="shared" si="31"/>
        <v>2022년06월</v>
      </c>
      <c r="E784" s="54" t="str">
        <f t="shared" si="32"/>
        <v>경북</v>
      </c>
      <c r="F784" s="4" t="s">
        <v>43</v>
      </c>
      <c r="G784" s="4" t="s">
        <v>46</v>
      </c>
      <c r="H784" s="4" t="s">
        <v>9</v>
      </c>
      <c r="I784" s="5">
        <v>1</v>
      </c>
      <c r="J784" s="5">
        <v>0</v>
      </c>
      <c r="K784" s="92">
        <v>1</v>
      </c>
    </row>
    <row r="785" spans="2:11" x14ac:dyDescent="0.3">
      <c r="B785" s="91" t="s">
        <v>973</v>
      </c>
      <c r="C785" s="74" t="s">
        <v>1014</v>
      </c>
      <c r="D785" s="75" t="str">
        <f t="shared" si="31"/>
        <v>2022년06월</v>
      </c>
      <c r="E785" s="54" t="str">
        <f t="shared" si="32"/>
        <v>경북</v>
      </c>
      <c r="F785" s="4" t="s">
        <v>43</v>
      </c>
      <c r="G785" s="4" t="s">
        <v>49</v>
      </c>
      <c r="H785" s="4" t="s">
        <v>9</v>
      </c>
      <c r="I785" s="5">
        <v>2</v>
      </c>
      <c r="J785" s="5">
        <v>0</v>
      </c>
      <c r="K785" s="92">
        <v>2</v>
      </c>
    </row>
    <row r="786" spans="2:11" x14ac:dyDescent="0.3">
      <c r="B786" s="91" t="s">
        <v>973</v>
      </c>
      <c r="C786" s="74" t="s">
        <v>1014</v>
      </c>
      <c r="D786" s="75" t="str">
        <f t="shared" si="31"/>
        <v>2022년06월</v>
      </c>
      <c r="E786" s="54" t="str">
        <f t="shared" si="32"/>
        <v>경북</v>
      </c>
      <c r="F786" s="4" t="s">
        <v>53</v>
      </c>
      <c r="G786" s="4" t="s">
        <v>54</v>
      </c>
      <c r="H786" s="4" t="s">
        <v>9</v>
      </c>
      <c r="I786" s="5">
        <v>18</v>
      </c>
      <c r="J786" s="5">
        <v>0</v>
      </c>
      <c r="K786" s="92">
        <v>18</v>
      </c>
    </row>
    <row r="787" spans="2:11" x14ac:dyDescent="0.3">
      <c r="B787" s="91" t="s">
        <v>973</v>
      </c>
      <c r="C787" s="74" t="s">
        <v>1014</v>
      </c>
      <c r="D787" s="75" t="str">
        <f t="shared" si="31"/>
        <v>2022년06월</v>
      </c>
      <c r="E787" s="54" t="str">
        <f t="shared" si="32"/>
        <v>경북</v>
      </c>
      <c r="F787" s="4" t="s">
        <v>53</v>
      </c>
      <c r="G787" s="4" t="s">
        <v>55</v>
      </c>
      <c r="H787" s="4" t="s">
        <v>9</v>
      </c>
      <c r="I787" s="5">
        <v>13</v>
      </c>
      <c r="J787" s="5">
        <v>0</v>
      </c>
      <c r="K787" s="92">
        <v>13</v>
      </c>
    </row>
    <row r="788" spans="2:11" x14ac:dyDescent="0.3">
      <c r="B788" s="91" t="s">
        <v>973</v>
      </c>
      <c r="C788" s="74" t="s">
        <v>1014</v>
      </c>
      <c r="D788" s="75" t="str">
        <f t="shared" si="31"/>
        <v>2022년06월</v>
      </c>
      <c r="E788" s="54" t="str">
        <f t="shared" si="32"/>
        <v>경북</v>
      </c>
      <c r="F788" s="4" t="s">
        <v>53</v>
      </c>
      <c r="G788" s="4" t="s">
        <v>56</v>
      </c>
      <c r="H788" s="4" t="s">
        <v>9</v>
      </c>
      <c r="I788" s="5">
        <v>1</v>
      </c>
      <c r="J788" s="5">
        <v>1</v>
      </c>
      <c r="K788" s="92">
        <v>0</v>
      </c>
    </row>
    <row r="789" spans="2:11" x14ac:dyDescent="0.3">
      <c r="B789" s="91" t="s">
        <v>973</v>
      </c>
      <c r="C789" s="74" t="s">
        <v>1014</v>
      </c>
      <c r="D789" s="75" t="str">
        <f t="shared" si="31"/>
        <v>2022년06월</v>
      </c>
      <c r="E789" s="54" t="str">
        <f t="shared" si="32"/>
        <v>경기</v>
      </c>
      <c r="F789" s="4" t="s">
        <v>57</v>
      </c>
      <c r="G789" s="4" t="s">
        <v>58</v>
      </c>
      <c r="H789" s="4" t="s">
        <v>9</v>
      </c>
      <c r="I789" s="5">
        <v>2</v>
      </c>
      <c r="J789" s="5">
        <v>2</v>
      </c>
      <c r="K789" s="92">
        <v>0</v>
      </c>
    </row>
    <row r="790" spans="2:11" x14ac:dyDescent="0.3">
      <c r="B790" s="91" t="s">
        <v>973</v>
      </c>
      <c r="C790" s="74" t="s">
        <v>1014</v>
      </c>
      <c r="D790" s="75" t="str">
        <f t="shared" si="31"/>
        <v>2022년06월</v>
      </c>
      <c r="E790" s="54" t="str">
        <f t="shared" si="32"/>
        <v>경남</v>
      </c>
      <c r="F790" s="4" t="s">
        <v>62</v>
      </c>
      <c r="G790" s="4" t="s">
        <v>63</v>
      </c>
      <c r="H790" s="4" t="s">
        <v>9</v>
      </c>
      <c r="I790" s="5">
        <v>8</v>
      </c>
      <c r="J790" s="5">
        <v>0</v>
      </c>
      <c r="K790" s="92">
        <v>8</v>
      </c>
    </row>
    <row r="791" spans="2:11" x14ac:dyDescent="0.3">
      <c r="B791" s="91" t="s">
        <v>973</v>
      </c>
      <c r="C791" s="74" t="s">
        <v>1014</v>
      </c>
      <c r="D791" s="75" t="str">
        <f t="shared" si="31"/>
        <v>2022년06월</v>
      </c>
      <c r="E791" s="54" t="str">
        <f t="shared" si="32"/>
        <v>경남</v>
      </c>
      <c r="F791" s="4" t="s">
        <v>62</v>
      </c>
      <c r="G791" s="4" t="s">
        <v>68</v>
      </c>
      <c r="H791" s="4" t="s">
        <v>9</v>
      </c>
      <c r="I791" s="5">
        <v>1</v>
      </c>
      <c r="J791" s="5">
        <v>0</v>
      </c>
      <c r="K791" s="92">
        <v>1</v>
      </c>
    </row>
    <row r="792" spans="2:11" x14ac:dyDescent="0.3">
      <c r="B792" s="91" t="s">
        <v>973</v>
      </c>
      <c r="C792" s="74" t="s">
        <v>1014</v>
      </c>
      <c r="D792" s="75" t="str">
        <f t="shared" si="31"/>
        <v>2022년06월</v>
      </c>
      <c r="E792" s="54" t="str">
        <f t="shared" si="32"/>
        <v>경북</v>
      </c>
      <c r="F792" s="4" t="s">
        <v>70</v>
      </c>
      <c r="G792" s="4" t="s">
        <v>74</v>
      </c>
      <c r="H792" s="4" t="s">
        <v>9</v>
      </c>
      <c r="I792" s="5">
        <v>1</v>
      </c>
      <c r="J792" s="5">
        <v>1</v>
      </c>
      <c r="K792" s="92">
        <v>0</v>
      </c>
    </row>
    <row r="793" spans="2:11" x14ac:dyDescent="0.3">
      <c r="B793" s="91" t="s">
        <v>973</v>
      </c>
      <c r="C793" s="74" t="s">
        <v>1014</v>
      </c>
      <c r="D793" s="75" t="str">
        <f t="shared" si="31"/>
        <v>2022년06월</v>
      </c>
      <c r="E793" s="54" t="str">
        <f t="shared" si="32"/>
        <v>경북</v>
      </c>
      <c r="F793" s="4" t="s">
        <v>70</v>
      </c>
      <c r="G793" s="4" t="s">
        <v>76</v>
      </c>
      <c r="H793" s="4" t="s">
        <v>9</v>
      </c>
      <c r="I793" s="5">
        <v>1</v>
      </c>
      <c r="J793" s="5">
        <v>0</v>
      </c>
      <c r="K793" s="92">
        <v>1</v>
      </c>
    </row>
    <row r="794" spans="2:11" x14ac:dyDescent="0.3">
      <c r="B794" s="91" t="s">
        <v>973</v>
      </c>
      <c r="C794" s="74" t="s">
        <v>1014</v>
      </c>
      <c r="D794" s="75" t="str">
        <f t="shared" si="31"/>
        <v>2022년06월</v>
      </c>
      <c r="E794" s="54" t="str">
        <f t="shared" si="32"/>
        <v>경북</v>
      </c>
      <c r="F794" s="4" t="s">
        <v>70</v>
      </c>
      <c r="G794" s="4" t="s">
        <v>77</v>
      </c>
      <c r="H794" s="4" t="s">
        <v>9</v>
      </c>
      <c r="I794" s="5">
        <v>1</v>
      </c>
      <c r="J794" s="5">
        <v>0</v>
      </c>
      <c r="K794" s="92">
        <v>1</v>
      </c>
    </row>
    <row r="795" spans="2:11" x14ac:dyDescent="0.3">
      <c r="B795" s="91" t="s">
        <v>973</v>
      </c>
      <c r="C795" s="74" t="s">
        <v>1014</v>
      </c>
      <c r="D795" s="75" t="str">
        <f t="shared" si="31"/>
        <v>2022년06월</v>
      </c>
      <c r="E795" s="54" t="str">
        <f t="shared" si="32"/>
        <v>경북</v>
      </c>
      <c r="F795" s="4" t="s">
        <v>70</v>
      </c>
      <c r="G795" s="4" t="s">
        <v>78</v>
      </c>
      <c r="H795" s="4" t="s">
        <v>9</v>
      </c>
      <c r="I795" s="5">
        <v>6</v>
      </c>
      <c r="J795" s="5">
        <v>6</v>
      </c>
      <c r="K795" s="92">
        <v>0</v>
      </c>
    </row>
    <row r="796" spans="2:11" x14ac:dyDescent="0.3">
      <c r="B796" s="91" t="s">
        <v>973</v>
      </c>
      <c r="C796" s="74" t="s">
        <v>1014</v>
      </c>
      <c r="D796" s="75" t="str">
        <f t="shared" si="31"/>
        <v>2022년06월</v>
      </c>
      <c r="E796" s="54" t="str">
        <f t="shared" si="32"/>
        <v>경북</v>
      </c>
      <c r="F796" s="4" t="s">
        <v>70</v>
      </c>
      <c r="G796" s="4" t="s">
        <v>83</v>
      </c>
      <c r="H796" s="4" t="s">
        <v>9</v>
      </c>
      <c r="I796" s="5">
        <v>1</v>
      </c>
      <c r="J796" s="5">
        <v>0</v>
      </c>
      <c r="K796" s="92">
        <v>1</v>
      </c>
    </row>
    <row r="797" spans="2:11" x14ac:dyDescent="0.3">
      <c r="B797" s="91" t="s">
        <v>973</v>
      </c>
      <c r="C797" s="74" t="s">
        <v>1014</v>
      </c>
      <c r="D797" s="75" t="str">
        <f t="shared" si="31"/>
        <v>2022년06월</v>
      </c>
      <c r="E797" s="54" t="str">
        <f t="shared" si="32"/>
        <v>경북</v>
      </c>
      <c r="F797" s="4" t="s">
        <v>70</v>
      </c>
      <c r="G797" s="4" t="s">
        <v>84</v>
      </c>
      <c r="H797" s="4" t="s">
        <v>9</v>
      </c>
      <c r="I797" s="5">
        <v>2</v>
      </c>
      <c r="J797" s="5">
        <v>2</v>
      </c>
      <c r="K797" s="92">
        <v>0</v>
      </c>
    </row>
    <row r="798" spans="2:11" x14ac:dyDescent="0.3">
      <c r="B798" s="91" t="s">
        <v>973</v>
      </c>
      <c r="C798" s="74" t="s">
        <v>1014</v>
      </c>
      <c r="D798" s="75" t="str">
        <f t="shared" si="31"/>
        <v>2022년06월</v>
      </c>
      <c r="E798" s="54" t="str">
        <f t="shared" si="32"/>
        <v>경북</v>
      </c>
      <c r="F798" s="4" t="s">
        <v>70</v>
      </c>
      <c r="G798" s="4" t="s">
        <v>86</v>
      </c>
      <c r="H798" s="4" t="s">
        <v>9</v>
      </c>
      <c r="I798" s="5">
        <v>1</v>
      </c>
      <c r="J798" s="5">
        <v>1</v>
      </c>
      <c r="K798" s="92">
        <v>0</v>
      </c>
    </row>
    <row r="799" spans="2:11" x14ac:dyDescent="0.3">
      <c r="B799" s="91" t="s">
        <v>973</v>
      </c>
      <c r="C799" s="74" t="s">
        <v>1014</v>
      </c>
      <c r="D799" s="75" t="str">
        <f t="shared" si="31"/>
        <v>2022년06월</v>
      </c>
      <c r="E799" s="54" t="str">
        <f t="shared" si="32"/>
        <v>경북</v>
      </c>
      <c r="F799" s="4" t="s">
        <v>70</v>
      </c>
      <c r="G799" s="4" t="s">
        <v>88</v>
      </c>
      <c r="H799" s="4" t="s">
        <v>9</v>
      </c>
      <c r="I799" s="5">
        <v>29</v>
      </c>
      <c r="J799" s="5">
        <v>29</v>
      </c>
      <c r="K799" s="92">
        <v>0</v>
      </c>
    </row>
    <row r="800" spans="2:11" x14ac:dyDescent="0.3">
      <c r="B800" s="91" t="s">
        <v>973</v>
      </c>
      <c r="C800" s="74" t="s">
        <v>1014</v>
      </c>
      <c r="D800" s="75" t="str">
        <f t="shared" si="31"/>
        <v>2022년06월</v>
      </c>
      <c r="E800" s="54" t="str">
        <f t="shared" si="32"/>
        <v>경북</v>
      </c>
      <c r="F800" s="4" t="s">
        <v>70</v>
      </c>
      <c r="G800" s="4" t="s">
        <v>91</v>
      </c>
      <c r="H800" s="4" t="s">
        <v>9</v>
      </c>
      <c r="I800" s="5">
        <v>3</v>
      </c>
      <c r="J800" s="5">
        <v>0</v>
      </c>
      <c r="K800" s="92">
        <v>3</v>
      </c>
    </row>
    <row r="801" spans="2:11" x14ac:dyDescent="0.3">
      <c r="B801" s="91" t="s">
        <v>973</v>
      </c>
      <c r="C801" s="74" t="s">
        <v>1014</v>
      </c>
      <c r="D801" s="75" t="str">
        <f t="shared" si="31"/>
        <v>2022년06월</v>
      </c>
      <c r="E801" s="54" t="str">
        <f t="shared" si="32"/>
        <v>대구</v>
      </c>
      <c r="F801" s="4" t="s">
        <v>94</v>
      </c>
      <c r="G801" s="4" t="s">
        <v>95</v>
      </c>
      <c r="H801" s="4" t="s">
        <v>9</v>
      </c>
      <c r="I801" s="5">
        <v>1</v>
      </c>
      <c r="J801" s="5">
        <v>1</v>
      </c>
      <c r="K801" s="92">
        <v>0</v>
      </c>
    </row>
    <row r="802" spans="2:11" x14ac:dyDescent="0.3">
      <c r="B802" s="91" t="s">
        <v>973</v>
      </c>
      <c r="C802" s="74" t="s">
        <v>1014</v>
      </c>
      <c r="D802" s="75" t="str">
        <f t="shared" si="31"/>
        <v>2022년06월</v>
      </c>
      <c r="E802" s="54" t="str">
        <f t="shared" si="32"/>
        <v>경북</v>
      </c>
      <c r="F802" s="4" t="s">
        <v>98</v>
      </c>
      <c r="G802" s="4" t="s">
        <v>99</v>
      </c>
      <c r="H802" s="4" t="s">
        <v>9</v>
      </c>
      <c r="I802" s="5">
        <v>1</v>
      </c>
      <c r="J802" s="5">
        <v>0</v>
      </c>
      <c r="K802" s="92">
        <v>1</v>
      </c>
    </row>
    <row r="803" spans="2:11" x14ac:dyDescent="0.3">
      <c r="B803" s="91" t="s">
        <v>973</v>
      </c>
      <c r="C803" s="74" t="s">
        <v>1014</v>
      </c>
      <c r="D803" s="75" t="str">
        <f t="shared" si="31"/>
        <v>2022년06월</v>
      </c>
      <c r="E803" s="54" t="str">
        <f t="shared" si="32"/>
        <v>경북</v>
      </c>
      <c r="F803" s="4" t="s">
        <v>98</v>
      </c>
      <c r="G803" s="4" t="s">
        <v>100</v>
      </c>
      <c r="H803" s="4" t="s">
        <v>9</v>
      </c>
      <c r="I803" s="5">
        <v>30</v>
      </c>
      <c r="J803" s="5">
        <v>29</v>
      </c>
      <c r="K803" s="92">
        <v>1</v>
      </c>
    </row>
    <row r="804" spans="2:11" x14ac:dyDescent="0.3">
      <c r="B804" s="91" t="s">
        <v>973</v>
      </c>
      <c r="C804" s="74" t="s">
        <v>1014</v>
      </c>
      <c r="D804" s="75" t="str">
        <f t="shared" si="31"/>
        <v>2022년06월</v>
      </c>
      <c r="E804" s="54" t="str">
        <f t="shared" si="32"/>
        <v>경북</v>
      </c>
      <c r="F804" s="4" t="s">
        <v>98</v>
      </c>
      <c r="G804" s="4" t="s">
        <v>102</v>
      </c>
      <c r="H804" s="4" t="s">
        <v>9</v>
      </c>
      <c r="I804" s="5">
        <v>4</v>
      </c>
      <c r="J804" s="5">
        <v>0</v>
      </c>
      <c r="K804" s="92">
        <v>4</v>
      </c>
    </row>
    <row r="805" spans="2:11" x14ac:dyDescent="0.3">
      <c r="B805" s="91" t="s">
        <v>973</v>
      </c>
      <c r="C805" s="74" t="s">
        <v>1014</v>
      </c>
      <c r="D805" s="75" t="str">
        <f t="shared" si="31"/>
        <v>2022년06월</v>
      </c>
      <c r="E805" s="54" t="str">
        <f t="shared" si="32"/>
        <v>경북</v>
      </c>
      <c r="F805" s="4" t="s">
        <v>98</v>
      </c>
      <c r="G805" s="4" t="s">
        <v>106</v>
      </c>
      <c r="H805" s="4" t="s">
        <v>9</v>
      </c>
      <c r="I805" s="5">
        <v>1</v>
      </c>
      <c r="J805" s="5">
        <v>0</v>
      </c>
      <c r="K805" s="92">
        <v>1</v>
      </c>
    </row>
    <row r="806" spans="2:11" x14ac:dyDescent="0.3">
      <c r="B806" s="91" t="s">
        <v>973</v>
      </c>
      <c r="C806" s="74" t="s">
        <v>1014</v>
      </c>
      <c r="D806" s="75" t="str">
        <f t="shared" si="31"/>
        <v>2022년06월</v>
      </c>
      <c r="E806" s="54" t="str">
        <f t="shared" si="32"/>
        <v>경북</v>
      </c>
      <c r="F806" s="4" t="s">
        <v>98</v>
      </c>
      <c r="G806" s="4" t="s">
        <v>110</v>
      </c>
      <c r="H806" s="4" t="s">
        <v>9</v>
      </c>
      <c r="I806" s="5">
        <v>1</v>
      </c>
      <c r="J806" s="5">
        <v>0</v>
      </c>
      <c r="K806" s="92">
        <v>1</v>
      </c>
    </row>
    <row r="807" spans="2:11" x14ac:dyDescent="0.3">
      <c r="B807" s="91" t="s">
        <v>973</v>
      </c>
      <c r="C807" s="74" t="s">
        <v>1014</v>
      </c>
      <c r="D807" s="75" t="str">
        <f t="shared" si="31"/>
        <v>2022년06월</v>
      </c>
      <c r="E807" s="54" t="str">
        <f t="shared" si="32"/>
        <v>경북</v>
      </c>
      <c r="F807" s="4" t="s">
        <v>116</v>
      </c>
      <c r="G807" s="4" t="s">
        <v>117</v>
      </c>
      <c r="H807" s="4" t="s">
        <v>9</v>
      </c>
      <c r="I807" s="5">
        <v>105</v>
      </c>
      <c r="J807" s="5">
        <v>0</v>
      </c>
      <c r="K807" s="92">
        <v>105</v>
      </c>
    </row>
    <row r="808" spans="2:11" x14ac:dyDescent="0.3">
      <c r="B808" s="91" t="s">
        <v>973</v>
      </c>
      <c r="C808" s="74" t="s">
        <v>1014</v>
      </c>
      <c r="D808" s="75" t="str">
        <f t="shared" si="31"/>
        <v>2022년06월</v>
      </c>
      <c r="E808" s="54" t="str">
        <f t="shared" si="32"/>
        <v>충남</v>
      </c>
      <c r="F808" s="4" t="s">
        <v>120</v>
      </c>
      <c r="G808" s="4" t="s">
        <v>122</v>
      </c>
      <c r="H808" s="4" t="s">
        <v>9</v>
      </c>
      <c r="I808" s="5">
        <v>2</v>
      </c>
      <c r="J808" s="5">
        <v>0</v>
      </c>
      <c r="K808" s="92">
        <v>2</v>
      </c>
    </row>
    <row r="809" spans="2:11" x14ac:dyDescent="0.3">
      <c r="B809" s="91" t="s">
        <v>973</v>
      </c>
      <c r="C809" s="74" t="s">
        <v>1014</v>
      </c>
      <c r="D809" s="75" t="str">
        <f t="shared" si="31"/>
        <v>2022년06월</v>
      </c>
      <c r="E809" s="54" t="str">
        <f t="shared" si="32"/>
        <v>충남</v>
      </c>
      <c r="F809" s="4" t="s">
        <v>120</v>
      </c>
      <c r="G809" s="4" t="s">
        <v>124</v>
      </c>
      <c r="H809" s="4" t="s">
        <v>9</v>
      </c>
      <c r="I809" s="5">
        <v>12</v>
      </c>
      <c r="J809" s="5">
        <v>0</v>
      </c>
      <c r="K809" s="92">
        <v>12</v>
      </c>
    </row>
    <row r="810" spans="2:11" x14ac:dyDescent="0.3">
      <c r="B810" s="91" t="s">
        <v>973</v>
      </c>
      <c r="C810" s="74" t="s">
        <v>1014</v>
      </c>
      <c r="D810" s="75" t="str">
        <f t="shared" si="31"/>
        <v>2022년06월</v>
      </c>
      <c r="E810" s="54" t="str">
        <f t="shared" si="32"/>
        <v>충남</v>
      </c>
      <c r="F810" s="4" t="s">
        <v>120</v>
      </c>
      <c r="G810" s="4" t="s">
        <v>125</v>
      </c>
      <c r="H810" s="4" t="s">
        <v>9</v>
      </c>
      <c r="I810" s="5">
        <v>18</v>
      </c>
      <c r="J810" s="5">
        <v>0</v>
      </c>
      <c r="K810" s="92">
        <v>18</v>
      </c>
    </row>
    <row r="811" spans="2:11" x14ac:dyDescent="0.3">
      <c r="B811" s="91" t="s">
        <v>973</v>
      </c>
      <c r="C811" s="74" t="s">
        <v>1014</v>
      </c>
      <c r="D811" s="75" t="str">
        <f t="shared" si="31"/>
        <v>2022년06월</v>
      </c>
      <c r="E811" s="54" t="str">
        <f t="shared" si="32"/>
        <v>충남</v>
      </c>
      <c r="F811" s="4" t="s">
        <v>120</v>
      </c>
      <c r="G811" s="4" t="s">
        <v>131</v>
      </c>
      <c r="H811" s="4" t="s">
        <v>9</v>
      </c>
      <c r="I811" s="5">
        <v>1</v>
      </c>
      <c r="J811" s="5">
        <v>0</v>
      </c>
      <c r="K811" s="92">
        <v>1</v>
      </c>
    </row>
    <row r="812" spans="2:11" x14ac:dyDescent="0.3">
      <c r="B812" s="91" t="s">
        <v>973</v>
      </c>
      <c r="C812" s="74" t="s">
        <v>1014</v>
      </c>
      <c r="D812" s="75" t="str">
        <f t="shared" si="31"/>
        <v>2022년06월</v>
      </c>
      <c r="E812" s="54" t="str">
        <f t="shared" si="32"/>
        <v>충남</v>
      </c>
      <c r="F812" s="4" t="s">
        <v>120</v>
      </c>
      <c r="G812" s="4" t="s">
        <v>132</v>
      </c>
      <c r="H812" s="4" t="s">
        <v>9</v>
      </c>
      <c r="I812" s="5">
        <v>1</v>
      </c>
      <c r="J812" s="5">
        <v>0</v>
      </c>
      <c r="K812" s="92">
        <v>1</v>
      </c>
    </row>
    <row r="813" spans="2:11" x14ac:dyDescent="0.3">
      <c r="B813" s="91" t="s">
        <v>973</v>
      </c>
      <c r="C813" s="74" t="s">
        <v>1014</v>
      </c>
      <c r="D813" s="75" t="str">
        <f t="shared" si="31"/>
        <v>2022년06월</v>
      </c>
      <c r="E813" s="54" t="str">
        <f t="shared" si="32"/>
        <v>충남</v>
      </c>
      <c r="F813" s="4" t="s">
        <v>120</v>
      </c>
      <c r="G813" s="4" t="s">
        <v>136</v>
      </c>
      <c r="H813" s="4" t="s">
        <v>9</v>
      </c>
      <c r="I813" s="5">
        <v>25</v>
      </c>
      <c r="J813" s="5">
        <v>0</v>
      </c>
      <c r="K813" s="92">
        <v>25</v>
      </c>
    </row>
    <row r="814" spans="2:11" x14ac:dyDescent="0.3">
      <c r="B814" s="91" t="s">
        <v>973</v>
      </c>
      <c r="C814" s="74" t="s">
        <v>1014</v>
      </c>
      <c r="D814" s="75" t="str">
        <f t="shared" si="31"/>
        <v>2022년06월</v>
      </c>
      <c r="E814" s="54" t="str">
        <f t="shared" si="32"/>
        <v>충남</v>
      </c>
      <c r="F814" s="4" t="s">
        <v>120</v>
      </c>
      <c r="G814" s="4" t="s">
        <v>137</v>
      </c>
      <c r="H814" s="4" t="s">
        <v>9</v>
      </c>
      <c r="I814" s="5">
        <v>70</v>
      </c>
      <c r="J814" s="5">
        <v>0</v>
      </c>
      <c r="K814" s="92">
        <v>70</v>
      </c>
    </row>
    <row r="815" spans="2:11" x14ac:dyDescent="0.3">
      <c r="B815" s="91" t="s">
        <v>973</v>
      </c>
      <c r="C815" s="74" t="s">
        <v>1014</v>
      </c>
      <c r="D815" s="75" t="str">
        <f t="shared" si="31"/>
        <v>2022년06월</v>
      </c>
      <c r="E815" s="54" t="str">
        <f t="shared" si="32"/>
        <v>전남</v>
      </c>
      <c r="F815" s="4" t="s">
        <v>138</v>
      </c>
      <c r="G815" s="4" t="s">
        <v>140</v>
      </c>
      <c r="H815" s="4" t="s">
        <v>9</v>
      </c>
      <c r="I815" s="5">
        <v>10</v>
      </c>
      <c r="J815" s="5">
        <v>0</v>
      </c>
      <c r="K815" s="92">
        <v>10</v>
      </c>
    </row>
    <row r="816" spans="2:11" x14ac:dyDescent="0.3">
      <c r="B816" s="91" t="s">
        <v>973</v>
      </c>
      <c r="C816" s="74" t="s">
        <v>1014</v>
      </c>
      <c r="D816" s="75" t="str">
        <f t="shared" si="31"/>
        <v>2022년06월</v>
      </c>
      <c r="E816" s="54" t="str">
        <f t="shared" si="32"/>
        <v>경남</v>
      </c>
      <c r="F816" s="4" t="s">
        <v>143</v>
      </c>
      <c r="G816" s="4" t="s">
        <v>144</v>
      </c>
      <c r="H816" s="4" t="s">
        <v>9</v>
      </c>
      <c r="I816" s="5">
        <v>1</v>
      </c>
      <c r="J816" s="5">
        <v>0</v>
      </c>
      <c r="K816" s="92">
        <v>1</v>
      </c>
    </row>
    <row r="817" spans="2:11" x14ac:dyDescent="0.3">
      <c r="B817" s="91" t="s">
        <v>973</v>
      </c>
      <c r="C817" s="74" t="s">
        <v>1014</v>
      </c>
      <c r="D817" s="75" t="str">
        <f t="shared" si="31"/>
        <v>2022년06월</v>
      </c>
      <c r="E817" s="54" t="str">
        <f t="shared" si="32"/>
        <v>경남</v>
      </c>
      <c r="F817" s="4" t="s">
        <v>143</v>
      </c>
      <c r="G817" s="4" t="s">
        <v>145</v>
      </c>
      <c r="H817" s="4" t="s">
        <v>9</v>
      </c>
      <c r="I817" s="5">
        <v>1</v>
      </c>
      <c r="J817" s="5">
        <v>1</v>
      </c>
      <c r="K817" s="92">
        <v>0</v>
      </c>
    </row>
    <row r="818" spans="2:11" x14ac:dyDescent="0.3">
      <c r="B818" s="91" t="s">
        <v>973</v>
      </c>
      <c r="C818" s="74" t="s">
        <v>1014</v>
      </c>
      <c r="D818" s="75" t="str">
        <f t="shared" si="31"/>
        <v>2022년06월</v>
      </c>
      <c r="E818" s="54" t="str">
        <f t="shared" si="32"/>
        <v>경남</v>
      </c>
      <c r="F818" s="4" t="s">
        <v>151</v>
      </c>
      <c r="G818" s="4" t="s">
        <v>153</v>
      </c>
      <c r="H818" s="4" t="s">
        <v>9</v>
      </c>
      <c r="I818" s="5">
        <v>1</v>
      </c>
      <c r="J818" s="5">
        <v>1</v>
      </c>
      <c r="K818" s="92">
        <v>0</v>
      </c>
    </row>
    <row r="819" spans="2:11" x14ac:dyDescent="0.3">
      <c r="B819" s="91" t="s">
        <v>973</v>
      </c>
      <c r="C819" s="74" t="s">
        <v>1014</v>
      </c>
      <c r="D819" s="75" t="str">
        <f t="shared" si="31"/>
        <v>2022년06월</v>
      </c>
      <c r="E819" s="54" t="str">
        <f t="shared" si="32"/>
        <v>경남</v>
      </c>
      <c r="F819" s="4" t="s">
        <v>151</v>
      </c>
      <c r="G819" s="4" t="s">
        <v>154</v>
      </c>
      <c r="H819" s="4" t="s">
        <v>9</v>
      </c>
      <c r="I819" s="5">
        <v>1</v>
      </c>
      <c r="J819" s="5">
        <v>0</v>
      </c>
      <c r="K819" s="92">
        <v>1</v>
      </c>
    </row>
    <row r="820" spans="2:11" x14ac:dyDescent="0.3">
      <c r="B820" s="91" t="s">
        <v>973</v>
      </c>
      <c r="C820" s="74" t="s">
        <v>1014</v>
      </c>
      <c r="D820" s="75" t="str">
        <f t="shared" si="31"/>
        <v>2022년06월</v>
      </c>
      <c r="E820" s="54" t="str">
        <f t="shared" si="32"/>
        <v>경남</v>
      </c>
      <c r="F820" s="4" t="s">
        <v>151</v>
      </c>
      <c r="G820" s="4" t="s">
        <v>156</v>
      </c>
      <c r="H820" s="4" t="s">
        <v>9</v>
      </c>
      <c r="I820" s="5">
        <v>13</v>
      </c>
      <c r="J820" s="5">
        <v>0</v>
      </c>
      <c r="K820" s="92">
        <v>13</v>
      </c>
    </row>
    <row r="821" spans="2:11" x14ac:dyDescent="0.3">
      <c r="B821" s="91" t="s">
        <v>973</v>
      </c>
      <c r="C821" s="74" t="s">
        <v>1014</v>
      </c>
      <c r="D821" s="75" t="str">
        <f t="shared" si="31"/>
        <v>2022년06월</v>
      </c>
      <c r="E821" s="54" t="str">
        <f t="shared" si="32"/>
        <v>경남</v>
      </c>
      <c r="F821" s="4" t="s">
        <v>158</v>
      </c>
      <c r="G821" s="4" t="s">
        <v>161</v>
      </c>
      <c r="H821" s="4" t="s">
        <v>9</v>
      </c>
      <c r="I821" s="5">
        <v>3</v>
      </c>
      <c r="J821" s="5">
        <v>0</v>
      </c>
      <c r="K821" s="92">
        <v>3</v>
      </c>
    </row>
    <row r="822" spans="2:11" x14ac:dyDescent="0.3">
      <c r="B822" s="91" t="s">
        <v>973</v>
      </c>
      <c r="C822" s="74" t="s">
        <v>1014</v>
      </c>
      <c r="D822" s="75" t="str">
        <f t="shared" si="31"/>
        <v>2022년06월</v>
      </c>
      <c r="E822" s="54" t="str">
        <f t="shared" si="32"/>
        <v>경남</v>
      </c>
      <c r="F822" s="4" t="s">
        <v>158</v>
      </c>
      <c r="G822" s="4" t="s">
        <v>166</v>
      </c>
      <c r="H822" s="4" t="s">
        <v>9</v>
      </c>
      <c r="I822" s="5">
        <v>1</v>
      </c>
      <c r="J822" s="5">
        <v>0</v>
      </c>
      <c r="K822" s="92">
        <v>1</v>
      </c>
    </row>
    <row r="823" spans="2:11" x14ac:dyDescent="0.3">
      <c r="B823" s="91" t="s">
        <v>973</v>
      </c>
      <c r="C823" s="74" t="s">
        <v>1014</v>
      </c>
      <c r="D823" s="75" t="str">
        <f t="shared" si="31"/>
        <v>2022년06월</v>
      </c>
      <c r="E823" s="54" t="str">
        <f t="shared" si="32"/>
        <v>경남</v>
      </c>
      <c r="F823" s="4" t="s">
        <v>174</v>
      </c>
      <c r="G823" s="4" t="s">
        <v>175</v>
      </c>
      <c r="H823" s="4" t="s">
        <v>9</v>
      </c>
      <c r="I823" s="5">
        <v>7</v>
      </c>
      <c r="J823" s="5">
        <v>1</v>
      </c>
      <c r="K823" s="92">
        <v>6</v>
      </c>
    </row>
    <row r="824" spans="2:11" x14ac:dyDescent="0.3">
      <c r="B824" s="91" t="s">
        <v>973</v>
      </c>
      <c r="C824" s="74" t="s">
        <v>1014</v>
      </c>
      <c r="D824" s="75" t="str">
        <f t="shared" si="31"/>
        <v>2022년06월</v>
      </c>
      <c r="E824" s="54" t="str">
        <f t="shared" si="32"/>
        <v>경남</v>
      </c>
      <c r="F824" s="4" t="s">
        <v>174</v>
      </c>
      <c r="G824" s="4" t="s">
        <v>176</v>
      </c>
      <c r="H824" s="4" t="s">
        <v>9</v>
      </c>
      <c r="I824" s="5">
        <v>1</v>
      </c>
      <c r="J824" s="5">
        <v>0</v>
      </c>
      <c r="K824" s="92">
        <v>1</v>
      </c>
    </row>
    <row r="825" spans="2:11" x14ac:dyDescent="0.3">
      <c r="B825" s="91" t="s">
        <v>973</v>
      </c>
      <c r="C825" s="74" t="s">
        <v>1014</v>
      </c>
      <c r="D825" s="75" t="str">
        <f t="shared" si="31"/>
        <v>2022년06월</v>
      </c>
      <c r="E825" s="54" t="str">
        <f t="shared" si="32"/>
        <v>경남</v>
      </c>
      <c r="F825" s="4" t="s">
        <v>174</v>
      </c>
      <c r="G825" s="4" t="s">
        <v>177</v>
      </c>
      <c r="H825" s="4" t="s">
        <v>9</v>
      </c>
      <c r="I825" s="5">
        <v>19</v>
      </c>
      <c r="J825" s="5">
        <v>0</v>
      </c>
      <c r="K825" s="92">
        <v>19</v>
      </c>
    </row>
    <row r="826" spans="2:11" x14ac:dyDescent="0.3">
      <c r="B826" s="91" t="s">
        <v>973</v>
      </c>
      <c r="C826" s="74" t="s">
        <v>1014</v>
      </c>
      <c r="D826" s="75" t="str">
        <f t="shared" si="31"/>
        <v>2022년06월</v>
      </c>
      <c r="E826" s="54" t="str">
        <f t="shared" si="32"/>
        <v>경남</v>
      </c>
      <c r="F826" s="4" t="s">
        <v>174</v>
      </c>
      <c r="G826" s="4" t="s">
        <v>179</v>
      </c>
      <c r="H826" s="4" t="s">
        <v>9</v>
      </c>
      <c r="I826" s="5">
        <v>17</v>
      </c>
      <c r="J826" s="5">
        <v>0</v>
      </c>
      <c r="K826" s="92">
        <v>17</v>
      </c>
    </row>
    <row r="827" spans="2:11" x14ac:dyDescent="0.3">
      <c r="B827" s="91" t="s">
        <v>973</v>
      </c>
      <c r="C827" s="74" t="s">
        <v>1014</v>
      </c>
      <c r="D827" s="75" t="str">
        <f t="shared" si="31"/>
        <v>2022년06월</v>
      </c>
      <c r="E827" s="54" t="str">
        <f t="shared" si="32"/>
        <v>경남</v>
      </c>
      <c r="F827" s="4" t="s">
        <v>174</v>
      </c>
      <c r="G827" s="4" t="s">
        <v>182</v>
      </c>
      <c r="H827" s="4" t="s">
        <v>9</v>
      </c>
      <c r="I827" s="5">
        <v>3</v>
      </c>
      <c r="J827" s="5">
        <v>1</v>
      </c>
      <c r="K827" s="92">
        <v>2</v>
      </c>
    </row>
    <row r="828" spans="2:11" x14ac:dyDescent="0.3">
      <c r="B828" s="91" t="s">
        <v>973</v>
      </c>
      <c r="C828" s="74" t="s">
        <v>1014</v>
      </c>
      <c r="D828" s="75" t="str">
        <f t="shared" si="31"/>
        <v>2022년06월</v>
      </c>
      <c r="E828" s="54" t="str">
        <f t="shared" si="32"/>
        <v>경기</v>
      </c>
      <c r="F828" s="4" t="s">
        <v>185</v>
      </c>
      <c r="G828" s="4" t="s">
        <v>189</v>
      </c>
      <c r="H828" s="4" t="s">
        <v>9</v>
      </c>
      <c r="I828" s="5">
        <v>1</v>
      </c>
      <c r="J828" s="5">
        <v>1</v>
      </c>
      <c r="K828" s="92">
        <v>0</v>
      </c>
    </row>
    <row r="829" spans="2:11" x14ac:dyDescent="0.3">
      <c r="B829" s="91" t="s">
        <v>973</v>
      </c>
      <c r="C829" s="74" t="s">
        <v>1014</v>
      </c>
      <c r="D829" s="75" t="str">
        <f t="shared" si="31"/>
        <v>2022년06월</v>
      </c>
      <c r="E829" s="54" t="str">
        <f t="shared" si="32"/>
        <v>경북</v>
      </c>
      <c r="F829" s="4" t="s">
        <v>197</v>
      </c>
      <c r="G829" s="4" t="s">
        <v>198</v>
      </c>
      <c r="H829" s="4" t="s">
        <v>9</v>
      </c>
      <c r="I829" s="5">
        <v>2</v>
      </c>
      <c r="J829" s="5">
        <v>0</v>
      </c>
      <c r="K829" s="92">
        <v>2</v>
      </c>
    </row>
    <row r="830" spans="2:11" x14ac:dyDescent="0.3">
      <c r="B830" s="91" t="s">
        <v>973</v>
      </c>
      <c r="C830" s="74" t="s">
        <v>1014</v>
      </c>
      <c r="D830" s="75" t="str">
        <f t="shared" si="31"/>
        <v>2022년06월</v>
      </c>
      <c r="E830" s="54" t="str">
        <f t="shared" si="32"/>
        <v>서울</v>
      </c>
      <c r="F830" s="4" t="s">
        <v>201</v>
      </c>
      <c r="G830" s="4" t="s">
        <v>202</v>
      </c>
      <c r="H830" s="4" t="s">
        <v>9</v>
      </c>
      <c r="I830" s="5">
        <v>18</v>
      </c>
      <c r="J830" s="5">
        <v>0</v>
      </c>
      <c r="K830" s="92">
        <v>18</v>
      </c>
    </row>
    <row r="831" spans="2:11" x14ac:dyDescent="0.3">
      <c r="B831" s="91" t="s">
        <v>973</v>
      </c>
      <c r="C831" s="74" t="s">
        <v>1014</v>
      </c>
      <c r="D831" s="75" t="str">
        <f t="shared" ref="D831:D894" si="33">B831&amp;C831</f>
        <v>2022년06월</v>
      </c>
      <c r="E831" s="54" t="str">
        <f t="shared" si="32"/>
        <v>서울</v>
      </c>
      <c r="F831" s="4" t="s">
        <v>201</v>
      </c>
      <c r="G831" s="4" t="s">
        <v>205</v>
      </c>
      <c r="H831" s="4" t="s">
        <v>9</v>
      </c>
      <c r="I831" s="5">
        <v>2</v>
      </c>
      <c r="J831" s="5">
        <v>0</v>
      </c>
      <c r="K831" s="92">
        <v>2</v>
      </c>
    </row>
    <row r="832" spans="2:11" x14ac:dyDescent="0.3">
      <c r="B832" s="91" t="s">
        <v>973</v>
      </c>
      <c r="C832" s="74" t="s">
        <v>1014</v>
      </c>
      <c r="D832" s="75" t="str">
        <f t="shared" si="33"/>
        <v>2022년06월</v>
      </c>
      <c r="E832" s="54" t="str">
        <f t="shared" ref="E832:E895" si="34">VLOOKUP($F832,$N$11:$O$78,2,0)</f>
        <v>서울</v>
      </c>
      <c r="F832" s="4" t="s">
        <v>201</v>
      </c>
      <c r="G832" s="4" t="s">
        <v>209</v>
      </c>
      <c r="H832" s="4" t="s">
        <v>9</v>
      </c>
      <c r="I832" s="5">
        <v>1</v>
      </c>
      <c r="J832" s="5">
        <v>1</v>
      </c>
      <c r="K832" s="92">
        <v>0</v>
      </c>
    </row>
    <row r="833" spans="2:11" x14ac:dyDescent="0.3">
      <c r="B833" s="91" t="s">
        <v>973</v>
      </c>
      <c r="C833" s="74" t="s">
        <v>1014</v>
      </c>
      <c r="D833" s="75" t="str">
        <f t="shared" si="33"/>
        <v>2022년06월</v>
      </c>
      <c r="E833" s="54" t="str">
        <f t="shared" si="34"/>
        <v>서울</v>
      </c>
      <c r="F833" s="4" t="s">
        <v>201</v>
      </c>
      <c r="G833" s="4" t="s">
        <v>210</v>
      </c>
      <c r="H833" s="4" t="s">
        <v>9</v>
      </c>
      <c r="I833" s="5">
        <v>1</v>
      </c>
      <c r="J833" s="5">
        <v>1</v>
      </c>
      <c r="K833" s="92">
        <v>0</v>
      </c>
    </row>
    <row r="834" spans="2:11" x14ac:dyDescent="0.3">
      <c r="B834" s="91" t="s">
        <v>973</v>
      </c>
      <c r="C834" s="74" t="s">
        <v>1014</v>
      </c>
      <c r="D834" s="75" t="str">
        <f t="shared" si="33"/>
        <v>2022년06월</v>
      </c>
      <c r="E834" s="54" t="str">
        <f t="shared" si="34"/>
        <v>서울</v>
      </c>
      <c r="F834" s="4" t="s">
        <v>201</v>
      </c>
      <c r="G834" s="4" t="s">
        <v>211</v>
      </c>
      <c r="H834" s="4" t="s">
        <v>9</v>
      </c>
      <c r="I834" s="5">
        <v>4</v>
      </c>
      <c r="J834" s="5">
        <v>0</v>
      </c>
      <c r="K834" s="92">
        <v>4</v>
      </c>
    </row>
    <row r="835" spans="2:11" x14ac:dyDescent="0.3">
      <c r="B835" s="91" t="s">
        <v>973</v>
      </c>
      <c r="C835" s="74" t="s">
        <v>1014</v>
      </c>
      <c r="D835" s="75" t="str">
        <f t="shared" si="33"/>
        <v>2022년06월</v>
      </c>
      <c r="E835" s="54" t="str">
        <f t="shared" si="34"/>
        <v>서울</v>
      </c>
      <c r="F835" s="4" t="s">
        <v>201</v>
      </c>
      <c r="G835" s="4" t="s">
        <v>212</v>
      </c>
      <c r="H835" s="4" t="s">
        <v>9</v>
      </c>
      <c r="I835" s="5">
        <v>1</v>
      </c>
      <c r="J835" s="5">
        <v>0</v>
      </c>
      <c r="K835" s="92">
        <v>1</v>
      </c>
    </row>
    <row r="836" spans="2:11" x14ac:dyDescent="0.3">
      <c r="B836" s="91" t="s">
        <v>973</v>
      </c>
      <c r="C836" s="74" t="s">
        <v>1014</v>
      </c>
      <c r="D836" s="75" t="str">
        <f t="shared" si="33"/>
        <v>2022년06월</v>
      </c>
      <c r="E836" s="54" t="str">
        <f t="shared" si="34"/>
        <v>서울</v>
      </c>
      <c r="F836" s="4" t="s">
        <v>213</v>
      </c>
      <c r="G836" s="4" t="s">
        <v>220</v>
      </c>
      <c r="H836" s="4" t="s">
        <v>9</v>
      </c>
      <c r="I836" s="5">
        <v>2</v>
      </c>
      <c r="J836" s="5">
        <v>2</v>
      </c>
      <c r="K836" s="92">
        <v>0</v>
      </c>
    </row>
    <row r="837" spans="2:11" x14ac:dyDescent="0.3">
      <c r="B837" s="91" t="s">
        <v>973</v>
      </c>
      <c r="C837" s="74" t="s">
        <v>1014</v>
      </c>
      <c r="D837" s="75" t="str">
        <f t="shared" si="33"/>
        <v>2022년06월</v>
      </c>
      <c r="E837" s="54" t="str">
        <f t="shared" si="34"/>
        <v>서울</v>
      </c>
      <c r="F837" s="4" t="s">
        <v>213</v>
      </c>
      <c r="G837" s="4" t="s">
        <v>221</v>
      </c>
      <c r="H837" s="4" t="s">
        <v>9</v>
      </c>
      <c r="I837" s="5">
        <v>3</v>
      </c>
      <c r="J837" s="5">
        <v>0</v>
      </c>
      <c r="K837" s="92">
        <v>3</v>
      </c>
    </row>
    <row r="838" spans="2:11" x14ac:dyDescent="0.3">
      <c r="B838" s="91" t="s">
        <v>973</v>
      </c>
      <c r="C838" s="74" t="s">
        <v>1014</v>
      </c>
      <c r="D838" s="75" t="str">
        <f t="shared" si="33"/>
        <v>2022년06월</v>
      </c>
      <c r="E838" s="54" t="str">
        <f t="shared" si="34"/>
        <v>서울</v>
      </c>
      <c r="F838" s="4" t="s">
        <v>225</v>
      </c>
      <c r="G838" s="4" t="s">
        <v>226</v>
      </c>
      <c r="H838" s="4" t="s">
        <v>9</v>
      </c>
      <c r="I838" s="5">
        <v>26</v>
      </c>
      <c r="J838" s="5">
        <v>0</v>
      </c>
      <c r="K838" s="92">
        <v>26</v>
      </c>
    </row>
    <row r="839" spans="2:11" x14ac:dyDescent="0.3">
      <c r="B839" s="91" t="s">
        <v>973</v>
      </c>
      <c r="C839" s="74" t="s">
        <v>1014</v>
      </c>
      <c r="D839" s="75" t="str">
        <f t="shared" si="33"/>
        <v>2022년06월</v>
      </c>
      <c r="E839" s="54" t="str">
        <f t="shared" si="34"/>
        <v>서울</v>
      </c>
      <c r="F839" s="4" t="s">
        <v>225</v>
      </c>
      <c r="G839" s="4" t="s">
        <v>228</v>
      </c>
      <c r="H839" s="4" t="s">
        <v>9</v>
      </c>
      <c r="I839" s="5">
        <v>18</v>
      </c>
      <c r="J839" s="5">
        <v>0</v>
      </c>
      <c r="K839" s="92">
        <v>18</v>
      </c>
    </row>
    <row r="840" spans="2:11" x14ac:dyDescent="0.3">
      <c r="B840" s="91" t="s">
        <v>973</v>
      </c>
      <c r="C840" s="74" t="s">
        <v>1014</v>
      </c>
      <c r="D840" s="75" t="str">
        <f t="shared" si="33"/>
        <v>2022년06월</v>
      </c>
      <c r="E840" s="54" t="str">
        <f t="shared" si="34"/>
        <v>서울</v>
      </c>
      <c r="F840" s="4" t="s">
        <v>225</v>
      </c>
      <c r="G840" s="4" t="s">
        <v>230</v>
      </c>
      <c r="H840" s="4" t="s">
        <v>9</v>
      </c>
      <c r="I840" s="5">
        <v>9</v>
      </c>
      <c r="J840" s="5">
        <v>0</v>
      </c>
      <c r="K840" s="92">
        <v>9</v>
      </c>
    </row>
    <row r="841" spans="2:11" x14ac:dyDescent="0.3">
      <c r="B841" s="91" t="s">
        <v>973</v>
      </c>
      <c r="C841" s="74" t="s">
        <v>1014</v>
      </c>
      <c r="D841" s="75" t="str">
        <f t="shared" si="33"/>
        <v>2022년06월</v>
      </c>
      <c r="E841" s="54" t="str">
        <f t="shared" si="34"/>
        <v>서울</v>
      </c>
      <c r="F841" s="4" t="s">
        <v>232</v>
      </c>
      <c r="G841" s="4" t="s">
        <v>233</v>
      </c>
      <c r="H841" s="4" t="s">
        <v>9</v>
      </c>
      <c r="I841" s="5">
        <v>1</v>
      </c>
      <c r="J841" s="5">
        <v>0</v>
      </c>
      <c r="K841" s="92">
        <v>1</v>
      </c>
    </row>
    <row r="842" spans="2:11" x14ac:dyDescent="0.3">
      <c r="B842" s="91" t="s">
        <v>973</v>
      </c>
      <c r="C842" s="74" t="s">
        <v>1014</v>
      </c>
      <c r="D842" s="75" t="str">
        <f t="shared" si="33"/>
        <v>2022년06월</v>
      </c>
      <c r="E842" s="54" t="str">
        <f t="shared" si="34"/>
        <v>서울</v>
      </c>
      <c r="F842" s="4" t="s">
        <v>232</v>
      </c>
      <c r="G842" s="4" t="s">
        <v>234</v>
      </c>
      <c r="H842" s="4" t="s">
        <v>9</v>
      </c>
      <c r="I842" s="5">
        <v>1</v>
      </c>
      <c r="J842" s="5">
        <v>1</v>
      </c>
      <c r="K842" s="92">
        <v>0</v>
      </c>
    </row>
    <row r="843" spans="2:11" x14ac:dyDescent="0.3">
      <c r="B843" s="91" t="s">
        <v>973</v>
      </c>
      <c r="C843" s="74" t="s">
        <v>1014</v>
      </c>
      <c r="D843" s="75" t="str">
        <f t="shared" si="33"/>
        <v>2022년06월</v>
      </c>
      <c r="E843" s="54" t="str">
        <f t="shared" si="34"/>
        <v>서울</v>
      </c>
      <c r="F843" s="4" t="s">
        <v>232</v>
      </c>
      <c r="G843" s="4" t="s">
        <v>236</v>
      </c>
      <c r="H843" s="4" t="s">
        <v>9</v>
      </c>
      <c r="I843" s="5">
        <v>57</v>
      </c>
      <c r="J843" s="5">
        <v>0</v>
      </c>
      <c r="K843" s="92">
        <v>57</v>
      </c>
    </row>
    <row r="844" spans="2:11" x14ac:dyDescent="0.3">
      <c r="B844" s="91" t="s">
        <v>973</v>
      </c>
      <c r="C844" s="74" t="s">
        <v>1014</v>
      </c>
      <c r="D844" s="75" t="str">
        <f t="shared" si="33"/>
        <v>2022년06월</v>
      </c>
      <c r="E844" s="54" t="str">
        <f t="shared" si="34"/>
        <v>서울</v>
      </c>
      <c r="F844" s="4" t="s">
        <v>232</v>
      </c>
      <c r="G844" s="4" t="s">
        <v>241</v>
      </c>
      <c r="H844" s="4" t="s">
        <v>9</v>
      </c>
      <c r="I844" s="5">
        <v>12</v>
      </c>
      <c r="J844" s="5">
        <v>0</v>
      </c>
      <c r="K844" s="92">
        <v>12</v>
      </c>
    </row>
    <row r="845" spans="2:11" x14ac:dyDescent="0.3">
      <c r="B845" s="91" t="s">
        <v>973</v>
      </c>
      <c r="C845" s="74" t="s">
        <v>1014</v>
      </c>
      <c r="D845" s="75" t="str">
        <f t="shared" si="33"/>
        <v>2022년06월</v>
      </c>
      <c r="E845" s="54" t="str">
        <f t="shared" si="34"/>
        <v>서울</v>
      </c>
      <c r="F845" s="4" t="s">
        <v>242</v>
      </c>
      <c r="G845" s="4" t="s">
        <v>243</v>
      </c>
      <c r="H845" s="4" t="s">
        <v>9</v>
      </c>
      <c r="I845" s="5">
        <v>1</v>
      </c>
      <c r="J845" s="5">
        <v>1</v>
      </c>
      <c r="K845" s="92">
        <v>0</v>
      </c>
    </row>
    <row r="846" spans="2:11" x14ac:dyDescent="0.3">
      <c r="B846" s="91" t="s">
        <v>973</v>
      </c>
      <c r="C846" s="74" t="s">
        <v>1014</v>
      </c>
      <c r="D846" s="75" t="str">
        <f t="shared" si="33"/>
        <v>2022년06월</v>
      </c>
      <c r="E846" s="54" t="str">
        <f t="shared" si="34"/>
        <v>서울</v>
      </c>
      <c r="F846" s="4" t="s">
        <v>242</v>
      </c>
      <c r="G846" s="4" t="s">
        <v>215</v>
      </c>
      <c r="H846" s="4" t="s">
        <v>9</v>
      </c>
      <c r="I846" s="5">
        <v>1</v>
      </c>
      <c r="J846" s="5">
        <v>0</v>
      </c>
      <c r="K846" s="92">
        <v>1</v>
      </c>
    </row>
    <row r="847" spans="2:11" x14ac:dyDescent="0.3">
      <c r="B847" s="91" t="s">
        <v>973</v>
      </c>
      <c r="C847" s="74" t="s">
        <v>1014</v>
      </c>
      <c r="D847" s="75" t="str">
        <f t="shared" si="33"/>
        <v>2022년06월</v>
      </c>
      <c r="E847" s="54" t="str">
        <f t="shared" si="34"/>
        <v>서울</v>
      </c>
      <c r="F847" s="4" t="s">
        <v>242</v>
      </c>
      <c r="G847" s="4" t="s">
        <v>237</v>
      </c>
      <c r="H847" s="4" t="s">
        <v>9</v>
      </c>
      <c r="I847" s="5">
        <v>35</v>
      </c>
      <c r="J847" s="5">
        <v>0</v>
      </c>
      <c r="K847" s="92">
        <v>35</v>
      </c>
    </row>
    <row r="848" spans="2:11" x14ac:dyDescent="0.3">
      <c r="B848" s="91" t="s">
        <v>973</v>
      </c>
      <c r="C848" s="74" t="s">
        <v>1014</v>
      </c>
      <c r="D848" s="75" t="str">
        <f t="shared" si="33"/>
        <v>2022년06월</v>
      </c>
      <c r="E848" s="54" t="str">
        <f t="shared" si="34"/>
        <v>서울</v>
      </c>
      <c r="F848" s="4" t="s">
        <v>242</v>
      </c>
      <c r="G848" s="4" t="s">
        <v>244</v>
      </c>
      <c r="H848" s="4" t="s">
        <v>9</v>
      </c>
      <c r="I848" s="5">
        <v>2</v>
      </c>
      <c r="J848" s="5">
        <v>2</v>
      </c>
      <c r="K848" s="92">
        <v>0</v>
      </c>
    </row>
    <row r="849" spans="2:11" x14ac:dyDescent="0.3">
      <c r="B849" s="91" t="s">
        <v>973</v>
      </c>
      <c r="C849" s="74" t="s">
        <v>1014</v>
      </c>
      <c r="D849" s="75" t="str">
        <f t="shared" si="33"/>
        <v>2022년06월</v>
      </c>
      <c r="E849" s="54" t="str">
        <f t="shared" si="34"/>
        <v>서울</v>
      </c>
      <c r="F849" s="4" t="s">
        <v>242</v>
      </c>
      <c r="G849" s="4" t="s">
        <v>246</v>
      </c>
      <c r="H849" s="4" t="s">
        <v>9</v>
      </c>
      <c r="I849" s="5">
        <v>1</v>
      </c>
      <c r="J849" s="5">
        <v>0</v>
      </c>
      <c r="K849" s="92">
        <v>1</v>
      </c>
    </row>
    <row r="850" spans="2:11" x14ac:dyDescent="0.3">
      <c r="B850" s="91" t="s">
        <v>973</v>
      </c>
      <c r="C850" s="74" t="s">
        <v>1014</v>
      </c>
      <c r="D850" s="75" t="str">
        <f t="shared" si="33"/>
        <v>2022년06월</v>
      </c>
      <c r="E850" s="54" t="str">
        <f t="shared" si="34"/>
        <v>서울</v>
      </c>
      <c r="F850" s="4" t="s">
        <v>242</v>
      </c>
      <c r="G850" s="4" t="s">
        <v>222</v>
      </c>
      <c r="H850" s="4" t="s">
        <v>9</v>
      </c>
      <c r="I850" s="5">
        <v>5</v>
      </c>
      <c r="J850" s="5">
        <v>0</v>
      </c>
      <c r="K850" s="92">
        <v>5</v>
      </c>
    </row>
    <row r="851" spans="2:11" x14ac:dyDescent="0.3">
      <c r="B851" s="91" t="s">
        <v>973</v>
      </c>
      <c r="C851" s="74" t="s">
        <v>1014</v>
      </c>
      <c r="D851" s="75" t="str">
        <f t="shared" si="33"/>
        <v>2022년06월</v>
      </c>
      <c r="E851" s="54" t="str">
        <f t="shared" si="34"/>
        <v>서울</v>
      </c>
      <c r="F851" s="4" t="s">
        <v>242</v>
      </c>
      <c r="G851" s="4" t="s">
        <v>248</v>
      </c>
      <c r="H851" s="4" t="s">
        <v>9</v>
      </c>
      <c r="I851" s="5">
        <v>2</v>
      </c>
      <c r="J851" s="5">
        <v>0</v>
      </c>
      <c r="K851" s="92">
        <v>2</v>
      </c>
    </row>
    <row r="852" spans="2:11" x14ac:dyDescent="0.3">
      <c r="B852" s="91" t="s">
        <v>973</v>
      </c>
      <c r="C852" s="74" t="s">
        <v>1014</v>
      </c>
      <c r="D852" s="75" t="str">
        <f t="shared" si="33"/>
        <v>2022년06월</v>
      </c>
      <c r="E852" s="54" t="str">
        <f t="shared" si="34"/>
        <v>서울</v>
      </c>
      <c r="F852" s="4" t="s">
        <v>249</v>
      </c>
      <c r="G852" s="4" t="s">
        <v>251</v>
      </c>
      <c r="H852" s="4" t="s">
        <v>9</v>
      </c>
      <c r="I852" s="5">
        <v>23</v>
      </c>
      <c r="J852" s="5">
        <v>0</v>
      </c>
      <c r="K852" s="92">
        <v>23</v>
      </c>
    </row>
    <row r="853" spans="2:11" x14ac:dyDescent="0.3">
      <c r="B853" s="91" t="s">
        <v>973</v>
      </c>
      <c r="C853" s="74" t="s">
        <v>1014</v>
      </c>
      <c r="D853" s="75" t="str">
        <f t="shared" si="33"/>
        <v>2022년06월</v>
      </c>
      <c r="E853" s="54" t="str">
        <f t="shared" si="34"/>
        <v>서울</v>
      </c>
      <c r="F853" s="4" t="s">
        <v>249</v>
      </c>
      <c r="G853" s="4" t="s">
        <v>253</v>
      </c>
      <c r="H853" s="4" t="s">
        <v>9</v>
      </c>
      <c r="I853" s="5">
        <v>3</v>
      </c>
      <c r="J853" s="5">
        <v>3</v>
      </c>
      <c r="K853" s="92">
        <v>0</v>
      </c>
    </row>
    <row r="854" spans="2:11" x14ac:dyDescent="0.3">
      <c r="B854" s="91" t="s">
        <v>973</v>
      </c>
      <c r="C854" s="74" t="s">
        <v>1014</v>
      </c>
      <c r="D854" s="75" t="str">
        <f t="shared" si="33"/>
        <v>2022년06월</v>
      </c>
      <c r="E854" s="54" t="str">
        <f t="shared" si="34"/>
        <v>서울</v>
      </c>
      <c r="F854" s="4" t="s">
        <v>260</v>
      </c>
      <c r="G854" s="4" t="s">
        <v>262</v>
      </c>
      <c r="H854" s="4" t="s">
        <v>9</v>
      </c>
      <c r="I854" s="5">
        <v>49</v>
      </c>
      <c r="J854" s="5">
        <v>32</v>
      </c>
      <c r="K854" s="92">
        <v>17</v>
      </c>
    </row>
    <row r="855" spans="2:11" x14ac:dyDescent="0.3">
      <c r="B855" s="91" t="s">
        <v>973</v>
      </c>
      <c r="C855" s="74" t="s">
        <v>1014</v>
      </c>
      <c r="D855" s="75" t="str">
        <f t="shared" si="33"/>
        <v>2022년06월</v>
      </c>
      <c r="E855" s="54" t="str">
        <f t="shared" si="34"/>
        <v>서울</v>
      </c>
      <c r="F855" s="4" t="s">
        <v>260</v>
      </c>
      <c r="G855" s="4" t="s">
        <v>266</v>
      </c>
      <c r="H855" s="4" t="s">
        <v>9</v>
      </c>
      <c r="I855" s="5">
        <v>38</v>
      </c>
      <c r="J855" s="5">
        <v>11</v>
      </c>
      <c r="K855" s="92">
        <v>27</v>
      </c>
    </row>
    <row r="856" spans="2:11" x14ac:dyDescent="0.3">
      <c r="B856" s="91" t="s">
        <v>973</v>
      </c>
      <c r="C856" s="74" t="s">
        <v>1014</v>
      </c>
      <c r="D856" s="75" t="str">
        <f t="shared" si="33"/>
        <v>2022년06월</v>
      </c>
      <c r="E856" s="54" t="str">
        <f t="shared" si="34"/>
        <v>충남</v>
      </c>
      <c r="F856" s="4" t="s">
        <v>269</v>
      </c>
      <c r="G856" s="4" t="s">
        <v>272</v>
      </c>
      <c r="H856" s="4" t="s">
        <v>9</v>
      </c>
      <c r="I856" s="5">
        <v>19</v>
      </c>
      <c r="J856" s="5">
        <v>0</v>
      </c>
      <c r="K856" s="92">
        <v>19</v>
      </c>
    </row>
    <row r="857" spans="2:11" x14ac:dyDescent="0.3">
      <c r="B857" s="91" t="s">
        <v>973</v>
      </c>
      <c r="C857" s="74" t="s">
        <v>1014</v>
      </c>
      <c r="D857" s="75" t="str">
        <f t="shared" si="33"/>
        <v>2022년06월</v>
      </c>
      <c r="E857" s="54" t="str">
        <f t="shared" si="34"/>
        <v>서울</v>
      </c>
      <c r="F857" s="4" t="s">
        <v>273</v>
      </c>
      <c r="G857" s="4" t="s">
        <v>274</v>
      </c>
      <c r="H857" s="4" t="s">
        <v>9</v>
      </c>
      <c r="I857" s="5">
        <v>33</v>
      </c>
      <c r="J857" s="5">
        <v>1</v>
      </c>
      <c r="K857" s="92">
        <v>32</v>
      </c>
    </row>
    <row r="858" spans="2:11" x14ac:dyDescent="0.3">
      <c r="B858" s="91" t="s">
        <v>973</v>
      </c>
      <c r="C858" s="74" t="s">
        <v>1014</v>
      </c>
      <c r="D858" s="75" t="str">
        <f t="shared" si="33"/>
        <v>2022년06월</v>
      </c>
      <c r="E858" s="54" t="str">
        <f t="shared" si="34"/>
        <v>경기</v>
      </c>
      <c r="F858" s="4" t="s">
        <v>276</v>
      </c>
      <c r="G858" s="4" t="s">
        <v>279</v>
      </c>
      <c r="H858" s="4" t="s">
        <v>9</v>
      </c>
      <c r="I858" s="5">
        <v>1</v>
      </c>
      <c r="J858" s="5">
        <v>0</v>
      </c>
      <c r="K858" s="92">
        <v>1</v>
      </c>
    </row>
    <row r="859" spans="2:11" x14ac:dyDescent="0.3">
      <c r="B859" s="91" t="s">
        <v>973</v>
      </c>
      <c r="C859" s="74" t="s">
        <v>1014</v>
      </c>
      <c r="D859" s="75" t="str">
        <f t="shared" si="33"/>
        <v>2022년06월</v>
      </c>
      <c r="E859" s="54" t="str">
        <f t="shared" si="34"/>
        <v>경기</v>
      </c>
      <c r="F859" s="4" t="s">
        <v>276</v>
      </c>
      <c r="G859" s="4" t="s">
        <v>280</v>
      </c>
      <c r="H859" s="4" t="s">
        <v>9</v>
      </c>
      <c r="I859" s="5">
        <v>1</v>
      </c>
      <c r="J859" s="5">
        <v>0</v>
      </c>
      <c r="K859" s="92">
        <v>1</v>
      </c>
    </row>
    <row r="860" spans="2:11" x14ac:dyDescent="0.3">
      <c r="B860" s="91" t="s">
        <v>973</v>
      </c>
      <c r="C860" s="74" t="s">
        <v>1014</v>
      </c>
      <c r="D860" s="75" t="str">
        <f t="shared" si="33"/>
        <v>2022년06월</v>
      </c>
      <c r="E860" s="54" t="str">
        <f t="shared" si="34"/>
        <v>전남</v>
      </c>
      <c r="F860" s="4" t="s">
        <v>292</v>
      </c>
      <c r="G860" s="4" t="s">
        <v>295</v>
      </c>
      <c r="H860" s="4" t="s">
        <v>9</v>
      </c>
      <c r="I860" s="5">
        <v>11</v>
      </c>
      <c r="J860" s="5">
        <v>0</v>
      </c>
      <c r="K860" s="92">
        <v>11</v>
      </c>
    </row>
    <row r="861" spans="2:11" x14ac:dyDescent="0.3">
      <c r="B861" s="91" t="s">
        <v>973</v>
      </c>
      <c r="C861" s="74" t="s">
        <v>1014</v>
      </c>
      <c r="D861" s="75" t="str">
        <f t="shared" si="33"/>
        <v>2022년06월</v>
      </c>
      <c r="E861" s="54" t="str">
        <f t="shared" si="34"/>
        <v>전남</v>
      </c>
      <c r="F861" s="4" t="s">
        <v>292</v>
      </c>
      <c r="G861" s="4" t="s">
        <v>296</v>
      </c>
      <c r="H861" s="4" t="s">
        <v>9</v>
      </c>
      <c r="I861" s="5">
        <v>18</v>
      </c>
      <c r="J861" s="5">
        <v>0</v>
      </c>
      <c r="K861" s="92">
        <v>18</v>
      </c>
    </row>
    <row r="862" spans="2:11" x14ac:dyDescent="0.3">
      <c r="B862" s="91" t="s">
        <v>973</v>
      </c>
      <c r="C862" s="74" t="s">
        <v>1014</v>
      </c>
      <c r="D862" s="75" t="str">
        <f t="shared" si="33"/>
        <v>2022년06월</v>
      </c>
      <c r="E862" s="54" t="str">
        <f t="shared" si="34"/>
        <v>전남</v>
      </c>
      <c r="F862" s="4" t="s">
        <v>292</v>
      </c>
      <c r="G862" s="4" t="s">
        <v>297</v>
      </c>
      <c r="H862" s="4" t="s">
        <v>9</v>
      </c>
      <c r="I862" s="5">
        <v>3</v>
      </c>
      <c r="J862" s="5">
        <v>0</v>
      </c>
      <c r="K862" s="92">
        <v>3</v>
      </c>
    </row>
    <row r="863" spans="2:11" x14ac:dyDescent="0.3">
      <c r="B863" s="91" t="s">
        <v>973</v>
      </c>
      <c r="C863" s="74" t="s">
        <v>1014</v>
      </c>
      <c r="D863" s="75" t="str">
        <f t="shared" si="33"/>
        <v>2022년06월</v>
      </c>
      <c r="E863" s="54" t="str">
        <f t="shared" si="34"/>
        <v>경북</v>
      </c>
      <c r="F863" s="4" t="s">
        <v>300</v>
      </c>
      <c r="G863" s="4" t="s">
        <v>301</v>
      </c>
      <c r="H863" s="4" t="s">
        <v>9</v>
      </c>
      <c r="I863" s="5">
        <v>1</v>
      </c>
      <c r="J863" s="5">
        <v>1</v>
      </c>
      <c r="K863" s="92">
        <v>0</v>
      </c>
    </row>
    <row r="864" spans="2:11" x14ac:dyDescent="0.3">
      <c r="B864" s="91" t="s">
        <v>973</v>
      </c>
      <c r="C864" s="74" t="s">
        <v>1014</v>
      </c>
      <c r="D864" s="75" t="str">
        <f t="shared" si="33"/>
        <v>2022년06월</v>
      </c>
      <c r="E864" s="54" t="str">
        <f t="shared" si="34"/>
        <v>경북</v>
      </c>
      <c r="F864" s="4" t="s">
        <v>300</v>
      </c>
      <c r="G864" s="4" t="s">
        <v>302</v>
      </c>
      <c r="H864" s="4" t="s">
        <v>9</v>
      </c>
      <c r="I864" s="5">
        <v>111</v>
      </c>
      <c r="J864" s="5">
        <v>0</v>
      </c>
      <c r="K864" s="92">
        <v>111</v>
      </c>
    </row>
    <row r="865" spans="2:11" x14ac:dyDescent="0.3">
      <c r="B865" s="91" t="s">
        <v>973</v>
      </c>
      <c r="C865" s="74" t="s">
        <v>1014</v>
      </c>
      <c r="D865" s="75" t="str">
        <f t="shared" si="33"/>
        <v>2022년06월</v>
      </c>
      <c r="E865" s="54" t="str">
        <f t="shared" si="34"/>
        <v>경북</v>
      </c>
      <c r="F865" s="4" t="s">
        <v>300</v>
      </c>
      <c r="G865" s="4" t="s">
        <v>304</v>
      </c>
      <c r="H865" s="4" t="s">
        <v>9</v>
      </c>
      <c r="I865" s="5">
        <v>34</v>
      </c>
      <c r="J865" s="5">
        <v>0</v>
      </c>
      <c r="K865" s="92">
        <v>34</v>
      </c>
    </row>
    <row r="866" spans="2:11" x14ac:dyDescent="0.3">
      <c r="B866" s="91" t="s">
        <v>973</v>
      </c>
      <c r="C866" s="74" t="s">
        <v>1014</v>
      </c>
      <c r="D866" s="75" t="str">
        <f t="shared" si="33"/>
        <v>2022년06월</v>
      </c>
      <c r="E866" s="54" t="str">
        <f t="shared" si="34"/>
        <v>경기</v>
      </c>
      <c r="F866" s="4" t="s">
        <v>309</v>
      </c>
      <c r="G866" s="4" t="s">
        <v>310</v>
      </c>
      <c r="H866" s="4" t="s">
        <v>9</v>
      </c>
      <c r="I866" s="5">
        <v>2</v>
      </c>
      <c r="J866" s="5">
        <v>0</v>
      </c>
      <c r="K866" s="92">
        <v>2</v>
      </c>
    </row>
    <row r="867" spans="2:11" x14ac:dyDescent="0.3">
      <c r="B867" s="91" t="s">
        <v>973</v>
      </c>
      <c r="C867" s="74" t="s">
        <v>1014</v>
      </c>
      <c r="D867" s="75" t="str">
        <f t="shared" si="33"/>
        <v>2022년06월</v>
      </c>
      <c r="E867" s="54" t="str">
        <f t="shared" si="34"/>
        <v>영서</v>
      </c>
      <c r="F867" s="4" t="s">
        <v>312</v>
      </c>
      <c r="G867" s="4" t="s">
        <v>313</v>
      </c>
      <c r="H867" s="4" t="s">
        <v>9</v>
      </c>
      <c r="I867" s="5">
        <v>6</v>
      </c>
      <c r="J867" s="5">
        <v>0</v>
      </c>
      <c r="K867" s="92">
        <v>6</v>
      </c>
    </row>
    <row r="868" spans="2:11" x14ac:dyDescent="0.3">
      <c r="B868" s="91" t="s">
        <v>973</v>
      </c>
      <c r="C868" s="74" t="s">
        <v>1014</v>
      </c>
      <c r="D868" s="75" t="str">
        <f t="shared" si="33"/>
        <v>2022년06월</v>
      </c>
      <c r="E868" s="54" t="str">
        <f t="shared" si="34"/>
        <v>영서</v>
      </c>
      <c r="F868" s="4" t="s">
        <v>312</v>
      </c>
      <c r="G868" s="4" t="s">
        <v>314</v>
      </c>
      <c r="H868" s="4" t="s">
        <v>9</v>
      </c>
      <c r="I868" s="5">
        <v>1</v>
      </c>
      <c r="J868" s="5">
        <v>0</v>
      </c>
      <c r="K868" s="92">
        <v>1</v>
      </c>
    </row>
    <row r="869" spans="2:11" x14ac:dyDescent="0.3">
      <c r="B869" s="91" t="s">
        <v>973</v>
      </c>
      <c r="C869" s="74" t="s">
        <v>1014</v>
      </c>
      <c r="D869" s="75" t="str">
        <f t="shared" si="33"/>
        <v>2022년06월</v>
      </c>
      <c r="E869" s="54" t="str">
        <f t="shared" si="34"/>
        <v>충남</v>
      </c>
      <c r="F869" s="4" t="s">
        <v>317</v>
      </c>
      <c r="G869" s="4" t="s">
        <v>318</v>
      </c>
      <c r="H869" s="4" t="s">
        <v>9</v>
      </c>
      <c r="I869" s="5">
        <v>245</v>
      </c>
      <c r="J869" s="5">
        <v>245</v>
      </c>
      <c r="K869" s="92">
        <v>0</v>
      </c>
    </row>
    <row r="870" spans="2:11" x14ac:dyDescent="0.3">
      <c r="B870" s="91" t="s">
        <v>973</v>
      </c>
      <c r="C870" s="74" t="s">
        <v>1014</v>
      </c>
      <c r="D870" s="75" t="str">
        <f t="shared" si="33"/>
        <v>2022년06월</v>
      </c>
      <c r="E870" s="54" t="str">
        <f t="shared" si="34"/>
        <v>충남</v>
      </c>
      <c r="F870" s="4" t="s">
        <v>317</v>
      </c>
      <c r="G870" s="4" t="s">
        <v>319</v>
      </c>
      <c r="H870" s="4" t="s">
        <v>9</v>
      </c>
      <c r="I870" s="5">
        <v>61</v>
      </c>
      <c r="J870" s="5">
        <v>0</v>
      </c>
      <c r="K870" s="92">
        <v>61</v>
      </c>
    </row>
    <row r="871" spans="2:11" x14ac:dyDescent="0.3">
      <c r="B871" s="91" t="s">
        <v>973</v>
      </c>
      <c r="C871" s="74" t="s">
        <v>1014</v>
      </c>
      <c r="D871" s="75" t="str">
        <f t="shared" si="33"/>
        <v>2022년06월</v>
      </c>
      <c r="E871" s="54" t="str">
        <f t="shared" si="34"/>
        <v>서울</v>
      </c>
      <c r="F871" s="4" t="s">
        <v>320</v>
      </c>
      <c r="G871" s="4" t="s">
        <v>321</v>
      </c>
      <c r="H871" s="4" t="s">
        <v>9</v>
      </c>
      <c r="I871" s="5">
        <v>5</v>
      </c>
      <c r="J871" s="5">
        <v>4</v>
      </c>
      <c r="K871" s="92">
        <v>1</v>
      </c>
    </row>
    <row r="872" spans="2:11" x14ac:dyDescent="0.3">
      <c r="B872" s="91" t="s">
        <v>973</v>
      </c>
      <c r="C872" s="74" t="s">
        <v>1014</v>
      </c>
      <c r="D872" s="75" t="str">
        <f t="shared" si="33"/>
        <v>2022년06월</v>
      </c>
      <c r="E872" s="54" t="str">
        <f t="shared" si="34"/>
        <v>경기</v>
      </c>
      <c r="F872" s="4" t="s">
        <v>322</v>
      </c>
      <c r="G872" s="4" t="s">
        <v>324</v>
      </c>
      <c r="H872" s="4" t="s">
        <v>9</v>
      </c>
      <c r="I872" s="5">
        <v>4</v>
      </c>
      <c r="J872" s="5">
        <v>4</v>
      </c>
      <c r="K872" s="92">
        <v>0</v>
      </c>
    </row>
    <row r="873" spans="2:11" x14ac:dyDescent="0.3">
      <c r="B873" s="91" t="s">
        <v>973</v>
      </c>
      <c r="C873" s="74" t="s">
        <v>1014</v>
      </c>
      <c r="D873" s="75" t="str">
        <f t="shared" si="33"/>
        <v>2022년06월</v>
      </c>
      <c r="E873" s="54" t="str">
        <f t="shared" si="34"/>
        <v>경남</v>
      </c>
      <c r="F873" s="4" t="s">
        <v>328</v>
      </c>
      <c r="G873" s="4" t="s">
        <v>332</v>
      </c>
      <c r="H873" s="4" t="s">
        <v>9</v>
      </c>
      <c r="I873" s="5">
        <v>2</v>
      </c>
      <c r="J873" s="5">
        <v>0</v>
      </c>
      <c r="K873" s="92">
        <v>2</v>
      </c>
    </row>
    <row r="874" spans="2:11" x14ac:dyDescent="0.3">
      <c r="B874" s="91" t="s">
        <v>973</v>
      </c>
      <c r="C874" s="74" t="s">
        <v>1014</v>
      </c>
      <c r="D874" s="75" t="str">
        <f t="shared" si="33"/>
        <v>2022년06월</v>
      </c>
      <c r="E874" s="54" t="str">
        <f t="shared" si="34"/>
        <v>경남</v>
      </c>
      <c r="F874" s="4" t="s">
        <v>333</v>
      </c>
      <c r="G874" s="4" t="s">
        <v>334</v>
      </c>
      <c r="H874" s="4" t="s">
        <v>9</v>
      </c>
      <c r="I874" s="5">
        <v>1</v>
      </c>
      <c r="J874" s="5">
        <v>0</v>
      </c>
      <c r="K874" s="92">
        <v>1</v>
      </c>
    </row>
    <row r="875" spans="2:11" x14ac:dyDescent="0.3">
      <c r="B875" s="91" t="s">
        <v>973</v>
      </c>
      <c r="C875" s="74" t="s">
        <v>1014</v>
      </c>
      <c r="D875" s="75" t="str">
        <f t="shared" si="33"/>
        <v>2022년06월</v>
      </c>
      <c r="E875" s="54" t="str">
        <f t="shared" si="34"/>
        <v>경남</v>
      </c>
      <c r="F875" s="4" t="s">
        <v>333</v>
      </c>
      <c r="G875" s="4" t="s">
        <v>335</v>
      </c>
      <c r="H875" s="4" t="s">
        <v>9</v>
      </c>
      <c r="I875" s="5">
        <v>60</v>
      </c>
      <c r="J875" s="5">
        <v>57</v>
      </c>
      <c r="K875" s="92">
        <v>3</v>
      </c>
    </row>
    <row r="876" spans="2:11" x14ac:dyDescent="0.3">
      <c r="B876" s="91" t="s">
        <v>973</v>
      </c>
      <c r="C876" s="74" t="s">
        <v>1014</v>
      </c>
      <c r="D876" s="75" t="str">
        <f t="shared" si="33"/>
        <v>2022년06월</v>
      </c>
      <c r="E876" s="54" t="str">
        <f t="shared" si="34"/>
        <v>경남</v>
      </c>
      <c r="F876" s="4" t="s">
        <v>333</v>
      </c>
      <c r="G876" s="4" t="s">
        <v>336</v>
      </c>
      <c r="H876" s="4" t="s">
        <v>9</v>
      </c>
      <c r="I876" s="5">
        <v>1</v>
      </c>
      <c r="J876" s="5">
        <v>1</v>
      </c>
      <c r="K876" s="92">
        <v>0</v>
      </c>
    </row>
    <row r="877" spans="2:11" x14ac:dyDescent="0.3">
      <c r="B877" s="91" t="s">
        <v>973</v>
      </c>
      <c r="C877" s="74" t="s">
        <v>1014</v>
      </c>
      <c r="D877" s="75" t="str">
        <f t="shared" si="33"/>
        <v>2022년06월</v>
      </c>
      <c r="E877" s="54" t="str">
        <f t="shared" si="34"/>
        <v>영서</v>
      </c>
      <c r="F877" s="4" t="s">
        <v>338</v>
      </c>
      <c r="G877" s="4" t="s">
        <v>339</v>
      </c>
      <c r="H877" s="4" t="s">
        <v>9</v>
      </c>
      <c r="I877" s="5">
        <v>26</v>
      </c>
      <c r="J877" s="5">
        <v>26</v>
      </c>
      <c r="K877" s="92">
        <v>0</v>
      </c>
    </row>
    <row r="878" spans="2:11" x14ac:dyDescent="0.3">
      <c r="B878" s="91" t="s">
        <v>973</v>
      </c>
      <c r="C878" s="74" t="s">
        <v>1014</v>
      </c>
      <c r="D878" s="75" t="str">
        <f t="shared" si="33"/>
        <v>2022년06월</v>
      </c>
      <c r="E878" s="54" t="str">
        <f t="shared" si="34"/>
        <v>인천</v>
      </c>
      <c r="F878" s="4" t="s">
        <v>346</v>
      </c>
      <c r="G878" s="4" t="s">
        <v>347</v>
      </c>
      <c r="H878" s="4" t="s">
        <v>9</v>
      </c>
      <c r="I878" s="5">
        <v>2</v>
      </c>
      <c r="J878" s="5">
        <v>2</v>
      </c>
      <c r="K878" s="92">
        <v>0</v>
      </c>
    </row>
    <row r="879" spans="2:11" x14ac:dyDescent="0.3">
      <c r="B879" s="91" t="s">
        <v>973</v>
      </c>
      <c r="C879" s="74" t="s">
        <v>1014</v>
      </c>
      <c r="D879" s="75" t="str">
        <f t="shared" si="33"/>
        <v>2022년06월</v>
      </c>
      <c r="E879" s="54" t="str">
        <f t="shared" si="34"/>
        <v>인천</v>
      </c>
      <c r="F879" s="4" t="s">
        <v>346</v>
      </c>
      <c r="G879" s="4" t="s">
        <v>349</v>
      </c>
      <c r="H879" s="4" t="s">
        <v>9</v>
      </c>
      <c r="I879" s="5">
        <v>22</v>
      </c>
      <c r="J879" s="5">
        <v>1</v>
      </c>
      <c r="K879" s="92">
        <v>21</v>
      </c>
    </row>
    <row r="880" spans="2:11" x14ac:dyDescent="0.3">
      <c r="B880" s="91" t="s">
        <v>973</v>
      </c>
      <c r="C880" s="74" t="s">
        <v>1014</v>
      </c>
      <c r="D880" s="75" t="str">
        <f t="shared" si="33"/>
        <v>2022년06월</v>
      </c>
      <c r="E880" s="54" t="str">
        <f t="shared" si="34"/>
        <v>인천</v>
      </c>
      <c r="F880" s="4" t="s">
        <v>346</v>
      </c>
      <c r="G880" s="4" t="s">
        <v>352</v>
      </c>
      <c r="H880" s="4" t="s">
        <v>9</v>
      </c>
      <c r="I880" s="5">
        <v>11</v>
      </c>
      <c r="J880" s="5">
        <v>0</v>
      </c>
      <c r="K880" s="92">
        <v>11</v>
      </c>
    </row>
    <row r="881" spans="2:11" x14ac:dyDescent="0.3">
      <c r="B881" s="91" t="s">
        <v>973</v>
      </c>
      <c r="C881" s="74" t="s">
        <v>1014</v>
      </c>
      <c r="D881" s="75" t="str">
        <f t="shared" si="33"/>
        <v>2022년06월</v>
      </c>
      <c r="E881" s="54" t="str">
        <f t="shared" si="34"/>
        <v>인천</v>
      </c>
      <c r="F881" s="4" t="s">
        <v>346</v>
      </c>
      <c r="G881" s="4" t="s">
        <v>354</v>
      </c>
      <c r="H881" s="4" t="s">
        <v>9</v>
      </c>
      <c r="I881" s="5">
        <v>8</v>
      </c>
      <c r="J881" s="5">
        <v>0</v>
      </c>
      <c r="K881" s="92">
        <v>8</v>
      </c>
    </row>
    <row r="882" spans="2:11" x14ac:dyDescent="0.3">
      <c r="B882" s="91" t="s">
        <v>973</v>
      </c>
      <c r="C882" s="74" t="s">
        <v>1014</v>
      </c>
      <c r="D882" s="75" t="str">
        <f t="shared" si="33"/>
        <v>2022년06월</v>
      </c>
      <c r="E882" s="54" t="str">
        <f t="shared" si="34"/>
        <v>인천</v>
      </c>
      <c r="F882" s="4" t="s">
        <v>346</v>
      </c>
      <c r="G882" s="4" t="s">
        <v>356</v>
      </c>
      <c r="H882" s="4" t="s">
        <v>9</v>
      </c>
      <c r="I882" s="5">
        <v>1</v>
      </c>
      <c r="J882" s="5">
        <v>1</v>
      </c>
      <c r="K882" s="92">
        <v>0</v>
      </c>
    </row>
    <row r="883" spans="2:11" x14ac:dyDescent="0.3">
      <c r="B883" s="91" t="s">
        <v>973</v>
      </c>
      <c r="C883" s="74" t="s">
        <v>1014</v>
      </c>
      <c r="D883" s="75" t="str">
        <f t="shared" si="33"/>
        <v>2022년06월</v>
      </c>
      <c r="E883" s="54" t="str">
        <f t="shared" si="34"/>
        <v>인천</v>
      </c>
      <c r="F883" s="4" t="s">
        <v>346</v>
      </c>
      <c r="G883" s="4" t="s">
        <v>357</v>
      </c>
      <c r="H883" s="4" t="s">
        <v>9</v>
      </c>
      <c r="I883" s="5">
        <v>72</v>
      </c>
      <c r="J883" s="5">
        <v>72</v>
      </c>
      <c r="K883" s="92">
        <v>0</v>
      </c>
    </row>
    <row r="884" spans="2:11" x14ac:dyDescent="0.3">
      <c r="B884" s="91" t="s">
        <v>973</v>
      </c>
      <c r="C884" s="74" t="s">
        <v>1014</v>
      </c>
      <c r="D884" s="75" t="str">
        <f t="shared" si="33"/>
        <v>2022년06월</v>
      </c>
      <c r="E884" s="54" t="str">
        <f t="shared" si="34"/>
        <v>인천</v>
      </c>
      <c r="F884" s="4" t="s">
        <v>346</v>
      </c>
      <c r="G884" s="4" t="s">
        <v>358</v>
      </c>
      <c r="H884" s="4" t="s">
        <v>9</v>
      </c>
      <c r="I884" s="5">
        <v>2</v>
      </c>
      <c r="J884" s="5">
        <v>0</v>
      </c>
      <c r="K884" s="92">
        <v>2</v>
      </c>
    </row>
    <row r="885" spans="2:11" x14ac:dyDescent="0.3">
      <c r="B885" s="91" t="s">
        <v>973</v>
      </c>
      <c r="C885" s="74" t="s">
        <v>1014</v>
      </c>
      <c r="D885" s="75" t="str">
        <f t="shared" si="33"/>
        <v>2022년06월</v>
      </c>
      <c r="E885" s="54" t="str">
        <f t="shared" si="34"/>
        <v>인천</v>
      </c>
      <c r="F885" s="4" t="s">
        <v>346</v>
      </c>
      <c r="G885" s="4" t="s">
        <v>359</v>
      </c>
      <c r="H885" s="4" t="s">
        <v>9</v>
      </c>
      <c r="I885" s="5">
        <v>71</v>
      </c>
      <c r="J885" s="5">
        <v>0</v>
      </c>
      <c r="K885" s="92">
        <v>71</v>
      </c>
    </row>
    <row r="886" spans="2:11" x14ac:dyDescent="0.3">
      <c r="B886" s="91" t="s">
        <v>973</v>
      </c>
      <c r="C886" s="74" t="s">
        <v>1014</v>
      </c>
      <c r="D886" s="75" t="str">
        <f t="shared" si="33"/>
        <v>2022년06월</v>
      </c>
      <c r="E886" s="54" t="str">
        <f t="shared" si="34"/>
        <v>경기</v>
      </c>
      <c r="F886" s="4" t="s">
        <v>360</v>
      </c>
      <c r="G886" s="4" t="s">
        <v>361</v>
      </c>
      <c r="H886" s="4" t="s">
        <v>9</v>
      </c>
      <c r="I886" s="5">
        <v>52</v>
      </c>
      <c r="J886" s="5">
        <v>0</v>
      </c>
      <c r="K886" s="92">
        <v>52</v>
      </c>
    </row>
    <row r="887" spans="2:11" x14ac:dyDescent="0.3">
      <c r="B887" s="91" t="s">
        <v>973</v>
      </c>
      <c r="C887" s="74" t="s">
        <v>1014</v>
      </c>
      <c r="D887" s="75" t="str">
        <f t="shared" si="33"/>
        <v>2022년06월</v>
      </c>
      <c r="E887" s="54" t="str">
        <f t="shared" si="34"/>
        <v>경기</v>
      </c>
      <c r="F887" s="4" t="s">
        <v>360</v>
      </c>
      <c r="G887" s="4" t="s">
        <v>362</v>
      </c>
      <c r="H887" s="4" t="s">
        <v>9</v>
      </c>
      <c r="I887" s="5">
        <v>54</v>
      </c>
      <c r="J887" s="5">
        <v>0</v>
      </c>
      <c r="K887" s="92">
        <v>54</v>
      </c>
    </row>
    <row r="888" spans="2:11" x14ac:dyDescent="0.3">
      <c r="B888" s="91" t="s">
        <v>973</v>
      </c>
      <c r="C888" s="74" t="s">
        <v>1014</v>
      </c>
      <c r="D888" s="75" t="str">
        <f t="shared" si="33"/>
        <v>2022년06월</v>
      </c>
      <c r="E888" s="54" t="str">
        <f t="shared" si="34"/>
        <v>전북</v>
      </c>
      <c r="F888" s="4" t="s">
        <v>367</v>
      </c>
      <c r="G888" s="4" t="s">
        <v>368</v>
      </c>
      <c r="H888" s="4" t="s">
        <v>9</v>
      </c>
      <c r="I888" s="5">
        <v>5</v>
      </c>
      <c r="J888" s="5">
        <v>5</v>
      </c>
      <c r="K888" s="92">
        <v>0</v>
      </c>
    </row>
    <row r="889" spans="2:11" x14ac:dyDescent="0.3">
      <c r="B889" s="91" t="s">
        <v>973</v>
      </c>
      <c r="C889" s="74" t="s">
        <v>1014</v>
      </c>
      <c r="D889" s="75" t="str">
        <f t="shared" si="33"/>
        <v>2022년06월</v>
      </c>
      <c r="E889" s="54" t="str">
        <f t="shared" si="34"/>
        <v>전북</v>
      </c>
      <c r="F889" s="4" t="s">
        <v>367</v>
      </c>
      <c r="G889" s="4" t="s">
        <v>369</v>
      </c>
      <c r="H889" s="4" t="s">
        <v>9</v>
      </c>
      <c r="I889" s="5">
        <v>3</v>
      </c>
      <c r="J889" s="5">
        <v>0</v>
      </c>
      <c r="K889" s="92">
        <v>3</v>
      </c>
    </row>
    <row r="890" spans="2:11" x14ac:dyDescent="0.3">
      <c r="B890" s="91" t="s">
        <v>973</v>
      </c>
      <c r="C890" s="74" t="s">
        <v>1014</v>
      </c>
      <c r="D890" s="75" t="str">
        <f t="shared" si="33"/>
        <v>2022년06월</v>
      </c>
      <c r="E890" s="54" t="str">
        <f t="shared" si="34"/>
        <v>전북</v>
      </c>
      <c r="F890" s="4" t="s">
        <v>367</v>
      </c>
      <c r="G890" s="4" t="s">
        <v>370</v>
      </c>
      <c r="H890" s="4" t="s">
        <v>9</v>
      </c>
      <c r="I890" s="5">
        <v>5</v>
      </c>
      <c r="J890" s="5">
        <v>4</v>
      </c>
      <c r="K890" s="92">
        <v>1</v>
      </c>
    </row>
    <row r="891" spans="2:11" x14ac:dyDescent="0.3">
      <c r="B891" s="91" t="s">
        <v>973</v>
      </c>
      <c r="C891" s="74" t="s">
        <v>1014</v>
      </c>
      <c r="D891" s="75" t="str">
        <f t="shared" si="33"/>
        <v>2022년06월</v>
      </c>
      <c r="E891" s="54" t="str">
        <f t="shared" si="34"/>
        <v>전북</v>
      </c>
      <c r="F891" s="4" t="s">
        <v>367</v>
      </c>
      <c r="G891" s="4" t="s">
        <v>373</v>
      </c>
      <c r="H891" s="4" t="s">
        <v>9</v>
      </c>
      <c r="I891" s="5">
        <v>16</v>
      </c>
      <c r="J891" s="5">
        <v>0</v>
      </c>
      <c r="K891" s="92">
        <v>16</v>
      </c>
    </row>
    <row r="892" spans="2:11" x14ac:dyDescent="0.3">
      <c r="B892" s="91" t="s">
        <v>973</v>
      </c>
      <c r="C892" s="74" t="s">
        <v>1014</v>
      </c>
      <c r="D892" s="75" t="str">
        <f t="shared" si="33"/>
        <v>2022년06월</v>
      </c>
      <c r="E892" s="54" t="str">
        <f t="shared" si="34"/>
        <v>전북</v>
      </c>
      <c r="F892" s="4" t="s">
        <v>367</v>
      </c>
      <c r="G892" s="4" t="s">
        <v>83</v>
      </c>
      <c r="H892" s="4" t="s">
        <v>9</v>
      </c>
      <c r="I892" s="5">
        <v>28</v>
      </c>
      <c r="J892" s="5">
        <v>7</v>
      </c>
      <c r="K892" s="92">
        <v>21</v>
      </c>
    </row>
    <row r="893" spans="2:11" x14ac:dyDescent="0.3">
      <c r="B893" s="91" t="s">
        <v>973</v>
      </c>
      <c r="C893" s="74" t="s">
        <v>1014</v>
      </c>
      <c r="D893" s="75" t="str">
        <f t="shared" si="33"/>
        <v>2022년06월</v>
      </c>
      <c r="E893" s="54" t="str">
        <f t="shared" si="34"/>
        <v>전북</v>
      </c>
      <c r="F893" s="4" t="s">
        <v>367</v>
      </c>
      <c r="G893" s="4" t="s">
        <v>377</v>
      </c>
      <c r="H893" s="4" t="s">
        <v>9</v>
      </c>
      <c r="I893" s="5">
        <v>2</v>
      </c>
      <c r="J893" s="5">
        <v>0</v>
      </c>
      <c r="K893" s="92">
        <v>2</v>
      </c>
    </row>
    <row r="894" spans="2:11" x14ac:dyDescent="0.3">
      <c r="B894" s="91" t="s">
        <v>973</v>
      </c>
      <c r="C894" s="74" t="s">
        <v>1014</v>
      </c>
      <c r="D894" s="75" t="str">
        <f t="shared" si="33"/>
        <v>2022년06월</v>
      </c>
      <c r="E894" s="54" t="str">
        <f t="shared" si="34"/>
        <v>전북</v>
      </c>
      <c r="F894" s="4" t="s">
        <v>379</v>
      </c>
      <c r="G894" s="4" t="s">
        <v>381</v>
      </c>
      <c r="H894" s="4" t="s">
        <v>9</v>
      </c>
      <c r="I894" s="5">
        <v>1</v>
      </c>
      <c r="J894" s="5">
        <v>0</v>
      </c>
      <c r="K894" s="92">
        <v>1</v>
      </c>
    </row>
    <row r="895" spans="2:11" x14ac:dyDescent="0.3">
      <c r="B895" s="91" t="s">
        <v>973</v>
      </c>
      <c r="C895" s="74" t="s">
        <v>1014</v>
      </c>
      <c r="D895" s="75" t="str">
        <f t="shared" ref="D895:D922" si="35">B895&amp;C895</f>
        <v>2022년06월</v>
      </c>
      <c r="E895" s="54" t="str">
        <f t="shared" si="34"/>
        <v>전북</v>
      </c>
      <c r="F895" s="4" t="s">
        <v>379</v>
      </c>
      <c r="G895" s="4" t="s">
        <v>383</v>
      </c>
      <c r="H895" s="4" t="s">
        <v>9</v>
      </c>
      <c r="I895" s="5">
        <v>1</v>
      </c>
      <c r="J895" s="5">
        <v>0</v>
      </c>
      <c r="K895" s="92">
        <v>1</v>
      </c>
    </row>
    <row r="896" spans="2:11" x14ac:dyDescent="0.3">
      <c r="B896" s="91" t="s">
        <v>973</v>
      </c>
      <c r="C896" s="74" t="s">
        <v>1014</v>
      </c>
      <c r="D896" s="75" t="str">
        <f t="shared" si="35"/>
        <v>2022년06월</v>
      </c>
      <c r="E896" s="54" t="str">
        <f t="shared" ref="E896:E959" si="36">VLOOKUP($F896,$N$11:$O$78,2,0)</f>
        <v>제주</v>
      </c>
      <c r="F896" s="4" t="s">
        <v>385</v>
      </c>
      <c r="G896" s="4" t="s">
        <v>387</v>
      </c>
      <c r="H896" s="4" t="s">
        <v>9</v>
      </c>
      <c r="I896" s="5">
        <v>54</v>
      </c>
      <c r="J896" s="5">
        <v>0</v>
      </c>
      <c r="K896" s="92">
        <v>54</v>
      </c>
    </row>
    <row r="897" spans="2:11" x14ac:dyDescent="0.3">
      <c r="B897" s="91" t="s">
        <v>973</v>
      </c>
      <c r="C897" s="74" t="s">
        <v>1014</v>
      </c>
      <c r="D897" s="75" t="str">
        <f t="shared" si="35"/>
        <v>2022년06월</v>
      </c>
      <c r="E897" s="54" t="str">
        <f t="shared" si="36"/>
        <v>제주</v>
      </c>
      <c r="F897" s="4" t="s">
        <v>385</v>
      </c>
      <c r="G897" s="4" t="s">
        <v>388</v>
      </c>
      <c r="H897" s="4" t="s">
        <v>9</v>
      </c>
      <c r="I897" s="5">
        <v>6</v>
      </c>
      <c r="J897" s="5">
        <v>0</v>
      </c>
      <c r="K897" s="92">
        <v>6</v>
      </c>
    </row>
    <row r="898" spans="2:11" x14ac:dyDescent="0.3">
      <c r="B898" s="91" t="s">
        <v>973</v>
      </c>
      <c r="C898" s="74" t="s">
        <v>1014</v>
      </c>
      <c r="D898" s="75" t="str">
        <f t="shared" si="35"/>
        <v>2022년06월</v>
      </c>
      <c r="E898" s="54" t="str">
        <f t="shared" si="36"/>
        <v>제주</v>
      </c>
      <c r="F898" s="4" t="s">
        <v>385</v>
      </c>
      <c r="G898" s="4" t="s">
        <v>391</v>
      </c>
      <c r="H898" s="4" t="s">
        <v>9</v>
      </c>
      <c r="I898" s="5">
        <v>1</v>
      </c>
      <c r="J898" s="5">
        <v>0</v>
      </c>
      <c r="K898" s="92">
        <v>1</v>
      </c>
    </row>
    <row r="899" spans="2:11" x14ac:dyDescent="0.3">
      <c r="B899" s="91" t="s">
        <v>973</v>
      </c>
      <c r="C899" s="74" t="s">
        <v>1014</v>
      </c>
      <c r="D899" s="75" t="str">
        <f t="shared" si="35"/>
        <v>2022년06월</v>
      </c>
      <c r="E899" s="54" t="str">
        <f t="shared" si="36"/>
        <v>제주</v>
      </c>
      <c r="F899" s="4" t="s">
        <v>385</v>
      </c>
      <c r="G899" s="4" t="s">
        <v>393</v>
      </c>
      <c r="H899" s="4" t="s">
        <v>9</v>
      </c>
      <c r="I899" s="5">
        <v>8</v>
      </c>
      <c r="J899" s="5">
        <v>0</v>
      </c>
      <c r="K899" s="92">
        <v>8</v>
      </c>
    </row>
    <row r="900" spans="2:11" x14ac:dyDescent="0.3">
      <c r="B900" s="91" t="s">
        <v>973</v>
      </c>
      <c r="C900" s="74" t="s">
        <v>1014</v>
      </c>
      <c r="D900" s="75" t="str">
        <f t="shared" si="35"/>
        <v>2022년06월</v>
      </c>
      <c r="E900" s="54" t="str">
        <f t="shared" si="36"/>
        <v>경남</v>
      </c>
      <c r="F900" s="4" t="s">
        <v>394</v>
      </c>
      <c r="G900" s="4" t="s">
        <v>396</v>
      </c>
      <c r="H900" s="4" t="s">
        <v>9</v>
      </c>
      <c r="I900" s="5">
        <v>1</v>
      </c>
      <c r="J900" s="5">
        <v>0</v>
      </c>
      <c r="K900" s="92">
        <v>1</v>
      </c>
    </row>
    <row r="901" spans="2:11" x14ac:dyDescent="0.3">
      <c r="B901" s="91" t="s">
        <v>973</v>
      </c>
      <c r="C901" s="74" t="s">
        <v>1014</v>
      </c>
      <c r="D901" s="75" t="str">
        <f t="shared" si="35"/>
        <v>2022년06월</v>
      </c>
      <c r="E901" s="54" t="str">
        <f t="shared" si="36"/>
        <v>경남</v>
      </c>
      <c r="F901" s="4" t="s">
        <v>394</v>
      </c>
      <c r="G901" s="4" t="s">
        <v>397</v>
      </c>
      <c r="H901" s="4" t="s">
        <v>9</v>
      </c>
      <c r="I901" s="5">
        <v>25</v>
      </c>
      <c r="J901" s="5">
        <v>0</v>
      </c>
      <c r="K901" s="92">
        <v>25</v>
      </c>
    </row>
    <row r="902" spans="2:11" x14ac:dyDescent="0.3">
      <c r="B902" s="91" t="s">
        <v>973</v>
      </c>
      <c r="C902" s="74" t="s">
        <v>1014</v>
      </c>
      <c r="D902" s="75" t="str">
        <f t="shared" si="35"/>
        <v>2022년06월</v>
      </c>
      <c r="E902" s="54" t="str">
        <f t="shared" si="36"/>
        <v>경남</v>
      </c>
      <c r="F902" s="4" t="s">
        <v>394</v>
      </c>
      <c r="G902" s="4" t="s">
        <v>400</v>
      </c>
      <c r="H902" s="4" t="s">
        <v>9</v>
      </c>
      <c r="I902" s="5">
        <v>4</v>
      </c>
      <c r="J902" s="5">
        <v>2</v>
      </c>
      <c r="K902" s="92">
        <v>2</v>
      </c>
    </row>
    <row r="903" spans="2:11" x14ac:dyDescent="0.3">
      <c r="B903" s="91" t="s">
        <v>973</v>
      </c>
      <c r="C903" s="74" t="s">
        <v>1014</v>
      </c>
      <c r="D903" s="75" t="str">
        <f t="shared" si="35"/>
        <v>2022년06월</v>
      </c>
      <c r="E903" s="54" t="str">
        <f t="shared" si="36"/>
        <v>경남</v>
      </c>
      <c r="F903" s="4" t="s">
        <v>394</v>
      </c>
      <c r="G903" s="4" t="s">
        <v>403</v>
      </c>
      <c r="H903" s="4" t="s">
        <v>9</v>
      </c>
      <c r="I903" s="5">
        <v>2</v>
      </c>
      <c r="J903" s="5">
        <v>0</v>
      </c>
      <c r="K903" s="92">
        <v>2</v>
      </c>
    </row>
    <row r="904" spans="2:11" x14ac:dyDescent="0.3">
      <c r="B904" s="91" t="s">
        <v>973</v>
      </c>
      <c r="C904" s="74" t="s">
        <v>1014</v>
      </c>
      <c r="D904" s="75" t="str">
        <f t="shared" si="35"/>
        <v>2022년06월</v>
      </c>
      <c r="E904" s="54" t="str">
        <f t="shared" si="36"/>
        <v>경남</v>
      </c>
      <c r="F904" s="4" t="s">
        <v>394</v>
      </c>
      <c r="G904" s="4" t="s">
        <v>405</v>
      </c>
      <c r="H904" s="4" t="s">
        <v>9</v>
      </c>
      <c r="I904" s="5">
        <v>23</v>
      </c>
      <c r="J904" s="5">
        <v>0</v>
      </c>
      <c r="K904" s="92">
        <v>23</v>
      </c>
    </row>
    <row r="905" spans="2:11" x14ac:dyDescent="0.3">
      <c r="B905" s="91" t="s">
        <v>973</v>
      </c>
      <c r="C905" s="74" t="s">
        <v>1014</v>
      </c>
      <c r="D905" s="75" t="str">
        <f t="shared" si="35"/>
        <v>2022년06월</v>
      </c>
      <c r="E905" s="54" t="str">
        <f t="shared" si="36"/>
        <v>경남</v>
      </c>
      <c r="F905" s="4" t="s">
        <v>394</v>
      </c>
      <c r="G905" s="4" t="s">
        <v>406</v>
      </c>
      <c r="H905" s="4" t="s">
        <v>9</v>
      </c>
      <c r="I905" s="5">
        <v>8</v>
      </c>
      <c r="J905" s="5">
        <v>0</v>
      </c>
      <c r="K905" s="92">
        <v>8</v>
      </c>
    </row>
    <row r="906" spans="2:11" x14ac:dyDescent="0.3">
      <c r="B906" s="91" t="s">
        <v>973</v>
      </c>
      <c r="C906" s="74" t="s">
        <v>1014</v>
      </c>
      <c r="D906" s="75" t="str">
        <f t="shared" si="35"/>
        <v>2022년06월</v>
      </c>
      <c r="E906" s="54" t="str">
        <f t="shared" si="36"/>
        <v>경남</v>
      </c>
      <c r="F906" s="4" t="s">
        <v>394</v>
      </c>
      <c r="G906" s="4" t="s">
        <v>407</v>
      </c>
      <c r="H906" s="4" t="s">
        <v>9</v>
      </c>
      <c r="I906" s="5">
        <v>34</v>
      </c>
      <c r="J906" s="5">
        <v>4</v>
      </c>
      <c r="K906" s="92">
        <v>30</v>
      </c>
    </row>
    <row r="907" spans="2:11" x14ac:dyDescent="0.3">
      <c r="B907" s="91" t="s">
        <v>973</v>
      </c>
      <c r="C907" s="74" t="s">
        <v>1014</v>
      </c>
      <c r="D907" s="75" t="str">
        <f t="shared" si="35"/>
        <v>2022년06월</v>
      </c>
      <c r="E907" s="54" t="str">
        <f t="shared" si="36"/>
        <v>경남</v>
      </c>
      <c r="F907" s="4" t="s">
        <v>408</v>
      </c>
      <c r="G907" s="4" t="s">
        <v>409</v>
      </c>
      <c r="H907" s="4" t="s">
        <v>9</v>
      </c>
      <c r="I907" s="5">
        <v>8</v>
      </c>
      <c r="J907" s="5">
        <v>0</v>
      </c>
      <c r="K907" s="92">
        <v>8</v>
      </c>
    </row>
    <row r="908" spans="2:11" x14ac:dyDescent="0.3">
      <c r="B908" s="91" t="s">
        <v>973</v>
      </c>
      <c r="C908" s="74" t="s">
        <v>1014</v>
      </c>
      <c r="D908" s="75" t="str">
        <f t="shared" si="35"/>
        <v>2022년06월</v>
      </c>
      <c r="E908" s="54" t="str">
        <f t="shared" si="36"/>
        <v>경남</v>
      </c>
      <c r="F908" s="4" t="s">
        <v>408</v>
      </c>
      <c r="G908" s="4" t="s">
        <v>412</v>
      </c>
      <c r="H908" s="4" t="s">
        <v>9</v>
      </c>
      <c r="I908" s="5">
        <v>2</v>
      </c>
      <c r="J908" s="5">
        <v>0</v>
      </c>
      <c r="K908" s="92">
        <v>2</v>
      </c>
    </row>
    <row r="909" spans="2:11" x14ac:dyDescent="0.3">
      <c r="B909" s="91" t="s">
        <v>973</v>
      </c>
      <c r="C909" s="74" t="s">
        <v>1014</v>
      </c>
      <c r="D909" s="75" t="str">
        <f t="shared" si="35"/>
        <v>2022년06월</v>
      </c>
      <c r="E909" s="54" t="str">
        <f t="shared" si="36"/>
        <v>충남</v>
      </c>
      <c r="F909" s="4" t="s">
        <v>414</v>
      </c>
      <c r="G909" s="4" t="s">
        <v>416</v>
      </c>
      <c r="H909" s="4" t="s">
        <v>9</v>
      </c>
      <c r="I909" s="5">
        <v>8</v>
      </c>
      <c r="J909" s="5">
        <v>0</v>
      </c>
      <c r="K909" s="92">
        <v>8</v>
      </c>
    </row>
    <row r="910" spans="2:11" x14ac:dyDescent="0.3">
      <c r="B910" s="91" t="s">
        <v>973</v>
      </c>
      <c r="C910" s="74" t="s">
        <v>1014</v>
      </c>
      <c r="D910" s="75" t="str">
        <f t="shared" si="35"/>
        <v>2022년06월</v>
      </c>
      <c r="E910" s="54" t="str">
        <f t="shared" si="36"/>
        <v>충남</v>
      </c>
      <c r="F910" s="4" t="s">
        <v>414</v>
      </c>
      <c r="G910" s="4" t="s">
        <v>417</v>
      </c>
      <c r="H910" s="4" t="s">
        <v>9</v>
      </c>
      <c r="I910" s="5">
        <v>1</v>
      </c>
      <c r="J910" s="5">
        <v>0</v>
      </c>
      <c r="K910" s="92">
        <v>1</v>
      </c>
    </row>
    <row r="911" spans="2:11" x14ac:dyDescent="0.3">
      <c r="B911" s="91" t="s">
        <v>973</v>
      </c>
      <c r="C911" s="74" t="s">
        <v>1014</v>
      </c>
      <c r="D911" s="75" t="str">
        <f t="shared" si="35"/>
        <v>2022년06월</v>
      </c>
      <c r="E911" s="54" t="str">
        <f t="shared" si="36"/>
        <v>영서</v>
      </c>
      <c r="F911" s="4" t="s">
        <v>426</v>
      </c>
      <c r="G911" s="4" t="s">
        <v>428</v>
      </c>
      <c r="H911" s="4" t="s">
        <v>9</v>
      </c>
      <c r="I911" s="5">
        <v>1</v>
      </c>
      <c r="J911" s="5">
        <v>1</v>
      </c>
      <c r="K911" s="92">
        <v>0</v>
      </c>
    </row>
    <row r="912" spans="2:11" x14ac:dyDescent="0.3">
      <c r="B912" s="91" t="s">
        <v>973</v>
      </c>
      <c r="C912" s="74" t="s">
        <v>1014</v>
      </c>
      <c r="D912" s="75" t="str">
        <f t="shared" si="35"/>
        <v>2022년06월</v>
      </c>
      <c r="E912" s="54" t="str">
        <f t="shared" si="36"/>
        <v>경남</v>
      </c>
      <c r="F912" s="4" t="s">
        <v>429</v>
      </c>
      <c r="G912" s="4" t="s">
        <v>431</v>
      </c>
      <c r="H912" s="4" t="s">
        <v>9</v>
      </c>
      <c r="I912" s="5">
        <v>2</v>
      </c>
      <c r="J912" s="5">
        <v>0</v>
      </c>
      <c r="K912" s="92">
        <v>2</v>
      </c>
    </row>
    <row r="913" spans="2:11" x14ac:dyDescent="0.3">
      <c r="B913" s="91" t="s">
        <v>973</v>
      </c>
      <c r="C913" s="74" t="s">
        <v>1014</v>
      </c>
      <c r="D913" s="75" t="str">
        <f t="shared" si="35"/>
        <v>2022년06월</v>
      </c>
      <c r="E913" s="54" t="str">
        <f t="shared" si="36"/>
        <v>경남</v>
      </c>
      <c r="F913" s="4" t="s">
        <v>429</v>
      </c>
      <c r="G913" s="4" t="s">
        <v>432</v>
      </c>
      <c r="H913" s="4" t="s">
        <v>9</v>
      </c>
      <c r="I913" s="5">
        <v>13</v>
      </c>
      <c r="J913" s="5">
        <v>0</v>
      </c>
      <c r="K913" s="92">
        <v>13</v>
      </c>
    </row>
    <row r="914" spans="2:11" x14ac:dyDescent="0.3">
      <c r="B914" s="91" t="s">
        <v>973</v>
      </c>
      <c r="C914" s="74" t="s">
        <v>1014</v>
      </c>
      <c r="D914" s="75" t="str">
        <f t="shared" si="35"/>
        <v>2022년06월</v>
      </c>
      <c r="E914" s="54" t="str">
        <f t="shared" si="36"/>
        <v>경남</v>
      </c>
      <c r="F914" s="4" t="s">
        <v>429</v>
      </c>
      <c r="G914" s="4" t="s">
        <v>433</v>
      </c>
      <c r="H914" s="4" t="s">
        <v>9</v>
      </c>
      <c r="I914" s="5">
        <v>6</v>
      </c>
      <c r="J914" s="5">
        <v>0</v>
      </c>
      <c r="K914" s="92">
        <v>6</v>
      </c>
    </row>
    <row r="915" spans="2:11" x14ac:dyDescent="0.3">
      <c r="B915" s="91" t="s">
        <v>973</v>
      </c>
      <c r="C915" s="74" t="s">
        <v>1014</v>
      </c>
      <c r="D915" s="75" t="str">
        <f t="shared" si="35"/>
        <v>2022년06월</v>
      </c>
      <c r="E915" s="54" t="str">
        <f t="shared" si="36"/>
        <v>경기</v>
      </c>
      <c r="F915" s="4" t="s">
        <v>435</v>
      </c>
      <c r="G915" s="4" t="s">
        <v>437</v>
      </c>
      <c r="H915" s="4" t="s">
        <v>9</v>
      </c>
      <c r="I915" s="5">
        <v>10</v>
      </c>
      <c r="J915" s="5">
        <v>0</v>
      </c>
      <c r="K915" s="92">
        <v>10</v>
      </c>
    </row>
    <row r="916" spans="2:11" x14ac:dyDescent="0.3">
      <c r="B916" s="91" t="s">
        <v>973</v>
      </c>
      <c r="C916" s="74" t="s">
        <v>1014</v>
      </c>
      <c r="D916" s="75" t="str">
        <f t="shared" si="35"/>
        <v>2022년06월</v>
      </c>
      <c r="E916" s="54" t="str">
        <f t="shared" si="36"/>
        <v>경기</v>
      </c>
      <c r="F916" s="4" t="s">
        <v>435</v>
      </c>
      <c r="G916" s="4" t="s">
        <v>438</v>
      </c>
      <c r="H916" s="4" t="s">
        <v>9</v>
      </c>
      <c r="I916" s="5">
        <v>1</v>
      </c>
      <c r="J916" s="5">
        <v>0</v>
      </c>
      <c r="K916" s="92">
        <v>1</v>
      </c>
    </row>
    <row r="917" spans="2:11" x14ac:dyDescent="0.3">
      <c r="B917" s="91" t="s">
        <v>973</v>
      </c>
      <c r="C917" s="74" t="s">
        <v>1014</v>
      </c>
      <c r="D917" s="75" t="str">
        <f t="shared" si="35"/>
        <v>2022년06월</v>
      </c>
      <c r="E917" s="54" t="str">
        <f t="shared" si="36"/>
        <v>경기</v>
      </c>
      <c r="F917" s="4" t="s">
        <v>440</v>
      </c>
      <c r="G917" s="4" t="s">
        <v>442</v>
      </c>
      <c r="H917" s="4" t="s">
        <v>9</v>
      </c>
      <c r="I917" s="5">
        <v>3</v>
      </c>
      <c r="J917" s="5">
        <v>0</v>
      </c>
      <c r="K917" s="92">
        <v>3</v>
      </c>
    </row>
    <row r="918" spans="2:11" x14ac:dyDescent="0.3">
      <c r="B918" s="91" t="s">
        <v>973</v>
      </c>
      <c r="C918" s="74" t="s">
        <v>1014</v>
      </c>
      <c r="D918" s="75" t="str">
        <f t="shared" si="35"/>
        <v>2022년06월</v>
      </c>
      <c r="E918" s="54" t="str">
        <f t="shared" si="36"/>
        <v>경북</v>
      </c>
      <c r="F918" s="4" t="s">
        <v>444</v>
      </c>
      <c r="G918" s="4" t="s">
        <v>448</v>
      </c>
      <c r="H918" s="4" t="s">
        <v>9</v>
      </c>
      <c r="I918" s="5">
        <v>1</v>
      </c>
      <c r="J918" s="5">
        <v>0</v>
      </c>
      <c r="K918" s="92">
        <v>1</v>
      </c>
    </row>
    <row r="919" spans="2:11" x14ac:dyDescent="0.3">
      <c r="B919" s="91" t="s">
        <v>973</v>
      </c>
      <c r="C919" s="74" t="s">
        <v>1014</v>
      </c>
      <c r="D919" s="75" t="str">
        <f t="shared" si="35"/>
        <v>2022년06월</v>
      </c>
      <c r="E919" s="54" t="str">
        <f t="shared" si="36"/>
        <v>경북</v>
      </c>
      <c r="F919" s="4" t="s">
        <v>444</v>
      </c>
      <c r="G919" s="4" t="s">
        <v>452</v>
      </c>
      <c r="H919" s="4" t="s">
        <v>9</v>
      </c>
      <c r="I919" s="5">
        <v>66</v>
      </c>
      <c r="J919" s="5">
        <v>0</v>
      </c>
      <c r="K919" s="92">
        <v>66</v>
      </c>
    </row>
    <row r="920" spans="2:11" x14ac:dyDescent="0.3">
      <c r="B920" s="91" t="s">
        <v>973</v>
      </c>
      <c r="C920" s="74" t="s">
        <v>1014</v>
      </c>
      <c r="D920" s="75" t="str">
        <f t="shared" si="35"/>
        <v>2022년06월</v>
      </c>
      <c r="E920" s="54" t="str">
        <f t="shared" si="36"/>
        <v>충남</v>
      </c>
      <c r="F920" s="4" t="s">
        <v>460</v>
      </c>
      <c r="G920" s="4" t="s">
        <v>461</v>
      </c>
      <c r="H920" s="4" t="s">
        <v>9</v>
      </c>
      <c r="I920" s="5">
        <v>1</v>
      </c>
      <c r="J920" s="5">
        <v>1</v>
      </c>
      <c r="K920" s="92">
        <v>0</v>
      </c>
    </row>
    <row r="921" spans="2:11" x14ac:dyDescent="0.3">
      <c r="B921" s="91" t="s">
        <v>973</v>
      </c>
      <c r="C921" s="74" t="s">
        <v>1014</v>
      </c>
      <c r="D921" s="75" t="str">
        <f t="shared" si="35"/>
        <v>2022년06월</v>
      </c>
      <c r="E921" s="54" t="str">
        <f t="shared" si="36"/>
        <v>충남</v>
      </c>
      <c r="F921" s="4" t="s">
        <v>460</v>
      </c>
      <c r="G921" s="4" t="s">
        <v>462</v>
      </c>
      <c r="H921" s="4" t="s">
        <v>9</v>
      </c>
      <c r="I921" s="5">
        <v>2</v>
      </c>
      <c r="J921" s="5">
        <v>2</v>
      </c>
      <c r="K921" s="92">
        <v>0</v>
      </c>
    </row>
    <row r="922" spans="2:11" x14ac:dyDescent="0.3">
      <c r="B922" s="91" t="s">
        <v>973</v>
      </c>
      <c r="C922" s="74" t="s">
        <v>1014</v>
      </c>
      <c r="D922" s="75" t="str">
        <f t="shared" si="35"/>
        <v>2022년06월</v>
      </c>
      <c r="E922" s="54" t="str">
        <f t="shared" si="36"/>
        <v>충남</v>
      </c>
      <c r="F922" s="4" t="s">
        <v>460</v>
      </c>
      <c r="G922" s="4" t="s">
        <v>465</v>
      </c>
      <c r="H922" s="4" t="s">
        <v>9</v>
      </c>
      <c r="I922" s="5">
        <v>2</v>
      </c>
      <c r="J922" s="5">
        <v>0</v>
      </c>
      <c r="K922" s="92">
        <v>2</v>
      </c>
    </row>
    <row r="923" spans="2:11" x14ac:dyDescent="0.3">
      <c r="B923" s="91" t="s">
        <v>973</v>
      </c>
      <c r="C923" s="74" t="s">
        <v>1015</v>
      </c>
      <c r="D923" s="75" t="str">
        <f t="shared" ref="D923" si="37">B923&amp;C923</f>
        <v>2022년07월</v>
      </c>
      <c r="E923" s="54" t="str">
        <f t="shared" si="36"/>
        <v>영동</v>
      </c>
      <c r="F923" s="4" t="s">
        <v>10</v>
      </c>
      <c r="G923" s="4" t="s">
        <v>11</v>
      </c>
      <c r="H923" s="4" t="s">
        <v>9</v>
      </c>
      <c r="I923" s="5">
        <v>1</v>
      </c>
      <c r="J923" s="5">
        <v>0</v>
      </c>
      <c r="K923" s="92">
        <v>1</v>
      </c>
    </row>
    <row r="924" spans="2:11" x14ac:dyDescent="0.3">
      <c r="B924" s="91" t="s">
        <v>973</v>
      </c>
      <c r="C924" s="74" t="s">
        <v>1015</v>
      </c>
      <c r="D924" s="75" t="str">
        <f t="shared" ref="D924:D987" si="38">B924&amp;C924</f>
        <v>2022년07월</v>
      </c>
      <c r="E924" s="54" t="str">
        <f t="shared" si="36"/>
        <v>경북</v>
      </c>
      <c r="F924" s="4" t="s">
        <v>14</v>
      </c>
      <c r="G924" s="4" t="s">
        <v>15</v>
      </c>
      <c r="H924" s="4" t="s">
        <v>9</v>
      </c>
      <c r="I924" s="5">
        <v>1</v>
      </c>
      <c r="J924" s="5">
        <v>0</v>
      </c>
      <c r="K924" s="92">
        <v>1</v>
      </c>
    </row>
    <row r="925" spans="2:11" x14ac:dyDescent="0.3">
      <c r="B925" s="91" t="s">
        <v>973</v>
      </c>
      <c r="C925" s="74" t="s">
        <v>1015</v>
      </c>
      <c r="D925" s="75" t="str">
        <f t="shared" si="38"/>
        <v>2022년07월</v>
      </c>
      <c r="E925" s="54" t="str">
        <f t="shared" si="36"/>
        <v>경북</v>
      </c>
      <c r="F925" s="4" t="s">
        <v>14</v>
      </c>
      <c r="G925" s="4" t="s">
        <v>845</v>
      </c>
      <c r="H925" s="4" t="s">
        <v>9</v>
      </c>
      <c r="I925" s="5">
        <v>1</v>
      </c>
      <c r="J925" s="5">
        <v>1</v>
      </c>
      <c r="K925" s="92">
        <v>0</v>
      </c>
    </row>
    <row r="926" spans="2:11" x14ac:dyDescent="0.3">
      <c r="B926" s="91" t="s">
        <v>973</v>
      </c>
      <c r="C926" s="74" t="s">
        <v>1015</v>
      </c>
      <c r="D926" s="75" t="str">
        <f t="shared" si="38"/>
        <v>2022년07월</v>
      </c>
      <c r="E926" s="54" t="str">
        <f t="shared" si="36"/>
        <v>경북</v>
      </c>
      <c r="F926" s="4" t="s">
        <v>14</v>
      </c>
      <c r="G926" s="4" t="s">
        <v>17</v>
      </c>
      <c r="H926" s="4" t="s">
        <v>9</v>
      </c>
      <c r="I926" s="5">
        <v>117</v>
      </c>
      <c r="J926" s="5">
        <v>112</v>
      </c>
      <c r="K926" s="92">
        <v>5</v>
      </c>
    </row>
    <row r="927" spans="2:11" x14ac:dyDescent="0.3">
      <c r="B927" s="91" t="s">
        <v>973</v>
      </c>
      <c r="C927" s="74" t="s">
        <v>1015</v>
      </c>
      <c r="D927" s="75" t="str">
        <f t="shared" si="38"/>
        <v>2022년07월</v>
      </c>
      <c r="E927" s="54" t="str">
        <f t="shared" si="36"/>
        <v>경북</v>
      </c>
      <c r="F927" s="4" t="s">
        <v>14</v>
      </c>
      <c r="G927" s="4" t="s">
        <v>18</v>
      </c>
      <c r="H927" s="4" t="s">
        <v>9</v>
      </c>
      <c r="I927" s="5">
        <v>3</v>
      </c>
      <c r="J927" s="5">
        <v>0</v>
      </c>
      <c r="K927" s="92">
        <v>3</v>
      </c>
    </row>
    <row r="928" spans="2:11" x14ac:dyDescent="0.3">
      <c r="B928" s="91" t="s">
        <v>973</v>
      </c>
      <c r="C928" s="74" t="s">
        <v>1015</v>
      </c>
      <c r="D928" s="75" t="str">
        <f t="shared" si="38"/>
        <v>2022년07월</v>
      </c>
      <c r="E928" s="54" t="str">
        <f t="shared" si="36"/>
        <v>서울</v>
      </c>
      <c r="F928" s="4" t="s">
        <v>20</v>
      </c>
      <c r="G928" s="4" t="s">
        <v>22</v>
      </c>
      <c r="H928" s="4" t="s">
        <v>9</v>
      </c>
      <c r="I928" s="5">
        <v>4</v>
      </c>
      <c r="J928" s="5">
        <v>0</v>
      </c>
      <c r="K928" s="92">
        <v>4</v>
      </c>
    </row>
    <row r="929" spans="2:11" x14ac:dyDescent="0.3">
      <c r="B929" s="91" t="s">
        <v>973</v>
      </c>
      <c r="C929" s="74" t="s">
        <v>1015</v>
      </c>
      <c r="D929" s="75" t="str">
        <f t="shared" si="38"/>
        <v>2022년07월</v>
      </c>
      <c r="E929" s="54" t="str">
        <f t="shared" si="36"/>
        <v>서울</v>
      </c>
      <c r="F929" s="4" t="s">
        <v>20</v>
      </c>
      <c r="G929" s="4" t="s">
        <v>23</v>
      </c>
      <c r="H929" s="4" t="s">
        <v>9</v>
      </c>
      <c r="I929" s="5">
        <v>63</v>
      </c>
      <c r="J929" s="5">
        <v>0</v>
      </c>
      <c r="K929" s="92">
        <v>63</v>
      </c>
    </row>
    <row r="930" spans="2:11" x14ac:dyDescent="0.3">
      <c r="B930" s="91" t="s">
        <v>973</v>
      </c>
      <c r="C930" s="74" t="s">
        <v>1015</v>
      </c>
      <c r="D930" s="75" t="str">
        <f t="shared" si="38"/>
        <v>2022년07월</v>
      </c>
      <c r="E930" s="54" t="str">
        <f t="shared" si="36"/>
        <v>전남</v>
      </c>
      <c r="F930" s="4" t="s">
        <v>24</v>
      </c>
      <c r="G930" s="4" t="s">
        <v>25</v>
      </c>
      <c r="H930" s="4" t="s">
        <v>9</v>
      </c>
      <c r="I930" s="5">
        <v>1</v>
      </c>
      <c r="J930" s="5">
        <v>0</v>
      </c>
      <c r="K930" s="92">
        <v>1</v>
      </c>
    </row>
    <row r="931" spans="2:11" x14ac:dyDescent="0.3">
      <c r="B931" s="91" t="s">
        <v>973</v>
      </c>
      <c r="C931" s="74" t="s">
        <v>1015</v>
      </c>
      <c r="D931" s="75" t="str">
        <f t="shared" si="38"/>
        <v>2022년07월</v>
      </c>
      <c r="E931" s="54" t="str">
        <f t="shared" si="36"/>
        <v>전남</v>
      </c>
      <c r="F931" s="4" t="s">
        <v>24</v>
      </c>
      <c r="G931" s="4" t="s">
        <v>26</v>
      </c>
      <c r="H931" s="4" t="s">
        <v>9</v>
      </c>
      <c r="I931" s="5">
        <v>58</v>
      </c>
      <c r="J931" s="5">
        <v>0</v>
      </c>
      <c r="K931" s="92">
        <v>58</v>
      </c>
    </row>
    <row r="932" spans="2:11" x14ac:dyDescent="0.3">
      <c r="B932" s="91" t="s">
        <v>973</v>
      </c>
      <c r="C932" s="74" t="s">
        <v>1015</v>
      </c>
      <c r="D932" s="75" t="str">
        <f t="shared" si="38"/>
        <v>2022년07월</v>
      </c>
      <c r="E932" s="54" t="str">
        <f t="shared" si="36"/>
        <v>전남</v>
      </c>
      <c r="F932" s="4" t="s">
        <v>24</v>
      </c>
      <c r="G932" s="4" t="s">
        <v>27</v>
      </c>
      <c r="H932" s="4" t="s">
        <v>9</v>
      </c>
      <c r="I932" s="5">
        <v>42</v>
      </c>
      <c r="J932" s="5">
        <v>0</v>
      </c>
      <c r="K932" s="92">
        <v>42</v>
      </c>
    </row>
    <row r="933" spans="2:11" x14ac:dyDescent="0.3">
      <c r="B933" s="91" t="s">
        <v>973</v>
      </c>
      <c r="C933" s="74" t="s">
        <v>1015</v>
      </c>
      <c r="D933" s="75" t="str">
        <f t="shared" si="38"/>
        <v>2022년07월</v>
      </c>
      <c r="E933" s="54" t="str">
        <f t="shared" si="36"/>
        <v>전남</v>
      </c>
      <c r="F933" s="4" t="s">
        <v>24</v>
      </c>
      <c r="G933" s="4" t="s">
        <v>28</v>
      </c>
      <c r="H933" s="4" t="s">
        <v>9</v>
      </c>
      <c r="I933" s="5">
        <v>1</v>
      </c>
      <c r="J933" s="5">
        <v>0</v>
      </c>
      <c r="K933" s="92">
        <v>1</v>
      </c>
    </row>
    <row r="934" spans="2:11" x14ac:dyDescent="0.3">
      <c r="B934" s="91" t="s">
        <v>973</v>
      </c>
      <c r="C934" s="74" t="s">
        <v>1015</v>
      </c>
      <c r="D934" s="75" t="str">
        <f t="shared" si="38"/>
        <v>2022년07월</v>
      </c>
      <c r="E934" s="54" t="str">
        <f t="shared" si="36"/>
        <v>전남</v>
      </c>
      <c r="F934" s="4" t="s">
        <v>24</v>
      </c>
      <c r="G934" s="4" t="s">
        <v>29</v>
      </c>
      <c r="H934" s="4" t="s">
        <v>9</v>
      </c>
      <c r="I934" s="5">
        <v>1</v>
      </c>
      <c r="J934" s="5">
        <v>0</v>
      </c>
      <c r="K934" s="92">
        <v>1</v>
      </c>
    </row>
    <row r="935" spans="2:11" x14ac:dyDescent="0.3">
      <c r="B935" s="91" t="s">
        <v>973</v>
      </c>
      <c r="C935" s="74" t="s">
        <v>1015</v>
      </c>
      <c r="D935" s="75" t="str">
        <f t="shared" si="38"/>
        <v>2022년07월</v>
      </c>
      <c r="E935" s="54" t="str">
        <f t="shared" si="36"/>
        <v>전남</v>
      </c>
      <c r="F935" s="4" t="s">
        <v>24</v>
      </c>
      <c r="G935" s="4" t="s">
        <v>31</v>
      </c>
      <c r="H935" s="4" t="s">
        <v>9</v>
      </c>
      <c r="I935" s="5">
        <v>9</v>
      </c>
      <c r="J935" s="5">
        <v>0</v>
      </c>
      <c r="K935" s="92">
        <v>9</v>
      </c>
    </row>
    <row r="936" spans="2:11" x14ac:dyDescent="0.3">
      <c r="B936" s="91" t="s">
        <v>973</v>
      </c>
      <c r="C936" s="74" t="s">
        <v>1015</v>
      </c>
      <c r="D936" s="75" t="str">
        <f t="shared" si="38"/>
        <v>2022년07월</v>
      </c>
      <c r="E936" s="54" t="str">
        <f t="shared" si="36"/>
        <v>전남</v>
      </c>
      <c r="F936" s="4" t="s">
        <v>24</v>
      </c>
      <c r="G936" s="4" t="s">
        <v>33</v>
      </c>
      <c r="H936" s="4" t="s">
        <v>9</v>
      </c>
      <c r="I936" s="5">
        <v>15</v>
      </c>
      <c r="J936" s="5">
        <v>0</v>
      </c>
      <c r="K936" s="92">
        <v>15</v>
      </c>
    </row>
    <row r="937" spans="2:11" x14ac:dyDescent="0.3">
      <c r="B937" s="91" t="s">
        <v>973</v>
      </c>
      <c r="C937" s="74" t="s">
        <v>1015</v>
      </c>
      <c r="D937" s="75" t="str">
        <f t="shared" si="38"/>
        <v>2022년07월</v>
      </c>
      <c r="E937" s="54" t="str">
        <f t="shared" si="36"/>
        <v>전남</v>
      </c>
      <c r="F937" s="4" t="s">
        <v>24</v>
      </c>
      <c r="G937" s="4" t="s">
        <v>41</v>
      </c>
      <c r="H937" s="4" t="s">
        <v>9</v>
      </c>
      <c r="I937" s="5">
        <v>1</v>
      </c>
      <c r="J937" s="5">
        <v>0</v>
      </c>
      <c r="K937" s="92">
        <v>1</v>
      </c>
    </row>
    <row r="938" spans="2:11" x14ac:dyDescent="0.3">
      <c r="B938" s="91" t="s">
        <v>973</v>
      </c>
      <c r="C938" s="74" t="s">
        <v>1015</v>
      </c>
      <c r="D938" s="75" t="str">
        <f t="shared" si="38"/>
        <v>2022년07월</v>
      </c>
      <c r="E938" s="54" t="str">
        <f t="shared" si="36"/>
        <v>경북</v>
      </c>
      <c r="F938" s="4" t="s">
        <v>43</v>
      </c>
      <c r="G938" s="4" t="s">
        <v>45</v>
      </c>
      <c r="H938" s="4" t="s">
        <v>9</v>
      </c>
      <c r="I938" s="5">
        <v>103</v>
      </c>
      <c r="J938" s="5">
        <v>14</v>
      </c>
      <c r="K938" s="92">
        <v>89</v>
      </c>
    </row>
    <row r="939" spans="2:11" x14ac:dyDescent="0.3">
      <c r="B939" s="91" t="s">
        <v>973</v>
      </c>
      <c r="C939" s="74" t="s">
        <v>1015</v>
      </c>
      <c r="D939" s="75" t="str">
        <f t="shared" si="38"/>
        <v>2022년07월</v>
      </c>
      <c r="E939" s="54" t="str">
        <f t="shared" si="36"/>
        <v>경북</v>
      </c>
      <c r="F939" s="4" t="s">
        <v>43</v>
      </c>
      <c r="G939" s="4" t="s">
        <v>46</v>
      </c>
      <c r="H939" s="4" t="s">
        <v>9</v>
      </c>
      <c r="I939" s="5">
        <v>2</v>
      </c>
      <c r="J939" s="5">
        <v>0</v>
      </c>
      <c r="K939" s="92">
        <v>2</v>
      </c>
    </row>
    <row r="940" spans="2:11" x14ac:dyDescent="0.3">
      <c r="B940" s="91" t="s">
        <v>973</v>
      </c>
      <c r="C940" s="74" t="s">
        <v>1015</v>
      </c>
      <c r="D940" s="75" t="str">
        <f t="shared" si="38"/>
        <v>2022년07월</v>
      </c>
      <c r="E940" s="54" t="str">
        <f t="shared" si="36"/>
        <v>경북</v>
      </c>
      <c r="F940" s="4" t="s">
        <v>53</v>
      </c>
      <c r="G940" s="4" t="s">
        <v>54</v>
      </c>
      <c r="H940" s="4" t="s">
        <v>9</v>
      </c>
      <c r="I940" s="5">
        <v>9</v>
      </c>
      <c r="J940" s="5">
        <v>0</v>
      </c>
      <c r="K940" s="92">
        <v>9</v>
      </c>
    </row>
    <row r="941" spans="2:11" x14ac:dyDescent="0.3">
      <c r="B941" s="91" t="s">
        <v>973</v>
      </c>
      <c r="C941" s="74" t="s">
        <v>1015</v>
      </c>
      <c r="D941" s="75" t="str">
        <f t="shared" si="38"/>
        <v>2022년07월</v>
      </c>
      <c r="E941" s="54" t="str">
        <f t="shared" si="36"/>
        <v>경북</v>
      </c>
      <c r="F941" s="4" t="s">
        <v>53</v>
      </c>
      <c r="G941" s="4" t="s">
        <v>55</v>
      </c>
      <c r="H941" s="4" t="s">
        <v>9</v>
      </c>
      <c r="I941" s="5">
        <v>25</v>
      </c>
      <c r="J941" s="5">
        <v>0</v>
      </c>
      <c r="K941" s="92">
        <v>25</v>
      </c>
    </row>
    <row r="942" spans="2:11" x14ac:dyDescent="0.3">
      <c r="B942" s="91" t="s">
        <v>973</v>
      </c>
      <c r="C942" s="74" t="s">
        <v>1015</v>
      </c>
      <c r="D942" s="75" t="str">
        <f t="shared" si="38"/>
        <v>2022년07월</v>
      </c>
      <c r="E942" s="54" t="str">
        <f t="shared" si="36"/>
        <v>경기</v>
      </c>
      <c r="F942" s="4" t="s">
        <v>57</v>
      </c>
      <c r="G942" s="4" t="s">
        <v>58</v>
      </c>
      <c r="H942" s="4" t="s">
        <v>9</v>
      </c>
      <c r="I942" s="5">
        <v>2</v>
      </c>
      <c r="J942" s="5">
        <v>0</v>
      </c>
      <c r="K942" s="92">
        <v>2</v>
      </c>
    </row>
    <row r="943" spans="2:11" x14ac:dyDescent="0.3">
      <c r="B943" s="91" t="s">
        <v>973</v>
      </c>
      <c r="C943" s="74" t="s">
        <v>1015</v>
      </c>
      <c r="D943" s="75" t="str">
        <f t="shared" si="38"/>
        <v>2022년07월</v>
      </c>
      <c r="E943" s="54" t="str">
        <f t="shared" si="36"/>
        <v>경남</v>
      </c>
      <c r="F943" s="4" t="s">
        <v>62</v>
      </c>
      <c r="G943" s="4" t="s">
        <v>63</v>
      </c>
      <c r="H943" s="4" t="s">
        <v>9</v>
      </c>
      <c r="I943" s="5">
        <v>4</v>
      </c>
      <c r="J943" s="5">
        <v>0</v>
      </c>
      <c r="K943" s="92">
        <v>4</v>
      </c>
    </row>
    <row r="944" spans="2:11" x14ac:dyDescent="0.3">
      <c r="B944" s="91" t="s">
        <v>973</v>
      </c>
      <c r="C944" s="74" t="s">
        <v>1015</v>
      </c>
      <c r="D944" s="75" t="str">
        <f t="shared" si="38"/>
        <v>2022년07월</v>
      </c>
      <c r="E944" s="54" t="str">
        <f t="shared" si="36"/>
        <v>경북</v>
      </c>
      <c r="F944" s="4" t="s">
        <v>70</v>
      </c>
      <c r="G944" s="4" t="s">
        <v>74</v>
      </c>
      <c r="H944" s="4" t="s">
        <v>9</v>
      </c>
      <c r="I944" s="5">
        <v>2</v>
      </c>
      <c r="J944" s="5">
        <v>2</v>
      </c>
      <c r="K944" s="92">
        <v>0</v>
      </c>
    </row>
    <row r="945" spans="2:11" x14ac:dyDescent="0.3">
      <c r="B945" s="91" t="s">
        <v>973</v>
      </c>
      <c r="C945" s="74" t="s">
        <v>1015</v>
      </c>
      <c r="D945" s="75" t="str">
        <f t="shared" si="38"/>
        <v>2022년07월</v>
      </c>
      <c r="E945" s="54" t="str">
        <f t="shared" si="36"/>
        <v>경북</v>
      </c>
      <c r="F945" s="4" t="s">
        <v>70</v>
      </c>
      <c r="G945" s="4" t="s">
        <v>75</v>
      </c>
      <c r="H945" s="4" t="s">
        <v>9</v>
      </c>
      <c r="I945" s="5">
        <v>1</v>
      </c>
      <c r="J945" s="5">
        <v>0</v>
      </c>
      <c r="K945" s="92">
        <v>1</v>
      </c>
    </row>
    <row r="946" spans="2:11" x14ac:dyDescent="0.3">
      <c r="B946" s="91" t="s">
        <v>973</v>
      </c>
      <c r="C946" s="74" t="s">
        <v>1015</v>
      </c>
      <c r="D946" s="75" t="str">
        <f t="shared" si="38"/>
        <v>2022년07월</v>
      </c>
      <c r="E946" s="54" t="str">
        <f t="shared" si="36"/>
        <v>경북</v>
      </c>
      <c r="F946" s="4" t="s">
        <v>70</v>
      </c>
      <c r="G946" s="4" t="s">
        <v>77</v>
      </c>
      <c r="H946" s="4" t="s">
        <v>9</v>
      </c>
      <c r="I946" s="5">
        <v>1</v>
      </c>
      <c r="J946" s="5">
        <v>0</v>
      </c>
      <c r="K946" s="92">
        <v>1</v>
      </c>
    </row>
    <row r="947" spans="2:11" x14ac:dyDescent="0.3">
      <c r="B947" s="91" t="s">
        <v>973</v>
      </c>
      <c r="C947" s="74" t="s">
        <v>1015</v>
      </c>
      <c r="D947" s="75" t="str">
        <f t="shared" si="38"/>
        <v>2022년07월</v>
      </c>
      <c r="E947" s="54" t="str">
        <f t="shared" si="36"/>
        <v>경북</v>
      </c>
      <c r="F947" s="4" t="s">
        <v>70</v>
      </c>
      <c r="G947" s="4" t="s">
        <v>78</v>
      </c>
      <c r="H947" s="4" t="s">
        <v>9</v>
      </c>
      <c r="I947" s="5">
        <v>4</v>
      </c>
      <c r="J947" s="5">
        <v>4</v>
      </c>
      <c r="K947" s="92">
        <v>0</v>
      </c>
    </row>
    <row r="948" spans="2:11" x14ac:dyDescent="0.3">
      <c r="B948" s="91" t="s">
        <v>973</v>
      </c>
      <c r="C948" s="74" t="s">
        <v>1015</v>
      </c>
      <c r="D948" s="75" t="str">
        <f t="shared" si="38"/>
        <v>2022년07월</v>
      </c>
      <c r="E948" s="54" t="str">
        <f t="shared" si="36"/>
        <v>경북</v>
      </c>
      <c r="F948" s="4" t="s">
        <v>70</v>
      </c>
      <c r="G948" s="4" t="s">
        <v>86</v>
      </c>
      <c r="H948" s="4" t="s">
        <v>9</v>
      </c>
      <c r="I948" s="5">
        <v>1</v>
      </c>
      <c r="J948" s="5">
        <v>1</v>
      </c>
      <c r="K948" s="92">
        <v>0</v>
      </c>
    </row>
    <row r="949" spans="2:11" x14ac:dyDescent="0.3">
      <c r="B949" s="91" t="s">
        <v>973</v>
      </c>
      <c r="C949" s="74" t="s">
        <v>1015</v>
      </c>
      <c r="D949" s="75" t="str">
        <f t="shared" si="38"/>
        <v>2022년07월</v>
      </c>
      <c r="E949" s="54" t="str">
        <f t="shared" si="36"/>
        <v>경북</v>
      </c>
      <c r="F949" s="4" t="s">
        <v>70</v>
      </c>
      <c r="G949" s="4" t="s">
        <v>88</v>
      </c>
      <c r="H949" s="4" t="s">
        <v>9</v>
      </c>
      <c r="I949" s="5">
        <v>30</v>
      </c>
      <c r="J949" s="5">
        <v>27</v>
      </c>
      <c r="K949" s="92">
        <v>3</v>
      </c>
    </row>
    <row r="950" spans="2:11" x14ac:dyDescent="0.3">
      <c r="B950" s="91" t="s">
        <v>973</v>
      </c>
      <c r="C950" s="74" t="s">
        <v>1015</v>
      </c>
      <c r="D950" s="75" t="str">
        <f t="shared" si="38"/>
        <v>2022년07월</v>
      </c>
      <c r="E950" s="54" t="str">
        <f t="shared" si="36"/>
        <v>경북</v>
      </c>
      <c r="F950" s="4" t="s">
        <v>70</v>
      </c>
      <c r="G950" s="4" t="s">
        <v>93</v>
      </c>
      <c r="H950" s="4" t="s">
        <v>9</v>
      </c>
      <c r="I950" s="5">
        <v>2</v>
      </c>
      <c r="J950" s="5">
        <v>0</v>
      </c>
      <c r="K950" s="92">
        <v>2</v>
      </c>
    </row>
    <row r="951" spans="2:11" x14ac:dyDescent="0.3">
      <c r="B951" s="91" t="s">
        <v>973</v>
      </c>
      <c r="C951" s="74" t="s">
        <v>1015</v>
      </c>
      <c r="D951" s="75" t="str">
        <f t="shared" si="38"/>
        <v>2022년07월</v>
      </c>
      <c r="E951" s="54" t="str">
        <f t="shared" si="36"/>
        <v>대구</v>
      </c>
      <c r="F951" s="4" t="s">
        <v>94</v>
      </c>
      <c r="G951" s="4" t="s">
        <v>95</v>
      </c>
      <c r="H951" s="4" t="s">
        <v>9</v>
      </c>
      <c r="I951" s="5">
        <v>1</v>
      </c>
      <c r="J951" s="5">
        <v>1</v>
      </c>
      <c r="K951" s="92">
        <v>0</v>
      </c>
    </row>
    <row r="952" spans="2:11" x14ac:dyDescent="0.3">
      <c r="B952" s="91" t="s">
        <v>973</v>
      </c>
      <c r="C952" s="74" t="s">
        <v>1015</v>
      </c>
      <c r="D952" s="75" t="str">
        <f t="shared" si="38"/>
        <v>2022년07월</v>
      </c>
      <c r="E952" s="54" t="str">
        <f t="shared" si="36"/>
        <v>경북</v>
      </c>
      <c r="F952" s="4" t="s">
        <v>98</v>
      </c>
      <c r="G952" s="4" t="s">
        <v>100</v>
      </c>
      <c r="H952" s="4" t="s">
        <v>9</v>
      </c>
      <c r="I952" s="5">
        <v>28</v>
      </c>
      <c r="J952" s="5">
        <v>24</v>
      </c>
      <c r="K952" s="92">
        <v>4</v>
      </c>
    </row>
    <row r="953" spans="2:11" x14ac:dyDescent="0.3">
      <c r="B953" s="91" t="s">
        <v>973</v>
      </c>
      <c r="C953" s="74" t="s">
        <v>1015</v>
      </c>
      <c r="D953" s="75" t="str">
        <f t="shared" si="38"/>
        <v>2022년07월</v>
      </c>
      <c r="E953" s="54" t="str">
        <f t="shared" si="36"/>
        <v>경북</v>
      </c>
      <c r="F953" s="4" t="s">
        <v>98</v>
      </c>
      <c r="G953" s="4" t="s">
        <v>102</v>
      </c>
      <c r="H953" s="4" t="s">
        <v>9</v>
      </c>
      <c r="I953" s="5">
        <v>5</v>
      </c>
      <c r="J953" s="5">
        <v>0</v>
      </c>
      <c r="K953" s="92">
        <v>5</v>
      </c>
    </row>
    <row r="954" spans="2:11" x14ac:dyDescent="0.3">
      <c r="B954" s="91" t="s">
        <v>973</v>
      </c>
      <c r="C954" s="74" t="s">
        <v>1015</v>
      </c>
      <c r="D954" s="75" t="str">
        <f t="shared" si="38"/>
        <v>2022년07월</v>
      </c>
      <c r="E954" s="54" t="str">
        <f t="shared" si="36"/>
        <v>경북</v>
      </c>
      <c r="F954" s="4" t="s">
        <v>98</v>
      </c>
      <c r="G954" s="4" t="s">
        <v>106</v>
      </c>
      <c r="H954" s="4" t="s">
        <v>9</v>
      </c>
      <c r="I954" s="5">
        <v>1</v>
      </c>
      <c r="J954" s="5">
        <v>0</v>
      </c>
      <c r="K954" s="92">
        <v>1</v>
      </c>
    </row>
    <row r="955" spans="2:11" x14ac:dyDescent="0.3">
      <c r="B955" s="91" t="s">
        <v>973</v>
      </c>
      <c r="C955" s="74" t="s">
        <v>1015</v>
      </c>
      <c r="D955" s="75" t="str">
        <f t="shared" si="38"/>
        <v>2022년07월</v>
      </c>
      <c r="E955" s="54" t="str">
        <f t="shared" si="36"/>
        <v>경북</v>
      </c>
      <c r="F955" s="4" t="s">
        <v>98</v>
      </c>
      <c r="G955" s="4" t="s">
        <v>113</v>
      </c>
      <c r="H955" s="4" t="s">
        <v>9</v>
      </c>
      <c r="I955" s="5">
        <v>1</v>
      </c>
      <c r="J955" s="5">
        <v>0</v>
      </c>
      <c r="K955" s="92">
        <v>1</v>
      </c>
    </row>
    <row r="956" spans="2:11" x14ac:dyDescent="0.3">
      <c r="B956" s="91" t="s">
        <v>973</v>
      </c>
      <c r="C956" s="74" t="s">
        <v>1015</v>
      </c>
      <c r="D956" s="75" t="str">
        <f t="shared" si="38"/>
        <v>2022년07월</v>
      </c>
      <c r="E956" s="54" t="str">
        <f t="shared" si="36"/>
        <v>경북</v>
      </c>
      <c r="F956" s="4" t="s">
        <v>116</v>
      </c>
      <c r="G956" s="4" t="s">
        <v>846</v>
      </c>
      <c r="H956" s="4" t="s">
        <v>9</v>
      </c>
      <c r="I956" s="5">
        <v>1</v>
      </c>
      <c r="J956" s="5">
        <v>1</v>
      </c>
      <c r="K956" s="92">
        <v>0</v>
      </c>
    </row>
    <row r="957" spans="2:11" x14ac:dyDescent="0.3">
      <c r="B957" s="91" t="s">
        <v>973</v>
      </c>
      <c r="C957" s="74" t="s">
        <v>1015</v>
      </c>
      <c r="D957" s="75" t="str">
        <f t="shared" si="38"/>
        <v>2022년07월</v>
      </c>
      <c r="E957" s="54" t="str">
        <f t="shared" si="36"/>
        <v>경북</v>
      </c>
      <c r="F957" s="4" t="s">
        <v>116</v>
      </c>
      <c r="G957" s="4" t="s">
        <v>117</v>
      </c>
      <c r="H957" s="4" t="s">
        <v>9</v>
      </c>
      <c r="I957" s="5">
        <v>101</v>
      </c>
      <c r="J957" s="5">
        <v>0</v>
      </c>
      <c r="K957" s="92">
        <v>101</v>
      </c>
    </row>
    <row r="958" spans="2:11" x14ac:dyDescent="0.3">
      <c r="B958" s="91" t="s">
        <v>973</v>
      </c>
      <c r="C958" s="74" t="s">
        <v>1015</v>
      </c>
      <c r="D958" s="75" t="str">
        <f t="shared" si="38"/>
        <v>2022년07월</v>
      </c>
      <c r="E958" s="54" t="str">
        <f t="shared" si="36"/>
        <v>충남</v>
      </c>
      <c r="F958" s="4" t="s">
        <v>120</v>
      </c>
      <c r="G958" s="4" t="s">
        <v>123</v>
      </c>
      <c r="H958" s="4" t="s">
        <v>9</v>
      </c>
      <c r="I958" s="5">
        <v>1</v>
      </c>
      <c r="J958" s="5">
        <v>0</v>
      </c>
      <c r="K958" s="92">
        <v>1</v>
      </c>
    </row>
    <row r="959" spans="2:11" x14ac:dyDescent="0.3">
      <c r="B959" s="91" t="s">
        <v>973</v>
      </c>
      <c r="C959" s="74" t="s">
        <v>1015</v>
      </c>
      <c r="D959" s="75" t="str">
        <f t="shared" si="38"/>
        <v>2022년07월</v>
      </c>
      <c r="E959" s="54" t="str">
        <f t="shared" si="36"/>
        <v>충남</v>
      </c>
      <c r="F959" s="4" t="s">
        <v>120</v>
      </c>
      <c r="G959" s="4" t="s">
        <v>124</v>
      </c>
      <c r="H959" s="4" t="s">
        <v>9</v>
      </c>
      <c r="I959" s="5">
        <v>8</v>
      </c>
      <c r="J959" s="5">
        <v>0</v>
      </c>
      <c r="K959" s="92">
        <v>8</v>
      </c>
    </row>
    <row r="960" spans="2:11" x14ac:dyDescent="0.3">
      <c r="B960" s="91" t="s">
        <v>973</v>
      </c>
      <c r="C960" s="74" t="s">
        <v>1015</v>
      </c>
      <c r="D960" s="75" t="str">
        <f t="shared" si="38"/>
        <v>2022년07월</v>
      </c>
      <c r="E960" s="54" t="str">
        <f t="shared" ref="E960:E1023" si="39">VLOOKUP($F960,$N$11:$O$78,2,0)</f>
        <v>충남</v>
      </c>
      <c r="F960" s="4" t="s">
        <v>120</v>
      </c>
      <c r="G960" s="4" t="s">
        <v>125</v>
      </c>
      <c r="H960" s="4" t="s">
        <v>9</v>
      </c>
      <c r="I960" s="5">
        <v>13</v>
      </c>
      <c r="J960" s="5">
        <v>0</v>
      </c>
      <c r="K960" s="92">
        <v>13</v>
      </c>
    </row>
    <row r="961" spans="2:11" x14ac:dyDescent="0.3">
      <c r="B961" s="91" t="s">
        <v>973</v>
      </c>
      <c r="C961" s="74" t="s">
        <v>1015</v>
      </c>
      <c r="D961" s="75" t="str">
        <f t="shared" si="38"/>
        <v>2022년07월</v>
      </c>
      <c r="E961" s="54" t="str">
        <f t="shared" si="39"/>
        <v>충남</v>
      </c>
      <c r="F961" s="4" t="s">
        <v>120</v>
      </c>
      <c r="G961" s="4" t="s">
        <v>128</v>
      </c>
      <c r="H961" s="4" t="s">
        <v>9</v>
      </c>
      <c r="I961" s="5">
        <v>2</v>
      </c>
      <c r="J961" s="5">
        <v>0</v>
      </c>
      <c r="K961" s="92">
        <v>2</v>
      </c>
    </row>
    <row r="962" spans="2:11" x14ac:dyDescent="0.3">
      <c r="B962" s="91" t="s">
        <v>973</v>
      </c>
      <c r="C962" s="74" t="s">
        <v>1015</v>
      </c>
      <c r="D962" s="75" t="str">
        <f t="shared" si="38"/>
        <v>2022년07월</v>
      </c>
      <c r="E962" s="54" t="str">
        <f t="shared" si="39"/>
        <v>충남</v>
      </c>
      <c r="F962" s="4" t="s">
        <v>120</v>
      </c>
      <c r="G962" s="4" t="s">
        <v>134</v>
      </c>
      <c r="H962" s="4" t="s">
        <v>9</v>
      </c>
      <c r="I962" s="5">
        <v>1</v>
      </c>
      <c r="J962" s="5">
        <v>0</v>
      </c>
      <c r="K962" s="92">
        <v>1</v>
      </c>
    </row>
    <row r="963" spans="2:11" x14ac:dyDescent="0.3">
      <c r="B963" s="91" t="s">
        <v>973</v>
      </c>
      <c r="C963" s="74" t="s">
        <v>1015</v>
      </c>
      <c r="D963" s="75" t="str">
        <f t="shared" si="38"/>
        <v>2022년07월</v>
      </c>
      <c r="E963" s="54" t="str">
        <f t="shared" si="39"/>
        <v>충남</v>
      </c>
      <c r="F963" s="4" t="s">
        <v>120</v>
      </c>
      <c r="G963" s="4" t="s">
        <v>136</v>
      </c>
      <c r="H963" s="4" t="s">
        <v>9</v>
      </c>
      <c r="I963" s="5">
        <v>20</v>
      </c>
      <c r="J963" s="5">
        <v>0</v>
      </c>
      <c r="K963" s="92">
        <v>20</v>
      </c>
    </row>
    <row r="964" spans="2:11" x14ac:dyDescent="0.3">
      <c r="B964" s="91" t="s">
        <v>973</v>
      </c>
      <c r="C964" s="74" t="s">
        <v>1015</v>
      </c>
      <c r="D964" s="75" t="str">
        <f t="shared" si="38"/>
        <v>2022년07월</v>
      </c>
      <c r="E964" s="54" t="str">
        <f t="shared" si="39"/>
        <v>충남</v>
      </c>
      <c r="F964" s="4" t="s">
        <v>120</v>
      </c>
      <c r="G964" s="4" t="s">
        <v>137</v>
      </c>
      <c r="H964" s="4" t="s">
        <v>9</v>
      </c>
      <c r="I964" s="5">
        <v>56</v>
      </c>
      <c r="J964" s="5">
        <v>0</v>
      </c>
      <c r="K964" s="92">
        <v>56</v>
      </c>
    </row>
    <row r="965" spans="2:11" x14ac:dyDescent="0.3">
      <c r="B965" s="91" t="s">
        <v>973</v>
      </c>
      <c r="C965" s="74" t="s">
        <v>1015</v>
      </c>
      <c r="D965" s="75" t="str">
        <f t="shared" si="38"/>
        <v>2022년07월</v>
      </c>
      <c r="E965" s="54" t="str">
        <f t="shared" si="39"/>
        <v>전남</v>
      </c>
      <c r="F965" s="4" t="s">
        <v>138</v>
      </c>
      <c r="G965" s="4" t="s">
        <v>847</v>
      </c>
      <c r="H965" s="4" t="s">
        <v>9</v>
      </c>
      <c r="I965" s="5">
        <v>1</v>
      </c>
      <c r="J965" s="5">
        <v>1</v>
      </c>
      <c r="K965" s="92">
        <v>0</v>
      </c>
    </row>
    <row r="966" spans="2:11" x14ac:dyDescent="0.3">
      <c r="B966" s="91" t="s">
        <v>973</v>
      </c>
      <c r="C966" s="74" t="s">
        <v>1015</v>
      </c>
      <c r="D966" s="75" t="str">
        <f t="shared" si="38"/>
        <v>2022년07월</v>
      </c>
      <c r="E966" s="54" t="str">
        <f t="shared" si="39"/>
        <v>전남</v>
      </c>
      <c r="F966" s="4" t="s">
        <v>138</v>
      </c>
      <c r="G966" s="4" t="s">
        <v>140</v>
      </c>
      <c r="H966" s="4" t="s">
        <v>9</v>
      </c>
      <c r="I966" s="5">
        <v>7</v>
      </c>
      <c r="J966" s="5">
        <v>0</v>
      </c>
      <c r="K966" s="92">
        <v>7</v>
      </c>
    </row>
    <row r="967" spans="2:11" x14ac:dyDescent="0.3">
      <c r="B967" s="91" t="s">
        <v>973</v>
      </c>
      <c r="C967" s="74" t="s">
        <v>1015</v>
      </c>
      <c r="D967" s="75" t="str">
        <f t="shared" si="38"/>
        <v>2022년07월</v>
      </c>
      <c r="E967" s="54" t="str">
        <f t="shared" si="39"/>
        <v>전남</v>
      </c>
      <c r="F967" s="4" t="s">
        <v>138</v>
      </c>
      <c r="G967" s="4" t="s">
        <v>142</v>
      </c>
      <c r="H967" s="4" t="s">
        <v>9</v>
      </c>
      <c r="I967" s="5">
        <v>4</v>
      </c>
      <c r="J967" s="5">
        <v>4</v>
      </c>
      <c r="K967" s="92">
        <v>0</v>
      </c>
    </row>
    <row r="968" spans="2:11" x14ac:dyDescent="0.3">
      <c r="B968" s="91" t="s">
        <v>973</v>
      </c>
      <c r="C968" s="74" t="s">
        <v>1015</v>
      </c>
      <c r="D968" s="75" t="str">
        <f t="shared" si="38"/>
        <v>2022년07월</v>
      </c>
      <c r="E968" s="54" t="str">
        <f t="shared" si="39"/>
        <v>경남</v>
      </c>
      <c r="F968" s="4" t="s">
        <v>143</v>
      </c>
      <c r="G968" s="4" t="s">
        <v>148</v>
      </c>
      <c r="H968" s="4" t="s">
        <v>9</v>
      </c>
      <c r="I968" s="5">
        <v>1</v>
      </c>
      <c r="J968" s="5">
        <v>0</v>
      </c>
      <c r="K968" s="92">
        <v>1</v>
      </c>
    </row>
    <row r="969" spans="2:11" x14ac:dyDescent="0.3">
      <c r="B969" s="91" t="s">
        <v>973</v>
      </c>
      <c r="C969" s="74" t="s">
        <v>1015</v>
      </c>
      <c r="D969" s="75" t="str">
        <f t="shared" si="38"/>
        <v>2022년07월</v>
      </c>
      <c r="E969" s="54" t="str">
        <f t="shared" si="39"/>
        <v>경남</v>
      </c>
      <c r="F969" s="4" t="s">
        <v>151</v>
      </c>
      <c r="G969" s="4" t="s">
        <v>154</v>
      </c>
      <c r="H969" s="4" t="s">
        <v>9</v>
      </c>
      <c r="I969" s="5">
        <v>1</v>
      </c>
      <c r="J969" s="5">
        <v>0</v>
      </c>
      <c r="K969" s="92">
        <v>1</v>
      </c>
    </row>
    <row r="970" spans="2:11" x14ac:dyDescent="0.3">
      <c r="B970" s="91" t="s">
        <v>973</v>
      </c>
      <c r="C970" s="74" t="s">
        <v>1015</v>
      </c>
      <c r="D970" s="75" t="str">
        <f t="shared" si="38"/>
        <v>2022년07월</v>
      </c>
      <c r="E970" s="54" t="str">
        <f t="shared" si="39"/>
        <v>경남</v>
      </c>
      <c r="F970" s="4" t="s">
        <v>151</v>
      </c>
      <c r="G970" s="4" t="s">
        <v>156</v>
      </c>
      <c r="H970" s="4" t="s">
        <v>9</v>
      </c>
      <c r="I970" s="5">
        <v>4</v>
      </c>
      <c r="J970" s="5">
        <v>0</v>
      </c>
      <c r="K970" s="92">
        <v>4</v>
      </c>
    </row>
    <row r="971" spans="2:11" x14ac:dyDescent="0.3">
      <c r="B971" s="91" t="s">
        <v>973</v>
      </c>
      <c r="C971" s="74" t="s">
        <v>1015</v>
      </c>
      <c r="D971" s="75" t="str">
        <f t="shared" si="38"/>
        <v>2022년07월</v>
      </c>
      <c r="E971" s="54" t="str">
        <f t="shared" si="39"/>
        <v>경남</v>
      </c>
      <c r="F971" s="4" t="s">
        <v>158</v>
      </c>
      <c r="G971" s="4" t="s">
        <v>848</v>
      </c>
      <c r="H971" s="4" t="s">
        <v>9</v>
      </c>
      <c r="I971" s="5">
        <v>1</v>
      </c>
      <c r="J971" s="5">
        <v>0</v>
      </c>
      <c r="K971" s="92">
        <v>1</v>
      </c>
    </row>
    <row r="972" spans="2:11" x14ac:dyDescent="0.3">
      <c r="B972" s="91" t="s">
        <v>973</v>
      </c>
      <c r="C972" s="74" t="s">
        <v>1015</v>
      </c>
      <c r="D972" s="75" t="str">
        <f t="shared" si="38"/>
        <v>2022년07월</v>
      </c>
      <c r="E972" s="54" t="str">
        <f t="shared" si="39"/>
        <v>경남</v>
      </c>
      <c r="F972" s="4" t="s">
        <v>158</v>
      </c>
      <c r="G972" s="4" t="s">
        <v>161</v>
      </c>
      <c r="H972" s="4" t="s">
        <v>9</v>
      </c>
      <c r="I972" s="5">
        <v>6</v>
      </c>
      <c r="J972" s="5">
        <v>0</v>
      </c>
      <c r="K972" s="92">
        <v>6</v>
      </c>
    </row>
    <row r="973" spans="2:11" x14ac:dyDescent="0.3">
      <c r="B973" s="91" t="s">
        <v>973</v>
      </c>
      <c r="C973" s="74" t="s">
        <v>1015</v>
      </c>
      <c r="D973" s="75" t="str">
        <f t="shared" si="38"/>
        <v>2022년07월</v>
      </c>
      <c r="E973" s="54" t="str">
        <f t="shared" si="39"/>
        <v>경남</v>
      </c>
      <c r="F973" s="4" t="s">
        <v>158</v>
      </c>
      <c r="G973" s="4" t="s">
        <v>166</v>
      </c>
      <c r="H973" s="4" t="s">
        <v>9</v>
      </c>
      <c r="I973" s="5">
        <v>1</v>
      </c>
      <c r="J973" s="5">
        <v>0</v>
      </c>
      <c r="K973" s="92">
        <v>1</v>
      </c>
    </row>
    <row r="974" spans="2:11" x14ac:dyDescent="0.3">
      <c r="B974" s="91" t="s">
        <v>973</v>
      </c>
      <c r="C974" s="74" t="s">
        <v>1015</v>
      </c>
      <c r="D974" s="75" t="str">
        <f t="shared" si="38"/>
        <v>2022년07월</v>
      </c>
      <c r="E974" s="54" t="str">
        <f t="shared" si="39"/>
        <v>경남</v>
      </c>
      <c r="F974" s="4" t="s">
        <v>158</v>
      </c>
      <c r="G974" s="4" t="s">
        <v>992</v>
      </c>
      <c r="H974" s="4" t="s">
        <v>9</v>
      </c>
      <c r="I974" s="5">
        <v>1</v>
      </c>
      <c r="J974" s="5">
        <v>0</v>
      </c>
      <c r="K974" s="92">
        <v>1</v>
      </c>
    </row>
    <row r="975" spans="2:11" x14ac:dyDescent="0.3">
      <c r="B975" s="91" t="s">
        <v>973</v>
      </c>
      <c r="C975" s="74" t="s">
        <v>1015</v>
      </c>
      <c r="D975" s="75" t="str">
        <f t="shared" si="38"/>
        <v>2022년07월</v>
      </c>
      <c r="E975" s="54" t="str">
        <f t="shared" si="39"/>
        <v>경남</v>
      </c>
      <c r="F975" s="4" t="s">
        <v>168</v>
      </c>
      <c r="G975" s="4" t="s">
        <v>175</v>
      </c>
      <c r="H975" s="4" t="s">
        <v>9</v>
      </c>
      <c r="I975" s="5">
        <v>2</v>
      </c>
      <c r="J975" s="5">
        <v>0</v>
      </c>
      <c r="K975" s="92">
        <v>2</v>
      </c>
    </row>
    <row r="976" spans="2:11" x14ac:dyDescent="0.3">
      <c r="B976" s="91" t="s">
        <v>973</v>
      </c>
      <c r="C976" s="74" t="s">
        <v>1015</v>
      </c>
      <c r="D976" s="75" t="str">
        <f t="shared" si="38"/>
        <v>2022년07월</v>
      </c>
      <c r="E976" s="54" t="str">
        <f t="shared" si="39"/>
        <v>경남</v>
      </c>
      <c r="F976" s="4" t="s">
        <v>168</v>
      </c>
      <c r="G976" s="4" t="s">
        <v>172</v>
      </c>
      <c r="H976" s="4" t="s">
        <v>9</v>
      </c>
      <c r="I976" s="5">
        <v>1</v>
      </c>
      <c r="J976" s="5">
        <v>0</v>
      </c>
      <c r="K976" s="92">
        <v>1</v>
      </c>
    </row>
    <row r="977" spans="2:11" x14ac:dyDescent="0.3">
      <c r="B977" s="91" t="s">
        <v>973</v>
      </c>
      <c r="C977" s="74" t="s">
        <v>1015</v>
      </c>
      <c r="D977" s="75" t="str">
        <f t="shared" si="38"/>
        <v>2022년07월</v>
      </c>
      <c r="E977" s="54" t="str">
        <f t="shared" si="39"/>
        <v>경남</v>
      </c>
      <c r="F977" s="4" t="s">
        <v>174</v>
      </c>
      <c r="G977" s="4" t="s">
        <v>177</v>
      </c>
      <c r="H977" s="4" t="s">
        <v>9</v>
      </c>
      <c r="I977" s="5">
        <v>18</v>
      </c>
      <c r="J977" s="5">
        <v>0</v>
      </c>
      <c r="K977" s="92">
        <v>18</v>
      </c>
    </row>
    <row r="978" spans="2:11" x14ac:dyDescent="0.3">
      <c r="B978" s="91" t="s">
        <v>973</v>
      </c>
      <c r="C978" s="74" t="s">
        <v>1015</v>
      </c>
      <c r="D978" s="75" t="str">
        <f t="shared" si="38"/>
        <v>2022년07월</v>
      </c>
      <c r="E978" s="54" t="str">
        <f t="shared" si="39"/>
        <v>경남</v>
      </c>
      <c r="F978" s="4" t="s">
        <v>174</v>
      </c>
      <c r="G978" s="4" t="s">
        <v>849</v>
      </c>
      <c r="H978" s="4" t="s">
        <v>9</v>
      </c>
      <c r="I978" s="5">
        <v>1</v>
      </c>
      <c r="J978" s="5">
        <v>0</v>
      </c>
      <c r="K978" s="92">
        <v>1</v>
      </c>
    </row>
    <row r="979" spans="2:11" x14ac:dyDescent="0.3">
      <c r="B979" s="91" t="s">
        <v>973</v>
      </c>
      <c r="C979" s="74" t="s">
        <v>1015</v>
      </c>
      <c r="D979" s="75" t="str">
        <f t="shared" si="38"/>
        <v>2022년07월</v>
      </c>
      <c r="E979" s="54" t="str">
        <f t="shared" si="39"/>
        <v>경남</v>
      </c>
      <c r="F979" s="4" t="s">
        <v>174</v>
      </c>
      <c r="G979" s="4" t="s">
        <v>179</v>
      </c>
      <c r="H979" s="4" t="s">
        <v>9</v>
      </c>
      <c r="I979" s="5">
        <v>23</v>
      </c>
      <c r="J979" s="5">
        <v>0</v>
      </c>
      <c r="K979" s="92">
        <v>23</v>
      </c>
    </row>
    <row r="980" spans="2:11" x14ac:dyDescent="0.3">
      <c r="B980" s="91" t="s">
        <v>973</v>
      </c>
      <c r="C980" s="74" t="s">
        <v>1015</v>
      </c>
      <c r="D980" s="75" t="str">
        <f t="shared" si="38"/>
        <v>2022년07월</v>
      </c>
      <c r="E980" s="54" t="str">
        <f t="shared" si="39"/>
        <v>경남</v>
      </c>
      <c r="F980" s="4" t="s">
        <v>174</v>
      </c>
      <c r="G980" s="4" t="s">
        <v>182</v>
      </c>
      <c r="H980" s="4" t="s">
        <v>9</v>
      </c>
      <c r="I980" s="5">
        <v>7</v>
      </c>
      <c r="J980" s="5">
        <v>0</v>
      </c>
      <c r="K980" s="92">
        <v>7</v>
      </c>
    </row>
    <row r="981" spans="2:11" x14ac:dyDescent="0.3">
      <c r="B981" s="91" t="s">
        <v>973</v>
      </c>
      <c r="C981" s="74" t="s">
        <v>1015</v>
      </c>
      <c r="D981" s="75" t="str">
        <f t="shared" si="38"/>
        <v>2022년07월</v>
      </c>
      <c r="E981" s="54" t="str">
        <f t="shared" si="39"/>
        <v>경기</v>
      </c>
      <c r="F981" s="4" t="s">
        <v>185</v>
      </c>
      <c r="G981" s="4" t="s">
        <v>193</v>
      </c>
      <c r="H981" s="4" t="s">
        <v>9</v>
      </c>
      <c r="I981" s="5">
        <v>8</v>
      </c>
      <c r="J981" s="5">
        <v>0</v>
      </c>
      <c r="K981" s="92">
        <v>8</v>
      </c>
    </row>
    <row r="982" spans="2:11" x14ac:dyDescent="0.3">
      <c r="B982" s="91" t="s">
        <v>973</v>
      </c>
      <c r="C982" s="74" t="s">
        <v>1015</v>
      </c>
      <c r="D982" s="75" t="str">
        <f t="shared" si="38"/>
        <v>2022년07월</v>
      </c>
      <c r="E982" s="54" t="str">
        <f t="shared" si="39"/>
        <v>경기</v>
      </c>
      <c r="F982" s="4" t="s">
        <v>185</v>
      </c>
      <c r="G982" s="4" t="s">
        <v>195</v>
      </c>
      <c r="H982" s="4" t="s">
        <v>9</v>
      </c>
      <c r="I982" s="5">
        <v>1</v>
      </c>
      <c r="J982" s="5">
        <v>0</v>
      </c>
      <c r="K982" s="92">
        <v>1</v>
      </c>
    </row>
    <row r="983" spans="2:11" x14ac:dyDescent="0.3">
      <c r="B983" s="91" t="s">
        <v>973</v>
      </c>
      <c r="C983" s="74" t="s">
        <v>1015</v>
      </c>
      <c r="D983" s="75" t="str">
        <f t="shared" si="38"/>
        <v>2022년07월</v>
      </c>
      <c r="E983" s="54" t="str">
        <f t="shared" si="39"/>
        <v>경북</v>
      </c>
      <c r="F983" s="4" t="s">
        <v>197</v>
      </c>
      <c r="G983" s="4" t="s">
        <v>198</v>
      </c>
      <c r="H983" s="4" t="s">
        <v>9</v>
      </c>
      <c r="I983" s="5">
        <v>4</v>
      </c>
      <c r="J983" s="5">
        <v>0</v>
      </c>
      <c r="K983" s="92">
        <v>4</v>
      </c>
    </row>
    <row r="984" spans="2:11" x14ac:dyDescent="0.3">
      <c r="B984" s="91" t="s">
        <v>973</v>
      </c>
      <c r="C984" s="74" t="s">
        <v>1015</v>
      </c>
      <c r="D984" s="75" t="str">
        <f t="shared" si="38"/>
        <v>2022년07월</v>
      </c>
      <c r="E984" s="54" t="str">
        <f t="shared" si="39"/>
        <v>경북</v>
      </c>
      <c r="F984" s="4" t="s">
        <v>197</v>
      </c>
      <c r="G984" s="4" t="s">
        <v>199</v>
      </c>
      <c r="H984" s="4" t="s">
        <v>9</v>
      </c>
      <c r="I984" s="5">
        <v>6</v>
      </c>
      <c r="J984" s="5">
        <v>0</v>
      </c>
      <c r="K984" s="92">
        <v>6</v>
      </c>
    </row>
    <row r="985" spans="2:11" x14ac:dyDescent="0.3">
      <c r="B985" s="91" t="s">
        <v>973</v>
      </c>
      <c r="C985" s="74" t="s">
        <v>1015</v>
      </c>
      <c r="D985" s="75" t="str">
        <f t="shared" si="38"/>
        <v>2022년07월</v>
      </c>
      <c r="E985" s="54" t="str">
        <f t="shared" si="39"/>
        <v>서울</v>
      </c>
      <c r="F985" s="4" t="s">
        <v>201</v>
      </c>
      <c r="G985" s="4" t="s">
        <v>202</v>
      </c>
      <c r="H985" s="4" t="s">
        <v>9</v>
      </c>
      <c r="I985" s="5">
        <v>12</v>
      </c>
      <c r="J985" s="5">
        <v>0</v>
      </c>
      <c r="K985" s="92">
        <v>12</v>
      </c>
    </row>
    <row r="986" spans="2:11" x14ac:dyDescent="0.3">
      <c r="B986" s="91" t="s">
        <v>973</v>
      </c>
      <c r="C986" s="74" t="s">
        <v>1015</v>
      </c>
      <c r="D986" s="75" t="str">
        <f t="shared" si="38"/>
        <v>2022년07월</v>
      </c>
      <c r="E986" s="54" t="str">
        <f t="shared" si="39"/>
        <v>서울</v>
      </c>
      <c r="F986" s="4" t="s">
        <v>201</v>
      </c>
      <c r="G986" s="4" t="s">
        <v>205</v>
      </c>
      <c r="H986" s="4" t="s">
        <v>9</v>
      </c>
      <c r="I986" s="5">
        <v>2</v>
      </c>
      <c r="J986" s="5">
        <v>0</v>
      </c>
      <c r="K986" s="92">
        <v>2</v>
      </c>
    </row>
    <row r="987" spans="2:11" x14ac:dyDescent="0.3">
      <c r="B987" s="91" t="s">
        <v>973</v>
      </c>
      <c r="C987" s="74" t="s">
        <v>1015</v>
      </c>
      <c r="D987" s="75" t="str">
        <f t="shared" si="38"/>
        <v>2022년07월</v>
      </c>
      <c r="E987" s="54" t="str">
        <f t="shared" si="39"/>
        <v>서울</v>
      </c>
      <c r="F987" s="4" t="s">
        <v>201</v>
      </c>
      <c r="G987" s="4" t="s">
        <v>208</v>
      </c>
      <c r="H987" s="4" t="s">
        <v>9</v>
      </c>
      <c r="I987" s="5">
        <v>1</v>
      </c>
      <c r="J987" s="5">
        <v>0</v>
      </c>
      <c r="K987" s="92">
        <v>1</v>
      </c>
    </row>
    <row r="988" spans="2:11" x14ac:dyDescent="0.3">
      <c r="B988" s="91" t="s">
        <v>973</v>
      </c>
      <c r="C988" s="74" t="s">
        <v>1015</v>
      </c>
      <c r="D988" s="75" t="str">
        <f t="shared" ref="D988:D1051" si="40">B988&amp;C988</f>
        <v>2022년07월</v>
      </c>
      <c r="E988" s="54" t="str">
        <f t="shared" si="39"/>
        <v>서울</v>
      </c>
      <c r="F988" s="4" t="s">
        <v>201</v>
      </c>
      <c r="G988" s="4" t="s">
        <v>209</v>
      </c>
      <c r="H988" s="4" t="s">
        <v>9</v>
      </c>
      <c r="I988" s="5">
        <v>2</v>
      </c>
      <c r="J988" s="5">
        <v>1</v>
      </c>
      <c r="K988" s="92">
        <v>1</v>
      </c>
    </row>
    <row r="989" spans="2:11" x14ac:dyDescent="0.3">
      <c r="B989" s="91" t="s">
        <v>973</v>
      </c>
      <c r="C989" s="74" t="s">
        <v>1015</v>
      </c>
      <c r="D989" s="75" t="str">
        <f t="shared" si="40"/>
        <v>2022년07월</v>
      </c>
      <c r="E989" s="54" t="str">
        <f t="shared" si="39"/>
        <v>서울</v>
      </c>
      <c r="F989" s="4" t="s">
        <v>201</v>
      </c>
      <c r="G989" s="4" t="s">
        <v>850</v>
      </c>
      <c r="H989" s="4" t="s">
        <v>9</v>
      </c>
      <c r="I989" s="5">
        <v>1</v>
      </c>
      <c r="J989" s="5">
        <v>0</v>
      </c>
      <c r="K989" s="92">
        <v>1</v>
      </c>
    </row>
    <row r="990" spans="2:11" x14ac:dyDescent="0.3">
      <c r="B990" s="91" t="s">
        <v>973</v>
      </c>
      <c r="C990" s="74" t="s">
        <v>1015</v>
      </c>
      <c r="D990" s="75" t="str">
        <f t="shared" si="40"/>
        <v>2022년07월</v>
      </c>
      <c r="E990" s="54" t="str">
        <f t="shared" si="39"/>
        <v>서울</v>
      </c>
      <c r="F990" s="4" t="s">
        <v>201</v>
      </c>
      <c r="G990" s="4" t="s">
        <v>211</v>
      </c>
      <c r="H990" s="4" t="s">
        <v>9</v>
      </c>
      <c r="I990" s="5">
        <v>1</v>
      </c>
      <c r="J990" s="5">
        <v>0</v>
      </c>
      <c r="K990" s="92">
        <v>1</v>
      </c>
    </row>
    <row r="991" spans="2:11" x14ac:dyDescent="0.3">
      <c r="B991" s="91" t="s">
        <v>973</v>
      </c>
      <c r="C991" s="74" t="s">
        <v>1015</v>
      </c>
      <c r="D991" s="75" t="str">
        <f t="shared" si="40"/>
        <v>2022년07월</v>
      </c>
      <c r="E991" s="54" t="str">
        <f t="shared" si="39"/>
        <v>서울</v>
      </c>
      <c r="F991" s="4" t="s">
        <v>213</v>
      </c>
      <c r="G991" s="4" t="s">
        <v>221</v>
      </c>
      <c r="H991" s="4" t="s">
        <v>9</v>
      </c>
      <c r="I991" s="5">
        <v>70</v>
      </c>
      <c r="J991" s="5">
        <v>0</v>
      </c>
      <c r="K991" s="92">
        <v>70</v>
      </c>
    </row>
    <row r="992" spans="2:11" x14ac:dyDescent="0.3">
      <c r="B992" s="91" t="s">
        <v>973</v>
      </c>
      <c r="C992" s="74" t="s">
        <v>1015</v>
      </c>
      <c r="D992" s="75" t="str">
        <f t="shared" si="40"/>
        <v>2022년07월</v>
      </c>
      <c r="E992" s="54" t="str">
        <f t="shared" si="39"/>
        <v>서울</v>
      </c>
      <c r="F992" s="4" t="s">
        <v>213</v>
      </c>
      <c r="G992" s="4" t="s">
        <v>223</v>
      </c>
      <c r="H992" s="4" t="s">
        <v>9</v>
      </c>
      <c r="I992" s="5">
        <v>6</v>
      </c>
      <c r="J992" s="5">
        <v>0</v>
      </c>
      <c r="K992" s="92">
        <v>6</v>
      </c>
    </row>
    <row r="993" spans="2:11" x14ac:dyDescent="0.3">
      <c r="B993" s="91" t="s">
        <v>973</v>
      </c>
      <c r="C993" s="74" t="s">
        <v>1015</v>
      </c>
      <c r="D993" s="75" t="str">
        <f t="shared" si="40"/>
        <v>2022년07월</v>
      </c>
      <c r="E993" s="54" t="str">
        <f t="shared" si="39"/>
        <v>서울</v>
      </c>
      <c r="F993" s="4" t="s">
        <v>225</v>
      </c>
      <c r="G993" s="4" t="s">
        <v>226</v>
      </c>
      <c r="H993" s="4" t="s">
        <v>9</v>
      </c>
      <c r="I993" s="5">
        <v>13</v>
      </c>
      <c r="J993" s="5">
        <v>0</v>
      </c>
      <c r="K993" s="92">
        <v>13</v>
      </c>
    </row>
    <row r="994" spans="2:11" x14ac:dyDescent="0.3">
      <c r="B994" s="91" t="s">
        <v>973</v>
      </c>
      <c r="C994" s="74" t="s">
        <v>1015</v>
      </c>
      <c r="D994" s="75" t="str">
        <f t="shared" si="40"/>
        <v>2022년07월</v>
      </c>
      <c r="E994" s="54" t="str">
        <f t="shared" si="39"/>
        <v>서울</v>
      </c>
      <c r="F994" s="4" t="s">
        <v>225</v>
      </c>
      <c r="G994" s="4" t="s">
        <v>228</v>
      </c>
      <c r="H994" s="4" t="s">
        <v>9</v>
      </c>
      <c r="I994" s="5">
        <v>12</v>
      </c>
      <c r="J994" s="5">
        <v>0</v>
      </c>
      <c r="K994" s="92">
        <v>12</v>
      </c>
    </row>
    <row r="995" spans="2:11" x14ac:dyDescent="0.3">
      <c r="B995" s="91" t="s">
        <v>973</v>
      </c>
      <c r="C995" s="74" t="s">
        <v>1015</v>
      </c>
      <c r="D995" s="75" t="str">
        <f t="shared" si="40"/>
        <v>2022년07월</v>
      </c>
      <c r="E995" s="54" t="str">
        <f t="shared" si="39"/>
        <v>서울</v>
      </c>
      <c r="F995" s="4" t="s">
        <v>225</v>
      </c>
      <c r="G995" s="4" t="s">
        <v>230</v>
      </c>
      <c r="H995" s="4" t="s">
        <v>9</v>
      </c>
      <c r="I995" s="5">
        <v>15</v>
      </c>
      <c r="J995" s="5">
        <v>0</v>
      </c>
      <c r="K995" s="92">
        <v>15</v>
      </c>
    </row>
    <row r="996" spans="2:11" x14ac:dyDescent="0.3">
      <c r="B996" s="91" t="s">
        <v>973</v>
      </c>
      <c r="C996" s="74" t="s">
        <v>1015</v>
      </c>
      <c r="D996" s="75" t="str">
        <f t="shared" si="40"/>
        <v>2022년07월</v>
      </c>
      <c r="E996" s="54" t="str">
        <f t="shared" si="39"/>
        <v>서울</v>
      </c>
      <c r="F996" s="4" t="s">
        <v>232</v>
      </c>
      <c r="G996" s="4" t="s">
        <v>236</v>
      </c>
      <c r="H996" s="4" t="s">
        <v>9</v>
      </c>
      <c r="I996" s="5">
        <v>60</v>
      </c>
      <c r="J996" s="5">
        <v>1</v>
      </c>
      <c r="K996" s="92">
        <v>59</v>
      </c>
    </row>
    <row r="997" spans="2:11" x14ac:dyDescent="0.3">
      <c r="B997" s="91" t="s">
        <v>973</v>
      </c>
      <c r="C997" s="74" t="s">
        <v>1015</v>
      </c>
      <c r="D997" s="75" t="str">
        <f t="shared" si="40"/>
        <v>2022년07월</v>
      </c>
      <c r="E997" s="54" t="str">
        <f t="shared" si="39"/>
        <v>서울</v>
      </c>
      <c r="F997" s="4" t="s">
        <v>232</v>
      </c>
      <c r="G997" s="4" t="s">
        <v>241</v>
      </c>
      <c r="H997" s="4" t="s">
        <v>9</v>
      </c>
      <c r="I997" s="5">
        <v>12</v>
      </c>
      <c r="J997" s="5">
        <v>0</v>
      </c>
      <c r="K997" s="92">
        <v>12</v>
      </c>
    </row>
    <row r="998" spans="2:11" x14ac:dyDescent="0.3">
      <c r="B998" s="91" t="s">
        <v>973</v>
      </c>
      <c r="C998" s="74" t="s">
        <v>1015</v>
      </c>
      <c r="D998" s="75" t="str">
        <f t="shared" si="40"/>
        <v>2022년07월</v>
      </c>
      <c r="E998" s="54" t="str">
        <f t="shared" si="39"/>
        <v>서울</v>
      </c>
      <c r="F998" s="4" t="s">
        <v>242</v>
      </c>
      <c r="G998" s="4" t="s">
        <v>215</v>
      </c>
      <c r="H998" s="4" t="s">
        <v>9</v>
      </c>
      <c r="I998" s="5">
        <v>1</v>
      </c>
      <c r="J998" s="5">
        <v>0</v>
      </c>
      <c r="K998" s="92">
        <v>1</v>
      </c>
    </row>
    <row r="999" spans="2:11" x14ac:dyDescent="0.3">
      <c r="B999" s="91" t="s">
        <v>973</v>
      </c>
      <c r="C999" s="74" t="s">
        <v>1015</v>
      </c>
      <c r="D999" s="75" t="str">
        <f t="shared" si="40"/>
        <v>2022년07월</v>
      </c>
      <c r="E999" s="54" t="str">
        <f t="shared" si="39"/>
        <v>서울</v>
      </c>
      <c r="F999" s="4" t="s">
        <v>242</v>
      </c>
      <c r="G999" s="4" t="s">
        <v>237</v>
      </c>
      <c r="H999" s="4" t="s">
        <v>9</v>
      </c>
      <c r="I999" s="5">
        <v>45</v>
      </c>
      <c r="J999" s="5">
        <v>0</v>
      </c>
      <c r="K999" s="92">
        <v>45</v>
      </c>
    </row>
    <row r="1000" spans="2:11" x14ac:dyDescent="0.3">
      <c r="B1000" s="91" t="s">
        <v>973</v>
      </c>
      <c r="C1000" s="74" t="s">
        <v>1015</v>
      </c>
      <c r="D1000" s="75" t="str">
        <f t="shared" si="40"/>
        <v>2022년07월</v>
      </c>
      <c r="E1000" s="54" t="str">
        <f t="shared" si="39"/>
        <v>서울</v>
      </c>
      <c r="F1000" s="4" t="s">
        <v>242</v>
      </c>
      <c r="G1000" s="4" t="s">
        <v>222</v>
      </c>
      <c r="H1000" s="4" t="s">
        <v>9</v>
      </c>
      <c r="I1000" s="5">
        <v>3</v>
      </c>
      <c r="J1000" s="5">
        <v>0</v>
      </c>
      <c r="K1000" s="92">
        <v>3</v>
      </c>
    </row>
    <row r="1001" spans="2:11" x14ac:dyDescent="0.3">
      <c r="B1001" s="91" t="s">
        <v>973</v>
      </c>
      <c r="C1001" s="74" t="s">
        <v>1015</v>
      </c>
      <c r="D1001" s="75" t="str">
        <f t="shared" si="40"/>
        <v>2022년07월</v>
      </c>
      <c r="E1001" s="54" t="str">
        <f t="shared" si="39"/>
        <v>서울</v>
      </c>
      <c r="F1001" s="4" t="s">
        <v>242</v>
      </c>
      <c r="G1001" s="4" t="s">
        <v>248</v>
      </c>
      <c r="H1001" s="4" t="s">
        <v>9</v>
      </c>
      <c r="I1001" s="5">
        <v>2</v>
      </c>
      <c r="J1001" s="5">
        <v>0</v>
      </c>
      <c r="K1001" s="92">
        <v>2</v>
      </c>
    </row>
    <row r="1002" spans="2:11" x14ac:dyDescent="0.3">
      <c r="B1002" s="91" t="s">
        <v>973</v>
      </c>
      <c r="C1002" s="74" t="s">
        <v>1015</v>
      </c>
      <c r="D1002" s="75" t="str">
        <f t="shared" si="40"/>
        <v>2022년07월</v>
      </c>
      <c r="E1002" s="54" t="str">
        <f t="shared" si="39"/>
        <v>서울</v>
      </c>
      <c r="F1002" s="4" t="s">
        <v>249</v>
      </c>
      <c r="G1002" s="4" t="s">
        <v>251</v>
      </c>
      <c r="H1002" s="4" t="s">
        <v>9</v>
      </c>
      <c r="I1002" s="5">
        <v>22</v>
      </c>
      <c r="J1002" s="5">
        <v>0</v>
      </c>
      <c r="K1002" s="92">
        <v>22</v>
      </c>
    </row>
    <row r="1003" spans="2:11" x14ac:dyDescent="0.3">
      <c r="B1003" s="91" t="s">
        <v>973</v>
      </c>
      <c r="C1003" s="74" t="s">
        <v>1015</v>
      </c>
      <c r="D1003" s="75" t="str">
        <f t="shared" si="40"/>
        <v>2022년07월</v>
      </c>
      <c r="E1003" s="54" t="str">
        <f t="shared" si="39"/>
        <v>서울</v>
      </c>
      <c r="F1003" s="4" t="s">
        <v>249</v>
      </c>
      <c r="G1003" s="4" t="s">
        <v>253</v>
      </c>
      <c r="H1003" s="4" t="s">
        <v>9</v>
      </c>
      <c r="I1003" s="5">
        <v>1</v>
      </c>
      <c r="J1003" s="5">
        <v>1</v>
      </c>
      <c r="K1003" s="92">
        <v>0</v>
      </c>
    </row>
    <row r="1004" spans="2:11" x14ac:dyDescent="0.3">
      <c r="B1004" s="91" t="s">
        <v>973</v>
      </c>
      <c r="C1004" s="74" t="s">
        <v>1015</v>
      </c>
      <c r="D1004" s="75" t="str">
        <f t="shared" si="40"/>
        <v>2022년07월</v>
      </c>
      <c r="E1004" s="54" t="str">
        <f t="shared" si="39"/>
        <v>서울</v>
      </c>
      <c r="F1004" s="4" t="s">
        <v>249</v>
      </c>
      <c r="G1004" s="4" t="s">
        <v>254</v>
      </c>
      <c r="H1004" s="4" t="s">
        <v>9</v>
      </c>
      <c r="I1004" s="5">
        <v>2</v>
      </c>
      <c r="J1004" s="5">
        <v>0</v>
      </c>
      <c r="K1004" s="92">
        <v>2</v>
      </c>
    </row>
    <row r="1005" spans="2:11" x14ac:dyDescent="0.3">
      <c r="B1005" s="91" t="s">
        <v>973</v>
      </c>
      <c r="C1005" s="74" t="s">
        <v>1015</v>
      </c>
      <c r="D1005" s="75" t="str">
        <f t="shared" si="40"/>
        <v>2022년07월</v>
      </c>
      <c r="E1005" s="54" t="str">
        <f t="shared" si="39"/>
        <v>서울</v>
      </c>
      <c r="F1005" s="4" t="s">
        <v>249</v>
      </c>
      <c r="G1005" s="4" t="s">
        <v>259</v>
      </c>
      <c r="H1005" s="4" t="s">
        <v>9</v>
      </c>
      <c r="I1005" s="5">
        <v>2</v>
      </c>
      <c r="J1005" s="5">
        <v>2</v>
      </c>
      <c r="K1005" s="92">
        <v>0</v>
      </c>
    </row>
    <row r="1006" spans="2:11" x14ac:dyDescent="0.3">
      <c r="B1006" s="91" t="s">
        <v>973</v>
      </c>
      <c r="C1006" s="74" t="s">
        <v>1015</v>
      </c>
      <c r="D1006" s="75" t="str">
        <f t="shared" si="40"/>
        <v>2022년07월</v>
      </c>
      <c r="E1006" s="54" t="str">
        <f t="shared" si="39"/>
        <v>서울</v>
      </c>
      <c r="F1006" s="4" t="s">
        <v>260</v>
      </c>
      <c r="G1006" s="4" t="s">
        <v>261</v>
      </c>
      <c r="H1006" s="4" t="s">
        <v>9</v>
      </c>
      <c r="I1006" s="5">
        <v>2</v>
      </c>
      <c r="J1006" s="5">
        <v>1</v>
      </c>
      <c r="K1006" s="92">
        <v>1</v>
      </c>
    </row>
    <row r="1007" spans="2:11" x14ac:dyDescent="0.3">
      <c r="B1007" s="91" t="s">
        <v>973</v>
      </c>
      <c r="C1007" s="74" t="s">
        <v>1015</v>
      </c>
      <c r="D1007" s="75" t="str">
        <f t="shared" si="40"/>
        <v>2022년07월</v>
      </c>
      <c r="E1007" s="54" t="str">
        <f t="shared" si="39"/>
        <v>서울</v>
      </c>
      <c r="F1007" s="4" t="s">
        <v>260</v>
      </c>
      <c r="G1007" s="4" t="s">
        <v>262</v>
      </c>
      <c r="H1007" s="4" t="s">
        <v>9</v>
      </c>
      <c r="I1007" s="5">
        <v>42</v>
      </c>
      <c r="J1007" s="5">
        <v>26</v>
      </c>
      <c r="K1007" s="92">
        <v>16</v>
      </c>
    </row>
    <row r="1008" spans="2:11" x14ac:dyDescent="0.3">
      <c r="B1008" s="91" t="s">
        <v>973</v>
      </c>
      <c r="C1008" s="74" t="s">
        <v>1015</v>
      </c>
      <c r="D1008" s="75" t="str">
        <f t="shared" si="40"/>
        <v>2022년07월</v>
      </c>
      <c r="E1008" s="54" t="str">
        <f t="shared" si="39"/>
        <v>서울</v>
      </c>
      <c r="F1008" s="4" t="s">
        <v>260</v>
      </c>
      <c r="G1008" s="4" t="s">
        <v>265</v>
      </c>
      <c r="H1008" s="4" t="s">
        <v>9</v>
      </c>
      <c r="I1008" s="5">
        <v>1</v>
      </c>
      <c r="J1008" s="5">
        <v>1</v>
      </c>
      <c r="K1008" s="92">
        <v>0</v>
      </c>
    </row>
    <row r="1009" spans="2:11" x14ac:dyDescent="0.3">
      <c r="B1009" s="91" t="s">
        <v>973</v>
      </c>
      <c r="C1009" s="74" t="s">
        <v>1015</v>
      </c>
      <c r="D1009" s="75" t="str">
        <f t="shared" si="40"/>
        <v>2022년07월</v>
      </c>
      <c r="E1009" s="54" t="str">
        <f t="shared" si="39"/>
        <v>서울</v>
      </c>
      <c r="F1009" s="4" t="s">
        <v>260</v>
      </c>
      <c r="G1009" s="4" t="s">
        <v>266</v>
      </c>
      <c r="H1009" s="4" t="s">
        <v>9</v>
      </c>
      <c r="I1009" s="5">
        <v>41</v>
      </c>
      <c r="J1009" s="5">
        <v>16</v>
      </c>
      <c r="K1009" s="92">
        <v>25</v>
      </c>
    </row>
    <row r="1010" spans="2:11" x14ac:dyDescent="0.3">
      <c r="B1010" s="91" t="s">
        <v>973</v>
      </c>
      <c r="C1010" s="74" t="s">
        <v>1015</v>
      </c>
      <c r="D1010" s="75" t="str">
        <f t="shared" si="40"/>
        <v>2022년07월</v>
      </c>
      <c r="E1010" s="54" t="str">
        <f t="shared" si="39"/>
        <v>충남</v>
      </c>
      <c r="F1010" s="4" t="s">
        <v>269</v>
      </c>
      <c r="G1010" s="4" t="s">
        <v>272</v>
      </c>
      <c r="H1010" s="4" t="s">
        <v>9</v>
      </c>
      <c r="I1010" s="5">
        <v>31</v>
      </c>
      <c r="J1010" s="5">
        <v>1</v>
      </c>
      <c r="K1010" s="92">
        <v>30</v>
      </c>
    </row>
    <row r="1011" spans="2:11" x14ac:dyDescent="0.3">
      <c r="B1011" s="91" t="s">
        <v>973</v>
      </c>
      <c r="C1011" s="74" t="s">
        <v>1015</v>
      </c>
      <c r="D1011" s="75" t="str">
        <f t="shared" si="40"/>
        <v>2022년07월</v>
      </c>
      <c r="E1011" s="54" t="str">
        <f t="shared" si="39"/>
        <v>서울</v>
      </c>
      <c r="F1011" s="4" t="s">
        <v>273</v>
      </c>
      <c r="G1011" s="4" t="s">
        <v>274</v>
      </c>
      <c r="H1011" s="4" t="s">
        <v>9</v>
      </c>
      <c r="I1011" s="5">
        <v>21</v>
      </c>
      <c r="J1011" s="5">
        <v>0</v>
      </c>
      <c r="K1011" s="92">
        <v>21</v>
      </c>
    </row>
    <row r="1012" spans="2:11" x14ac:dyDescent="0.3">
      <c r="B1012" s="91" t="s">
        <v>973</v>
      </c>
      <c r="C1012" s="74" t="s">
        <v>1015</v>
      </c>
      <c r="D1012" s="75" t="str">
        <f t="shared" si="40"/>
        <v>2022년07월</v>
      </c>
      <c r="E1012" s="54" t="str">
        <f t="shared" si="39"/>
        <v>경기</v>
      </c>
      <c r="F1012" s="4" t="s">
        <v>276</v>
      </c>
      <c r="G1012" s="4" t="s">
        <v>279</v>
      </c>
      <c r="H1012" s="4" t="s">
        <v>9</v>
      </c>
      <c r="I1012" s="5">
        <v>2</v>
      </c>
      <c r="J1012" s="5">
        <v>0</v>
      </c>
      <c r="K1012" s="92">
        <v>2</v>
      </c>
    </row>
    <row r="1013" spans="2:11" x14ac:dyDescent="0.3">
      <c r="B1013" s="91" t="s">
        <v>973</v>
      </c>
      <c r="C1013" s="74" t="s">
        <v>1015</v>
      </c>
      <c r="D1013" s="75" t="str">
        <f t="shared" si="40"/>
        <v>2022년07월</v>
      </c>
      <c r="E1013" s="54" t="str">
        <f t="shared" si="39"/>
        <v>전남</v>
      </c>
      <c r="F1013" s="4" t="s">
        <v>292</v>
      </c>
      <c r="G1013" s="4" t="s">
        <v>295</v>
      </c>
      <c r="H1013" s="4" t="s">
        <v>9</v>
      </c>
      <c r="I1013" s="5">
        <v>12</v>
      </c>
      <c r="J1013" s="5">
        <v>0</v>
      </c>
      <c r="K1013" s="92">
        <v>12</v>
      </c>
    </row>
    <row r="1014" spans="2:11" x14ac:dyDescent="0.3">
      <c r="B1014" s="91" t="s">
        <v>973</v>
      </c>
      <c r="C1014" s="74" t="s">
        <v>1015</v>
      </c>
      <c r="D1014" s="75" t="str">
        <f t="shared" si="40"/>
        <v>2022년07월</v>
      </c>
      <c r="E1014" s="54" t="str">
        <f t="shared" si="39"/>
        <v>전남</v>
      </c>
      <c r="F1014" s="4" t="s">
        <v>292</v>
      </c>
      <c r="G1014" s="4" t="s">
        <v>296</v>
      </c>
      <c r="H1014" s="4" t="s">
        <v>9</v>
      </c>
      <c r="I1014" s="5">
        <v>19</v>
      </c>
      <c r="J1014" s="5">
        <v>0</v>
      </c>
      <c r="K1014" s="92">
        <v>19</v>
      </c>
    </row>
    <row r="1015" spans="2:11" x14ac:dyDescent="0.3">
      <c r="B1015" s="91" t="s">
        <v>973</v>
      </c>
      <c r="C1015" s="74" t="s">
        <v>1015</v>
      </c>
      <c r="D1015" s="75" t="str">
        <f t="shared" si="40"/>
        <v>2022년07월</v>
      </c>
      <c r="E1015" s="54" t="str">
        <f t="shared" si="39"/>
        <v>경북</v>
      </c>
      <c r="F1015" s="4" t="s">
        <v>300</v>
      </c>
      <c r="G1015" s="4" t="s">
        <v>302</v>
      </c>
      <c r="H1015" s="4" t="s">
        <v>9</v>
      </c>
      <c r="I1015" s="5">
        <v>132</v>
      </c>
      <c r="J1015" s="5">
        <v>0</v>
      </c>
      <c r="K1015" s="92">
        <v>132</v>
      </c>
    </row>
    <row r="1016" spans="2:11" x14ac:dyDescent="0.3">
      <c r="B1016" s="91" t="s">
        <v>973</v>
      </c>
      <c r="C1016" s="74" t="s">
        <v>1015</v>
      </c>
      <c r="D1016" s="75" t="str">
        <f t="shared" si="40"/>
        <v>2022년07월</v>
      </c>
      <c r="E1016" s="54" t="str">
        <f t="shared" si="39"/>
        <v>경북</v>
      </c>
      <c r="F1016" s="4" t="s">
        <v>300</v>
      </c>
      <c r="G1016" s="4" t="s">
        <v>304</v>
      </c>
      <c r="H1016" s="4" t="s">
        <v>9</v>
      </c>
      <c r="I1016" s="5">
        <v>43</v>
      </c>
      <c r="J1016" s="5">
        <v>0</v>
      </c>
      <c r="K1016" s="92">
        <v>43</v>
      </c>
    </row>
    <row r="1017" spans="2:11" x14ac:dyDescent="0.3">
      <c r="B1017" s="91" t="s">
        <v>973</v>
      </c>
      <c r="C1017" s="74" t="s">
        <v>1015</v>
      </c>
      <c r="D1017" s="75" t="str">
        <f t="shared" si="40"/>
        <v>2022년07월</v>
      </c>
      <c r="E1017" s="54" t="str">
        <f t="shared" si="39"/>
        <v>경기</v>
      </c>
      <c r="F1017" s="4" t="s">
        <v>305</v>
      </c>
      <c r="G1017" s="4" t="s">
        <v>308</v>
      </c>
      <c r="H1017" s="4" t="s">
        <v>9</v>
      </c>
      <c r="I1017" s="5">
        <v>2</v>
      </c>
      <c r="J1017" s="5">
        <v>2</v>
      </c>
      <c r="K1017" s="92">
        <v>0</v>
      </c>
    </row>
    <row r="1018" spans="2:11" x14ac:dyDescent="0.3">
      <c r="B1018" s="91" t="s">
        <v>973</v>
      </c>
      <c r="C1018" s="74" t="s">
        <v>1015</v>
      </c>
      <c r="D1018" s="75" t="str">
        <f t="shared" si="40"/>
        <v>2022년07월</v>
      </c>
      <c r="E1018" s="54" t="str">
        <f t="shared" si="39"/>
        <v>경기</v>
      </c>
      <c r="F1018" s="4" t="s">
        <v>309</v>
      </c>
      <c r="G1018" s="4" t="s">
        <v>310</v>
      </c>
      <c r="H1018" s="4" t="s">
        <v>9</v>
      </c>
      <c r="I1018" s="5">
        <v>3</v>
      </c>
      <c r="J1018" s="5">
        <v>0</v>
      </c>
      <c r="K1018" s="92">
        <v>3</v>
      </c>
    </row>
    <row r="1019" spans="2:11" x14ac:dyDescent="0.3">
      <c r="B1019" s="91" t="s">
        <v>973</v>
      </c>
      <c r="C1019" s="74" t="s">
        <v>1015</v>
      </c>
      <c r="D1019" s="75" t="str">
        <f t="shared" si="40"/>
        <v>2022년07월</v>
      </c>
      <c r="E1019" s="54" t="str">
        <f t="shared" si="39"/>
        <v>영서</v>
      </c>
      <c r="F1019" s="4" t="s">
        <v>312</v>
      </c>
      <c r="G1019" s="4" t="s">
        <v>313</v>
      </c>
      <c r="H1019" s="4" t="s">
        <v>9</v>
      </c>
      <c r="I1019" s="5">
        <v>10</v>
      </c>
      <c r="J1019" s="5">
        <v>0</v>
      </c>
      <c r="K1019" s="92">
        <v>10</v>
      </c>
    </row>
    <row r="1020" spans="2:11" x14ac:dyDescent="0.3">
      <c r="B1020" s="91" t="s">
        <v>973</v>
      </c>
      <c r="C1020" s="74" t="s">
        <v>1015</v>
      </c>
      <c r="D1020" s="75" t="str">
        <f t="shared" si="40"/>
        <v>2022년07월</v>
      </c>
      <c r="E1020" s="54" t="str">
        <f t="shared" si="39"/>
        <v>영서</v>
      </c>
      <c r="F1020" s="4" t="s">
        <v>312</v>
      </c>
      <c r="G1020" s="4" t="s">
        <v>314</v>
      </c>
      <c r="H1020" s="4" t="s">
        <v>9</v>
      </c>
      <c r="I1020" s="5">
        <v>2</v>
      </c>
      <c r="J1020" s="5">
        <v>0</v>
      </c>
      <c r="K1020" s="92">
        <v>2</v>
      </c>
    </row>
    <row r="1021" spans="2:11" x14ac:dyDescent="0.3">
      <c r="B1021" s="91" t="s">
        <v>973</v>
      </c>
      <c r="C1021" s="74" t="s">
        <v>1015</v>
      </c>
      <c r="D1021" s="75" t="str">
        <f t="shared" si="40"/>
        <v>2022년07월</v>
      </c>
      <c r="E1021" s="54" t="str">
        <f t="shared" si="39"/>
        <v>충남</v>
      </c>
      <c r="F1021" s="4" t="s">
        <v>317</v>
      </c>
      <c r="G1021" s="4" t="s">
        <v>318</v>
      </c>
      <c r="H1021" s="4" t="s">
        <v>9</v>
      </c>
      <c r="I1021" s="5">
        <v>261</v>
      </c>
      <c r="J1021" s="5">
        <v>244</v>
      </c>
      <c r="K1021" s="92">
        <v>17</v>
      </c>
    </row>
    <row r="1022" spans="2:11" x14ac:dyDescent="0.3">
      <c r="B1022" s="91" t="s">
        <v>973</v>
      </c>
      <c r="C1022" s="74" t="s">
        <v>1015</v>
      </c>
      <c r="D1022" s="75" t="str">
        <f t="shared" si="40"/>
        <v>2022년07월</v>
      </c>
      <c r="E1022" s="54" t="str">
        <f t="shared" si="39"/>
        <v>충남</v>
      </c>
      <c r="F1022" s="4" t="s">
        <v>317</v>
      </c>
      <c r="G1022" s="4" t="s">
        <v>319</v>
      </c>
      <c r="H1022" s="4" t="s">
        <v>9</v>
      </c>
      <c r="I1022" s="5">
        <v>48</v>
      </c>
      <c r="J1022" s="5">
        <v>0</v>
      </c>
      <c r="K1022" s="92">
        <v>48</v>
      </c>
    </row>
    <row r="1023" spans="2:11" x14ac:dyDescent="0.3">
      <c r="B1023" s="91" t="s">
        <v>973</v>
      </c>
      <c r="C1023" s="74" t="s">
        <v>1015</v>
      </c>
      <c r="D1023" s="75" t="str">
        <f t="shared" si="40"/>
        <v>2022년07월</v>
      </c>
      <c r="E1023" s="54" t="str">
        <f t="shared" si="39"/>
        <v>서울</v>
      </c>
      <c r="F1023" s="4" t="s">
        <v>320</v>
      </c>
      <c r="G1023" s="4" t="s">
        <v>321</v>
      </c>
      <c r="H1023" s="4" t="s">
        <v>9</v>
      </c>
      <c r="I1023" s="5">
        <v>2</v>
      </c>
      <c r="J1023" s="5">
        <v>2</v>
      </c>
      <c r="K1023" s="92">
        <v>0</v>
      </c>
    </row>
    <row r="1024" spans="2:11" x14ac:dyDescent="0.3">
      <c r="B1024" s="91" t="s">
        <v>973</v>
      </c>
      <c r="C1024" s="74" t="s">
        <v>1015</v>
      </c>
      <c r="D1024" s="75" t="str">
        <f t="shared" si="40"/>
        <v>2022년07월</v>
      </c>
      <c r="E1024" s="54" t="str">
        <f t="shared" ref="E1024:E1087" si="41">VLOOKUP($F1024,$N$11:$O$78,2,0)</f>
        <v>경기</v>
      </c>
      <c r="F1024" s="4" t="s">
        <v>322</v>
      </c>
      <c r="G1024" s="4" t="s">
        <v>851</v>
      </c>
      <c r="H1024" s="4" t="s">
        <v>9</v>
      </c>
      <c r="I1024" s="5">
        <v>1</v>
      </c>
      <c r="J1024" s="5">
        <v>1</v>
      </c>
      <c r="K1024" s="92">
        <v>0</v>
      </c>
    </row>
    <row r="1025" spans="2:11" x14ac:dyDescent="0.3">
      <c r="B1025" s="91" t="s">
        <v>973</v>
      </c>
      <c r="C1025" s="74" t="s">
        <v>1015</v>
      </c>
      <c r="D1025" s="75" t="str">
        <f t="shared" si="40"/>
        <v>2022년07월</v>
      </c>
      <c r="E1025" s="54" t="str">
        <f t="shared" si="41"/>
        <v>경기</v>
      </c>
      <c r="F1025" s="4" t="s">
        <v>322</v>
      </c>
      <c r="G1025" s="4" t="s">
        <v>324</v>
      </c>
      <c r="H1025" s="4" t="s">
        <v>9</v>
      </c>
      <c r="I1025" s="5">
        <v>3</v>
      </c>
      <c r="J1025" s="5">
        <v>3</v>
      </c>
      <c r="K1025" s="92">
        <v>0</v>
      </c>
    </row>
    <row r="1026" spans="2:11" x14ac:dyDescent="0.3">
      <c r="B1026" s="91" t="s">
        <v>973</v>
      </c>
      <c r="C1026" s="74" t="s">
        <v>1015</v>
      </c>
      <c r="D1026" s="75" t="str">
        <f t="shared" si="40"/>
        <v>2022년07월</v>
      </c>
      <c r="E1026" s="54" t="str">
        <f t="shared" si="41"/>
        <v>경남</v>
      </c>
      <c r="F1026" s="4" t="s">
        <v>328</v>
      </c>
      <c r="G1026" s="4" t="s">
        <v>330</v>
      </c>
      <c r="H1026" s="4" t="s">
        <v>9</v>
      </c>
      <c r="I1026" s="5">
        <v>2</v>
      </c>
      <c r="J1026" s="5">
        <v>2</v>
      </c>
      <c r="K1026" s="92">
        <v>0</v>
      </c>
    </row>
    <row r="1027" spans="2:11" x14ac:dyDescent="0.3">
      <c r="B1027" s="91" t="s">
        <v>973</v>
      </c>
      <c r="C1027" s="74" t="s">
        <v>1015</v>
      </c>
      <c r="D1027" s="75" t="str">
        <f t="shared" si="40"/>
        <v>2022년07월</v>
      </c>
      <c r="E1027" s="54" t="str">
        <f t="shared" si="41"/>
        <v>경남</v>
      </c>
      <c r="F1027" s="4" t="s">
        <v>328</v>
      </c>
      <c r="G1027" s="4" t="s">
        <v>332</v>
      </c>
      <c r="H1027" s="4" t="s">
        <v>9</v>
      </c>
      <c r="I1027" s="5">
        <v>10</v>
      </c>
      <c r="J1027" s="5">
        <v>1</v>
      </c>
      <c r="K1027" s="92">
        <v>9</v>
      </c>
    </row>
    <row r="1028" spans="2:11" x14ac:dyDescent="0.3">
      <c r="B1028" s="91" t="s">
        <v>973</v>
      </c>
      <c r="C1028" s="74" t="s">
        <v>1015</v>
      </c>
      <c r="D1028" s="75" t="str">
        <f t="shared" si="40"/>
        <v>2022년07월</v>
      </c>
      <c r="E1028" s="54" t="str">
        <f t="shared" si="41"/>
        <v>경남</v>
      </c>
      <c r="F1028" s="4" t="s">
        <v>333</v>
      </c>
      <c r="G1028" s="4" t="s">
        <v>334</v>
      </c>
      <c r="H1028" s="4" t="s">
        <v>9</v>
      </c>
      <c r="I1028" s="5">
        <v>2</v>
      </c>
      <c r="J1028" s="5">
        <v>0</v>
      </c>
      <c r="K1028" s="92">
        <v>2</v>
      </c>
    </row>
    <row r="1029" spans="2:11" x14ac:dyDescent="0.3">
      <c r="B1029" s="91" t="s">
        <v>973</v>
      </c>
      <c r="C1029" s="74" t="s">
        <v>1015</v>
      </c>
      <c r="D1029" s="75" t="str">
        <f t="shared" si="40"/>
        <v>2022년07월</v>
      </c>
      <c r="E1029" s="54" t="str">
        <f t="shared" si="41"/>
        <v>경남</v>
      </c>
      <c r="F1029" s="4" t="s">
        <v>333</v>
      </c>
      <c r="G1029" s="4" t="s">
        <v>335</v>
      </c>
      <c r="H1029" s="4" t="s">
        <v>9</v>
      </c>
      <c r="I1029" s="5">
        <v>82</v>
      </c>
      <c r="J1029" s="5">
        <v>77</v>
      </c>
      <c r="K1029" s="92">
        <v>5</v>
      </c>
    </row>
    <row r="1030" spans="2:11" x14ac:dyDescent="0.3">
      <c r="B1030" s="91" t="s">
        <v>973</v>
      </c>
      <c r="C1030" s="74" t="s">
        <v>1015</v>
      </c>
      <c r="D1030" s="75" t="str">
        <f t="shared" si="40"/>
        <v>2022년07월</v>
      </c>
      <c r="E1030" s="54" t="str">
        <f t="shared" si="41"/>
        <v>경남</v>
      </c>
      <c r="F1030" s="4" t="s">
        <v>333</v>
      </c>
      <c r="G1030" s="4" t="s">
        <v>336</v>
      </c>
      <c r="H1030" s="4" t="s">
        <v>9</v>
      </c>
      <c r="I1030" s="5">
        <v>1</v>
      </c>
      <c r="J1030" s="5">
        <v>1</v>
      </c>
      <c r="K1030" s="92">
        <v>0</v>
      </c>
    </row>
    <row r="1031" spans="2:11" x14ac:dyDescent="0.3">
      <c r="B1031" s="91" t="s">
        <v>973</v>
      </c>
      <c r="C1031" s="74" t="s">
        <v>1015</v>
      </c>
      <c r="D1031" s="75" t="str">
        <f t="shared" si="40"/>
        <v>2022년07월</v>
      </c>
      <c r="E1031" s="54" t="str">
        <f t="shared" si="41"/>
        <v>영서</v>
      </c>
      <c r="F1031" s="4" t="s">
        <v>338</v>
      </c>
      <c r="G1031" s="4" t="s">
        <v>339</v>
      </c>
      <c r="H1031" s="4" t="s">
        <v>9</v>
      </c>
      <c r="I1031" s="5">
        <v>32</v>
      </c>
      <c r="J1031" s="5">
        <v>32</v>
      </c>
      <c r="K1031" s="92">
        <v>0</v>
      </c>
    </row>
    <row r="1032" spans="2:11" x14ac:dyDescent="0.3">
      <c r="B1032" s="91" t="s">
        <v>973</v>
      </c>
      <c r="C1032" s="74" t="s">
        <v>1015</v>
      </c>
      <c r="D1032" s="75" t="str">
        <f t="shared" si="40"/>
        <v>2022년07월</v>
      </c>
      <c r="E1032" s="54" t="str">
        <f t="shared" si="41"/>
        <v>본원</v>
      </c>
      <c r="F1032" s="4" t="s">
        <v>342</v>
      </c>
      <c r="G1032" s="4" t="s">
        <v>344</v>
      </c>
      <c r="H1032" s="4" t="s">
        <v>9</v>
      </c>
      <c r="I1032" s="5">
        <v>1</v>
      </c>
      <c r="J1032" s="5">
        <v>1</v>
      </c>
      <c r="K1032" s="92">
        <v>0</v>
      </c>
    </row>
    <row r="1033" spans="2:11" x14ac:dyDescent="0.3">
      <c r="B1033" s="91" t="s">
        <v>973</v>
      </c>
      <c r="C1033" s="74" t="s">
        <v>1015</v>
      </c>
      <c r="D1033" s="75" t="str">
        <f t="shared" si="40"/>
        <v>2022년07월</v>
      </c>
      <c r="E1033" s="54" t="str">
        <f t="shared" si="41"/>
        <v>인천</v>
      </c>
      <c r="F1033" s="4" t="s">
        <v>346</v>
      </c>
      <c r="G1033" s="4" t="s">
        <v>347</v>
      </c>
      <c r="H1033" s="4" t="s">
        <v>9</v>
      </c>
      <c r="I1033" s="5">
        <v>2</v>
      </c>
      <c r="J1033" s="5">
        <v>2</v>
      </c>
      <c r="K1033" s="92">
        <v>0</v>
      </c>
    </row>
    <row r="1034" spans="2:11" x14ac:dyDescent="0.3">
      <c r="B1034" s="91" t="s">
        <v>973</v>
      </c>
      <c r="C1034" s="74" t="s">
        <v>1015</v>
      </c>
      <c r="D1034" s="75" t="str">
        <f t="shared" si="40"/>
        <v>2022년07월</v>
      </c>
      <c r="E1034" s="54" t="str">
        <f t="shared" si="41"/>
        <v>인천</v>
      </c>
      <c r="F1034" s="4" t="s">
        <v>346</v>
      </c>
      <c r="G1034" s="4" t="s">
        <v>349</v>
      </c>
      <c r="H1034" s="4" t="s">
        <v>9</v>
      </c>
      <c r="I1034" s="5">
        <v>16</v>
      </c>
      <c r="J1034" s="5">
        <v>1</v>
      </c>
      <c r="K1034" s="92">
        <v>15</v>
      </c>
    </row>
    <row r="1035" spans="2:11" x14ac:dyDescent="0.3">
      <c r="B1035" s="91" t="s">
        <v>973</v>
      </c>
      <c r="C1035" s="74" t="s">
        <v>1015</v>
      </c>
      <c r="D1035" s="75" t="str">
        <f t="shared" si="40"/>
        <v>2022년07월</v>
      </c>
      <c r="E1035" s="54" t="str">
        <f t="shared" si="41"/>
        <v>인천</v>
      </c>
      <c r="F1035" s="4" t="s">
        <v>346</v>
      </c>
      <c r="G1035" s="4" t="s">
        <v>352</v>
      </c>
      <c r="H1035" s="4" t="s">
        <v>9</v>
      </c>
      <c r="I1035" s="5">
        <v>9</v>
      </c>
      <c r="J1035" s="5">
        <v>0</v>
      </c>
      <c r="K1035" s="92">
        <v>9</v>
      </c>
    </row>
    <row r="1036" spans="2:11" x14ac:dyDescent="0.3">
      <c r="B1036" s="91" t="s">
        <v>973</v>
      </c>
      <c r="C1036" s="74" t="s">
        <v>1015</v>
      </c>
      <c r="D1036" s="75" t="str">
        <f t="shared" si="40"/>
        <v>2022년07월</v>
      </c>
      <c r="E1036" s="54" t="str">
        <f t="shared" si="41"/>
        <v>인천</v>
      </c>
      <c r="F1036" s="4" t="s">
        <v>346</v>
      </c>
      <c r="G1036" s="4" t="s">
        <v>354</v>
      </c>
      <c r="H1036" s="4" t="s">
        <v>9</v>
      </c>
      <c r="I1036" s="5">
        <v>7</v>
      </c>
      <c r="J1036" s="5">
        <v>0</v>
      </c>
      <c r="K1036" s="92">
        <v>7</v>
      </c>
    </row>
    <row r="1037" spans="2:11" x14ac:dyDescent="0.3">
      <c r="B1037" s="91" t="s">
        <v>973</v>
      </c>
      <c r="C1037" s="74" t="s">
        <v>1015</v>
      </c>
      <c r="D1037" s="75" t="str">
        <f t="shared" si="40"/>
        <v>2022년07월</v>
      </c>
      <c r="E1037" s="54" t="str">
        <f t="shared" si="41"/>
        <v>인천</v>
      </c>
      <c r="F1037" s="4" t="s">
        <v>346</v>
      </c>
      <c r="G1037" s="4" t="s">
        <v>356</v>
      </c>
      <c r="H1037" s="4" t="s">
        <v>9</v>
      </c>
      <c r="I1037" s="5">
        <v>2</v>
      </c>
      <c r="J1037" s="5">
        <v>1</v>
      </c>
      <c r="K1037" s="92">
        <v>1</v>
      </c>
    </row>
    <row r="1038" spans="2:11" x14ac:dyDescent="0.3">
      <c r="B1038" s="91" t="s">
        <v>973</v>
      </c>
      <c r="C1038" s="74" t="s">
        <v>1015</v>
      </c>
      <c r="D1038" s="75" t="str">
        <f t="shared" si="40"/>
        <v>2022년07월</v>
      </c>
      <c r="E1038" s="54" t="str">
        <f t="shared" si="41"/>
        <v>인천</v>
      </c>
      <c r="F1038" s="4" t="s">
        <v>346</v>
      </c>
      <c r="G1038" s="4" t="s">
        <v>357</v>
      </c>
      <c r="H1038" s="4" t="s">
        <v>9</v>
      </c>
      <c r="I1038" s="5">
        <v>71</v>
      </c>
      <c r="J1038" s="5">
        <v>69</v>
      </c>
      <c r="K1038" s="92">
        <v>2</v>
      </c>
    </row>
    <row r="1039" spans="2:11" x14ac:dyDescent="0.3">
      <c r="B1039" s="91" t="s">
        <v>973</v>
      </c>
      <c r="C1039" s="74" t="s">
        <v>1015</v>
      </c>
      <c r="D1039" s="75" t="str">
        <f t="shared" si="40"/>
        <v>2022년07월</v>
      </c>
      <c r="E1039" s="54" t="str">
        <f t="shared" si="41"/>
        <v>인천</v>
      </c>
      <c r="F1039" s="4" t="s">
        <v>346</v>
      </c>
      <c r="G1039" s="4" t="s">
        <v>359</v>
      </c>
      <c r="H1039" s="4" t="s">
        <v>9</v>
      </c>
      <c r="I1039" s="5">
        <v>64</v>
      </c>
      <c r="J1039" s="5">
        <v>2</v>
      </c>
      <c r="K1039" s="92">
        <v>62</v>
      </c>
    </row>
    <row r="1040" spans="2:11" x14ac:dyDescent="0.3">
      <c r="B1040" s="91" t="s">
        <v>973</v>
      </c>
      <c r="C1040" s="74" t="s">
        <v>1015</v>
      </c>
      <c r="D1040" s="75" t="str">
        <f t="shared" si="40"/>
        <v>2022년07월</v>
      </c>
      <c r="E1040" s="54" t="str">
        <f t="shared" si="41"/>
        <v>경기</v>
      </c>
      <c r="F1040" s="4" t="s">
        <v>360</v>
      </c>
      <c r="G1040" s="4" t="s">
        <v>361</v>
      </c>
      <c r="H1040" s="4" t="s">
        <v>9</v>
      </c>
      <c r="I1040" s="5">
        <v>46</v>
      </c>
      <c r="J1040" s="5">
        <v>0</v>
      </c>
      <c r="K1040" s="92">
        <v>46</v>
      </c>
    </row>
    <row r="1041" spans="2:11" x14ac:dyDescent="0.3">
      <c r="B1041" s="91" t="s">
        <v>973</v>
      </c>
      <c r="C1041" s="74" t="s">
        <v>1015</v>
      </c>
      <c r="D1041" s="75" t="str">
        <f t="shared" si="40"/>
        <v>2022년07월</v>
      </c>
      <c r="E1041" s="54" t="str">
        <f t="shared" si="41"/>
        <v>경기</v>
      </c>
      <c r="F1041" s="4" t="s">
        <v>360</v>
      </c>
      <c r="G1041" s="4" t="s">
        <v>362</v>
      </c>
      <c r="H1041" s="4" t="s">
        <v>9</v>
      </c>
      <c r="I1041" s="5">
        <v>52</v>
      </c>
      <c r="J1041" s="5">
        <v>0</v>
      </c>
      <c r="K1041" s="92">
        <v>52</v>
      </c>
    </row>
    <row r="1042" spans="2:11" x14ac:dyDescent="0.3">
      <c r="B1042" s="91" t="s">
        <v>973</v>
      </c>
      <c r="C1042" s="74" t="s">
        <v>1015</v>
      </c>
      <c r="D1042" s="75" t="str">
        <f t="shared" si="40"/>
        <v>2022년07월</v>
      </c>
      <c r="E1042" s="54" t="str">
        <f t="shared" si="41"/>
        <v>경기</v>
      </c>
      <c r="F1042" s="4" t="s">
        <v>360</v>
      </c>
      <c r="G1042" s="4" t="s">
        <v>366</v>
      </c>
      <c r="H1042" s="4" t="s">
        <v>9</v>
      </c>
      <c r="I1042" s="5">
        <v>2</v>
      </c>
      <c r="J1042" s="5">
        <v>0</v>
      </c>
      <c r="K1042" s="92">
        <v>2</v>
      </c>
    </row>
    <row r="1043" spans="2:11" x14ac:dyDescent="0.3">
      <c r="B1043" s="91" t="s">
        <v>973</v>
      </c>
      <c r="C1043" s="74" t="s">
        <v>1015</v>
      </c>
      <c r="D1043" s="75" t="str">
        <f t="shared" si="40"/>
        <v>2022년07월</v>
      </c>
      <c r="E1043" s="54" t="str">
        <f t="shared" si="41"/>
        <v>전북</v>
      </c>
      <c r="F1043" s="4" t="s">
        <v>367</v>
      </c>
      <c r="G1043" s="4" t="s">
        <v>368</v>
      </c>
      <c r="H1043" s="4" t="s">
        <v>9</v>
      </c>
      <c r="I1043" s="5">
        <v>7</v>
      </c>
      <c r="J1043" s="5">
        <v>7</v>
      </c>
      <c r="K1043" s="92">
        <v>0</v>
      </c>
    </row>
    <row r="1044" spans="2:11" x14ac:dyDescent="0.3">
      <c r="B1044" s="91" t="s">
        <v>973</v>
      </c>
      <c r="C1044" s="74" t="s">
        <v>1015</v>
      </c>
      <c r="D1044" s="75" t="str">
        <f t="shared" si="40"/>
        <v>2022년07월</v>
      </c>
      <c r="E1044" s="54" t="str">
        <f t="shared" si="41"/>
        <v>전북</v>
      </c>
      <c r="F1044" s="4" t="s">
        <v>367</v>
      </c>
      <c r="G1044" s="4" t="s">
        <v>369</v>
      </c>
      <c r="H1044" s="4" t="s">
        <v>9</v>
      </c>
      <c r="I1044" s="5">
        <v>14</v>
      </c>
      <c r="J1044" s="5">
        <v>0</v>
      </c>
      <c r="K1044" s="92">
        <v>14</v>
      </c>
    </row>
    <row r="1045" spans="2:11" x14ac:dyDescent="0.3">
      <c r="B1045" s="91" t="s">
        <v>973</v>
      </c>
      <c r="C1045" s="74" t="s">
        <v>1015</v>
      </c>
      <c r="D1045" s="75" t="str">
        <f t="shared" si="40"/>
        <v>2022년07월</v>
      </c>
      <c r="E1045" s="54" t="str">
        <f t="shared" si="41"/>
        <v>전북</v>
      </c>
      <c r="F1045" s="4" t="s">
        <v>367</v>
      </c>
      <c r="G1045" s="4" t="s">
        <v>370</v>
      </c>
      <c r="H1045" s="4" t="s">
        <v>9</v>
      </c>
      <c r="I1045" s="5">
        <v>4</v>
      </c>
      <c r="J1045" s="5">
        <v>4</v>
      </c>
      <c r="K1045" s="92">
        <v>0</v>
      </c>
    </row>
    <row r="1046" spans="2:11" x14ac:dyDescent="0.3">
      <c r="B1046" s="91" t="s">
        <v>973</v>
      </c>
      <c r="C1046" s="74" t="s">
        <v>1015</v>
      </c>
      <c r="D1046" s="75" t="str">
        <f t="shared" si="40"/>
        <v>2022년07월</v>
      </c>
      <c r="E1046" s="54" t="str">
        <f t="shared" si="41"/>
        <v>전북</v>
      </c>
      <c r="F1046" s="4" t="s">
        <v>367</v>
      </c>
      <c r="G1046" s="4" t="s">
        <v>371</v>
      </c>
      <c r="H1046" s="4" t="s">
        <v>9</v>
      </c>
      <c r="I1046" s="5">
        <v>1</v>
      </c>
      <c r="J1046" s="5">
        <v>1</v>
      </c>
      <c r="K1046" s="92">
        <v>0</v>
      </c>
    </row>
    <row r="1047" spans="2:11" x14ac:dyDescent="0.3">
      <c r="B1047" s="91" t="s">
        <v>973</v>
      </c>
      <c r="C1047" s="74" t="s">
        <v>1015</v>
      </c>
      <c r="D1047" s="75" t="str">
        <f t="shared" si="40"/>
        <v>2022년07월</v>
      </c>
      <c r="E1047" s="54" t="str">
        <f t="shared" si="41"/>
        <v>전북</v>
      </c>
      <c r="F1047" s="4" t="s">
        <v>367</v>
      </c>
      <c r="G1047" s="4" t="s">
        <v>372</v>
      </c>
      <c r="H1047" s="4" t="s">
        <v>9</v>
      </c>
      <c r="I1047" s="5">
        <v>1</v>
      </c>
      <c r="J1047" s="5">
        <v>1</v>
      </c>
      <c r="K1047" s="92">
        <v>0</v>
      </c>
    </row>
    <row r="1048" spans="2:11" x14ac:dyDescent="0.3">
      <c r="B1048" s="91" t="s">
        <v>973</v>
      </c>
      <c r="C1048" s="74" t="s">
        <v>1015</v>
      </c>
      <c r="D1048" s="75" t="str">
        <f t="shared" si="40"/>
        <v>2022년07월</v>
      </c>
      <c r="E1048" s="54" t="str">
        <f t="shared" si="41"/>
        <v>전북</v>
      </c>
      <c r="F1048" s="4" t="s">
        <v>367</v>
      </c>
      <c r="G1048" s="4" t="s">
        <v>373</v>
      </c>
      <c r="H1048" s="4" t="s">
        <v>9</v>
      </c>
      <c r="I1048" s="5">
        <v>18</v>
      </c>
      <c r="J1048" s="5">
        <v>0</v>
      </c>
      <c r="K1048" s="92">
        <v>18</v>
      </c>
    </row>
    <row r="1049" spans="2:11" x14ac:dyDescent="0.3">
      <c r="B1049" s="91" t="s">
        <v>973</v>
      </c>
      <c r="C1049" s="74" t="s">
        <v>1015</v>
      </c>
      <c r="D1049" s="75" t="str">
        <f t="shared" si="40"/>
        <v>2022년07월</v>
      </c>
      <c r="E1049" s="54" t="str">
        <f t="shared" si="41"/>
        <v>전북</v>
      </c>
      <c r="F1049" s="4" t="s">
        <v>367</v>
      </c>
      <c r="G1049" s="4" t="s">
        <v>83</v>
      </c>
      <c r="H1049" s="4" t="s">
        <v>9</v>
      </c>
      <c r="I1049" s="5">
        <v>28</v>
      </c>
      <c r="J1049" s="5">
        <v>8</v>
      </c>
      <c r="K1049" s="92">
        <v>20</v>
      </c>
    </row>
    <row r="1050" spans="2:11" x14ac:dyDescent="0.3">
      <c r="B1050" s="91" t="s">
        <v>973</v>
      </c>
      <c r="C1050" s="74" t="s">
        <v>1015</v>
      </c>
      <c r="D1050" s="75" t="str">
        <f t="shared" si="40"/>
        <v>2022년07월</v>
      </c>
      <c r="E1050" s="54" t="str">
        <f t="shared" si="41"/>
        <v>전북</v>
      </c>
      <c r="F1050" s="4" t="s">
        <v>367</v>
      </c>
      <c r="G1050" s="4" t="s">
        <v>378</v>
      </c>
      <c r="H1050" s="4" t="s">
        <v>9</v>
      </c>
      <c r="I1050" s="5">
        <v>1</v>
      </c>
      <c r="J1050" s="5">
        <v>0</v>
      </c>
      <c r="K1050" s="92">
        <v>1</v>
      </c>
    </row>
    <row r="1051" spans="2:11" x14ac:dyDescent="0.3">
      <c r="B1051" s="91" t="s">
        <v>973</v>
      </c>
      <c r="C1051" s="74" t="s">
        <v>1015</v>
      </c>
      <c r="D1051" s="75" t="str">
        <f t="shared" si="40"/>
        <v>2022년07월</v>
      </c>
      <c r="E1051" s="54" t="str">
        <f t="shared" si="41"/>
        <v>제주</v>
      </c>
      <c r="F1051" s="4" t="s">
        <v>385</v>
      </c>
      <c r="G1051" s="4" t="s">
        <v>852</v>
      </c>
      <c r="H1051" s="4" t="s">
        <v>9</v>
      </c>
      <c r="I1051" s="5">
        <v>1</v>
      </c>
      <c r="J1051" s="5">
        <v>0</v>
      </c>
      <c r="K1051" s="92">
        <v>1</v>
      </c>
    </row>
    <row r="1052" spans="2:11" x14ac:dyDescent="0.3">
      <c r="B1052" s="91" t="s">
        <v>973</v>
      </c>
      <c r="C1052" s="74" t="s">
        <v>1015</v>
      </c>
      <c r="D1052" s="75" t="str">
        <f t="shared" ref="D1052:D1083" si="42">B1052&amp;C1052</f>
        <v>2022년07월</v>
      </c>
      <c r="E1052" s="54" t="str">
        <f t="shared" si="41"/>
        <v>제주</v>
      </c>
      <c r="F1052" s="4" t="s">
        <v>385</v>
      </c>
      <c r="G1052" s="4" t="s">
        <v>387</v>
      </c>
      <c r="H1052" s="4" t="s">
        <v>9</v>
      </c>
      <c r="I1052" s="5">
        <v>45</v>
      </c>
      <c r="J1052" s="5">
        <v>0</v>
      </c>
      <c r="K1052" s="92">
        <v>45</v>
      </c>
    </row>
    <row r="1053" spans="2:11" x14ac:dyDescent="0.3">
      <c r="B1053" s="91" t="s">
        <v>973</v>
      </c>
      <c r="C1053" s="74" t="s">
        <v>1015</v>
      </c>
      <c r="D1053" s="75" t="str">
        <f t="shared" si="42"/>
        <v>2022년07월</v>
      </c>
      <c r="E1053" s="54" t="str">
        <f t="shared" si="41"/>
        <v>제주</v>
      </c>
      <c r="F1053" s="4" t="s">
        <v>385</v>
      </c>
      <c r="G1053" s="4" t="s">
        <v>388</v>
      </c>
      <c r="H1053" s="4" t="s">
        <v>9</v>
      </c>
      <c r="I1053" s="5">
        <v>2</v>
      </c>
      <c r="J1053" s="5">
        <v>0</v>
      </c>
      <c r="K1053" s="92">
        <v>2</v>
      </c>
    </row>
    <row r="1054" spans="2:11" x14ac:dyDescent="0.3">
      <c r="B1054" s="91" t="s">
        <v>973</v>
      </c>
      <c r="C1054" s="74" t="s">
        <v>1015</v>
      </c>
      <c r="D1054" s="75" t="str">
        <f t="shared" si="42"/>
        <v>2022년07월</v>
      </c>
      <c r="E1054" s="54" t="str">
        <f t="shared" si="41"/>
        <v>제주</v>
      </c>
      <c r="F1054" s="4" t="s">
        <v>385</v>
      </c>
      <c r="G1054" s="4" t="s">
        <v>393</v>
      </c>
      <c r="H1054" s="4" t="s">
        <v>9</v>
      </c>
      <c r="I1054" s="5">
        <v>13</v>
      </c>
      <c r="J1054" s="5">
        <v>0</v>
      </c>
      <c r="K1054" s="92">
        <v>13</v>
      </c>
    </row>
    <row r="1055" spans="2:11" x14ac:dyDescent="0.3">
      <c r="B1055" s="91" t="s">
        <v>973</v>
      </c>
      <c r="C1055" s="74" t="s">
        <v>1015</v>
      </c>
      <c r="D1055" s="75" t="str">
        <f t="shared" si="42"/>
        <v>2022년07월</v>
      </c>
      <c r="E1055" s="54" t="str">
        <f t="shared" si="41"/>
        <v>경남</v>
      </c>
      <c r="F1055" s="4" t="s">
        <v>394</v>
      </c>
      <c r="G1055" s="4" t="s">
        <v>396</v>
      </c>
      <c r="H1055" s="4" t="s">
        <v>9</v>
      </c>
      <c r="I1055" s="5">
        <v>3</v>
      </c>
      <c r="J1055" s="5">
        <v>0</v>
      </c>
      <c r="K1055" s="92">
        <v>3</v>
      </c>
    </row>
    <row r="1056" spans="2:11" x14ac:dyDescent="0.3">
      <c r="B1056" s="91" t="s">
        <v>973</v>
      </c>
      <c r="C1056" s="74" t="s">
        <v>1015</v>
      </c>
      <c r="D1056" s="75" t="str">
        <f t="shared" si="42"/>
        <v>2022년07월</v>
      </c>
      <c r="E1056" s="54" t="str">
        <f t="shared" si="41"/>
        <v>경남</v>
      </c>
      <c r="F1056" s="4" t="s">
        <v>394</v>
      </c>
      <c r="G1056" s="4" t="s">
        <v>397</v>
      </c>
      <c r="H1056" s="4" t="s">
        <v>9</v>
      </c>
      <c r="I1056" s="5">
        <v>38</v>
      </c>
      <c r="J1056" s="5">
        <v>0</v>
      </c>
      <c r="K1056" s="92">
        <v>38</v>
      </c>
    </row>
    <row r="1057" spans="2:11" x14ac:dyDescent="0.3">
      <c r="B1057" s="91" t="s">
        <v>973</v>
      </c>
      <c r="C1057" s="74" t="s">
        <v>1015</v>
      </c>
      <c r="D1057" s="75" t="str">
        <f t="shared" si="42"/>
        <v>2022년07월</v>
      </c>
      <c r="E1057" s="54" t="str">
        <f t="shared" si="41"/>
        <v>경남</v>
      </c>
      <c r="F1057" s="4" t="s">
        <v>394</v>
      </c>
      <c r="G1057" s="4" t="s">
        <v>400</v>
      </c>
      <c r="H1057" s="4" t="s">
        <v>9</v>
      </c>
      <c r="I1057" s="5">
        <v>1</v>
      </c>
      <c r="J1057" s="5">
        <v>0</v>
      </c>
      <c r="K1057" s="92">
        <v>1</v>
      </c>
    </row>
    <row r="1058" spans="2:11" x14ac:dyDescent="0.3">
      <c r="B1058" s="91" t="s">
        <v>973</v>
      </c>
      <c r="C1058" s="74" t="s">
        <v>1015</v>
      </c>
      <c r="D1058" s="75" t="str">
        <f t="shared" si="42"/>
        <v>2022년07월</v>
      </c>
      <c r="E1058" s="54" t="str">
        <f t="shared" si="41"/>
        <v>경남</v>
      </c>
      <c r="F1058" s="4" t="s">
        <v>394</v>
      </c>
      <c r="G1058" s="4" t="s">
        <v>853</v>
      </c>
      <c r="H1058" s="4" t="s">
        <v>9</v>
      </c>
      <c r="I1058" s="5">
        <v>1</v>
      </c>
      <c r="J1058" s="5">
        <v>0</v>
      </c>
      <c r="K1058" s="92">
        <v>1</v>
      </c>
    </row>
    <row r="1059" spans="2:11" x14ac:dyDescent="0.3">
      <c r="B1059" s="91" t="s">
        <v>973</v>
      </c>
      <c r="C1059" s="74" t="s">
        <v>1015</v>
      </c>
      <c r="D1059" s="75" t="str">
        <f t="shared" si="42"/>
        <v>2022년07월</v>
      </c>
      <c r="E1059" s="54" t="str">
        <f t="shared" si="41"/>
        <v>경남</v>
      </c>
      <c r="F1059" s="4" t="s">
        <v>394</v>
      </c>
      <c r="G1059" s="4" t="s">
        <v>402</v>
      </c>
      <c r="H1059" s="4" t="s">
        <v>9</v>
      </c>
      <c r="I1059" s="5">
        <v>4</v>
      </c>
      <c r="J1059" s="5">
        <v>0</v>
      </c>
      <c r="K1059" s="92">
        <v>4</v>
      </c>
    </row>
    <row r="1060" spans="2:11" x14ac:dyDescent="0.3">
      <c r="B1060" s="91" t="s">
        <v>973</v>
      </c>
      <c r="C1060" s="74" t="s">
        <v>1015</v>
      </c>
      <c r="D1060" s="75" t="str">
        <f t="shared" si="42"/>
        <v>2022년07월</v>
      </c>
      <c r="E1060" s="54" t="str">
        <f t="shared" si="41"/>
        <v>경남</v>
      </c>
      <c r="F1060" s="4" t="s">
        <v>394</v>
      </c>
      <c r="G1060" s="4" t="s">
        <v>403</v>
      </c>
      <c r="H1060" s="4" t="s">
        <v>9</v>
      </c>
      <c r="I1060" s="5">
        <v>1</v>
      </c>
      <c r="J1060" s="5">
        <v>0</v>
      </c>
      <c r="K1060" s="92">
        <v>1</v>
      </c>
    </row>
    <row r="1061" spans="2:11" x14ac:dyDescent="0.3">
      <c r="B1061" s="91" t="s">
        <v>973</v>
      </c>
      <c r="C1061" s="74" t="s">
        <v>1015</v>
      </c>
      <c r="D1061" s="75" t="str">
        <f t="shared" si="42"/>
        <v>2022년07월</v>
      </c>
      <c r="E1061" s="54" t="str">
        <f t="shared" si="41"/>
        <v>경남</v>
      </c>
      <c r="F1061" s="4" t="s">
        <v>394</v>
      </c>
      <c r="G1061" s="4" t="s">
        <v>405</v>
      </c>
      <c r="H1061" s="4" t="s">
        <v>9</v>
      </c>
      <c r="I1061" s="5">
        <v>27</v>
      </c>
      <c r="J1061" s="5">
        <v>0</v>
      </c>
      <c r="K1061" s="92">
        <v>27</v>
      </c>
    </row>
    <row r="1062" spans="2:11" x14ac:dyDescent="0.3">
      <c r="B1062" s="91" t="s">
        <v>973</v>
      </c>
      <c r="C1062" s="74" t="s">
        <v>1015</v>
      </c>
      <c r="D1062" s="75" t="str">
        <f t="shared" si="42"/>
        <v>2022년07월</v>
      </c>
      <c r="E1062" s="54" t="str">
        <f t="shared" si="41"/>
        <v>경남</v>
      </c>
      <c r="F1062" s="4" t="s">
        <v>394</v>
      </c>
      <c r="G1062" s="4" t="s">
        <v>406</v>
      </c>
      <c r="H1062" s="4" t="s">
        <v>9</v>
      </c>
      <c r="I1062" s="5">
        <v>8</v>
      </c>
      <c r="J1062" s="5">
        <v>0</v>
      </c>
      <c r="K1062" s="92">
        <v>8</v>
      </c>
    </row>
    <row r="1063" spans="2:11" x14ac:dyDescent="0.3">
      <c r="B1063" s="91" t="s">
        <v>973</v>
      </c>
      <c r="C1063" s="74" t="s">
        <v>1015</v>
      </c>
      <c r="D1063" s="75" t="str">
        <f t="shared" si="42"/>
        <v>2022년07월</v>
      </c>
      <c r="E1063" s="54" t="str">
        <f t="shared" si="41"/>
        <v>경남</v>
      </c>
      <c r="F1063" s="4" t="s">
        <v>394</v>
      </c>
      <c r="G1063" s="4" t="s">
        <v>407</v>
      </c>
      <c r="H1063" s="4" t="s">
        <v>9</v>
      </c>
      <c r="I1063" s="5">
        <v>33</v>
      </c>
      <c r="J1063" s="5">
        <v>8</v>
      </c>
      <c r="K1063" s="92">
        <v>25</v>
      </c>
    </row>
    <row r="1064" spans="2:11" x14ac:dyDescent="0.3">
      <c r="B1064" s="91" t="s">
        <v>973</v>
      </c>
      <c r="C1064" s="74" t="s">
        <v>1015</v>
      </c>
      <c r="D1064" s="75" t="str">
        <f t="shared" si="42"/>
        <v>2022년07월</v>
      </c>
      <c r="E1064" s="54" t="str">
        <f t="shared" si="41"/>
        <v>경남</v>
      </c>
      <c r="F1064" s="4" t="s">
        <v>408</v>
      </c>
      <c r="G1064" s="4" t="s">
        <v>409</v>
      </c>
      <c r="H1064" s="4" t="s">
        <v>9</v>
      </c>
      <c r="I1064" s="5">
        <v>4</v>
      </c>
      <c r="J1064" s="5">
        <v>0</v>
      </c>
      <c r="K1064" s="92">
        <v>4</v>
      </c>
    </row>
    <row r="1065" spans="2:11" x14ac:dyDescent="0.3">
      <c r="B1065" s="91" t="s">
        <v>973</v>
      </c>
      <c r="C1065" s="74" t="s">
        <v>1015</v>
      </c>
      <c r="D1065" s="75" t="str">
        <f t="shared" si="42"/>
        <v>2022년07월</v>
      </c>
      <c r="E1065" s="54" t="str">
        <f t="shared" si="41"/>
        <v>경남</v>
      </c>
      <c r="F1065" s="4" t="s">
        <v>408</v>
      </c>
      <c r="G1065" s="4" t="s">
        <v>412</v>
      </c>
      <c r="H1065" s="4" t="s">
        <v>9</v>
      </c>
      <c r="I1065" s="5">
        <v>3</v>
      </c>
      <c r="J1065" s="5">
        <v>0</v>
      </c>
      <c r="K1065" s="92">
        <v>3</v>
      </c>
    </row>
    <row r="1066" spans="2:11" x14ac:dyDescent="0.3">
      <c r="B1066" s="91" t="s">
        <v>973</v>
      </c>
      <c r="C1066" s="74" t="s">
        <v>1015</v>
      </c>
      <c r="D1066" s="75" t="str">
        <f t="shared" si="42"/>
        <v>2022년07월</v>
      </c>
      <c r="E1066" s="54" t="str">
        <f t="shared" si="41"/>
        <v>충남</v>
      </c>
      <c r="F1066" s="4" t="s">
        <v>414</v>
      </c>
      <c r="G1066" s="4" t="s">
        <v>416</v>
      </c>
      <c r="H1066" s="4" t="s">
        <v>9</v>
      </c>
      <c r="I1066" s="5">
        <v>11</v>
      </c>
      <c r="J1066" s="5">
        <v>1</v>
      </c>
      <c r="K1066" s="92">
        <v>10</v>
      </c>
    </row>
    <row r="1067" spans="2:11" x14ac:dyDescent="0.3">
      <c r="B1067" s="91" t="s">
        <v>973</v>
      </c>
      <c r="C1067" s="74" t="s">
        <v>1015</v>
      </c>
      <c r="D1067" s="75" t="str">
        <f t="shared" si="42"/>
        <v>2022년07월</v>
      </c>
      <c r="E1067" s="54" t="str">
        <f t="shared" si="41"/>
        <v>충북</v>
      </c>
      <c r="F1067" s="4" t="s">
        <v>418</v>
      </c>
      <c r="G1067" s="4" t="s">
        <v>854</v>
      </c>
      <c r="H1067" s="4" t="s">
        <v>9</v>
      </c>
      <c r="I1067" s="5">
        <v>1</v>
      </c>
      <c r="J1067" s="5">
        <v>0</v>
      </c>
      <c r="K1067" s="92">
        <v>1</v>
      </c>
    </row>
    <row r="1068" spans="2:11" x14ac:dyDescent="0.3">
      <c r="B1068" s="91" t="s">
        <v>973</v>
      </c>
      <c r="C1068" s="74" t="s">
        <v>1015</v>
      </c>
      <c r="D1068" s="75" t="str">
        <f t="shared" si="42"/>
        <v>2022년07월</v>
      </c>
      <c r="E1068" s="54" t="str">
        <f t="shared" si="41"/>
        <v>영서</v>
      </c>
      <c r="F1068" s="4" t="s">
        <v>426</v>
      </c>
      <c r="G1068" s="4" t="s">
        <v>428</v>
      </c>
      <c r="H1068" s="4" t="s">
        <v>9</v>
      </c>
      <c r="I1068" s="5">
        <v>1</v>
      </c>
      <c r="J1068" s="5">
        <v>1</v>
      </c>
      <c r="K1068" s="92">
        <v>0</v>
      </c>
    </row>
    <row r="1069" spans="2:11" x14ac:dyDescent="0.3">
      <c r="B1069" s="91" t="s">
        <v>973</v>
      </c>
      <c r="C1069" s="74" t="s">
        <v>1015</v>
      </c>
      <c r="D1069" s="75" t="str">
        <f t="shared" si="42"/>
        <v>2022년07월</v>
      </c>
      <c r="E1069" s="54" t="str">
        <f t="shared" si="41"/>
        <v>충북</v>
      </c>
      <c r="F1069" s="4" t="s">
        <v>855</v>
      </c>
      <c r="G1069" s="4" t="s">
        <v>856</v>
      </c>
      <c r="H1069" s="4" t="s">
        <v>9</v>
      </c>
      <c r="I1069" s="5">
        <v>1</v>
      </c>
      <c r="J1069" s="5">
        <v>0</v>
      </c>
      <c r="K1069" s="92">
        <v>1</v>
      </c>
    </row>
    <row r="1070" spans="2:11" x14ac:dyDescent="0.3">
      <c r="B1070" s="91" t="s">
        <v>973</v>
      </c>
      <c r="C1070" s="74" t="s">
        <v>1015</v>
      </c>
      <c r="D1070" s="75" t="str">
        <f t="shared" si="42"/>
        <v>2022년07월</v>
      </c>
      <c r="E1070" s="54" t="str">
        <f t="shared" si="41"/>
        <v>경남</v>
      </c>
      <c r="F1070" s="4" t="s">
        <v>429</v>
      </c>
      <c r="G1070" s="4" t="s">
        <v>431</v>
      </c>
      <c r="H1070" s="4" t="s">
        <v>9</v>
      </c>
      <c r="I1070" s="5">
        <v>1</v>
      </c>
      <c r="J1070" s="5">
        <v>0</v>
      </c>
      <c r="K1070" s="92">
        <v>1</v>
      </c>
    </row>
    <row r="1071" spans="2:11" x14ac:dyDescent="0.3">
      <c r="B1071" s="91" t="s">
        <v>973</v>
      </c>
      <c r="C1071" s="74" t="s">
        <v>1015</v>
      </c>
      <c r="D1071" s="75" t="str">
        <f t="shared" si="42"/>
        <v>2022년07월</v>
      </c>
      <c r="E1071" s="54" t="str">
        <f t="shared" si="41"/>
        <v>경남</v>
      </c>
      <c r="F1071" s="4" t="s">
        <v>429</v>
      </c>
      <c r="G1071" s="4" t="s">
        <v>432</v>
      </c>
      <c r="H1071" s="4" t="s">
        <v>9</v>
      </c>
      <c r="I1071" s="5">
        <v>15</v>
      </c>
      <c r="J1071" s="5">
        <v>0</v>
      </c>
      <c r="K1071" s="92">
        <v>15</v>
      </c>
    </row>
    <row r="1072" spans="2:11" x14ac:dyDescent="0.3">
      <c r="B1072" s="91" t="s">
        <v>973</v>
      </c>
      <c r="C1072" s="74" t="s">
        <v>1015</v>
      </c>
      <c r="D1072" s="75" t="str">
        <f t="shared" si="42"/>
        <v>2022년07월</v>
      </c>
      <c r="E1072" s="54" t="str">
        <f t="shared" si="41"/>
        <v>경남</v>
      </c>
      <c r="F1072" s="4" t="s">
        <v>429</v>
      </c>
      <c r="G1072" s="4" t="s">
        <v>433</v>
      </c>
      <c r="H1072" s="4" t="s">
        <v>9</v>
      </c>
      <c r="I1072" s="5">
        <v>7</v>
      </c>
      <c r="J1072" s="5">
        <v>0</v>
      </c>
      <c r="K1072" s="92">
        <v>7</v>
      </c>
    </row>
    <row r="1073" spans="2:11" x14ac:dyDescent="0.3">
      <c r="B1073" s="91" t="s">
        <v>973</v>
      </c>
      <c r="C1073" s="74" t="s">
        <v>1015</v>
      </c>
      <c r="D1073" s="75" t="str">
        <f t="shared" si="42"/>
        <v>2022년07월</v>
      </c>
      <c r="E1073" s="54" t="str">
        <f t="shared" si="41"/>
        <v>경기</v>
      </c>
      <c r="F1073" s="4" t="s">
        <v>435</v>
      </c>
      <c r="G1073" s="4" t="s">
        <v>437</v>
      </c>
      <c r="H1073" s="4" t="s">
        <v>9</v>
      </c>
      <c r="I1073" s="5">
        <v>16</v>
      </c>
      <c r="J1073" s="5">
        <v>0</v>
      </c>
      <c r="K1073" s="92">
        <v>16</v>
      </c>
    </row>
    <row r="1074" spans="2:11" x14ac:dyDescent="0.3">
      <c r="B1074" s="91" t="s">
        <v>973</v>
      </c>
      <c r="C1074" s="74" t="s">
        <v>1015</v>
      </c>
      <c r="D1074" s="75" t="str">
        <f t="shared" si="42"/>
        <v>2022년07월</v>
      </c>
      <c r="E1074" s="54" t="str">
        <f t="shared" si="41"/>
        <v>경기</v>
      </c>
      <c r="F1074" s="4" t="s">
        <v>440</v>
      </c>
      <c r="G1074" s="4" t="s">
        <v>442</v>
      </c>
      <c r="H1074" s="4" t="s">
        <v>9</v>
      </c>
      <c r="I1074" s="5">
        <v>3</v>
      </c>
      <c r="J1074" s="5">
        <v>0</v>
      </c>
      <c r="K1074" s="92">
        <v>3</v>
      </c>
    </row>
    <row r="1075" spans="2:11" x14ac:dyDescent="0.3">
      <c r="B1075" s="91" t="s">
        <v>973</v>
      </c>
      <c r="C1075" s="74" t="s">
        <v>1015</v>
      </c>
      <c r="D1075" s="75" t="str">
        <f t="shared" si="42"/>
        <v>2022년07월</v>
      </c>
      <c r="E1075" s="54" t="str">
        <f t="shared" si="41"/>
        <v>경북</v>
      </c>
      <c r="F1075" s="4" t="s">
        <v>444</v>
      </c>
      <c r="G1075" s="4" t="s">
        <v>446</v>
      </c>
      <c r="H1075" s="4" t="s">
        <v>9</v>
      </c>
      <c r="I1075" s="5">
        <v>1</v>
      </c>
      <c r="J1075" s="5">
        <v>0</v>
      </c>
      <c r="K1075" s="92">
        <v>1</v>
      </c>
    </row>
    <row r="1076" spans="2:11" x14ac:dyDescent="0.3">
      <c r="B1076" s="91" t="s">
        <v>973</v>
      </c>
      <c r="C1076" s="74" t="s">
        <v>1015</v>
      </c>
      <c r="D1076" s="75" t="str">
        <f t="shared" si="42"/>
        <v>2022년07월</v>
      </c>
      <c r="E1076" s="54" t="str">
        <f t="shared" si="41"/>
        <v>경북</v>
      </c>
      <c r="F1076" s="4" t="s">
        <v>444</v>
      </c>
      <c r="G1076" s="4" t="s">
        <v>447</v>
      </c>
      <c r="H1076" s="4" t="s">
        <v>9</v>
      </c>
      <c r="I1076" s="5">
        <v>1</v>
      </c>
      <c r="J1076" s="5">
        <v>0</v>
      </c>
      <c r="K1076" s="92">
        <v>1</v>
      </c>
    </row>
    <row r="1077" spans="2:11" x14ac:dyDescent="0.3">
      <c r="B1077" s="91" t="s">
        <v>973</v>
      </c>
      <c r="C1077" s="74" t="s">
        <v>1015</v>
      </c>
      <c r="D1077" s="75" t="str">
        <f t="shared" si="42"/>
        <v>2022년07월</v>
      </c>
      <c r="E1077" s="54" t="str">
        <f t="shared" si="41"/>
        <v>경북</v>
      </c>
      <c r="F1077" s="4" t="s">
        <v>444</v>
      </c>
      <c r="G1077" s="4" t="s">
        <v>857</v>
      </c>
      <c r="H1077" s="4" t="s">
        <v>9</v>
      </c>
      <c r="I1077" s="5">
        <v>1</v>
      </c>
      <c r="J1077" s="5">
        <v>0</v>
      </c>
      <c r="K1077" s="92">
        <v>1</v>
      </c>
    </row>
    <row r="1078" spans="2:11" x14ac:dyDescent="0.3">
      <c r="B1078" s="91" t="s">
        <v>973</v>
      </c>
      <c r="C1078" s="74" t="s">
        <v>1015</v>
      </c>
      <c r="D1078" s="75" t="str">
        <f t="shared" si="42"/>
        <v>2022년07월</v>
      </c>
      <c r="E1078" s="54" t="str">
        <f t="shared" si="41"/>
        <v>경북</v>
      </c>
      <c r="F1078" s="4" t="s">
        <v>444</v>
      </c>
      <c r="G1078" s="4" t="s">
        <v>452</v>
      </c>
      <c r="H1078" s="4" t="s">
        <v>9</v>
      </c>
      <c r="I1078" s="5">
        <v>106</v>
      </c>
      <c r="J1078" s="5">
        <v>0</v>
      </c>
      <c r="K1078" s="92">
        <v>106</v>
      </c>
    </row>
    <row r="1079" spans="2:11" x14ac:dyDescent="0.3">
      <c r="B1079" s="91" t="s">
        <v>973</v>
      </c>
      <c r="C1079" s="74" t="s">
        <v>1015</v>
      </c>
      <c r="D1079" s="75" t="str">
        <f t="shared" si="42"/>
        <v>2022년07월</v>
      </c>
      <c r="E1079" s="54" t="str">
        <f t="shared" si="41"/>
        <v>전남</v>
      </c>
      <c r="F1079" s="4" t="s">
        <v>453</v>
      </c>
      <c r="G1079" s="4" t="s">
        <v>455</v>
      </c>
      <c r="H1079" s="4" t="s">
        <v>9</v>
      </c>
      <c r="I1079" s="5">
        <v>1</v>
      </c>
      <c r="J1079" s="5">
        <v>0</v>
      </c>
      <c r="K1079" s="92">
        <v>1</v>
      </c>
    </row>
    <row r="1080" spans="2:11" x14ac:dyDescent="0.3">
      <c r="B1080" s="91" t="s">
        <v>973</v>
      </c>
      <c r="C1080" s="74" t="s">
        <v>1015</v>
      </c>
      <c r="D1080" s="75" t="str">
        <f t="shared" si="42"/>
        <v>2022년07월</v>
      </c>
      <c r="E1080" s="54" t="str">
        <f t="shared" si="41"/>
        <v>전남</v>
      </c>
      <c r="F1080" s="4" t="s">
        <v>453</v>
      </c>
      <c r="G1080" s="4" t="s">
        <v>457</v>
      </c>
      <c r="H1080" s="4" t="s">
        <v>9</v>
      </c>
      <c r="I1080" s="5">
        <v>4</v>
      </c>
      <c r="J1080" s="5">
        <v>0</v>
      </c>
      <c r="K1080" s="92">
        <v>4</v>
      </c>
    </row>
    <row r="1081" spans="2:11" x14ac:dyDescent="0.3">
      <c r="B1081" s="91" t="s">
        <v>973</v>
      </c>
      <c r="C1081" s="74" t="s">
        <v>1015</v>
      </c>
      <c r="D1081" s="75" t="str">
        <f t="shared" si="42"/>
        <v>2022년07월</v>
      </c>
      <c r="E1081" s="54" t="str">
        <f t="shared" si="41"/>
        <v>전남</v>
      </c>
      <c r="F1081" s="4" t="s">
        <v>453</v>
      </c>
      <c r="G1081" s="4" t="s">
        <v>458</v>
      </c>
      <c r="H1081" s="4" t="s">
        <v>9</v>
      </c>
      <c r="I1081" s="5">
        <v>3</v>
      </c>
      <c r="J1081" s="5">
        <v>0</v>
      </c>
      <c r="K1081" s="92">
        <v>3</v>
      </c>
    </row>
    <row r="1082" spans="2:11" x14ac:dyDescent="0.3">
      <c r="B1082" s="91" t="s">
        <v>973</v>
      </c>
      <c r="C1082" s="74" t="s">
        <v>1015</v>
      </c>
      <c r="D1082" s="75" t="str">
        <f t="shared" si="42"/>
        <v>2022년07월</v>
      </c>
      <c r="E1082" s="54" t="str">
        <f t="shared" si="41"/>
        <v>충남</v>
      </c>
      <c r="F1082" s="4" t="s">
        <v>460</v>
      </c>
      <c r="G1082" s="4" t="s">
        <v>465</v>
      </c>
      <c r="H1082" s="4" t="s">
        <v>9</v>
      </c>
      <c r="I1082" s="5">
        <v>5</v>
      </c>
      <c r="J1082" s="5">
        <v>0</v>
      </c>
      <c r="K1082" s="92">
        <v>5</v>
      </c>
    </row>
    <row r="1083" spans="2:11" x14ac:dyDescent="0.3">
      <c r="B1083" s="91" t="s">
        <v>973</v>
      </c>
      <c r="C1083" s="74" t="s">
        <v>1015</v>
      </c>
      <c r="D1083" s="75" t="str">
        <f t="shared" si="42"/>
        <v>2022년07월</v>
      </c>
      <c r="E1083" s="54" t="str">
        <f t="shared" si="41"/>
        <v>본원</v>
      </c>
      <c r="F1083" s="4" t="s">
        <v>467</v>
      </c>
      <c r="G1083" s="4" t="s">
        <v>468</v>
      </c>
      <c r="H1083" s="4" t="s">
        <v>9</v>
      </c>
      <c r="I1083" s="5">
        <v>3</v>
      </c>
      <c r="J1083" s="5">
        <v>0</v>
      </c>
      <c r="K1083" s="92">
        <v>3</v>
      </c>
    </row>
    <row r="1084" spans="2:11" x14ac:dyDescent="0.3">
      <c r="B1084" s="91" t="s">
        <v>973</v>
      </c>
      <c r="C1084" s="74" t="s">
        <v>1017</v>
      </c>
      <c r="D1084" s="75" t="str">
        <f t="shared" ref="D1084" si="43">B1084&amp;C1084</f>
        <v>2022년08월</v>
      </c>
      <c r="E1084" s="54" t="str">
        <f t="shared" si="41"/>
        <v>영동</v>
      </c>
      <c r="F1084" s="4" t="s">
        <v>10</v>
      </c>
      <c r="G1084" s="4" t="s">
        <v>11</v>
      </c>
      <c r="H1084" s="4" t="s">
        <v>9</v>
      </c>
      <c r="I1084" s="5">
        <v>4</v>
      </c>
      <c r="J1084" s="5">
        <v>0</v>
      </c>
      <c r="K1084" s="92">
        <v>4</v>
      </c>
    </row>
    <row r="1085" spans="2:11" x14ac:dyDescent="0.3">
      <c r="B1085" s="91" t="s">
        <v>973</v>
      </c>
      <c r="C1085" s="74" t="s">
        <v>1017</v>
      </c>
      <c r="D1085" s="75" t="str">
        <f t="shared" ref="D1085:D1148" si="44">B1085&amp;C1085</f>
        <v>2022년08월</v>
      </c>
      <c r="E1085" s="54" t="str">
        <f t="shared" si="41"/>
        <v>경북</v>
      </c>
      <c r="F1085" s="4" t="s">
        <v>14</v>
      </c>
      <c r="G1085" s="4" t="s">
        <v>15</v>
      </c>
      <c r="H1085" s="4" t="s">
        <v>9</v>
      </c>
      <c r="I1085" s="5">
        <v>9</v>
      </c>
      <c r="J1085" s="5">
        <v>0</v>
      </c>
      <c r="K1085" s="92">
        <v>9</v>
      </c>
    </row>
    <row r="1086" spans="2:11" x14ac:dyDescent="0.3">
      <c r="B1086" s="91" t="s">
        <v>973</v>
      </c>
      <c r="C1086" s="74" t="s">
        <v>1017</v>
      </c>
      <c r="D1086" s="75" t="str">
        <f t="shared" si="44"/>
        <v>2022년08월</v>
      </c>
      <c r="E1086" s="54" t="str">
        <f t="shared" si="41"/>
        <v>경북</v>
      </c>
      <c r="F1086" s="4" t="s">
        <v>14</v>
      </c>
      <c r="G1086" s="4" t="s">
        <v>845</v>
      </c>
      <c r="H1086" s="4" t="s">
        <v>9</v>
      </c>
      <c r="I1086" s="5">
        <v>1</v>
      </c>
      <c r="J1086" s="5">
        <v>1</v>
      </c>
      <c r="K1086" s="92">
        <v>0</v>
      </c>
    </row>
    <row r="1087" spans="2:11" x14ac:dyDescent="0.3">
      <c r="B1087" s="91" t="s">
        <v>973</v>
      </c>
      <c r="C1087" s="74" t="s">
        <v>1017</v>
      </c>
      <c r="D1087" s="75" t="str">
        <f t="shared" si="44"/>
        <v>2022년08월</v>
      </c>
      <c r="E1087" s="54" t="str">
        <f t="shared" si="41"/>
        <v>경북</v>
      </c>
      <c r="F1087" s="4" t="s">
        <v>14</v>
      </c>
      <c r="G1087" s="4" t="s">
        <v>17</v>
      </c>
      <c r="H1087" s="4" t="s">
        <v>9</v>
      </c>
      <c r="I1087" s="5">
        <v>127</v>
      </c>
      <c r="J1087" s="5">
        <v>122</v>
      </c>
      <c r="K1087" s="92">
        <v>5</v>
      </c>
    </row>
    <row r="1088" spans="2:11" x14ac:dyDescent="0.3">
      <c r="B1088" s="91" t="s">
        <v>973</v>
      </c>
      <c r="C1088" s="74" t="s">
        <v>1017</v>
      </c>
      <c r="D1088" s="75" t="str">
        <f t="shared" si="44"/>
        <v>2022년08월</v>
      </c>
      <c r="E1088" s="54" t="str">
        <f t="shared" ref="E1088:E1151" si="45">VLOOKUP($F1088,$N$11:$O$78,2,0)</f>
        <v>경북</v>
      </c>
      <c r="F1088" s="4" t="s">
        <v>14</v>
      </c>
      <c r="G1088" s="4" t="s">
        <v>18</v>
      </c>
      <c r="H1088" s="4" t="s">
        <v>9</v>
      </c>
      <c r="I1088" s="5">
        <v>4</v>
      </c>
      <c r="J1088" s="5">
        <v>0</v>
      </c>
      <c r="K1088" s="92">
        <v>4</v>
      </c>
    </row>
    <row r="1089" spans="2:11" x14ac:dyDescent="0.3">
      <c r="B1089" s="91" t="s">
        <v>973</v>
      </c>
      <c r="C1089" s="74" t="s">
        <v>1017</v>
      </c>
      <c r="D1089" s="75" t="str">
        <f t="shared" si="44"/>
        <v>2022년08월</v>
      </c>
      <c r="E1089" s="54" t="str">
        <f t="shared" si="45"/>
        <v>서울</v>
      </c>
      <c r="F1089" s="4" t="s">
        <v>20</v>
      </c>
      <c r="G1089" s="4" t="s">
        <v>22</v>
      </c>
      <c r="H1089" s="4" t="s">
        <v>9</v>
      </c>
      <c r="I1089" s="5">
        <v>15</v>
      </c>
      <c r="J1089" s="5">
        <v>0</v>
      </c>
      <c r="K1089" s="92">
        <v>15</v>
      </c>
    </row>
    <row r="1090" spans="2:11" x14ac:dyDescent="0.3">
      <c r="B1090" s="91" t="s">
        <v>973</v>
      </c>
      <c r="C1090" s="74" t="s">
        <v>1017</v>
      </c>
      <c r="D1090" s="75" t="str">
        <f t="shared" si="44"/>
        <v>2022년08월</v>
      </c>
      <c r="E1090" s="54" t="str">
        <f t="shared" si="45"/>
        <v>서울</v>
      </c>
      <c r="F1090" s="4" t="s">
        <v>20</v>
      </c>
      <c r="G1090" s="4" t="s">
        <v>23</v>
      </c>
      <c r="H1090" s="4" t="s">
        <v>9</v>
      </c>
      <c r="I1090" s="5">
        <v>76</v>
      </c>
      <c r="J1090" s="5">
        <v>0</v>
      </c>
      <c r="K1090" s="92">
        <v>76</v>
      </c>
    </row>
    <row r="1091" spans="2:11" x14ac:dyDescent="0.3">
      <c r="B1091" s="91" t="s">
        <v>973</v>
      </c>
      <c r="C1091" s="74" t="s">
        <v>1017</v>
      </c>
      <c r="D1091" s="75" t="str">
        <f t="shared" si="44"/>
        <v>2022년08월</v>
      </c>
      <c r="E1091" s="54" t="str">
        <f t="shared" si="45"/>
        <v>전남</v>
      </c>
      <c r="F1091" s="4" t="s">
        <v>24</v>
      </c>
      <c r="G1091" s="4" t="s">
        <v>26</v>
      </c>
      <c r="H1091" s="4" t="s">
        <v>9</v>
      </c>
      <c r="I1091" s="5">
        <v>76</v>
      </c>
      <c r="J1091" s="5">
        <v>0</v>
      </c>
      <c r="K1091" s="92">
        <v>76</v>
      </c>
    </row>
    <row r="1092" spans="2:11" x14ac:dyDescent="0.3">
      <c r="B1092" s="91" t="s">
        <v>973</v>
      </c>
      <c r="C1092" s="74" t="s">
        <v>1017</v>
      </c>
      <c r="D1092" s="75" t="str">
        <f t="shared" si="44"/>
        <v>2022년08월</v>
      </c>
      <c r="E1092" s="54" t="str">
        <f t="shared" si="45"/>
        <v>전남</v>
      </c>
      <c r="F1092" s="4" t="s">
        <v>24</v>
      </c>
      <c r="G1092" s="4" t="s">
        <v>27</v>
      </c>
      <c r="H1092" s="4" t="s">
        <v>9</v>
      </c>
      <c r="I1092" s="5">
        <v>60</v>
      </c>
      <c r="J1092" s="5">
        <v>0</v>
      </c>
      <c r="K1092" s="92">
        <v>60</v>
      </c>
    </row>
    <row r="1093" spans="2:11" x14ac:dyDescent="0.3">
      <c r="B1093" s="91" t="s">
        <v>973</v>
      </c>
      <c r="C1093" s="74" t="s">
        <v>1017</v>
      </c>
      <c r="D1093" s="75" t="str">
        <f t="shared" si="44"/>
        <v>2022년08월</v>
      </c>
      <c r="E1093" s="54" t="str">
        <f t="shared" si="45"/>
        <v>전남</v>
      </c>
      <c r="F1093" s="4" t="s">
        <v>24</v>
      </c>
      <c r="G1093" s="4" t="s">
        <v>29</v>
      </c>
      <c r="H1093" s="4" t="s">
        <v>9</v>
      </c>
      <c r="I1093" s="5">
        <v>2</v>
      </c>
      <c r="J1093" s="5">
        <v>0</v>
      </c>
      <c r="K1093" s="92">
        <v>2</v>
      </c>
    </row>
    <row r="1094" spans="2:11" x14ac:dyDescent="0.3">
      <c r="B1094" s="91" t="s">
        <v>973</v>
      </c>
      <c r="C1094" s="74" t="s">
        <v>1017</v>
      </c>
      <c r="D1094" s="75" t="str">
        <f t="shared" si="44"/>
        <v>2022년08월</v>
      </c>
      <c r="E1094" s="54" t="str">
        <f t="shared" si="45"/>
        <v>전남</v>
      </c>
      <c r="F1094" s="4" t="s">
        <v>24</v>
      </c>
      <c r="G1094" s="4" t="s">
        <v>30</v>
      </c>
      <c r="H1094" s="4" t="s">
        <v>9</v>
      </c>
      <c r="I1094" s="5">
        <v>1</v>
      </c>
      <c r="J1094" s="5">
        <v>0</v>
      </c>
      <c r="K1094" s="92">
        <v>1</v>
      </c>
    </row>
    <row r="1095" spans="2:11" x14ac:dyDescent="0.3">
      <c r="B1095" s="91" t="s">
        <v>973</v>
      </c>
      <c r="C1095" s="74" t="s">
        <v>1017</v>
      </c>
      <c r="D1095" s="75" t="str">
        <f t="shared" si="44"/>
        <v>2022년08월</v>
      </c>
      <c r="E1095" s="54" t="str">
        <f t="shared" si="45"/>
        <v>전남</v>
      </c>
      <c r="F1095" s="4" t="s">
        <v>24</v>
      </c>
      <c r="G1095" s="4" t="s">
        <v>31</v>
      </c>
      <c r="H1095" s="4" t="s">
        <v>9</v>
      </c>
      <c r="I1095" s="5">
        <v>10</v>
      </c>
      <c r="J1095" s="5">
        <v>0</v>
      </c>
      <c r="K1095" s="92">
        <v>10</v>
      </c>
    </row>
    <row r="1096" spans="2:11" x14ac:dyDescent="0.3">
      <c r="B1096" s="91" t="s">
        <v>973</v>
      </c>
      <c r="C1096" s="74" t="s">
        <v>1017</v>
      </c>
      <c r="D1096" s="75" t="str">
        <f t="shared" si="44"/>
        <v>2022년08월</v>
      </c>
      <c r="E1096" s="54" t="str">
        <f t="shared" si="45"/>
        <v>전남</v>
      </c>
      <c r="F1096" s="4" t="s">
        <v>24</v>
      </c>
      <c r="G1096" s="4" t="s">
        <v>33</v>
      </c>
      <c r="H1096" s="4" t="s">
        <v>9</v>
      </c>
      <c r="I1096" s="5">
        <v>21</v>
      </c>
      <c r="J1096" s="5">
        <v>0</v>
      </c>
      <c r="K1096" s="92">
        <v>21</v>
      </c>
    </row>
    <row r="1097" spans="2:11" x14ac:dyDescent="0.3">
      <c r="B1097" s="91" t="s">
        <v>973</v>
      </c>
      <c r="C1097" s="74" t="s">
        <v>1017</v>
      </c>
      <c r="D1097" s="75" t="str">
        <f t="shared" si="44"/>
        <v>2022년08월</v>
      </c>
      <c r="E1097" s="54" t="str">
        <f t="shared" si="45"/>
        <v>전남</v>
      </c>
      <c r="F1097" s="4" t="s">
        <v>24</v>
      </c>
      <c r="G1097" s="4" t="s">
        <v>35</v>
      </c>
      <c r="H1097" s="4" t="s">
        <v>9</v>
      </c>
      <c r="I1097" s="5">
        <v>1</v>
      </c>
      <c r="J1097" s="5">
        <v>0</v>
      </c>
      <c r="K1097" s="92">
        <v>1</v>
      </c>
    </row>
    <row r="1098" spans="2:11" x14ac:dyDescent="0.3">
      <c r="B1098" s="91" t="s">
        <v>973</v>
      </c>
      <c r="C1098" s="74" t="s">
        <v>1017</v>
      </c>
      <c r="D1098" s="75" t="str">
        <f t="shared" si="44"/>
        <v>2022년08월</v>
      </c>
      <c r="E1098" s="54" t="str">
        <f t="shared" si="45"/>
        <v>전남</v>
      </c>
      <c r="F1098" s="4" t="s">
        <v>24</v>
      </c>
      <c r="G1098" s="4" t="s">
        <v>41</v>
      </c>
      <c r="H1098" s="4" t="s">
        <v>9</v>
      </c>
      <c r="I1098" s="5">
        <v>2</v>
      </c>
      <c r="J1098" s="5">
        <v>0</v>
      </c>
      <c r="K1098" s="92">
        <v>2</v>
      </c>
    </row>
    <row r="1099" spans="2:11" x14ac:dyDescent="0.3">
      <c r="B1099" s="91" t="s">
        <v>973</v>
      </c>
      <c r="C1099" s="74" t="s">
        <v>1017</v>
      </c>
      <c r="D1099" s="75" t="str">
        <f t="shared" si="44"/>
        <v>2022년08월</v>
      </c>
      <c r="E1099" s="54" t="str">
        <f t="shared" si="45"/>
        <v>전남</v>
      </c>
      <c r="F1099" s="4" t="s">
        <v>24</v>
      </c>
      <c r="G1099" s="4" t="s">
        <v>859</v>
      </c>
      <c r="H1099" s="4" t="s">
        <v>9</v>
      </c>
      <c r="I1099" s="5">
        <v>1</v>
      </c>
      <c r="J1099" s="5">
        <v>0</v>
      </c>
      <c r="K1099" s="92">
        <v>1</v>
      </c>
    </row>
    <row r="1100" spans="2:11" x14ac:dyDescent="0.3">
      <c r="B1100" s="91" t="s">
        <v>973</v>
      </c>
      <c r="C1100" s="74" t="s">
        <v>1017</v>
      </c>
      <c r="D1100" s="75" t="str">
        <f t="shared" si="44"/>
        <v>2022년08월</v>
      </c>
      <c r="E1100" s="54" t="str">
        <f t="shared" si="45"/>
        <v>전남</v>
      </c>
      <c r="F1100" s="4" t="s">
        <v>24</v>
      </c>
      <c r="G1100" s="4" t="s">
        <v>42</v>
      </c>
      <c r="H1100" s="4" t="s">
        <v>9</v>
      </c>
      <c r="I1100" s="5">
        <v>1</v>
      </c>
      <c r="J1100" s="5">
        <v>0</v>
      </c>
      <c r="K1100" s="92">
        <v>1</v>
      </c>
    </row>
    <row r="1101" spans="2:11" x14ac:dyDescent="0.3">
      <c r="B1101" s="91" t="s">
        <v>973</v>
      </c>
      <c r="C1101" s="74" t="s">
        <v>1017</v>
      </c>
      <c r="D1101" s="75" t="str">
        <f t="shared" si="44"/>
        <v>2022년08월</v>
      </c>
      <c r="E1101" s="54" t="str">
        <f t="shared" si="45"/>
        <v>경북</v>
      </c>
      <c r="F1101" s="4" t="s">
        <v>43</v>
      </c>
      <c r="G1101" s="4" t="s">
        <v>45</v>
      </c>
      <c r="H1101" s="4" t="s">
        <v>9</v>
      </c>
      <c r="I1101" s="5">
        <v>88</v>
      </c>
      <c r="J1101" s="5">
        <v>0</v>
      </c>
      <c r="K1101" s="92">
        <v>88</v>
      </c>
    </row>
    <row r="1102" spans="2:11" x14ac:dyDescent="0.3">
      <c r="B1102" s="91" t="s">
        <v>973</v>
      </c>
      <c r="C1102" s="74" t="s">
        <v>1017</v>
      </c>
      <c r="D1102" s="75" t="str">
        <f t="shared" si="44"/>
        <v>2022년08월</v>
      </c>
      <c r="E1102" s="54" t="str">
        <f t="shared" si="45"/>
        <v>경북</v>
      </c>
      <c r="F1102" s="4" t="s">
        <v>43</v>
      </c>
      <c r="G1102" s="4" t="s">
        <v>46</v>
      </c>
      <c r="H1102" s="4" t="s">
        <v>9</v>
      </c>
      <c r="I1102" s="5">
        <v>1</v>
      </c>
      <c r="J1102" s="5">
        <v>0</v>
      </c>
      <c r="K1102" s="92">
        <v>1</v>
      </c>
    </row>
    <row r="1103" spans="2:11" x14ac:dyDescent="0.3">
      <c r="B1103" s="91" t="s">
        <v>973</v>
      </c>
      <c r="C1103" s="74" t="s">
        <v>1017</v>
      </c>
      <c r="D1103" s="75" t="str">
        <f t="shared" si="44"/>
        <v>2022년08월</v>
      </c>
      <c r="E1103" s="54" t="str">
        <f t="shared" si="45"/>
        <v>경북</v>
      </c>
      <c r="F1103" s="4" t="s">
        <v>43</v>
      </c>
      <c r="G1103" s="4" t="s">
        <v>49</v>
      </c>
      <c r="H1103" s="4" t="s">
        <v>9</v>
      </c>
      <c r="I1103" s="5">
        <v>4</v>
      </c>
      <c r="J1103" s="5">
        <v>0</v>
      </c>
      <c r="K1103" s="92">
        <v>4</v>
      </c>
    </row>
    <row r="1104" spans="2:11" x14ac:dyDescent="0.3">
      <c r="B1104" s="91" t="s">
        <v>973</v>
      </c>
      <c r="C1104" s="74" t="s">
        <v>1017</v>
      </c>
      <c r="D1104" s="75" t="str">
        <f t="shared" si="44"/>
        <v>2022년08월</v>
      </c>
      <c r="E1104" s="54" t="str">
        <f t="shared" si="45"/>
        <v>경북</v>
      </c>
      <c r="F1104" s="4" t="s">
        <v>53</v>
      </c>
      <c r="G1104" s="4" t="s">
        <v>54</v>
      </c>
      <c r="H1104" s="4" t="s">
        <v>9</v>
      </c>
      <c r="I1104" s="5">
        <v>15</v>
      </c>
      <c r="J1104" s="5">
        <v>0</v>
      </c>
      <c r="K1104" s="92">
        <v>15</v>
      </c>
    </row>
    <row r="1105" spans="2:11" x14ac:dyDescent="0.3">
      <c r="B1105" s="91" t="s">
        <v>973</v>
      </c>
      <c r="C1105" s="74" t="s">
        <v>1017</v>
      </c>
      <c r="D1105" s="75" t="str">
        <f t="shared" si="44"/>
        <v>2022년08월</v>
      </c>
      <c r="E1105" s="54" t="str">
        <f t="shared" si="45"/>
        <v>경북</v>
      </c>
      <c r="F1105" s="4" t="s">
        <v>53</v>
      </c>
      <c r="G1105" s="4" t="s">
        <v>55</v>
      </c>
      <c r="H1105" s="4" t="s">
        <v>9</v>
      </c>
      <c r="I1105" s="5">
        <v>26</v>
      </c>
      <c r="J1105" s="5">
        <v>0</v>
      </c>
      <c r="K1105" s="92">
        <v>26</v>
      </c>
    </row>
    <row r="1106" spans="2:11" x14ac:dyDescent="0.3">
      <c r="B1106" s="91" t="s">
        <v>973</v>
      </c>
      <c r="C1106" s="74" t="s">
        <v>1017</v>
      </c>
      <c r="D1106" s="75" t="str">
        <f t="shared" si="44"/>
        <v>2022년08월</v>
      </c>
      <c r="E1106" s="54" t="str">
        <f t="shared" si="45"/>
        <v>경북</v>
      </c>
      <c r="F1106" s="4" t="s">
        <v>53</v>
      </c>
      <c r="G1106" s="4" t="s">
        <v>56</v>
      </c>
      <c r="H1106" s="4" t="s">
        <v>9</v>
      </c>
      <c r="I1106" s="5">
        <v>1</v>
      </c>
      <c r="J1106" s="5">
        <v>1</v>
      </c>
      <c r="K1106" s="92">
        <v>0</v>
      </c>
    </row>
    <row r="1107" spans="2:11" x14ac:dyDescent="0.3">
      <c r="B1107" s="91" t="s">
        <v>973</v>
      </c>
      <c r="C1107" s="74" t="s">
        <v>1017</v>
      </c>
      <c r="D1107" s="75" t="str">
        <f t="shared" si="44"/>
        <v>2022년08월</v>
      </c>
      <c r="E1107" s="54" t="str">
        <f t="shared" si="45"/>
        <v>경기</v>
      </c>
      <c r="F1107" s="4" t="s">
        <v>57</v>
      </c>
      <c r="G1107" s="4" t="s">
        <v>58</v>
      </c>
      <c r="H1107" s="4" t="s">
        <v>9</v>
      </c>
      <c r="I1107" s="5">
        <v>2</v>
      </c>
      <c r="J1107" s="5">
        <v>2</v>
      </c>
      <c r="K1107" s="92">
        <v>0</v>
      </c>
    </row>
    <row r="1108" spans="2:11" x14ac:dyDescent="0.3">
      <c r="B1108" s="91" t="s">
        <v>973</v>
      </c>
      <c r="C1108" s="74" t="s">
        <v>1017</v>
      </c>
      <c r="D1108" s="75" t="str">
        <f t="shared" si="44"/>
        <v>2022년08월</v>
      </c>
      <c r="E1108" s="54" t="str">
        <f t="shared" si="45"/>
        <v>경남</v>
      </c>
      <c r="F1108" s="4" t="s">
        <v>62</v>
      </c>
      <c r="G1108" s="4" t="s">
        <v>63</v>
      </c>
      <c r="H1108" s="4" t="s">
        <v>9</v>
      </c>
      <c r="I1108" s="5">
        <v>2</v>
      </c>
      <c r="J1108" s="5">
        <v>0</v>
      </c>
      <c r="K1108" s="92">
        <v>2</v>
      </c>
    </row>
    <row r="1109" spans="2:11" x14ac:dyDescent="0.3">
      <c r="B1109" s="91" t="s">
        <v>973</v>
      </c>
      <c r="C1109" s="74" t="s">
        <v>1017</v>
      </c>
      <c r="D1109" s="75" t="str">
        <f t="shared" si="44"/>
        <v>2022년08월</v>
      </c>
      <c r="E1109" s="54" t="str">
        <f t="shared" si="45"/>
        <v>경북</v>
      </c>
      <c r="F1109" s="4" t="s">
        <v>70</v>
      </c>
      <c r="G1109" s="4" t="s">
        <v>74</v>
      </c>
      <c r="H1109" s="4" t="s">
        <v>9</v>
      </c>
      <c r="I1109" s="5">
        <v>2</v>
      </c>
      <c r="J1109" s="5">
        <v>0</v>
      </c>
      <c r="K1109" s="92">
        <v>2</v>
      </c>
    </row>
    <row r="1110" spans="2:11" x14ac:dyDescent="0.3">
      <c r="B1110" s="91" t="s">
        <v>973</v>
      </c>
      <c r="C1110" s="74" t="s">
        <v>1017</v>
      </c>
      <c r="D1110" s="75" t="str">
        <f t="shared" si="44"/>
        <v>2022년08월</v>
      </c>
      <c r="E1110" s="54" t="str">
        <f t="shared" si="45"/>
        <v>경북</v>
      </c>
      <c r="F1110" s="4" t="s">
        <v>70</v>
      </c>
      <c r="G1110" s="4" t="s">
        <v>76</v>
      </c>
      <c r="H1110" s="4" t="s">
        <v>9</v>
      </c>
      <c r="I1110" s="5">
        <v>1</v>
      </c>
      <c r="J1110" s="5">
        <v>0</v>
      </c>
      <c r="K1110" s="92">
        <v>1</v>
      </c>
    </row>
    <row r="1111" spans="2:11" x14ac:dyDescent="0.3">
      <c r="B1111" s="91" t="s">
        <v>973</v>
      </c>
      <c r="C1111" s="74" t="s">
        <v>1017</v>
      </c>
      <c r="D1111" s="75" t="str">
        <f t="shared" si="44"/>
        <v>2022년08월</v>
      </c>
      <c r="E1111" s="54" t="str">
        <f t="shared" si="45"/>
        <v>경북</v>
      </c>
      <c r="F1111" s="4" t="s">
        <v>70</v>
      </c>
      <c r="G1111" s="4" t="s">
        <v>78</v>
      </c>
      <c r="H1111" s="4" t="s">
        <v>9</v>
      </c>
      <c r="I1111" s="5">
        <v>4</v>
      </c>
      <c r="J1111" s="5">
        <v>2</v>
      </c>
      <c r="K1111" s="92">
        <v>2</v>
      </c>
    </row>
    <row r="1112" spans="2:11" x14ac:dyDescent="0.3">
      <c r="B1112" s="91" t="s">
        <v>973</v>
      </c>
      <c r="C1112" s="74" t="s">
        <v>1017</v>
      </c>
      <c r="D1112" s="75" t="str">
        <f t="shared" si="44"/>
        <v>2022년08월</v>
      </c>
      <c r="E1112" s="54" t="str">
        <f t="shared" si="45"/>
        <v>경북</v>
      </c>
      <c r="F1112" s="4" t="s">
        <v>70</v>
      </c>
      <c r="G1112" s="4" t="s">
        <v>88</v>
      </c>
      <c r="H1112" s="4" t="s">
        <v>9</v>
      </c>
      <c r="I1112" s="5">
        <v>31</v>
      </c>
      <c r="J1112" s="5">
        <v>18</v>
      </c>
      <c r="K1112" s="92">
        <v>13</v>
      </c>
    </row>
    <row r="1113" spans="2:11" x14ac:dyDescent="0.3">
      <c r="B1113" s="91" t="s">
        <v>973</v>
      </c>
      <c r="C1113" s="74" t="s">
        <v>1017</v>
      </c>
      <c r="D1113" s="75" t="str">
        <f t="shared" si="44"/>
        <v>2022년08월</v>
      </c>
      <c r="E1113" s="54" t="str">
        <f t="shared" si="45"/>
        <v>경북</v>
      </c>
      <c r="F1113" s="4" t="s">
        <v>70</v>
      </c>
      <c r="G1113" s="4" t="s">
        <v>89</v>
      </c>
      <c r="H1113" s="4" t="s">
        <v>9</v>
      </c>
      <c r="I1113" s="5">
        <v>1</v>
      </c>
      <c r="J1113" s="5">
        <v>1</v>
      </c>
      <c r="K1113" s="92">
        <v>0</v>
      </c>
    </row>
    <row r="1114" spans="2:11" x14ac:dyDescent="0.3">
      <c r="B1114" s="91" t="s">
        <v>973</v>
      </c>
      <c r="C1114" s="74" t="s">
        <v>1017</v>
      </c>
      <c r="D1114" s="75" t="str">
        <f t="shared" si="44"/>
        <v>2022년08월</v>
      </c>
      <c r="E1114" s="54" t="str">
        <f t="shared" si="45"/>
        <v>경북</v>
      </c>
      <c r="F1114" s="4" t="s">
        <v>70</v>
      </c>
      <c r="G1114" s="4" t="s">
        <v>91</v>
      </c>
      <c r="H1114" s="4" t="s">
        <v>9</v>
      </c>
      <c r="I1114" s="5">
        <v>3</v>
      </c>
      <c r="J1114" s="5">
        <v>0</v>
      </c>
      <c r="K1114" s="92">
        <v>3</v>
      </c>
    </row>
    <row r="1115" spans="2:11" x14ac:dyDescent="0.3">
      <c r="B1115" s="91" t="s">
        <v>973</v>
      </c>
      <c r="C1115" s="74" t="s">
        <v>1017</v>
      </c>
      <c r="D1115" s="75" t="str">
        <f t="shared" si="44"/>
        <v>2022년08월</v>
      </c>
      <c r="E1115" s="54" t="str">
        <f t="shared" si="45"/>
        <v>경북</v>
      </c>
      <c r="F1115" s="4" t="s">
        <v>70</v>
      </c>
      <c r="G1115" s="4" t="s">
        <v>93</v>
      </c>
      <c r="H1115" s="4" t="s">
        <v>9</v>
      </c>
      <c r="I1115" s="5">
        <v>1</v>
      </c>
      <c r="J1115" s="5">
        <v>0</v>
      </c>
      <c r="K1115" s="92">
        <v>1</v>
      </c>
    </row>
    <row r="1116" spans="2:11" x14ac:dyDescent="0.3">
      <c r="B1116" s="91" t="s">
        <v>973</v>
      </c>
      <c r="C1116" s="74" t="s">
        <v>1017</v>
      </c>
      <c r="D1116" s="75" t="str">
        <f t="shared" si="44"/>
        <v>2022년08월</v>
      </c>
      <c r="E1116" s="54" t="str">
        <f t="shared" si="45"/>
        <v>대구</v>
      </c>
      <c r="F1116" s="4" t="s">
        <v>94</v>
      </c>
      <c r="G1116" s="4" t="s">
        <v>95</v>
      </c>
      <c r="H1116" s="4" t="s">
        <v>9</v>
      </c>
      <c r="I1116" s="5">
        <v>1</v>
      </c>
      <c r="J1116" s="5">
        <v>1</v>
      </c>
      <c r="K1116" s="92">
        <v>0</v>
      </c>
    </row>
    <row r="1117" spans="2:11" x14ac:dyDescent="0.3">
      <c r="B1117" s="91" t="s">
        <v>973</v>
      </c>
      <c r="C1117" s="74" t="s">
        <v>1017</v>
      </c>
      <c r="D1117" s="75" t="str">
        <f t="shared" si="44"/>
        <v>2022년08월</v>
      </c>
      <c r="E1117" s="54" t="str">
        <f t="shared" si="45"/>
        <v>경북</v>
      </c>
      <c r="F1117" s="4" t="s">
        <v>98</v>
      </c>
      <c r="G1117" s="4" t="s">
        <v>100</v>
      </c>
      <c r="H1117" s="4" t="s">
        <v>9</v>
      </c>
      <c r="I1117" s="5">
        <v>2</v>
      </c>
      <c r="J1117" s="5">
        <v>2</v>
      </c>
      <c r="K1117" s="92">
        <v>0</v>
      </c>
    </row>
    <row r="1118" spans="2:11" x14ac:dyDescent="0.3">
      <c r="B1118" s="91" t="s">
        <v>973</v>
      </c>
      <c r="C1118" s="74" t="s">
        <v>1017</v>
      </c>
      <c r="D1118" s="75" t="str">
        <f t="shared" si="44"/>
        <v>2022년08월</v>
      </c>
      <c r="E1118" s="54" t="str">
        <f t="shared" si="45"/>
        <v>경북</v>
      </c>
      <c r="F1118" s="4" t="s">
        <v>98</v>
      </c>
      <c r="G1118" s="4" t="s">
        <v>102</v>
      </c>
      <c r="H1118" s="4" t="s">
        <v>9</v>
      </c>
      <c r="I1118" s="5">
        <v>10</v>
      </c>
      <c r="J1118" s="5">
        <v>0</v>
      </c>
      <c r="K1118" s="92">
        <v>10</v>
      </c>
    </row>
    <row r="1119" spans="2:11" x14ac:dyDescent="0.3">
      <c r="B1119" s="91" t="s">
        <v>973</v>
      </c>
      <c r="C1119" s="74" t="s">
        <v>1017</v>
      </c>
      <c r="D1119" s="75" t="str">
        <f t="shared" si="44"/>
        <v>2022년08월</v>
      </c>
      <c r="E1119" s="54" t="str">
        <f t="shared" si="45"/>
        <v>경북</v>
      </c>
      <c r="F1119" s="4" t="s">
        <v>98</v>
      </c>
      <c r="G1119" s="4" t="s">
        <v>860</v>
      </c>
      <c r="H1119" s="4" t="s">
        <v>9</v>
      </c>
      <c r="I1119" s="5">
        <v>3</v>
      </c>
      <c r="J1119" s="5">
        <v>3</v>
      </c>
      <c r="K1119" s="92">
        <v>0</v>
      </c>
    </row>
    <row r="1120" spans="2:11" x14ac:dyDescent="0.3">
      <c r="B1120" s="91" t="s">
        <v>973</v>
      </c>
      <c r="C1120" s="74" t="s">
        <v>1017</v>
      </c>
      <c r="D1120" s="75" t="str">
        <f t="shared" si="44"/>
        <v>2022년08월</v>
      </c>
      <c r="E1120" s="54" t="str">
        <f t="shared" si="45"/>
        <v>경북</v>
      </c>
      <c r="F1120" s="4" t="s">
        <v>98</v>
      </c>
      <c r="G1120" s="4" t="s">
        <v>114</v>
      </c>
      <c r="H1120" s="4" t="s">
        <v>9</v>
      </c>
      <c r="I1120" s="5">
        <v>1</v>
      </c>
      <c r="J1120" s="5">
        <v>0</v>
      </c>
      <c r="K1120" s="92">
        <v>1</v>
      </c>
    </row>
    <row r="1121" spans="2:11" x14ac:dyDescent="0.3">
      <c r="B1121" s="91" t="s">
        <v>973</v>
      </c>
      <c r="C1121" s="74" t="s">
        <v>1017</v>
      </c>
      <c r="D1121" s="75" t="str">
        <f t="shared" si="44"/>
        <v>2022년08월</v>
      </c>
      <c r="E1121" s="54" t="str">
        <f t="shared" si="45"/>
        <v>경북</v>
      </c>
      <c r="F1121" s="4" t="s">
        <v>116</v>
      </c>
      <c r="G1121" s="4" t="s">
        <v>117</v>
      </c>
      <c r="H1121" s="4" t="s">
        <v>9</v>
      </c>
      <c r="I1121" s="5">
        <v>116</v>
      </c>
      <c r="J1121" s="5">
        <v>0</v>
      </c>
      <c r="K1121" s="92">
        <v>116</v>
      </c>
    </row>
    <row r="1122" spans="2:11" x14ac:dyDescent="0.3">
      <c r="B1122" s="91" t="s">
        <v>973</v>
      </c>
      <c r="C1122" s="74" t="s">
        <v>1017</v>
      </c>
      <c r="D1122" s="75" t="str">
        <f t="shared" si="44"/>
        <v>2022년08월</v>
      </c>
      <c r="E1122" s="54" t="str">
        <f t="shared" si="45"/>
        <v>경북</v>
      </c>
      <c r="F1122" s="4" t="s">
        <v>116</v>
      </c>
      <c r="G1122" s="4" t="s">
        <v>100</v>
      </c>
      <c r="H1122" s="4" t="s">
        <v>9</v>
      </c>
      <c r="I1122" s="5">
        <v>22</v>
      </c>
      <c r="J1122" s="5">
        <v>22</v>
      </c>
      <c r="K1122" s="92">
        <v>0</v>
      </c>
    </row>
    <row r="1123" spans="2:11" x14ac:dyDescent="0.3">
      <c r="B1123" s="91" t="s">
        <v>973</v>
      </c>
      <c r="C1123" s="74" t="s">
        <v>1017</v>
      </c>
      <c r="D1123" s="75" t="str">
        <f t="shared" si="44"/>
        <v>2022년08월</v>
      </c>
      <c r="E1123" s="54" t="str">
        <f t="shared" si="45"/>
        <v>경북</v>
      </c>
      <c r="F1123" s="4" t="s">
        <v>116</v>
      </c>
      <c r="G1123" s="4" t="s">
        <v>106</v>
      </c>
      <c r="H1123" s="4" t="s">
        <v>9</v>
      </c>
      <c r="I1123" s="5">
        <v>1</v>
      </c>
      <c r="J1123" s="5">
        <v>0</v>
      </c>
      <c r="K1123" s="92">
        <v>1</v>
      </c>
    </row>
    <row r="1124" spans="2:11" x14ac:dyDescent="0.3">
      <c r="B1124" s="91" t="s">
        <v>973</v>
      </c>
      <c r="C1124" s="74" t="s">
        <v>1017</v>
      </c>
      <c r="D1124" s="75" t="str">
        <f t="shared" si="44"/>
        <v>2022년08월</v>
      </c>
      <c r="E1124" s="54" t="str">
        <f t="shared" si="45"/>
        <v>충남</v>
      </c>
      <c r="F1124" s="4" t="s">
        <v>120</v>
      </c>
      <c r="G1124" s="4" t="s">
        <v>122</v>
      </c>
      <c r="H1124" s="4" t="s">
        <v>9</v>
      </c>
      <c r="I1124" s="5">
        <v>2</v>
      </c>
      <c r="J1124" s="5">
        <v>0</v>
      </c>
      <c r="K1124" s="92">
        <v>2</v>
      </c>
    </row>
    <row r="1125" spans="2:11" x14ac:dyDescent="0.3">
      <c r="B1125" s="91" t="s">
        <v>973</v>
      </c>
      <c r="C1125" s="74" t="s">
        <v>1017</v>
      </c>
      <c r="D1125" s="75" t="str">
        <f t="shared" si="44"/>
        <v>2022년08월</v>
      </c>
      <c r="E1125" s="54" t="str">
        <f t="shared" si="45"/>
        <v>충남</v>
      </c>
      <c r="F1125" s="4" t="s">
        <v>120</v>
      </c>
      <c r="G1125" s="4" t="s">
        <v>124</v>
      </c>
      <c r="H1125" s="4" t="s">
        <v>9</v>
      </c>
      <c r="I1125" s="5">
        <v>9</v>
      </c>
      <c r="J1125" s="5">
        <v>0</v>
      </c>
      <c r="K1125" s="92">
        <v>9</v>
      </c>
    </row>
    <row r="1126" spans="2:11" x14ac:dyDescent="0.3">
      <c r="B1126" s="91" t="s">
        <v>973</v>
      </c>
      <c r="C1126" s="74" t="s">
        <v>1017</v>
      </c>
      <c r="D1126" s="75" t="str">
        <f t="shared" si="44"/>
        <v>2022년08월</v>
      </c>
      <c r="E1126" s="54" t="str">
        <f t="shared" si="45"/>
        <v>충남</v>
      </c>
      <c r="F1126" s="4" t="s">
        <v>120</v>
      </c>
      <c r="G1126" s="4" t="s">
        <v>125</v>
      </c>
      <c r="H1126" s="4" t="s">
        <v>9</v>
      </c>
      <c r="I1126" s="5">
        <v>17</v>
      </c>
      <c r="J1126" s="5">
        <v>0</v>
      </c>
      <c r="K1126" s="92">
        <v>17</v>
      </c>
    </row>
    <row r="1127" spans="2:11" x14ac:dyDescent="0.3">
      <c r="B1127" s="91" t="s">
        <v>973</v>
      </c>
      <c r="C1127" s="74" t="s">
        <v>1017</v>
      </c>
      <c r="D1127" s="75" t="str">
        <f t="shared" si="44"/>
        <v>2022년08월</v>
      </c>
      <c r="E1127" s="54" t="str">
        <f t="shared" si="45"/>
        <v>충남</v>
      </c>
      <c r="F1127" s="4" t="s">
        <v>120</v>
      </c>
      <c r="G1127" s="4" t="s">
        <v>131</v>
      </c>
      <c r="H1127" s="4" t="s">
        <v>9</v>
      </c>
      <c r="I1127" s="5">
        <v>1</v>
      </c>
      <c r="J1127" s="5">
        <v>0</v>
      </c>
      <c r="K1127" s="92">
        <v>1</v>
      </c>
    </row>
    <row r="1128" spans="2:11" x14ac:dyDescent="0.3">
      <c r="B1128" s="91" t="s">
        <v>973</v>
      </c>
      <c r="C1128" s="74" t="s">
        <v>1017</v>
      </c>
      <c r="D1128" s="75" t="str">
        <f t="shared" si="44"/>
        <v>2022년08월</v>
      </c>
      <c r="E1128" s="54" t="str">
        <f t="shared" si="45"/>
        <v>충남</v>
      </c>
      <c r="F1128" s="4" t="s">
        <v>120</v>
      </c>
      <c r="G1128" s="4" t="s">
        <v>132</v>
      </c>
      <c r="H1128" s="4" t="s">
        <v>9</v>
      </c>
      <c r="I1128" s="5">
        <v>1</v>
      </c>
      <c r="J1128" s="5">
        <v>0</v>
      </c>
      <c r="K1128" s="92">
        <v>1</v>
      </c>
    </row>
    <row r="1129" spans="2:11" x14ac:dyDescent="0.3">
      <c r="B1129" s="91" t="s">
        <v>973</v>
      </c>
      <c r="C1129" s="74" t="s">
        <v>1017</v>
      </c>
      <c r="D1129" s="75" t="str">
        <f t="shared" si="44"/>
        <v>2022년08월</v>
      </c>
      <c r="E1129" s="54" t="str">
        <f t="shared" si="45"/>
        <v>충남</v>
      </c>
      <c r="F1129" s="4" t="s">
        <v>120</v>
      </c>
      <c r="G1129" s="4" t="s">
        <v>136</v>
      </c>
      <c r="H1129" s="4" t="s">
        <v>9</v>
      </c>
      <c r="I1129" s="5">
        <v>29</v>
      </c>
      <c r="J1129" s="5">
        <v>0</v>
      </c>
      <c r="K1129" s="92">
        <v>29</v>
      </c>
    </row>
    <row r="1130" spans="2:11" x14ac:dyDescent="0.3">
      <c r="B1130" s="91" t="s">
        <v>973</v>
      </c>
      <c r="C1130" s="74" t="s">
        <v>1017</v>
      </c>
      <c r="D1130" s="75" t="str">
        <f t="shared" si="44"/>
        <v>2022년08월</v>
      </c>
      <c r="E1130" s="54" t="str">
        <f t="shared" si="45"/>
        <v>충남</v>
      </c>
      <c r="F1130" s="4" t="s">
        <v>120</v>
      </c>
      <c r="G1130" s="4" t="s">
        <v>137</v>
      </c>
      <c r="H1130" s="4" t="s">
        <v>9</v>
      </c>
      <c r="I1130" s="5">
        <v>68</v>
      </c>
      <c r="J1130" s="5">
        <v>0</v>
      </c>
      <c r="K1130" s="92">
        <v>68</v>
      </c>
    </row>
    <row r="1131" spans="2:11" x14ac:dyDescent="0.3">
      <c r="B1131" s="91" t="s">
        <v>973</v>
      </c>
      <c r="C1131" s="74" t="s">
        <v>1017</v>
      </c>
      <c r="D1131" s="75" t="str">
        <f t="shared" si="44"/>
        <v>2022년08월</v>
      </c>
      <c r="E1131" s="54" t="str">
        <f t="shared" si="45"/>
        <v>전남</v>
      </c>
      <c r="F1131" s="4" t="s">
        <v>138</v>
      </c>
      <c r="G1131" s="4" t="s">
        <v>140</v>
      </c>
      <c r="H1131" s="4" t="s">
        <v>9</v>
      </c>
      <c r="I1131" s="5">
        <v>10</v>
      </c>
      <c r="J1131" s="5">
        <v>0</v>
      </c>
      <c r="K1131" s="92">
        <v>10</v>
      </c>
    </row>
    <row r="1132" spans="2:11" x14ac:dyDescent="0.3">
      <c r="B1132" s="91" t="s">
        <v>973</v>
      </c>
      <c r="C1132" s="74" t="s">
        <v>1017</v>
      </c>
      <c r="D1132" s="75" t="str">
        <f t="shared" si="44"/>
        <v>2022년08월</v>
      </c>
      <c r="E1132" s="54" t="str">
        <f t="shared" si="45"/>
        <v>전남</v>
      </c>
      <c r="F1132" s="4" t="s">
        <v>138</v>
      </c>
      <c r="G1132" s="4" t="s">
        <v>142</v>
      </c>
      <c r="H1132" s="4" t="s">
        <v>9</v>
      </c>
      <c r="I1132" s="5">
        <v>10</v>
      </c>
      <c r="J1132" s="5">
        <v>8</v>
      </c>
      <c r="K1132" s="92">
        <v>2</v>
      </c>
    </row>
    <row r="1133" spans="2:11" x14ac:dyDescent="0.3">
      <c r="B1133" s="91" t="s">
        <v>973</v>
      </c>
      <c r="C1133" s="74" t="s">
        <v>1017</v>
      </c>
      <c r="D1133" s="75" t="str">
        <f t="shared" si="44"/>
        <v>2022년08월</v>
      </c>
      <c r="E1133" s="54" t="str">
        <f t="shared" si="45"/>
        <v>경남</v>
      </c>
      <c r="F1133" s="4" t="s">
        <v>143</v>
      </c>
      <c r="G1133" s="4" t="s">
        <v>183</v>
      </c>
      <c r="H1133" s="4" t="s">
        <v>9</v>
      </c>
      <c r="I1133" s="5">
        <v>1</v>
      </c>
      <c r="J1133" s="5">
        <v>1</v>
      </c>
      <c r="K1133" s="92">
        <v>0</v>
      </c>
    </row>
    <row r="1134" spans="2:11" x14ac:dyDescent="0.3">
      <c r="B1134" s="91" t="s">
        <v>973</v>
      </c>
      <c r="C1134" s="74" t="s">
        <v>1017</v>
      </c>
      <c r="D1134" s="75" t="str">
        <f t="shared" si="44"/>
        <v>2022년08월</v>
      </c>
      <c r="E1134" s="54" t="str">
        <f t="shared" si="45"/>
        <v>경남</v>
      </c>
      <c r="F1134" s="4" t="s">
        <v>151</v>
      </c>
      <c r="G1134" s="4" t="s">
        <v>154</v>
      </c>
      <c r="H1134" s="4" t="s">
        <v>9</v>
      </c>
      <c r="I1134" s="5">
        <v>1</v>
      </c>
      <c r="J1134" s="5">
        <v>1</v>
      </c>
      <c r="K1134" s="92">
        <v>0</v>
      </c>
    </row>
    <row r="1135" spans="2:11" x14ac:dyDescent="0.3">
      <c r="B1135" s="91" t="s">
        <v>973</v>
      </c>
      <c r="C1135" s="74" t="s">
        <v>1017</v>
      </c>
      <c r="D1135" s="75" t="str">
        <f t="shared" si="44"/>
        <v>2022년08월</v>
      </c>
      <c r="E1135" s="54" t="str">
        <f t="shared" si="45"/>
        <v>경남</v>
      </c>
      <c r="F1135" s="4" t="s">
        <v>151</v>
      </c>
      <c r="G1135" s="4" t="s">
        <v>156</v>
      </c>
      <c r="H1135" s="4" t="s">
        <v>9</v>
      </c>
      <c r="I1135" s="5">
        <v>11</v>
      </c>
      <c r="J1135" s="5">
        <v>0</v>
      </c>
      <c r="K1135" s="92">
        <v>11</v>
      </c>
    </row>
    <row r="1136" spans="2:11" x14ac:dyDescent="0.3">
      <c r="B1136" s="91" t="s">
        <v>973</v>
      </c>
      <c r="C1136" s="74" t="s">
        <v>1017</v>
      </c>
      <c r="D1136" s="75" t="str">
        <f t="shared" si="44"/>
        <v>2022년08월</v>
      </c>
      <c r="E1136" s="54" t="str">
        <f t="shared" si="45"/>
        <v>경남</v>
      </c>
      <c r="F1136" s="4" t="s">
        <v>151</v>
      </c>
      <c r="G1136" s="4" t="s">
        <v>157</v>
      </c>
      <c r="H1136" s="4" t="s">
        <v>9</v>
      </c>
      <c r="I1136" s="5">
        <v>1</v>
      </c>
      <c r="J1136" s="5">
        <v>1</v>
      </c>
      <c r="K1136" s="92">
        <v>0</v>
      </c>
    </row>
    <row r="1137" spans="2:11" x14ac:dyDescent="0.3">
      <c r="B1137" s="91" t="s">
        <v>973</v>
      </c>
      <c r="C1137" s="74" t="s">
        <v>1017</v>
      </c>
      <c r="D1137" s="75" t="str">
        <f t="shared" si="44"/>
        <v>2022년08월</v>
      </c>
      <c r="E1137" s="54" t="str">
        <f t="shared" si="45"/>
        <v>경남</v>
      </c>
      <c r="F1137" s="4" t="s">
        <v>158</v>
      </c>
      <c r="G1137" s="4" t="s">
        <v>161</v>
      </c>
      <c r="H1137" s="4" t="s">
        <v>9</v>
      </c>
      <c r="I1137" s="5">
        <v>4</v>
      </c>
      <c r="J1137" s="5">
        <v>0</v>
      </c>
      <c r="K1137" s="92">
        <v>4</v>
      </c>
    </row>
    <row r="1138" spans="2:11" x14ac:dyDescent="0.3">
      <c r="B1138" s="91" t="s">
        <v>973</v>
      </c>
      <c r="C1138" s="74" t="s">
        <v>1017</v>
      </c>
      <c r="D1138" s="75" t="str">
        <f t="shared" si="44"/>
        <v>2022년08월</v>
      </c>
      <c r="E1138" s="54" t="str">
        <f t="shared" si="45"/>
        <v>경남</v>
      </c>
      <c r="F1138" s="4" t="s">
        <v>158</v>
      </c>
      <c r="G1138" s="4" t="s">
        <v>166</v>
      </c>
      <c r="H1138" s="4" t="s">
        <v>9</v>
      </c>
      <c r="I1138" s="5">
        <v>3</v>
      </c>
      <c r="J1138" s="5">
        <v>0</v>
      </c>
      <c r="K1138" s="92">
        <v>3</v>
      </c>
    </row>
    <row r="1139" spans="2:11" x14ac:dyDescent="0.3">
      <c r="B1139" s="91" t="s">
        <v>973</v>
      </c>
      <c r="C1139" s="74" t="s">
        <v>1017</v>
      </c>
      <c r="D1139" s="75" t="str">
        <f t="shared" si="44"/>
        <v>2022년08월</v>
      </c>
      <c r="E1139" s="54" t="str">
        <f t="shared" si="45"/>
        <v>경남</v>
      </c>
      <c r="F1139" s="4" t="s">
        <v>168</v>
      </c>
      <c r="G1139" s="4" t="s">
        <v>175</v>
      </c>
      <c r="H1139" s="4" t="s">
        <v>9</v>
      </c>
      <c r="I1139" s="5">
        <v>3</v>
      </c>
      <c r="J1139" s="5">
        <v>0</v>
      </c>
      <c r="K1139" s="92">
        <v>3</v>
      </c>
    </row>
    <row r="1140" spans="2:11" x14ac:dyDescent="0.3">
      <c r="B1140" s="91" t="s">
        <v>973</v>
      </c>
      <c r="C1140" s="74" t="s">
        <v>1017</v>
      </c>
      <c r="D1140" s="75" t="str">
        <f t="shared" si="44"/>
        <v>2022년08월</v>
      </c>
      <c r="E1140" s="54" t="str">
        <f t="shared" si="45"/>
        <v>경남</v>
      </c>
      <c r="F1140" s="4" t="s">
        <v>168</v>
      </c>
      <c r="G1140" s="4" t="s">
        <v>172</v>
      </c>
      <c r="H1140" s="4" t="s">
        <v>9</v>
      </c>
      <c r="I1140" s="5">
        <v>1</v>
      </c>
      <c r="J1140" s="5">
        <v>0</v>
      </c>
      <c r="K1140" s="92">
        <v>1</v>
      </c>
    </row>
    <row r="1141" spans="2:11" x14ac:dyDescent="0.3">
      <c r="B1141" s="91" t="s">
        <v>973</v>
      </c>
      <c r="C1141" s="74" t="s">
        <v>1017</v>
      </c>
      <c r="D1141" s="75" t="str">
        <f t="shared" si="44"/>
        <v>2022년08월</v>
      </c>
      <c r="E1141" s="54" t="str">
        <f t="shared" si="45"/>
        <v>경남</v>
      </c>
      <c r="F1141" s="4" t="s">
        <v>174</v>
      </c>
      <c r="G1141" s="4" t="s">
        <v>177</v>
      </c>
      <c r="H1141" s="4" t="s">
        <v>9</v>
      </c>
      <c r="I1141" s="5">
        <v>25</v>
      </c>
      <c r="J1141" s="5">
        <v>0</v>
      </c>
      <c r="K1141" s="92">
        <v>25</v>
      </c>
    </row>
    <row r="1142" spans="2:11" x14ac:dyDescent="0.3">
      <c r="B1142" s="91" t="s">
        <v>973</v>
      </c>
      <c r="C1142" s="74" t="s">
        <v>1017</v>
      </c>
      <c r="D1142" s="75" t="str">
        <f t="shared" si="44"/>
        <v>2022년08월</v>
      </c>
      <c r="E1142" s="54" t="str">
        <f t="shared" si="45"/>
        <v>경남</v>
      </c>
      <c r="F1142" s="4" t="s">
        <v>174</v>
      </c>
      <c r="G1142" s="4" t="s">
        <v>849</v>
      </c>
      <c r="H1142" s="4" t="s">
        <v>9</v>
      </c>
      <c r="I1142" s="5">
        <v>1</v>
      </c>
      <c r="J1142" s="5">
        <v>1</v>
      </c>
      <c r="K1142" s="92">
        <v>0</v>
      </c>
    </row>
    <row r="1143" spans="2:11" x14ac:dyDescent="0.3">
      <c r="B1143" s="91" t="s">
        <v>973</v>
      </c>
      <c r="C1143" s="74" t="s">
        <v>1017</v>
      </c>
      <c r="D1143" s="75" t="str">
        <f t="shared" si="44"/>
        <v>2022년08월</v>
      </c>
      <c r="E1143" s="54" t="str">
        <f t="shared" si="45"/>
        <v>경남</v>
      </c>
      <c r="F1143" s="4" t="s">
        <v>174</v>
      </c>
      <c r="G1143" s="4" t="s">
        <v>179</v>
      </c>
      <c r="H1143" s="4" t="s">
        <v>9</v>
      </c>
      <c r="I1143" s="5">
        <v>26</v>
      </c>
      <c r="J1143" s="5">
        <v>0</v>
      </c>
      <c r="K1143" s="92">
        <v>26</v>
      </c>
    </row>
    <row r="1144" spans="2:11" x14ac:dyDescent="0.3">
      <c r="B1144" s="91" t="s">
        <v>973</v>
      </c>
      <c r="C1144" s="74" t="s">
        <v>1017</v>
      </c>
      <c r="D1144" s="75" t="str">
        <f t="shared" si="44"/>
        <v>2022년08월</v>
      </c>
      <c r="E1144" s="54" t="str">
        <f t="shared" si="45"/>
        <v>경남</v>
      </c>
      <c r="F1144" s="4" t="s">
        <v>174</v>
      </c>
      <c r="G1144" s="4" t="s">
        <v>180</v>
      </c>
      <c r="H1144" s="4" t="s">
        <v>9</v>
      </c>
      <c r="I1144" s="5">
        <v>1</v>
      </c>
      <c r="J1144" s="5">
        <v>0</v>
      </c>
      <c r="K1144" s="92">
        <v>1</v>
      </c>
    </row>
    <row r="1145" spans="2:11" x14ac:dyDescent="0.3">
      <c r="B1145" s="91" t="s">
        <v>973</v>
      </c>
      <c r="C1145" s="74" t="s">
        <v>1017</v>
      </c>
      <c r="D1145" s="75" t="str">
        <f t="shared" si="44"/>
        <v>2022년08월</v>
      </c>
      <c r="E1145" s="54" t="str">
        <f t="shared" si="45"/>
        <v>경남</v>
      </c>
      <c r="F1145" s="4" t="s">
        <v>174</v>
      </c>
      <c r="G1145" s="4" t="s">
        <v>182</v>
      </c>
      <c r="H1145" s="4" t="s">
        <v>9</v>
      </c>
      <c r="I1145" s="5">
        <v>5</v>
      </c>
      <c r="J1145" s="5">
        <v>0</v>
      </c>
      <c r="K1145" s="92">
        <v>5</v>
      </c>
    </row>
    <row r="1146" spans="2:11" x14ac:dyDescent="0.3">
      <c r="B1146" s="91" t="s">
        <v>973</v>
      </c>
      <c r="C1146" s="74" t="s">
        <v>1017</v>
      </c>
      <c r="D1146" s="75" t="str">
        <f t="shared" si="44"/>
        <v>2022년08월</v>
      </c>
      <c r="E1146" s="54" t="str">
        <f t="shared" si="45"/>
        <v>경기</v>
      </c>
      <c r="F1146" s="4" t="s">
        <v>185</v>
      </c>
      <c r="G1146" s="4" t="s">
        <v>193</v>
      </c>
      <c r="H1146" s="4" t="s">
        <v>9</v>
      </c>
      <c r="I1146" s="5">
        <v>5</v>
      </c>
      <c r="J1146" s="5">
        <v>0</v>
      </c>
      <c r="K1146" s="92">
        <v>5</v>
      </c>
    </row>
    <row r="1147" spans="2:11" x14ac:dyDescent="0.3">
      <c r="B1147" s="91" t="s">
        <v>973</v>
      </c>
      <c r="C1147" s="74" t="s">
        <v>1017</v>
      </c>
      <c r="D1147" s="75" t="str">
        <f t="shared" si="44"/>
        <v>2022년08월</v>
      </c>
      <c r="E1147" s="54" t="str">
        <f t="shared" si="45"/>
        <v>경기</v>
      </c>
      <c r="F1147" s="4" t="s">
        <v>185</v>
      </c>
      <c r="G1147" s="4" t="s">
        <v>195</v>
      </c>
      <c r="H1147" s="4" t="s">
        <v>9</v>
      </c>
      <c r="I1147" s="5">
        <v>1</v>
      </c>
      <c r="J1147" s="5">
        <v>0</v>
      </c>
      <c r="K1147" s="92">
        <v>1</v>
      </c>
    </row>
    <row r="1148" spans="2:11" x14ac:dyDescent="0.3">
      <c r="B1148" s="91" t="s">
        <v>973</v>
      </c>
      <c r="C1148" s="74" t="s">
        <v>1017</v>
      </c>
      <c r="D1148" s="75" t="str">
        <f t="shared" si="44"/>
        <v>2022년08월</v>
      </c>
      <c r="E1148" s="54" t="str">
        <f t="shared" si="45"/>
        <v>경북</v>
      </c>
      <c r="F1148" s="4" t="s">
        <v>197</v>
      </c>
      <c r="G1148" s="4" t="s">
        <v>198</v>
      </c>
      <c r="H1148" s="4" t="s">
        <v>9</v>
      </c>
      <c r="I1148" s="5">
        <v>36</v>
      </c>
      <c r="J1148" s="5">
        <v>0</v>
      </c>
      <c r="K1148" s="92">
        <v>36</v>
      </c>
    </row>
    <row r="1149" spans="2:11" x14ac:dyDescent="0.3">
      <c r="B1149" s="91" t="s">
        <v>973</v>
      </c>
      <c r="C1149" s="74" t="s">
        <v>1017</v>
      </c>
      <c r="D1149" s="75" t="str">
        <f t="shared" ref="D1149:D1212" si="46">B1149&amp;C1149</f>
        <v>2022년08월</v>
      </c>
      <c r="E1149" s="54" t="str">
        <f t="shared" si="45"/>
        <v>경북</v>
      </c>
      <c r="F1149" s="4" t="s">
        <v>197</v>
      </c>
      <c r="G1149" s="4" t="s">
        <v>199</v>
      </c>
      <c r="H1149" s="4" t="s">
        <v>9</v>
      </c>
      <c r="I1149" s="5">
        <v>2</v>
      </c>
      <c r="J1149" s="5">
        <v>0</v>
      </c>
      <c r="K1149" s="92">
        <v>2</v>
      </c>
    </row>
    <row r="1150" spans="2:11" x14ac:dyDescent="0.3">
      <c r="B1150" s="91" t="s">
        <v>973</v>
      </c>
      <c r="C1150" s="74" t="s">
        <v>1017</v>
      </c>
      <c r="D1150" s="75" t="str">
        <f t="shared" si="46"/>
        <v>2022년08월</v>
      </c>
      <c r="E1150" s="54" t="str">
        <f t="shared" si="45"/>
        <v>서울</v>
      </c>
      <c r="F1150" s="4" t="s">
        <v>201</v>
      </c>
      <c r="G1150" s="4" t="s">
        <v>202</v>
      </c>
      <c r="H1150" s="4" t="s">
        <v>9</v>
      </c>
      <c r="I1150" s="5">
        <v>9</v>
      </c>
      <c r="J1150" s="5">
        <v>0</v>
      </c>
      <c r="K1150" s="92">
        <v>9</v>
      </c>
    </row>
    <row r="1151" spans="2:11" x14ac:dyDescent="0.3">
      <c r="B1151" s="91" t="s">
        <v>973</v>
      </c>
      <c r="C1151" s="74" t="s">
        <v>1017</v>
      </c>
      <c r="D1151" s="75" t="str">
        <f t="shared" si="46"/>
        <v>2022년08월</v>
      </c>
      <c r="E1151" s="54" t="str">
        <f t="shared" si="45"/>
        <v>서울</v>
      </c>
      <c r="F1151" s="4" t="s">
        <v>201</v>
      </c>
      <c r="G1151" s="4" t="s">
        <v>861</v>
      </c>
      <c r="H1151" s="4" t="s">
        <v>9</v>
      </c>
      <c r="I1151" s="5">
        <v>1</v>
      </c>
      <c r="J1151" s="5">
        <v>0</v>
      </c>
      <c r="K1151" s="92">
        <v>1</v>
      </c>
    </row>
    <row r="1152" spans="2:11" x14ac:dyDescent="0.3">
      <c r="B1152" s="91" t="s">
        <v>973</v>
      </c>
      <c r="C1152" s="74" t="s">
        <v>1017</v>
      </c>
      <c r="D1152" s="75" t="str">
        <f t="shared" si="46"/>
        <v>2022년08월</v>
      </c>
      <c r="E1152" s="54" t="str">
        <f t="shared" ref="E1152:E1215" si="47">VLOOKUP($F1152,$N$11:$O$78,2,0)</f>
        <v>서울</v>
      </c>
      <c r="F1152" s="4" t="s">
        <v>201</v>
      </c>
      <c r="G1152" s="4" t="s">
        <v>205</v>
      </c>
      <c r="H1152" s="4" t="s">
        <v>9</v>
      </c>
      <c r="I1152" s="5">
        <v>2</v>
      </c>
      <c r="J1152" s="5">
        <v>0</v>
      </c>
      <c r="K1152" s="92">
        <v>2</v>
      </c>
    </row>
    <row r="1153" spans="2:11" x14ac:dyDescent="0.3">
      <c r="B1153" s="91" t="s">
        <v>973</v>
      </c>
      <c r="C1153" s="74" t="s">
        <v>1017</v>
      </c>
      <c r="D1153" s="75" t="str">
        <f t="shared" si="46"/>
        <v>2022년08월</v>
      </c>
      <c r="E1153" s="54" t="str">
        <f t="shared" si="47"/>
        <v>서울</v>
      </c>
      <c r="F1153" s="4" t="s">
        <v>201</v>
      </c>
      <c r="G1153" s="4" t="s">
        <v>209</v>
      </c>
      <c r="H1153" s="4" t="s">
        <v>9</v>
      </c>
      <c r="I1153" s="5">
        <v>3</v>
      </c>
      <c r="J1153" s="5">
        <v>3</v>
      </c>
      <c r="K1153" s="92">
        <v>0</v>
      </c>
    </row>
    <row r="1154" spans="2:11" x14ac:dyDescent="0.3">
      <c r="B1154" s="91" t="s">
        <v>973</v>
      </c>
      <c r="C1154" s="74" t="s">
        <v>1017</v>
      </c>
      <c r="D1154" s="75" t="str">
        <f t="shared" si="46"/>
        <v>2022년08월</v>
      </c>
      <c r="E1154" s="54" t="str">
        <f t="shared" si="47"/>
        <v>서울</v>
      </c>
      <c r="F1154" s="4" t="s">
        <v>201</v>
      </c>
      <c r="G1154" s="4" t="s">
        <v>850</v>
      </c>
      <c r="H1154" s="4" t="s">
        <v>9</v>
      </c>
      <c r="I1154" s="5">
        <v>4</v>
      </c>
      <c r="J1154" s="5">
        <v>4</v>
      </c>
      <c r="K1154" s="92">
        <v>0</v>
      </c>
    </row>
    <row r="1155" spans="2:11" x14ac:dyDescent="0.3">
      <c r="B1155" s="91" t="s">
        <v>973</v>
      </c>
      <c r="C1155" s="74" t="s">
        <v>1017</v>
      </c>
      <c r="D1155" s="75" t="str">
        <f t="shared" si="46"/>
        <v>2022년08월</v>
      </c>
      <c r="E1155" s="54" t="str">
        <f t="shared" si="47"/>
        <v>서울</v>
      </c>
      <c r="F1155" s="4" t="s">
        <v>213</v>
      </c>
      <c r="G1155" s="4" t="s">
        <v>223</v>
      </c>
      <c r="H1155" s="4" t="s">
        <v>9</v>
      </c>
      <c r="I1155" s="5">
        <v>8</v>
      </c>
      <c r="J1155" s="5">
        <v>0</v>
      </c>
      <c r="K1155" s="92">
        <v>8</v>
      </c>
    </row>
    <row r="1156" spans="2:11" x14ac:dyDescent="0.3">
      <c r="B1156" s="91" t="s">
        <v>973</v>
      </c>
      <c r="C1156" s="74" t="s">
        <v>1017</v>
      </c>
      <c r="D1156" s="75" t="str">
        <f t="shared" si="46"/>
        <v>2022년08월</v>
      </c>
      <c r="E1156" s="54" t="str">
        <f t="shared" si="47"/>
        <v>서울</v>
      </c>
      <c r="F1156" s="4" t="s">
        <v>225</v>
      </c>
      <c r="G1156" s="4" t="s">
        <v>226</v>
      </c>
      <c r="H1156" s="4" t="s">
        <v>9</v>
      </c>
      <c r="I1156" s="5">
        <v>16</v>
      </c>
      <c r="J1156" s="5">
        <v>0</v>
      </c>
      <c r="K1156" s="92">
        <v>16</v>
      </c>
    </row>
    <row r="1157" spans="2:11" x14ac:dyDescent="0.3">
      <c r="B1157" s="91" t="s">
        <v>973</v>
      </c>
      <c r="C1157" s="74" t="s">
        <v>1017</v>
      </c>
      <c r="D1157" s="75" t="str">
        <f t="shared" si="46"/>
        <v>2022년08월</v>
      </c>
      <c r="E1157" s="54" t="str">
        <f t="shared" si="47"/>
        <v>서울</v>
      </c>
      <c r="F1157" s="4" t="s">
        <v>225</v>
      </c>
      <c r="G1157" s="4" t="s">
        <v>228</v>
      </c>
      <c r="H1157" s="4" t="s">
        <v>9</v>
      </c>
      <c r="I1157" s="5">
        <v>22</v>
      </c>
      <c r="J1157" s="5">
        <v>0</v>
      </c>
      <c r="K1157" s="92">
        <v>22</v>
      </c>
    </row>
    <row r="1158" spans="2:11" x14ac:dyDescent="0.3">
      <c r="B1158" s="91" t="s">
        <v>973</v>
      </c>
      <c r="C1158" s="74" t="s">
        <v>1017</v>
      </c>
      <c r="D1158" s="75" t="str">
        <f t="shared" si="46"/>
        <v>2022년08월</v>
      </c>
      <c r="E1158" s="54" t="str">
        <f t="shared" si="47"/>
        <v>서울</v>
      </c>
      <c r="F1158" s="4" t="s">
        <v>225</v>
      </c>
      <c r="G1158" s="4" t="s">
        <v>230</v>
      </c>
      <c r="H1158" s="4" t="s">
        <v>9</v>
      </c>
      <c r="I1158" s="5">
        <v>8</v>
      </c>
      <c r="J1158" s="5">
        <v>0</v>
      </c>
      <c r="K1158" s="92">
        <v>8</v>
      </c>
    </row>
    <row r="1159" spans="2:11" x14ac:dyDescent="0.3">
      <c r="B1159" s="91" t="s">
        <v>973</v>
      </c>
      <c r="C1159" s="74" t="s">
        <v>1017</v>
      </c>
      <c r="D1159" s="75" t="str">
        <f t="shared" si="46"/>
        <v>2022년08월</v>
      </c>
      <c r="E1159" s="54" t="str">
        <f t="shared" si="47"/>
        <v>서울</v>
      </c>
      <c r="F1159" s="4" t="s">
        <v>225</v>
      </c>
      <c r="G1159" s="4" t="s">
        <v>231</v>
      </c>
      <c r="H1159" s="4" t="s">
        <v>9</v>
      </c>
      <c r="I1159" s="5">
        <v>1</v>
      </c>
      <c r="J1159" s="5">
        <v>0</v>
      </c>
      <c r="K1159" s="92">
        <v>1</v>
      </c>
    </row>
    <row r="1160" spans="2:11" x14ac:dyDescent="0.3">
      <c r="B1160" s="91" t="s">
        <v>973</v>
      </c>
      <c r="C1160" s="74" t="s">
        <v>1017</v>
      </c>
      <c r="D1160" s="75" t="str">
        <f t="shared" si="46"/>
        <v>2022년08월</v>
      </c>
      <c r="E1160" s="54" t="str">
        <f t="shared" si="47"/>
        <v>서울</v>
      </c>
      <c r="F1160" s="4" t="s">
        <v>232</v>
      </c>
      <c r="G1160" s="4" t="s">
        <v>236</v>
      </c>
      <c r="H1160" s="4" t="s">
        <v>9</v>
      </c>
      <c r="I1160" s="5">
        <v>56</v>
      </c>
      <c r="J1160" s="5">
        <v>0</v>
      </c>
      <c r="K1160" s="92">
        <v>56</v>
      </c>
    </row>
    <row r="1161" spans="2:11" x14ac:dyDescent="0.3">
      <c r="B1161" s="91" t="s">
        <v>973</v>
      </c>
      <c r="C1161" s="74" t="s">
        <v>1017</v>
      </c>
      <c r="D1161" s="75" t="str">
        <f t="shared" si="46"/>
        <v>2022년08월</v>
      </c>
      <c r="E1161" s="54" t="str">
        <f t="shared" si="47"/>
        <v>서울</v>
      </c>
      <c r="F1161" s="4" t="s">
        <v>232</v>
      </c>
      <c r="G1161" s="4" t="s">
        <v>239</v>
      </c>
      <c r="H1161" s="4" t="s">
        <v>9</v>
      </c>
      <c r="I1161" s="5">
        <v>1</v>
      </c>
      <c r="J1161" s="5">
        <v>1</v>
      </c>
      <c r="K1161" s="92">
        <v>0</v>
      </c>
    </row>
    <row r="1162" spans="2:11" x14ac:dyDescent="0.3">
      <c r="B1162" s="91" t="s">
        <v>973</v>
      </c>
      <c r="C1162" s="74" t="s">
        <v>1017</v>
      </c>
      <c r="D1162" s="75" t="str">
        <f t="shared" si="46"/>
        <v>2022년08월</v>
      </c>
      <c r="E1162" s="54" t="str">
        <f t="shared" si="47"/>
        <v>서울</v>
      </c>
      <c r="F1162" s="4" t="s">
        <v>232</v>
      </c>
      <c r="G1162" s="4" t="s">
        <v>241</v>
      </c>
      <c r="H1162" s="4" t="s">
        <v>9</v>
      </c>
      <c r="I1162" s="5">
        <v>14</v>
      </c>
      <c r="J1162" s="5">
        <v>0</v>
      </c>
      <c r="K1162" s="92">
        <v>14</v>
      </c>
    </row>
    <row r="1163" spans="2:11" x14ac:dyDescent="0.3">
      <c r="B1163" s="91" t="s">
        <v>973</v>
      </c>
      <c r="C1163" s="74" t="s">
        <v>1017</v>
      </c>
      <c r="D1163" s="75" t="str">
        <f t="shared" si="46"/>
        <v>2022년08월</v>
      </c>
      <c r="E1163" s="54" t="str">
        <f t="shared" si="47"/>
        <v>서울</v>
      </c>
      <c r="F1163" s="4" t="s">
        <v>242</v>
      </c>
      <c r="G1163" s="4" t="s">
        <v>243</v>
      </c>
      <c r="H1163" s="4" t="s">
        <v>9</v>
      </c>
      <c r="I1163" s="5">
        <v>2</v>
      </c>
      <c r="J1163" s="5">
        <v>0</v>
      </c>
      <c r="K1163" s="92">
        <v>2</v>
      </c>
    </row>
    <row r="1164" spans="2:11" x14ac:dyDescent="0.3">
      <c r="B1164" s="91" t="s">
        <v>973</v>
      </c>
      <c r="C1164" s="74" t="s">
        <v>1017</v>
      </c>
      <c r="D1164" s="75" t="str">
        <f t="shared" si="46"/>
        <v>2022년08월</v>
      </c>
      <c r="E1164" s="54" t="str">
        <f t="shared" si="47"/>
        <v>서울</v>
      </c>
      <c r="F1164" s="4" t="s">
        <v>242</v>
      </c>
      <c r="G1164" s="4" t="s">
        <v>215</v>
      </c>
      <c r="H1164" s="4" t="s">
        <v>9</v>
      </c>
      <c r="I1164" s="5">
        <v>3</v>
      </c>
      <c r="J1164" s="5">
        <v>0</v>
      </c>
      <c r="K1164" s="92">
        <v>3</v>
      </c>
    </row>
    <row r="1165" spans="2:11" x14ac:dyDescent="0.3">
      <c r="B1165" s="91" t="s">
        <v>973</v>
      </c>
      <c r="C1165" s="74" t="s">
        <v>1017</v>
      </c>
      <c r="D1165" s="75" t="str">
        <f t="shared" si="46"/>
        <v>2022년08월</v>
      </c>
      <c r="E1165" s="54" t="str">
        <f t="shared" si="47"/>
        <v>서울</v>
      </c>
      <c r="F1165" s="4" t="s">
        <v>242</v>
      </c>
      <c r="G1165" s="4" t="s">
        <v>237</v>
      </c>
      <c r="H1165" s="4" t="s">
        <v>9</v>
      </c>
      <c r="I1165" s="5">
        <v>43</v>
      </c>
      <c r="J1165" s="5">
        <v>0</v>
      </c>
      <c r="K1165" s="92">
        <v>43</v>
      </c>
    </row>
    <row r="1166" spans="2:11" x14ac:dyDescent="0.3">
      <c r="B1166" s="91" t="s">
        <v>973</v>
      </c>
      <c r="C1166" s="74" t="s">
        <v>1017</v>
      </c>
      <c r="D1166" s="75" t="str">
        <f t="shared" si="46"/>
        <v>2022년08월</v>
      </c>
      <c r="E1166" s="54" t="str">
        <f t="shared" si="47"/>
        <v>서울</v>
      </c>
      <c r="F1166" s="4" t="s">
        <v>242</v>
      </c>
      <c r="G1166" s="4" t="s">
        <v>222</v>
      </c>
      <c r="H1166" s="4" t="s">
        <v>9</v>
      </c>
      <c r="I1166" s="5">
        <v>8</v>
      </c>
      <c r="J1166" s="5">
        <v>0</v>
      </c>
      <c r="K1166" s="92">
        <v>8</v>
      </c>
    </row>
    <row r="1167" spans="2:11" x14ac:dyDescent="0.3">
      <c r="B1167" s="91" t="s">
        <v>973</v>
      </c>
      <c r="C1167" s="74" t="s">
        <v>1017</v>
      </c>
      <c r="D1167" s="75" t="str">
        <f t="shared" si="46"/>
        <v>2022년08월</v>
      </c>
      <c r="E1167" s="54" t="str">
        <f t="shared" si="47"/>
        <v>서울</v>
      </c>
      <c r="F1167" s="4" t="s">
        <v>249</v>
      </c>
      <c r="G1167" s="4" t="s">
        <v>251</v>
      </c>
      <c r="H1167" s="4" t="s">
        <v>9</v>
      </c>
      <c r="I1167" s="5">
        <v>35</v>
      </c>
      <c r="J1167" s="5">
        <v>0</v>
      </c>
      <c r="K1167" s="92">
        <v>35</v>
      </c>
    </row>
    <row r="1168" spans="2:11" x14ac:dyDescent="0.3">
      <c r="B1168" s="91" t="s">
        <v>973</v>
      </c>
      <c r="C1168" s="74" t="s">
        <v>1017</v>
      </c>
      <c r="D1168" s="75" t="str">
        <f t="shared" si="46"/>
        <v>2022년08월</v>
      </c>
      <c r="E1168" s="54" t="str">
        <f t="shared" si="47"/>
        <v>서울</v>
      </c>
      <c r="F1168" s="4" t="s">
        <v>249</v>
      </c>
      <c r="G1168" s="4" t="s">
        <v>253</v>
      </c>
      <c r="H1168" s="4" t="s">
        <v>9</v>
      </c>
      <c r="I1168" s="5">
        <v>1</v>
      </c>
      <c r="J1168" s="5">
        <v>1</v>
      </c>
      <c r="K1168" s="92">
        <v>0</v>
      </c>
    </row>
    <row r="1169" spans="2:11" x14ac:dyDescent="0.3">
      <c r="B1169" s="91" t="s">
        <v>973</v>
      </c>
      <c r="C1169" s="74" t="s">
        <v>1017</v>
      </c>
      <c r="D1169" s="75" t="str">
        <f t="shared" si="46"/>
        <v>2022년08월</v>
      </c>
      <c r="E1169" s="54" t="str">
        <f t="shared" si="47"/>
        <v>서울</v>
      </c>
      <c r="F1169" s="4" t="s">
        <v>260</v>
      </c>
      <c r="G1169" s="4" t="s">
        <v>261</v>
      </c>
      <c r="H1169" s="4" t="s">
        <v>9</v>
      </c>
      <c r="I1169" s="5">
        <v>1</v>
      </c>
      <c r="J1169" s="5">
        <v>0</v>
      </c>
      <c r="K1169" s="92">
        <v>1</v>
      </c>
    </row>
    <row r="1170" spans="2:11" x14ac:dyDescent="0.3">
      <c r="B1170" s="91" t="s">
        <v>973</v>
      </c>
      <c r="C1170" s="74" t="s">
        <v>1017</v>
      </c>
      <c r="D1170" s="75" t="str">
        <f t="shared" si="46"/>
        <v>2022년08월</v>
      </c>
      <c r="E1170" s="54" t="str">
        <f t="shared" si="47"/>
        <v>서울</v>
      </c>
      <c r="F1170" s="4" t="s">
        <v>260</v>
      </c>
      <c r="G1170" s="4" t="s">
        <v>262</v>
      </c>
      <c r="H1170" s="4" t="s">
        <v>9</v>
      </c>
      <c r="I1170" s="5">
        <v>51</v>
      </c>
      <c r="J1170" s="5">
        <v>33</v>
      </c>
      <c r="K1170" s="92">
        <v>18</v>
      </c>
    </row>
    <row r="1171" spans="2:11" x14ac:dyDescent="0.3">
      <c r="B1171" s="91" t="s">
        <v>973</v>
      </c>
      <c r="C1171" s="74" t="s">
        <v>1017</v>
      </c>
      <c r="D1171" s="75" t="str">
        <f t="shared" si="46"/>
        <v>2022년08월</v>
      </c>
      <c r="E1171" s="54" t="str">
        <f t="shared" si="47"/>
        <v>서울</v>
      </c>
      <c r="F1171" s="4" t="s">
        <v>260</v>
      </c>
      <c r="G1171" s="4" t="s">
        <v>264</v>
      </c>
      <c r="H1171" s="4" t="s">
        <v>9</v>
      </c>
      <c r="I1171" s="5">
        <v>1</v>
      </c>
      <c r="J1171" s="5">
        <v>1</v>
      </c>
      <c r="K1171" s="92">
        <v>0</v>
      </c>
    </row>
    <row r="1172" spans="2:11" x14ac:dyDescent="0.3">
      <c r="B1172" s="91" t="s">
        <v>973</v>
      </c>
      <c r="C1172" s="74" t="s">
        <v>1017</v>
      </c>
      <c r="D1172" s="75" t="str">
        <f t="shared" si="46"/>
        <v>2022년08월</v>
      </c>
      <c r="E1172" s="54" t="str">
        <f t="shared" si="47"/>
        <v>서울</v>
      </c>
      <c r="F1172" s="4" t="s">
        <v>260</v>
      </c>
      <c r="G1172" s="4" t="s">
        <v>265</v>
      </c>
      <c r="H1172" s="4" t="s">
        <v>9</v>
      </c>
      <c r="I1172" s="5">
        <v>1</v>
      </c>
      <c r="J1172" s="5">
        <v>1</v>
      </c>
      <c r="K1172" s="92">
        <v>0</v>
      </c>
    </row>
    <row r="1173" spans="2:11" x14ac:dyDescent="0.3">
      <c r="B1173" s="91" t="s">
        <v>973</v>
      </c>
      <c r="C1173" s="74" t="s">
        <v>1017</v>
      </c>
      <c r="D1173" s="75" t="str">
        <f t="shared" si="46"/>
        <v>2022년08월</v>
      </c>
      <c r="E1173" s="54" t="str">
        <f t="shared" si="47"/>
        <v>서울</v>
      </c>
      <c r="F1173" s="4" t="s">
        <v>260</v>
      </c>
      <c r="G1173" s="4" t="s">
        <v>266</v>
      </c>
      <c r="H1173" s="4" t="s">
        <v>9</v>
      </c>
      <c r="I1173" s="5">
        <v>35</v>
      </c>
      <c r="J1173" s="5">
        <v>10</v>
      </c>
      <c r="K1173" s="92">
        <v>25</v>
      </c>
    </row>
    <row r="1174" spans="2:11" x14ac:dyDescent="0.3">
      <c r="B1174" s="91" t="s">
        <v>973</v>
      </c>
      <c r="C1174" s="74" t="s">
        <v>1017</v>
      </c>
      <c r="D1174" s="75" t="str">
        <f t="shared" si="46"/>
        <v>2022년08월</v>
      </c>
      <c r="E1174" s="54" t="str">
        <f t="shared" si="47"/>
        <v>충남</v>
      </c>
      <c r="F1174" s="4" t="s">
        <v>269</v>
      </c>
      <c r="G1174" s="4" t="s">
        <v>1016</v>
      </c>
      <c r="H1174" s="4" t="s">
        <v>9</v>
      </c>
      <c r="I1174" s="5">
        <v>1</v>
      </c>
      <c r="J1174" s="5">
        <v>0</v>
      </c>
      <c r="K1174" s="92">
        <v>1</v>
      </c>
    </row>
    <row r="1175" spans="2:11" x14ac:dyDescent="0.3">
      <c r="B1175" s="91" t="s">
        <v>973</v>
      </c>
      <c r="C1175" s="74" t="s">
        <v>1017</v>
      </c>
      <c r="D1175" s="75" t="str">
        <f t="shared" si="46"/>
        <v>2022년08월</v>
      </c>
      <c r="E1175" s="54" t="str">
        <f t="shared" si="47"/>
        <v>충남</v>
      </c>
      <c r="F1175" s="4" t="s">
        <v>269</v>
      </c>
      <c r="G1175" s="4" t="s">
        <v>272</v>
      </c>
      <c r="H1175" s="4" t="s">
        <v>9</v>
      </c>
      <c r="I1175" s="5">
        <v>17</v>
      </c>
      <c r="J1175" s="5">
        <v>1</v>
      </c>
      <c r="K1175" s="92">
        <v>16</v>
      </c>
    </row>
    <row r="1176" spans="2:11" x14ac:dyDescent="0.3">
      <c r="B1176" s="91" t="s">
        <v>973</v>
      </c>
      <c r="C1176" s="74" t="s">
        <v>1017</v>
      </c>
      <c r="D1176" s="75" t="str">
        <f t="shared" si="46"/>
        <v>2022년08월</v>
      </c>
      <c r="E1176" s="54" t="str">
        <f t="shared" si="47"/>
        <v>서울</v>
      </c>
      <c r="F1176" s="4" t="s">
        <v>273</v>
      </c>
      <c r="G1176" s="4" t="s">
        <v>274</v>
      </c>
      <c r="H1176" s="4" t="s">
        <v>9</v>
      </c>
      <c r="I1176" s="5">
        <v>30</v>
      </c>
      <c r="J1176" s="5">
        <v>0</v>
      </c>
      <c r="K1176" s="92">
        <v>30</v>
      </c>
    </row>
    <row r="1177" spans="2:11" x14ac:dyDescent="0.3">
      <c r="B1177" s="91" t="s">
        <v>973</v>
      </c>
      <c r="C1177" s="74" t="s">
        <v>1017</v>
      </c>
      <c r="D1177" s="75" t="str">
        <f t="shared" si="46"/>
        <v>2022년08월</v>
      </c>
      <c r="E1177" s="54" t="str">
        <f t="shared" si="47"/>
        <v>경기</v>
      </c>
      <c r="F1177" s="4" t="s">
        <v>276</v>
      </c>
      <c r="G1177" s="4" t="s">
        <v>862</v>
      </c>
      <c r="H1177" s="4" t="s">
        <v>9</v>
      </c>
      <c r="I1177" s="5">
        <v>1</v>
      </c>
      <c r="J1177" s="5">
        <v>0</v>
      </c>
      <c r="K1177" s="92">
        <v>1</v>
      </c>
    </row>
    <row r="1178" spans="2:11" x14ac:dyDescent="0.3">
      <c r="B1178" s="91" t="s">
        <v>973</v>
      </c>
      <c r="C1178" s="74" t="s">
        <v>1017</v>
      </c>
      <c r="D1178" s="75" t="str">
        <f t="shared" si="46"/>
        <v>2022년08월</v>
      </c>
      <c r="E1178" s="54" t="str">
        <f t="shared" si="47"/>
        <v>경기</v>
      </c>
      <c r="F1178" s="4" t="s">
        <v>276</v>
      </c>
      <c r="G1178" s="4" t="s">
        <v>277</v>
      </c>
      <c r="H1178" s="4" t="s">
        <v>9</v>
      </c>
      <c r="I1178" s="5">
        <v>1</v>
      </c>
      <c r="J1178" s="5">
        <v>0</v>
      </c>
      <c r="K1178" s="92">
        <v>1</v>
      </c>
    </row>
    <row r="1179" spans="2:11" x14ac:dyDescent="0.3">
      <c r="B1179" s="91" t="s">
        <v>973</v>
      </c>
      <c r="C1179" s="74" t="s">
        <v>1017</v>
      </c>
      <c r="D1179" s="75" t="str">
        <f t="shared" si="46"/>
        <v>2022년08월</v>
      </c>
      <c r="E1179" s="54" t="str">
        <f t="shared" si="47"/>
        <v>경기</v>
      </c>
      <c r="F1179" s="4" t="s">
        <v>276</v>
      </c>
      <c r="G1179" s="4" t="s">
        <v>279</v>
      </c>
      <c r="H1179" s="4" t="s">
        <v>9</v>
      </c>
      <c r="I1179" s="5">
        <v>3</v>
      </c>
      <c r="J1179" s="5">
        <v>0</v>
      </c>
      <c r="K1179" s="92">
        <v>3</v>
      </c>
    </row>
    <row r="1180" spans="2:11" x14ac:dyDescent="0.3">
      <c r="B1180" s="91" t="s">
        <v>973</v>
      </c>
      <c r="C1180" s="74" t="s">
        <v>1017</v>
      </c>
      <c r="D1180" s="75" t="str">
        <f t="shared" si="46"/>
        <v>2022년08월</v>
      </c>
      <c r="E1180" s="54" t="str">
        <f t="shared" si="47"/>
        <v>경기</v>
      </c>
      <c r="F1180" s="4" t="s">
        <v>276</v>
      </c>
      <c r="G1180" s="4" t="s">
        <v>284</v>
      </c>
      <c r="H1180" s="4" t="s">
        <v>9</v>
      </c>
      <c r="I1180" s="5">
        <v>1</v>
      </c>
      <c r="J1180" s="5">
        <v>0</v>
      </c>
      <c r="K1180" s="92">
        <v>1</v>
      </c>
    </row>
    <row r="1181" spans="2:11" x14ac:dyDescent="0.3">
      <c r="B1181" s="91" t="s">
        <v>973</v>
      </c>
      <c r="C1181" s="74" t="s">
        <v>1017</v>
      </c>
      <c r="D1181" s="75" t="str">
        <f t="shared" si="46"/>
        <v>2022년08월</v>
      </c>
      <c r="E1181" s="54" t="str">
        <f t="shared" si="47"/>
        <v>경기</v>
      </c>
      <c r="F1181" s="4" t="s">
        <v>276</v>
      </c>
      <c r="G1181" s="4" t="s">
        <v>863</v>
      </c>
      <c r="H1181" s="4" t="s">
        <v>9</v>
      </c>
      <c r="I1181" s="5">
        <v>2</v>
      </c>
      <c r="J1181" s="5">
        <v>2</v>
      </c>
      <c r="K1181" s="92">
        <v>0</v>
      </c>
    </row>
    <row r="1182" spans="2:11" x14ac:dyDescent="0.3">
      <c r="B1182" s="91" t="s">
        <v>973</v>
      </c>
      <c r="C1182" s="74" t="s">
        <v>1017</v>
      </c>
      <c r="D1182" s="75" t="str">
        <f t="shared" si="46"/>
        <v>2022년08월</v>
      </c>
      <c r="E1182" s="54" t="str">
        <f t="shared" si="47"/>
        <v>경기</v>
      </c>
      <c r="F1182" s="4" t="s">
        <v>286</v>
      </c>
      <c r="G1182" s="4" t="s">
        <v>288</v>
      </c>
      <c r="H1182" s="4" t="s">
        <v>9</v>
      </c>
      <c r="I1182" s="5">
        <v>1</v>
      </c>
      <c r="J1182" s="5">
        <v>0</v>
      </c>
      <c r="K1182" s="92">
        <v>1</v>
      </c>
    </row>
    <row r="1183" spans="2:11" x14ac:dyDescent="0.3">
      <c r="B1183" s="91" t="s">
        <v>973</v>
      </c>
      <c r="C1183" s="74" t="s">
        <v>1017</v>
      </c>
      <c r="D1183" s="75" t="str">
        <f t="shared" si="46"/>
        <v>2022년08월</v>
      </c>
      <c r="E1183" s="54" t="str">
        <f t="shared" si="47"/>
        <v>전남</v>
      </c>
      <c r="F1183" s="4" t="s">
        <v>292</v>
      </c>
      <c r="G1183" s="4" t="s">
        <v>295</v>
      </c>
      <c r="H1183" s="4" t="s">
        <v>9</v>
      </c>
      <c r="I1183" s="5">
        <v>12</v>
      </c>
      <c r="J1183" s="5">
        <v>0</v>
      </c>
      <c r="K1183" s="92">
        <v>12</v>
      </c>
    </row>
    <row r="1184" spans="2:11" x14ac:dyDescent="0.3">
      <c r="B1184" s="91" t="s">
        <v>973</v>
      </c>
      <c r="C1184" s="74" t="s">
        <v>1017</v>
      </c>
      <c r="D1184" s="75" t="str">
        <f t="shared" si="46"/>
        <v>2022년08월</v>
      </c>
      <c r="E1184" s="54" t="str">
        <f t="shared" si="47"/>
        <v>전남</v>
      </c>
      <c r="F1184" s="4" t="s">
        <v>292</v>
      </c>
      <c r="G1184" s="4" t="s">
        <v>296</v>
      </c>
      <c r="H1184" s="4" t="s">
        <v>9</v>
      </c>
      <c r="I1184" s="5">
        <v>16</v>
      </c>
      <c r="J1184" s="5">
        <v>0</v>
      </c>
      <c r="K1184" s="92">
        <v>16</v>
      </c>
    </row>
    <row r="1185" spans="2:11" x14ac:dyDescent="0.3">
      <c r="B1185" s="91" t="s">
        <v>973</v>
      </c>
      <c r="C1185" s="74" t="s">
        <v>1017</v>
      </c>
      <c r="D1185" s="75" t="str">
        <f t="shared" si="46"/>
        <v>2022년08월</v>
      </c>
      <c r="E1185" s="54" t="str">
        <f t="shared" si="47"/>
        <v>경북</v>
      </c>
      <c r="F1185" s="4" t="s">
        <v>300</v>
      </c>
      <c r="G1185" s="4" t="s">
        <v>302</v>
      </c>
      <c r="H1185" s="4" t="s">
        <v>9</v>
      </c>
      <c r="I1185" s="5">
        <v>139</v>
      </c>
      <c r="J1185" s="5">
        <v>0</v>
      </c>
      <c r="K1185" s="92">
        <v>139</v>
      </c>
    </row>
    <row r="1186" spans="2:11" x14ac:dyDescent="0.3">
      <c r="B1186" s="91" t="s">
        <v>973</v>
      </c>
      <c r="C1186" s="74" t="s">
        <v>1017</v>
      </c>
      <c r="D1186" s="75" t="str">
        <f t="shared" si="46"/>
        <v>2022년08월</v>
      </c>
      <c r="E1186" s="54" t="str">
        <f t="shared" si="47"/>
        <v>경북</v>
      </c>
      <c r="F1186" s="4" t="s">
        <v>300</v>
      </c>
      <c r="G1186" s="4" t="s">
        <v>304</v>
      </c>
      <c r="H1186" s="4" t="s">
        <v>9</v>
      </c>
      <c r="I1186" s="5">
        <v>47</v>
      </c>
      <c r="J1186" s="5">
        <v>0</v>
      </c>
      <c r="K1186" s="92">
        <v>47</v>
      </c>
    </row>
    <row r="1187" spans="2:11" x14ac:dyDescent="0.3">
      <c r="B1187" s="91" t="s">
        <v>973</v>
      </c>
      <c r="C1187" s="74" t="s">
        <v>1017</v>
      </c>
      <c r="D1187" s="75" t="str">
        <f t="shared" si="46"/>
        <v>2022년08월</v>
      </c>
      <c r="E1187" s="54" t="str">
        <f t="shared" si="47"/>
        <v>경기</v>
      </c>
      <c r="F1187" s="4" t="s">
        <v>309</v>
      </c>
      <c r="G1187" s="4" t="s">
        <v>310</v>
      </c>
      <c r="H1187" s="4" t="s">
        <v>9</v>
      </c>
      <c r="I1187" s="5">
        <v>8</v>
      </c>
      <c r="J1187" s="5">
        <v>0</v>
      </c>
      <c r="K1187" s="92">
        <v>8</v>
      </c>
    </row>
    <row r="1188" spans="2:11" x14ac:dyDescent="0.3">
      <c r="B1188" s="91" t="s">
        <v>973</v>
      </c>
      <c r="C1188" s="74" t="s">
        <v>1017</v>
      </c>
      <c r="D1188" s="75" t="str">
        <f t="shared" si="46"/>
        <v>2022년08월</v>
      </c>
      <c r="E1188" s="54" t="str">
        <f t="shared" si="47"/>
        <v>영서</v>
      </c>
      <c r="F1188" s="4" t="s">
        <v>312</v>
      </c>
      <c r="G1188" s="4" t="s">
        <v>313</v>
      </c>
      <c r="H1188" s="4" t="s">
        <v>9</v>
      </c>
      <c r="I1188" s="5">
        <v>12</v>
      </c>
      <c r="J1188" s="5">
        <v>1</v>
      </c>
      <c r="K1188" s="92">
        <v>11</v>
      </c>
    </row>
    <row r="1189" spans="2:11" x14ac:dyDescent="0.3">
      <c r="B1189" s="91" t="s">
        <v>973</v>
      </c>
      <c r="C1189" s="74" t="s">
        <v>1017</v>
      </c>
      <c r="D1189" s="75" t="str">
        <f t="shared" si="46"/>
        <v>2022년08월</v>
      </c>
      <c r="E1189" s="54" t="str">
        <f t="shared" si="47"/>
        <v>영서</v>
      </c>
      <c r="F1189" s="4" t="s">
        <v>312</v>
      </c>
      <c r="G1189" s="4" t="s">
        <v>314</v>
      </c>
      <c r="H1189" s="4" t="s">
        <v>9</v>
      </c>
      <c r="I1189" s="5">
        <v>9</v>
      </c>
      <c r="J1189" s="5">
        <v>0</v>
      </c>
      <c r="K1189" s="92">
        <v>9</v>
      </c>
    </row>
    <row r="1190" spans="2:11" x14ac:dyDescent="0.3">
      <c r="B1190" s="91" t="s">
        <v>973</v>
      </c>
      <c r="C1190" s="74" t="s">
        <v>1017</v>
      </c>
      <c r="D1190" s="75" t="str">
        <f t="shared" si="46"/>
        <v>2022년08월</v>
      </c>
      <c r="E1190" s="54" t="str">
        <f t="shared" si="47"/>
        <v>충남</v>
      </c>
      <c r="F1190" s="4" t="s">
        <v>317</v>
      </c>
      <c r="G1190" s="4" t="s">
        <v>318</v>
      </c>
      <c r="H1190" s="4" t="s">
        <v>9</v>
      </c>
      <c r="I1190" s="5">
        <v>240</v>
      </c>
      <c r="J1190" s="5">
        <v>216</v>
      </c>
      <c r="K1190" s="92">
        <v>24</v>
      </c>
    </row>
    <row r="1191" spans="2:11" x14ac:dyDescent="0.3">
      <c r="B1191" s="91" t="s">
        <v>973</v>
      </c>
      <c r="C1191" s="74" t="s">
        <v>1017</v>
      </c>
      <c r="D1191" s="75" t="str">
        <f t="shared" si="46"/>
        <v>2022년08월</v>
      </c>
      <c r="E1191" s="54" t="str">
        <f t="shared" si="47"/>
        <v>충남</v>
      </c>
      <c r="F1191" s="4" t="s">
        <v>317</v>
      </c>
      <c r="G1191" s="4" t="s">
        <v>319</v>
      </c>
      <c r="H1191" s="4" t="s">
        <v>9</v>
      </c>
      <c r="I1191" s="5">
        <v>57</v>
      </c>
      <c r="J1191" s="5">
        <v>0</v>
      </c>
      <c r="K1191" s="92">
        <v>57</v>
      </c>
    </row>
    <row r="1192" spans="2:11" x14ac:dyDescent="0.3">
      <c r="B1192" s="91" t="s">
        <v>973</v>
      </c>
      <c r="C1192" s="74" t="s">
        <v>1017</v>
      </c>
      <c r="D1192" s="75" t="str">
        <f t="shared" si="46"/>
        <v>2022년08월</v>
      </c>
      <c r="E1192" s="54" t="str">
        <f t="shared" si="47"/>
        <v>서울</v>
      </c>
      <c r="F1192" s="4" t="s">
        <v>320</v>
      </c>
      <c r="G1192" s="4" t="s">
        <v>263</v>
      </c>
      <c r="H1192" s="4" t="s">
        <v>9</v>
      </c>
      <c r="I1192" s="5">
        <v>1</v>
      </c>
      <c r="J1192" s="5">
        <v>0</v>
      </c>
      <c r="K1192" s="92">
        <v>1</v>
      </c>
    </row>
    <row r="1193" spans="2:11" x14ac:dyDescent="0.3">
      <c r="B1193" s="91" t="s">
        <v>973</v>
      </c>
      <c r="C1193" s="74" t="s">
        <v>1017</v>
      </c>
      <c r="D1193" s="75" t="str">
        <f t="shared" si="46"/>
        <v>2022년08월</v>
      </c>
      <c r="E1193" s="54" t="str">
        <f t="shared" si="47"/>
        <v>서울</v>
      </c>
      <c r="F1193" s="4" t="s">
        <v>320</v>
      </c>
      <c r="G1193" s="4" t="s">
        <v>321</v>
      </c>
      <c r="H1193" s="4" t="s">
        <v>9</v>
      </c>
      <c r="I1193" s="5">
        <v>5</v>
      </c>
      <c r="J1193" s="5">
        <v>3</v>
      </c>
      <c r="K1193" s="92">
        <v>2</v>
      </c>
    </row>
    <row r="1194" spans="2:11" x14ac:dyDescent="0.3">
      <c r="B1194" s="91" t="s">
        <v>973</v>
      </c>
      <c r="C1194" s="74" t="s">
        <v>1017</v>
      </c>
      <c r="D1194" s="75" t="str">
        <f t="shared" si="46"/>
        <v>2022년08월</v>
      </c>
      <c r="E1194" s="54" t="str">
        <f t="shared" si="47"/>
        <v>경기</v>
      </c>
      <c r="F1194" s="4" t="s">
        <v>322</v>
      </c>
      <c r="G1194" s="4" t="s">
        <v>851</v>
      </c>
      <c r="H1194" s="4" t="s">
        <v>9</v>
      </c>
      <c r="I1194" s="5">
        <v>1</v>
      </c>
      <c r="J1194" s="5">
        <v>1</v>
      </c>
      <c r="K1194" s="92">
        <v>0</v>
      </c>
    </row>
    <row r="1195" spans="2:11" x14ac:dyDescent="0.3">
      <c r="B1195" s="91" t="s">
        <v>973</v>
      </c>
      <c r="C1195" s="74" t="s">
        <v>1017</v>
      </c>
      <c r="D1195" s="75" t="str">
        <f t="shared" si="46"/>
        <v>2022년08월</v>
      </c>
      <c r="E1195" s="54" t="str">
        <f t="shared" si="47"/>
        <v>경기</v>
      </c>
      <c r="F1195" s="4" t="s">
        <v>322</v>
      </c>
      <c r="G1195" s="4" t="s">
        <v>324</v>
      </c>
      <c r="H1195" s="4" t="s">
        <v>9</v>
      </c>
      <c r="I1195" s="5">
        <v>1</v>
      </c>
      <c r="J1195" s="5">
        <v>1</v>
      </c>
      <c r="K1195" s="92">
        <v>0</v>
      </c>
    </row>
    <row r="1196" spans="2:11" x14ac:dyDescent="0.3">
      <c r="B1196" s="91" t="s">
        <v>973</v>
      </c>
      <c r="C1196" s="74" t="s">
        <v>1017</v>
      </c>
      <c r="D1196" s="75" t="str">
        <f t="shared" si="46"/>
        <v>2022년08월</v>
      </c>
      <c r="E1196" s="54" t="str">
        <f t="shared" si="47"/>
        <v>경남</v>
      </c>
      <c r="F1196" s="4" t="s">
        <v>328</v>
      </c>
      <c r="G1196" s="4" t="s">
        <v>332</v>
      </c>
      <c r="H1196" s="4" t="s">
        <v>9</v>
      </c>
      <c r="I1196" s="5">
        <v>2</v>
      </c>
      <c r="J1196" s="5">
        <v>0</v>
      </c>
      <c r="K1196" s="92">
        <v>2</v>
      </c>
    </row>
    <row r="1197" spans="2:11" x14ac:dyDescent="0.3">
      <c r="B1197" s="91" t="s">
        <v>973</v>
      </c>
      <c r="C1197" s="74" t="s">
        <v>1017</v>
      </c>
      <c r="D1197" s="75" t="str">
        <f t="shared" si="46"/>
        <v>2022년08월</v>
      </c>
      <c r="E1197" s="54" t="str">
        <f t="shared" si="47"/>
        <v>경남</v>
      </c>
      <c r="F1197" s="4" t="s">
        <v>333</v>
      </c>
      <c r="G1197" s="4" t="s">
        <v>334</v>
      </c>
      <c r="H1197" s="4" t="s">
        <v>9</v>
      </c>
      <c r="I1197" s="5">
        <v>1</v>
      </c>
      <c r="J1197" s="5">
        <v>0</v>
      </c>
      <c r="K1197" s="92">
        <v>1</v>
      </c>
    </row>
    <row r="1198" spans="2:11" x14ac:dyDescent="0.3">
      <c r="B1198" s="91" t="s">
        <v>973</v>
      </c>
      <c r="C1198" s="74" t="s">
        <v>1017</v>
      </c>
      <c r="D1198" s="75" t="str">
        <f t="shared" si="46"/>
        <v>2022년08월</v>
      </c>
      <c r="E1198" s="54" t="str">
        <f t="shared" si="47"/>
        <v>경남</v>
      </c>
      <c r="F1198" s="4" t="s">
        <v>333</v>
      </c>
      <c r="G1198" s="4" t="s">
        <v>335</v>
      </c>
      <c r="H1198" s="4" t="s">
        <v>9</v>
      </c>
      <c r="I1198" s="5">
        <v>99</v>
      </c>
      <c r="J1198" s="5">
        <v>99</v>
      </c>
      <c r="K1198" s="92">
        <v>0</v>
      </c>
    </row>
    <row r="1199" spans="2:11" x14ac:dyDescent="0.3">
      <c r="B1199" s="91" t="s">
        <v>973</v>
      </c>
      <c r="C1199" s="74" t="s">
        <v>1017</v>
      </c>
      <c r="D1199" s="75" t="str">
        <f t="shared" si="46"/>
        <v>2022년08월</v>
      </c>
      <c r="E1199" s="54" t="str">
        <f t="shared" si="47"/>
        <v>경남</v>
      </c>
      <c r="F1199" s="4" t="s">
        <v>333</v>
      </c>
      <c r="G1199" s="4" t="s">
        <v>336</v>
      </c>
      <c r="H1199" s="4" t="s">
        <v>9</v>
      </c>
      <c r="I1199" s="5">
        <v>1</v>
      </c>
      <c r="J1199" s="5">
        <v>0</v>
      </c>
      <c r="K1199" s="92">
        <v>1</v>
      </c>
    </row>
    <row r="1200" spans="2:11" x14ac:dyDescent="0.3">
      <c r="B1200" s="91" t="s">
        <v>973</v>
      </c>
      <c r="C1200" s="74" t="s">
        <v>1017</v>
      </c>
      <c r="D1200" s="75" t="str">
        <f t="shared" si="46"/>
        <v>2022년08월</v>
      </c>
      <c r="E1200" s="54" t="str">
        <f t="shared" si="47"/>
        <v>경남</v>
      </c>
      <c r="F1200" s="4" t="s">
        <v>333</v>
      </c>
      <c r="G1200" s="4" t="s">
        <v>337</v>
      </c>
      <c r="H1200" s="4" t="s">
        <v>9</v>
      </c>
      <c r="I1200" s="5">
        <v>1</v>
      </c>
      <c r="J1200" s="5">
        <v>1</v>
      </c>
      <c r="K1200" s="92">
        <v>0</v>
      </c>
    </row>
    <row r="1201" spans="2:11" x14ac:dyDescent="0.3">
      <c r="B1201" s="91" t="s">
        <v>973</v>
      </c>
      <c r="C1201" s="74" t="s">
        <v>1017</v>
      </c>
      <c r="D1201" s="75" t="str">
        <f t="shared" si="46"/>
        <v>2022년08월</v>
      </c>
      <c r="E1201" s="54" t="str">
        <f t="shared" si="47"/>
        <v>영서</v>
      </c>
      <c r="F1201" s="4" t="s">
        <v>338</v>
      </c>
      <c r="G1201" s="4" t="s">
        <v>339</v>
      </c>
      <c r="H1201" s="4" t="s">
        <v>9</v>
      </c>
      <c r="I1201" s="5">
        <v>24</v>
      </c>
      <c r="J1201" s="5">
        <v>24</v>
      </c>
      <c r="K1201" s="92">
        <v>0</v>
      </c>
    </row>
    <row r="1202" spans="2:11" x14ac:dyDescent="0.3">
      <c r="B1202" s="91" t="s">
        <v>973</v>
      </c>
      <c r="C1202" s="74" t="s">
        <v>1017</v>
      </c>
      <c r="D1202" s="75" t="str">
        <f t="shared" si="46"/>
        <v>2022년08월</v>
      </c>
      <c r="E1202" s="54" t="str">
        <f t="shared" si="47"/>
        <v>인천</v>
      </c>
      <c r="F1202" s="4" t="s">
        <v>346</v>
      </c>
      <c r="G1202" s="4" t="s">
        <v>347</v>
      </c>
      <c r="H1202" s="4" t="s">
        <v>9</v>
      </c>
      <c r="I1202" s="5">
        <v>6</v>
      </c>
      <c r="J1202" s="5">
        <v>6</v>
      </c>
      <c r="K1202" s="92">
        <v>0</v>
      </c>
    </row>
    <row r="1203" spans="2:11" x14ac:dyDescent="0.3">
      <c r="B1203" s="91" t="s">
        <v>973</v>
      </c>
      <c r="C1203" s="74" t="s">
        <v>1017</v>
      </c>
      <c r="D1203" s="75" t="str">
        <f t="shared" si="46"/>
        <v>2022년08월</v>
      </c>
      <c r="E1203" s="54" t="str">
        <f t="shared" si="47"/>
        <v>인천</v>
      </c>
      <c r="F1203" s="4" t="s">
        <v>346</v>
      </c>
      <c r="G1203" s="4" t="s">
        <v>349</v>
      </c>
      <c r="H1203" s="4" t="s">
        <v>9</v>
      </c>
      <c r="I1203" s="5">
        <v>20</v>
      </c>
      <c r="J1203" s="5">
        <v>0</v>
      </c>
      <c r="K1203" s="92">
        <v>20</v>
      </c>
    </row>
    <row r="1204" spans="2:11" x14ac:dyDescent="0.3">
      <c r="B1204" s="91" t="s">
        <v>973</v>
      </c>
      <c r="C1204" s="74" t="s">
        <v>1017</v>
      </c>
      <c r="D1204" s="75" t="str">
        <f t="shared" si="46"/>
        <v>2022년08월</v>
      </c>
      <c r="E1204" s="54" t="str">
        <f t="shared" si="47"/>
        <v>인천</v>
      </c>
      <c r="F1204" s="4" t="s">
        <v>346</v>
      </c>
      <c r="G1204" s="4" t="s">
        <v>352</v>
      </c>
      <c r="H1204" s="4" t="s">
        <v>9</v>
      </c>
      <c r="I1204" s="5">
        <v>13</v>
      </c>
      <c r="J1204" s="5">
        <v>1</v>
      </c>
      <c r="K1204" s="92">
        <v>12</v>
      </c>
    </row>
    <row r="1205" spans="2:11" x14ac:dyDescent="0.3">
      <c r="B1205" s="91" t="s">
        <v>973</v>
      </c>
      <c r="C1205" s="74" t="s">
        <v>1017</v>
      </c>
      <c r="D1205" s="75" t="str">
        <f t="shared" si="46"/>
        <v>2022년08월</v>
      </c>
      <c r="E1205" s="54" t="str">
        <f t="shared" si="47"/>
        <v>인천</v>
      </c>
      <c r="F1205" s="4" t="s">
        <v>346</v>
      </c>
      <c r="G1205" s="4" t="s">
        <v>354</v>
      </c>
      <c r="H1205" s="4" t="s">
        <v>9</v>
      </c>
      <c r="I1205" s="5">
        <v>11</v>
      </c>
      <c r="J1205" s="5">
        <v>0</v>
      </c>
      <c r="K1205" s="92">
        <v>11</v>
      </c>
    </row>
    <row r="1206" spans="2:11" x14ac:dyDescent="0.3">
      <c r="B1206" s="91" t="s">
        <v>973</v>
      </c>
      <c r="C1206" s="74" t="s">
        <v>1017</v>
      </c>
      <c r="D1206" s="75" t="str">
        <f t="shared" si="46"/>
        <v>2022년08월</v>
      </c>
      <c r="E1206" s="54" t="str">
        <f t="shared" si="47"/>
        <v>인천</v>
      </c>
      <c r="F1206" s="4" t="s">
        <v>346</v>
      </c>
      <c r="G1206" s="4" t="s">
        <v>356</v>
      </c>
      <c r="H1206" s="4" t="s">
        <v>9</v>
      </c>
      <c r="I1206" s="5">
        <v>1</v>
      </c>
      <c r="J1206" s="5">
        <v>0</v>
      </c>
      <c r="K1206" s="92">
        <v>1</v>
      </c>
    </row>
    <row r="1207" spans="2:11" x14ac:dyDescent="0.3">
      <c r="B1207" s="91" t="s">
        <v>973</v>
      </c>
      <c r="C1207" s="74" t="s">
        <v>1017</v>
      </c>
      <c r="D1207" s="75" t="str">
        <f t="shared" si="46"/>
        <v>2022년08월</v>
      </c>
      <c r="E1207" s="54" t="str">
        <f t="shared" si="47"/>
        <v>인천</v>
      </c>
      <c r="F1207" s="4" t="s">
        <v>346</v>
      </c>
      <c r="G1207" s="4" t="s">
        <v>357</v>
      </c>
      <c r="H1207" s="4" t="s">
        <v>9</v>
      </c>
      <c r="I1207" s="5">
        <v>83</v>
      </c>
      <c r="J1207" s="5">
        <v>83</v>
      </c>
      <c r="K1207" s="92">
        <v>0</v>
      </c>
    </row>
    <row r="1208" spans="2:11" x14ac:dyDescent="0.3">
      <c r="B1208" s="91" t="s">
        <v>973</v>
      </c>
      <c r="C1208" s="74" t="s">
        <v>1017</v>
      </c>
      <c r="D1208" s="75" t="str">
        <f t="shared" si="46"/>
        <v>2022년08월</v>
      </c>
      <c r="E1208" s="54" t="str">
        <f t="shared" si="47"/>
        <v>인천</v>
      </c>
      <c r="F1208" s="4" t="s">
        <v>346</v>
      </c>
      <c r="G1208" s="4" t="s">
        <v>359</v>
      </c>
      <c r="H1208" s="4" t="s">
        <v>9</v>
      </c>
      <c r="I1208" s="5">
        <v>41</v>
      </c>
      <c r="J1208" s="5">
        <v>0</v>
      </c>
      <c r="K1208" s="92">
        <v>41</v>
      </c>
    </row>
    <row r="1209" spans="2:11" x14ac:dyDescent="0.3">
      <c r="B1209" s="91" t="s">
        <v>973</v>
      </c>
      <c r="C1209" s="74" t="s">
        <v>1017</v>
      </c>
      <c r="D1209" s="75" t="str">
        <f t="shared" si="46"/>
        <v>2022년08월</v>
      </c>
      <c r="E1209" s="54" t="str">
        <f t="shared" si="47"/>
        <v>경기</v>
      </c>
      <c r="F1209" s="4" t="s">
        <v>360</v>
      </c>
      <c r="G1209" s="4" t="s">
        <v>361</v>
      </c>
      <c r="H1209" s="4" t="s">
        <v>9</v>
      </c>
      <c r="I1209" s="5">
        <v>45</v>
      </c>
      <c r="J1209" s="5">
        <v>1</v>
      </c>
      <c r="K1209" s="92">
        <v>44</v>
      </c>
    </row>
    <row r="1210" spans="2:11" x14ac:dyDescent="0.3">
      <c r="B1210" s="91" t="s">
        <v>973</v>
      </c>
      <c r="C1210" s="74" t="s">
        <v>1017</v>
      </c>
      <c r="D1210" s="75" t="str">
        <f t="shared" si="46"/>
        <v>2022년08월</v>
      </c>
      <c r="E1210" s="54" t="str">
        <f t="shared" si="47"/>
        <v>경기</v>
      </c>
      <c r="F1210" s="4" t="s">
        <v>360</v>
      </c>
      <c r="G1210" s="4" t="s">
        <v>362</v>
      </c>
      <c r="H1210" s="4" t="s">
        <v>9</v>
      </c>
      <c r="I1210" s="5">
        <v>61</v>
      </c>
      <c r="J1210" s="5">
        <v>0</v>
      </c>
      <c r="K1210" s="92">
        <v>61</v>
      </c>
    </row>
    <row r="1211" spans="2:11" x14ac:dyDescent="0.3">
      <c r="B1211" s="91" t="s">
        <v>973</v>
      </c>
      <c r="C1211" s="74" t="s">
        <v>1017</v>
      </c>
      <c r="D1211" s="75" t="str">
        <f t="shared" si="46"/>
        <v>2022년08월</v>
      </c>
      <c r="E1211" s="54" t="str">
        <f t="shared" si="47"/>
        <v>전북</v>
      </c>
      <c r="F1211" s="4" t="s">
        <v>367</v>
      </c>
      <c r="G1211" s="4" t="s">
        <v>369</v>
      </c>
      <c r="H1211" s="4" t="s">
        <v>9</v>
      </c>
      <c r="I1211" s="5">
        <v>10</v>
      </c>
      <c r="J1211" s="5">
        <v>1</v>
      </c>
      <c r="K1211" s="92">
        <v>9</v>
      </c>
    </row>
    <row r="1212" spans="2:11" x14ac:dyDescent="0.3">
      <c r="B1212" s="91" t="s">
        <v>973</v>
      </c>
      <c r="C1212" s="74" t="s">
        <v>1017</v>
      </c>
      <c r="D1212" s="75" t="str">
        <f t="shared" si="46"/>
        <v>2022년08월</v>
      </c>
      <c r="E1212" s="54" t="str">
        <f t="shared" si="47"/>
        <v>전북</v>
      </c>
      <c r="F1212" s="4" t="s">
        <v>367</v>
      </c>
      <c r="G1212" s="4" t="s">
        <v>370</v>
      </c>
      <c r="H1212" s="4" t="s">
        <v>9</v>
      </c>
      <c r="I1212" s="5">
        <v>2</v>
      </c>
      <c r="J1212" s="5">
        <v>2</v>
      </c>
      <c r="K1212" s="92">
        <v>0</v>
      </c>
    </row>
    <row r="1213" spans="2:11" x14ac:dyDescent="0.3">
      <c r="B1213" s="91" t="s">
        <v>973</v>
      </c>
      <c r="C1213" s="74" t="s">
        <v>1017</v>
      </c>
      <c r="D1213" s="75" t="str">
        <f t="shared" ref="D1213:D1248" si="48">B1213&amp;C1213</f>
        <v>2022년08월</v>
      </c>
      <c r="E1213" s="54" t="str">
        <f t="shared" si="47"/>
        <v>전북</v>
      </c>
      <c r="F1213" s="4" t="s">
        <v>367</v>
      </c>
      <c r="G1213" s="4" t="s">
        <v>371</v>
      </c>
      <c r="H1213" s="4" t="s">
        <v>9</v>
      </c>
      <c r="I1213" s="5">
        <v>1</v>
      </c>
      <c r="J1213" s="5">
        <v>0</v>
      </c>
      <c r="K1213" s="92">
        <v>1</v>
      </c>
    </row>
    <row r="1214" spans="2:11" x14ac:dyDescent="0.3">
      <c r="B1214" s="91" t="s">
        <v>973</v>
      </c>
      <c r="C1214" s="74" t="s">
        <v>1017</v>
      </c>
      <c r="D1214" s="75" t="str">
        <f t="shared" si="48"/>
        <v>2022년08월</v>
      </c>
      <c r="E1214" s="54" t="str">
        <f t="shared" si="47"/>
        <v>전북</v>
      </c>
      <c r="F1214" s="4" t="s">
        <v>367</v>
      </c>
      <c r="G1214" s="4" t="s">
        <v>373</v>
      </c>
      <c r="H1214" s="4" t="s">
        <v>9</v>
      </c>
      <c r="I1214" s="5">
        <v>19</v>
      </c>
      <c r="J1214" s="5">
        <v>0</v>
      </c>
      <c r="K1214" s="92">
        <v>19</v>
      </c>
    </row>
    <row r="1215" spans="2:11" x14ac:dyDescent="0.3">
      <c r="B1215" s="91" t="s">
        <v>973</v>
      </c>
      <c r="C1215" s="74" t="s">
        <v>1017</v>
      </c>
      <c r="D1215" s="75" t="str">
        <f t="shared" si="48"/>
        <v>2022년08월</v>
      </c>
      <c r="E1215" s="54" t="str">
        <f t="shared" si="47"/>
        <v>전북</v>
      </c>
      <c r="F1215" s="4" t="s">
        <v>367</v>
      </c>
      <c r="G1215" s="4" t="s">
        <v>83</v>
      </c>
      <c r="H1215" s="4" t="s">
        <v>9</v>
      </c>
      <c r="I1215" s="5">
        <v>26</v>
      </c>
      <c r="J1215" s="5">
        <v>11</v>
      </c>
      <c r="K1215" s="92">
        <v>15</v>
      </c>
    </row>
    <row r="1216" spans="2:11" x14ac:dyDescent="0.3">
      <c r="B1216" s="91" t="s">
        <v>973</v>
      </c>
      <c r="C1216" s="74" t="s">
        <v>1017</v>
      </c>
      <c r="D1216" s="75" t="str">
        <f t="shared" si="48"/>
        <v>2022년08월</v>
      </c>
      <c r="E1216" s="54" t="str">
        <f t="shared" ref="E1216:E1279" si="49">VLOOKUP($F1216,$N$11:$O$78,2,0)</f>
        <v>전북</v>
      </c>
      <c r="F1216" s="4" t="s">
        <v>379</v>
      </c>
      <c r="G1216" s="4" t="s">
        <v>383</v>
      </c>
      <c r="H1216" s="4" t="s">
        <v>9</v>
      </c>
      <c r="I1216" s="5">
        <v>1</v>
      </c>
      <c r="J1216" s="5">
        <v>0</v>
      </c>
      <c r="K1216" s="92">
        <v>1</v>
      </c>
    </row>
    <row r="1217" spans="2:11" x14ac:dyDescent="0.3">
      <c r="B1217" s="91" t="s">
        <v>973</v>
      </c>
      <c r="C1217" s="74" t="s">
        <v>1017</v>
      </c>
      <c r="D1217" s="75" t="str">
        <f t="shared" si="48"/>
        <v>2022년08월</v>
      </c>
      <c r="E1217" s="54" t="str">
        <f t="shared" si="49"/>
        <v>제주</v>
      </c>
      <c r="F1217" s="4" t="s">
        <v>385</v>
      </c>
      <c r="G1217" s="4" t="s">
        <v>387</v>
      </c>
      <c r="H1217" s="4" t="s">
        <v>9</v>
      </c>
      <c r="I1217" s="5">
        <v>76</v>
      </c>
      <c r="J1217" s="5">
        <v>0</v>
      </c>
      <c r="K1217" s="92">
        <v>76</v>
      </c>
    </row>
    <row r="1218" spans="2:11" x14ac:dyDescent="0.3">
      <c r="B1218" s="91" t="s">
        <v>973</v>
      </c>
      <c r="C1218" s="74" t="s">
        <v>1017</v>
      </c>
      <c r="D1218" s="75" t="str">
        <f t="shared" si="48"/>
        <v>2022년08월</v>
      </c>
      <c r="E1218" s="54" t="str">
        <f t="shared" si="49"/>
        <v>제주</v>
      </c>
      <c r="F1218" s="4" t="s">
        <v>385</v>
      </c>
      <c r="G1218" s="4" t="s">
        <v>388</v>
      </c>
      <c r="H1218" s="4" t="s">
        <v>9</v>
      </c>
      <c r="I1218" s="5">
        <v>4</v>
      </c>
      <c r="J1218" s="5">
        <v>0</v>
      </c>
      <c r="K1218" s="92">
        <v>4</v>
      </c>
    </row>
    <row r="1219" spans="2:11" x14ac:dyDescent="0.3">
      <c r="B1219" s="91" t="s">
        <v>973</v>
      </c>
      <c r="C1219" s="74" t="s">
        <v>1017</v>
      </c>
      <c r="D1219" s="75" t="str">
        <f t="shared" si="48"/>
        <v>2022년08월</v>
      </c>
      <c r="E1219" s="54" t="str">
        <f t="shared" si="49"/>
        <v>제주</v>
      </c>
      <c r="F1219" s="4" t="s">
        <v>385</v>
      </c>
      <c r="G1219" s="4" t="s">
        <v>393</v>
      </c>
      <c r="H1219" s="4" t="s">
        <v>9</v>
      </c>
      <c r="I1219" s="5">
        <v>18</v>
      </c>
      <c r="J1219" s="5">
        <v>0</v>
      </c>
      <c r="K1219" s="92">
        <v>18</v>
      </c>
    </row>
    <row r="1220" spans="2:11" x14ac:dyDescent="0.3">
      <c r="B1220" s="91" t="s">
        <v>973</v>
      </c>
      <c r="C1220" s="74" t="s">
        <v>1017</v>
      </c>
      <c r="D1220" s="75" t="str">
        <f t="shared" si="48"/>
        <v>2022년08월</v>
      </c>
      <c r="E1220" s="54" t="str">
        <f t="shared" si="49"/>
        <v>경남</v>
      </c>
      <c r="F1220" s="4" t="s">
        <v>394</v>
      </c>
      <c r="G1220" s="4" t="s">
        <v>396</v>
      </c>
      <c r="H1220" s="4" t="s">
        <v>9</v>
      </c>
      <c r="I1220" s="5">
        <v>2</v>
      </c>
      <c r="J1220" s="5">
        <v>0</v>
      </c>
      <c r="K1220" s="92">
        <v>2</v>
      </c>
    </row>
    <row r="1221" spans="2:11" x14ac:dyDescent="0.3">
      <c r="B1221" s="91" t="s">
        <v>973</v>
      </c>
      <c r="C1221" s="74" t="s">
        <v>1017</v>
      </c>
      <c r="D1221" s="75" t="str">
        <f t="shared" si="48"/>
        <v>2022년08월</v>
      </c>
      <c r="E1221" s="54" t="str">
        <f t="shared" si="49"/>
        <v>경남</v>
      </c>
      <c r="F1221" s="4" t="s">
        <v>394</v>
      </c>
      <c r="G1221" s="4" t="s">
        <v>397</v>
      </c>
      <c r="H1221" s="4" t="s">
        <v>9</v>
      </c>
      <c r="I1221" s="5">
        <v>29</v>
      </c>
      <c r="J1221" s="5">
        <v>0</v>
      </c>
      <c r="K1221" s="92">
        <v>29</v>
      </c>
    </row>
    <row r="1222" spans="2:11" x14ac:dyDescent="0.3">
      <c r="B1222" s="91" t="s">
        <v>973</v>
      </c>
      <c r="C1222" s="74" t="s">
        <v>1017</v>
      </c>
      <c r="D1222" s="75" t="str">
        <f t="shared" si="48"/>
        <v>2022년08월</v>
      </c>
      <c r="E1222" s="54" t="str">
        <f t="shared" si="49"/>
        <v>경남</v>
      </c>
      <c r="F1222" s="4" t="s">
        <v>394</v>
      </c>
      <c r="G1222" s="4" t="s">
        <v>864</v>
      </c>
      <c r="H1222" s="4" t="s">
        <v>9</v>
      </c>
      <c r="I1222" s="5">
        <v>1</v>
      </c>
      <c r="J1222" s="5">
        <v>1</v>
      </c>
      <c r="K1222" s="92">
        <v>0</v>
      </c>
    </row>
    <row r="1223" spans="2:11" x14ac:dyDescent="0.3">
      <c r="B1223" s="91" t="s">
        <v>973</v>
      </c>
      <c r="C1223" s="74" t="s">
        <v>1017</v>
      </c>
      <c r="D1223" s="75" t="str">
        <f t="shared" si="48"/>
        <v>2022년08월</v>
      </c>
      <c r="E1223" s="54" t="str">
        <f t="shared" si="49"/>
        <v>경남</v>
      </c>
      <c r="F1223" s="4" t="s">
        <v>394</v>
      </c>
      <c r="G1223" s="4" t="s">
        <v>402</v>
      </c>
      <c r="H1223" s="4" t="s">
        <v>9</v>
      </c>
      <c r="I1223" s="5">
        <v>3</v>
      </c>
      <c r="J1223" s="5">
        <v>1</v>
      </c>
      <c r="K1223" s="92">
        <v>2</v>
      </c>
    </row>
    <row r="1224" spans="2:11" x14ac:dyDescent="0.3">
      <c r="B1224" s="91" t="s">
        <v>973</v>
      </c>
      <c r="C1224" s="74" t="s">
        <v>1017</v>
      </c>
      <c r="D1224" s="75" t="str">
        <f t="shared" si="48"/>
        <v>2022년08월</v>
      </c>
      <c r="E1224" s="54" t="str">
        <f t="shared" si="49"/>
        <v>경남</v>
      </c>
      <c r="F1224" s="4" t="s">
        <v>394</v>
      </c>
      <c r="G1224" s="4" t="s">
        <v>403</v>
      </c>
      <c r="H1224" s="4" t="s">
        <v>9</v>
      </c>
      <c r="I1224" s="5">
        <v>1</v>
      </c>
      <c r="J1224" s="5">
        <v>0</v>
      </c>
      <c r="K1224" s="92">
        <v>1</v>
      </c>
    </row>
    <row r="1225" spans="2:11" x14ac:dyDescent="0.3">
      <c r="B1225" s="91" t="s">
        <v>973</v>
      </c>
      <c r="C1225" s="74" t="s">
        <v>1017</v>
      </c>
      <c r="D1225" s="75" t="str">
        <f t="shared" si="48"/>
        <v>2022년08월</v>
      </c>
      <c r="E1225" s="54" t="str">
        <f t="shared" si="49"/>
        <v>경남</v>
      </c>
      <c r="F1225" s="4" t="s">
        <v>394</v>
      </c>
      <c r="G1225" s="4" t="s">
        <v>405</v>
      </c>
      <c r="H1225" s="4" t="s">
        <v>9</v>
      </c>
      <c r="I1225" s="5">
        <v>30</v>
      </c>
      <c r="J1225" s="5">
        <v>0</v>
      </c>
      <c r="K1225" s="92">
        <v>30</v>
      </c>
    </row>
    <row r="1226" spans="2:11" x14ac:dyDescent="0.3">
      <c r="B1226" s="91" t="s">
        <v>973</v>
      </c>
      <c r="C1226" s="74" t="s">
        <v>1017</v>
      </c>
      <c r="D1226" s="75" t="str">
        <f t="shared" si="48"/>
        <v>2022년08월</v>
      </c>
      <c r="E1226" s="54" t="str">
        <f t="shared" si="49"/>
        <v>경남</v>
      </c>
      <c r="F1226" s="4" t="s">
        <v>394</v>
      </c>
      <c r="G1226" s="4" t="s">
        <v>406</v>
      </c>
      <c r="H1226" s="4" t="s">
        <v>9</v>
      </c>
      <c r="I1226" s="5">
        <v>12</v>
      </c>
      <c r="J1226" s="5">
        <v>0</v>
      </c>
      <c r="K1226" s="92">
        <v>12</v>
      </c>
    </row>
    <row r="1227" spans="2:11" x14ac:dyDescent="0.3">
      <c r="B1227" s="91" t="s">
        <v>973</v>
      </c>
      <c r="C1227" s="74" t="s">
        <v>1017</v>
      </c>
      <c r="D1227" s="75" t="str">
        <f t="shared" si="48"/>
        <v>2022년08월</v>
      </c>
      <c r="E1227" s="54" t="str">
        <f t="shared" si="49"/>
        <v>경남</v>
      </c>
      <c r="F1227" s="4" t="s">
        <v>394</v>
      </c>
      <c r="G1227" s="4" t="s">
        <v>407</v>
      </c>
      <c r="H1227" s="4" t="s">
        <v>9</v>
      </c>
      <c r="I1227" s="5">
        <v>46</v>
      </c>
      <c r="J1227" s="5">
        <v>6</v>
      </c>
      <c r="K1227" s="92">
        <v>40</v>
      </c>
    </row>
    <row r="1228" spans="2:11" x14ac:dyDescent="0.3">
      <c r="B1228" s="91" t="s">
        <v>973</v>
      </c>
      <c r="C1228" s="74" t="s">
        <v>1017</v>
      </c>
      <c r="D1228" s="75" t="str">
        <f t="shared" si="48"/>
        <v>2022년08월</v>
      </c>
      <c r="E1228" s="54" t="str">
        <f t="shared" si="49"/>
        <v>경남</v>
      </c>
      <c r="F1228" s="4" t="s">
        <v>408</v>
      </c>
      <c r="G1228" s="4" t="s">
        <v>409</v>
      </c>
      <c r="H1228" s="4" t="s">
        <v>9</v>
      </c>
      <c r="I1228" s="5">
        <v>5</v>
      </c>
      <c r="J1228" s="5">
        <v>0</v>
      </c>
      <c r="K1228" s="92">
        <v>5</v>
      </c>
    </row>
    <row r="1229" spans="2:11" x14ac:dyDescent="0.3">
      <c r="B1229" s="91" t="s">
        <v>973</v>
      </c>
      <c r="C1229" s="74" t="s">
        <v>1017</v>
      </c>
      <c r="D1229" s="75" t="str">
        <f t="shared" si="48"/>
        <v>2022년08월</v>
      </c>
      <c r="E1229" s="54" t="str">
        <f t="shared" si="49"/>
        <v>경남</v>
      </c>
      <c r="F1229" s="4" t="s">
        <v>408</v>
      </c>
      <c r="G1229" s="4" t="s">
        <v>412</v>
      </c>
      <c r="H1229" s="4" t="s">
        <v>9</v>
      </c>
      <c r="I1229" s="5">
        <v>3</v>
      </c>
      <c r="J1229" s="5">
        <v>0</v>
      </c>
      <c r="K1229" s="92">
        <v>3</v>
      </c>
    </row>
    <row r="1230" spans="2:11" x14ac:dyDescent="0.3">
      <c r="B1230" s="91" t="s">
        <v>973</v>
      </c>
      <c r="C1230" s="74" t="s">
        <v>1017</v>
      </c>
      <c r="D1230" s="75" t="str">
        <f t="shared" si="48"/>
        <v>2022년08월</v>
      </c>
      <c r="E1230" s="54" t="str">
        <f t="shared" si="49"/>
        <v>충남</v>
      </c>
      <c r="F1230" s="4" t="s">
        <v>414</v>
      </c>
      <c r="G1230" s="4" t="s">
        <v>415</v>
      </c>
      <c r="H1230" s="4" t="s">
        <v>9</v>
      </c>
      <c r="I1230" s="5">
        <v>1</v>
      </c>
      <c r="J1230" s="5">
        <v>0</v>
      </c>
      <c r="K1230" s="92">
        <v>1</v>
      </c>
    </row>
    <row r="1231" spans="2:11" x14ac:dyDescent="0.3">
      <c r="B1231" s="91" t="s">
        <v>973</v>
      </c>
      <c r="C1231" s="74" t="s">
        <v>1017</v>
      </c>
      <c r="D1231" s="75" t="str">
        <f t="shared" si="48"/>
        <v>2022년08월</v>
      </c>
      <c r="E1231" s="54" t="str">
        <f t="shared" si="49"/>
        <v>충남</v>
      </c>
      <c r="F1231" s="4" t="s">
        <v>414</v>
      </c>
      <c r="G1231" s="4" t="s">
        <v>416</v>
      </c>
      <c r="H1231" s="4" t="s">
        <v>9</v>
      </c>
      <c r="I1231" s="5">
        <v>5</v>
      </c>
      <c r="J1231" s="5">
        <v>0</v>
      </c>
      <c r="K1231" s="92">
        <v>5</v>
      </c>
    </row>
    <row r="1232" spans="2:11" x14ac:dyDescent="0.3">
      <c r="B1232" s="91" t="s">
        <v>973</v>
      </c>
      <c r="C1232" s="74" t="s">
        <v>1017</v>
      </c>
      <c r="D1232" s="75" t="str">
        <f t="shared" si="48"/>
        <v>2022년08월</v>
      </c>
      <c r="E1232" s="54" t="str">
        <f t="shared" si="49"/>
        <v>충남</v>
      </c>
      <c r="F1232" s="4" t="s">
        <v>414</v>
      </c>
      <c r="G1232" s="4" t="s">
        <v>417</v>
      </c>
      <c r="H1232" s="4" t="s">
        <v>9</v>
      </c>
      <c r="I1232" s="5">
        <v>1</v>
      </c>
      <c r="J1232" s="5">
        <v>0</v>
      </c>
      <c r="K1232" s="92">
        <v>1</v>
      </c>
    </row>
    <row r="1233" spans="2:11" x14ac:dyDescent="0.3">
      <c r="B1233" s="91" t="s">
        <v>973</v>
      </c>
      <c r="C1233" s="74" t="s">
        <v>1017</v>
      </c>
      <c r="D1233" s="75" t="str">
        <f t="shared" si="48"/>
        <v>2022년08월</v>
      </c>
      <c r="E1233" s="54" t="str">
        <f t="shared" si="49"/>
        <v>충북</v>
      </c>
      <c r="F1233" s="4" t="s">
        <v>418</v>
      </c>
      <c r="G1233" s="4" t="s">
        <v>419</v>
      </c>
      <c r="H1233" s="4" t="s">
        <v>9</v>
      </c>
      <c r="I1233" s="5">
        <v>1</v>
      </c>
      <c r="J1233" s="5">
        <v>0</v>
      </c>
      <c r="K1233" s="92">
        <v>1</v>
      </c>
    </row>
    <row r="1234" spans="2:11" x14ac:dyDescent="0.3">
      <c r="B1234" s="91" t="s">
        <v>973</v>
      </c>
      <c r="C1234" s="74" t="s">
        <v>1017</v>
      </c>
      <c r="D1234" s="75" t="str">
        <f t="shared" si="48"/>
        <v>2022년08월</v>
      </c>
      <c r="E1234" s="54" t="str">
        <f t="shared" si="49"/>
        <v>영서</v>
      </c>
      <c r="F1234" s="4" t="s">
        <v>426</v>
      </c>
      <c r="G1234" s="4" t="s">
        <v>428</v>
      </c>
      <c r="H1234" s="4" t="s">
        <v>9</v>
      </c>
      <c r="I1234" s="5">
        <v>3</v>
      </c>
      <c r="J1234" s="5">
        <v>2</v>
      </c>
      <c r="K1234" s="92">
        <v>1</v>
      </c>
    </row>
    <row r="1235" spans="2:11" x14ac:dyDescent="0.3">
      <c r="B1235" s="91" t="s">
        <v>973</v>
      </c>
      <c r="C1235" s="74" t="s">
        <v>1017</v>
      </c>
      <c r="D1235" s="75" t="str">
        <f t="shared" si="48"/>
        <v>2022년08월</v>
      </c>
      <c r="E1235" s="54" t="str">
        <f t="shared" si="49"/>
        <v>경남</v>
      </c>
      <c r="F1235" s="4" t="s">
        <v>429</v>
      </c>
      <c r="G1235" s="4" t="s">
        <v>431</v>
      </c>
      <c r="H1235" s="4" t="s">
        <v>9</v>
      </c>
      <c r="I1235" s="5">
        <v>1</v>
      </c>
      <c r="J1235" s="5">
        <v>0</v>
      </c>
      <c r="K1235" s="92">
        <v>1</v>
      </c>
    </row>
    <row r="1236" spans="2:11" x14ac:dyDescent="0.3">
      <c r="B1236" s="91" t="s">
        <v>973</v>
      </c>
      <c r="C1236" s="74" t="s">
        <v>1017</v>
      </c>
      <c r="D1236" s="75" t="str">
        <f t="shared" si="48"/>
        <v>2022년08월</v>
      </c>
      <c r="E1236" s="54" t="str">
        <f t="shared" si="49"/>
        <v>경남</v>
      </c>
      <c r="F1236" s="4" t="s">
        <v>429</v>
      </c>
      <c r="G1236" s="4" t="s">
        <v>432</v>
      </c>
      <c r="H1236" s="4" t="s">
        <v>9</v>
      </c>
      <c r="I1236" s="5">
        <v>12</v>
      </c>
      <c r="J1236" s="5">
        <v>0</v>
      </c>
      <c r="K1236" s="92">
        <v>12</v>
      </c>
    </row>
    <row r="1237" spans="2:11" x14ac:dyDescent="0.3">
      <c r="B1237" s="91" t="s">
        <v>973</v>
      </c>
      <c r="C1237" s="74" t="s">
        <v>1017</v>
      </c>
      <c r="D1237" s="75" t="str">
        <f t="shared" si="48"/>
        <v>2022년08월</v>
      </c>
      <c r="E1237" s="54" t="str">
        <f t="shared" si="49"/>
        <v>경남</v>
      </c>
      <c r="F1237" s="4" t="s">
        <v>429</v>
      </c>
      <c r="G1237" s="4" t="s">
        <v>433</v>
      </c>
      <c r="H1237" s="4" t="s">
        <v>9</v>
      </c>
      <c r="I1237" s="5">
        <v>4</v>
      </c>
      <c r="J1237" s="5">
        <v>0</v>
      </c>
      <c r="K1237" s="92">
        <v>4</v>
      </c>
    </row>
    <row r="1238" spans="2:11" x14ac:dyDescent="0.3">
      <c r="B1238" s="91" t="s">
        <v>973</v>
      </c>
      <c r="C1238" s="74" t="s">
        <v>1017</v>
      </c>
      <c r="D1238" s="75" t="str">
        <f t="shared" si="48"/>
        <v>2022년08월</v>
      </c>
      <c r="E1238" s="54" t="str">
        <f t="shared" si="49"/>
        <v>경기</v>
      </c>
      <c r="F1238" s="4" t="s">
        <v>435</v>
      </c>
      <c r="G1238" s="4" t="s">
        <v>437</v>
      </c>
      <c r="H1238" s="4" t="s">
        <v>9</v>
      </c>
      <c r="I1238" s="5">
        <v>22</v>
      </c>
      <c r="J1238" s="5">
        <v>0</v>
      </c>
      <c r="K1238" s="92">
        <v>22</v>
      </c>
    </row>
    <row r="1239" spans="2:11" x14ac:dyDescent="0.3">
      <c r="B1239" s="91" t="s">
        <v>973</v>
      </c>
      <c r="C1239" s="74" t="s">
        <v>1017</v>
      </c>
      <c r="D1239" s="75" t="str">
        <f t="shared" si="48"/>
        <v>2022년08월</v>
      </c>
      <c r="E1239" s="54" t="str">
        <f t="shared" si="49"/>
        <v>경기</v>
      </c>
      <c r="F1239" s="4" t="s">
        <v>440</v>
      </c>
      <c r="G1239" s="4" t="s">
        <v>442</v>
      </c>
      <c r="H1239" s="4" t="s">
        <v>9</v>
      </c>
      <c r="I1239" s="5">
        <v>6</v>
      </c>
      <c r="J1239" s="5">
        <v>0</v>
      </c>
      <c r="K1239" s="92">
        <v>6</v>
      </c>
    </row>
    <row r="1240" spans="2:11" x14ac:dyDescent="0.3">
      <c r="B1240" s="91" t="s">
        <v>973</v>
      </c>
      <c r="C1240" s="74" t="s">
        <v>1017</v>
      </c>
      <c r="D1240" s="75" t="str">
        <f t="shared" si="48"/>
        <v>2022년08월</v>
      </c>
      <c r="E1240" s="54" t="str">
        <f t="shared" si="49"/>
        <v>경북</v>
      </c>
      <c r="F1240" s="4" t="s">
        <v>444</v>
      </c>
      <c r="G1240" s="4" t="s">
        <v>446</v>
      </c>
      <c r="H1240" s="4" t="s">
        <v>9</v>
      </c>
      <c r="I1240" s="5">
        <v>1</v>
      </c>
      <c r="J1240" s="5">
        <v>0</v>
      </c>
      <c r="K1240" s="92">
        <v>1</v>
      </c>
    </row>
    <row r="1241" spans="2:11" x14ac:dyDescent="0.3">
      <c r="B1241" s="91" t="s">
        <v>973</v>
      </c>
      <c r="C1241" s="74" t="s">
        <v>1017</v>
      </c>
      <c r="D1241" s="75" t="str">
        <f t="shared" si="48"/>
        <v>2022년08월</v>
      </c>
      <c r="E1241" s="54" t="str">
        <f t="shared" si="49"/>
        <v>경북</v>
      </c>
      <c r="F1241" s="4" t="s">
        <v>444</v>
      </c>
      <c r="G1241" s="4" t="s">
        <v>447</v>
      </c>
      <c r="H1241" s="4" t="s">
        <v>9</v>
      </c>
      <c r="I1241" s="5">
        <v>3</v>
      </c>
      <c r="J1241" s="5">
        <v>0</v>
      </c>
      <c r="K1241" s="92">
        <v>3</v>
      </c>
    </row>
    <row r="1242" spans="2:11" x14ac:dyDescent="0.3">
      <c r="B1242" s="91" t="s">
        <v>973</v>
      </c>
      <c r="C1242" s="74" t="s">
        <v>1017</v>
      </c>
      <c r="D1242" s="75" t="str">
        <f t="shared" si="48"/>
        <v>2022년08월</v>
      </c>
      <c r="E1242" s="54" t="str">
        <f t="shared" si="49"/>
        <v>경북</v>
      </c>
      <c r="F1242" s="4" t="s">
        <v>444</v>
      </c>
      <c r="G1242" s="4" t="s">
        <v>452</v>
      </c>
      <c r="H1242" s="4" t="s">
        <v>9</v>
      </c>
      <c r="I1242" s="5">
        <v>117</v>
      </c>
      <c r="J1242" s="5">
        <v>0</v>
      </c>
      <c r="K1242" s="92">
        <v>117</v>
      </c>
    </row>
    <row r="1243" spans="2:11" x14ac:dyDescent="0.3">
      <c r="B1243" s="91" t="s">
        <v>973</v>
      </c>
      <c r="C1243" s="74" t="s">
        <v>1017</v>
      </c>
      <c r="D1243" s="75" t="str">
        <f t="shared" si="48"/>
        <v>2022년08월</v>
      </c>
      <c r="E1243" s="54" t="str">
        <f t="shared" si="49"/>
        <v>전남</v>
      </c>
      <c r="F1243" s="4" t="s">
        <v>453</v>
      </c>
      <c r="G1243" s="4" t="s">
        <v>457</v>
      </c>
      <c r="H1243" s="4" t="s">
        <v>9</v>
      </c>
      <c r="I1243" s="5">
        <v>1</v>
      </c>
      <c r="J1243" s="5">
        <v>0</v>
      </c>
      <c r="K1243" s="92">
        <v>1</v>
      </c>
    </row>
    <row r="1244" spans="2:11" x14ac:dyDescent="0.3">
      <c r="B1244" s="91" t="s">
        <v>973</v>
      </c>
      <c r="C1244" s="74" t="s">
        <v>1017</v>
      </c>
      <c r="D1244" s="75" t="str">
        <f t="shared" si="48"/>
        <v>2022년08월</v>
      </c>
      <c r="E1244" s="54" t="str">
        <f t="shared" si="49"/>
        <v>충남</v>
      </c>
      <c r="F1244" s="4" t="s">
        <v>460</v>
      </c>
      <c r="G1244" s="4" t="s">
        <v>461</v>
      </c>
      <c r="H1244" s="4" t="s">
        <v>9</v>
      </c>
      <c r="I1244" s="5">
        <v>1</v>
      </c>
      <c r="J1244" s="5">
        <v>1</v>
      </c>
      <c r="K1244" s="92">
        <v>0</v>
      </c>
    </row>
    <row r="1245" spans="2:11" x14ac:dyDescent="0.3">
      <c r="B1245" s="91" t="s">
        <v>973</v>
      </c>
      <c r="C1245" s="74" t="s">
        <v>1017</v>
      </c>
      <c r="D1245" s="75" t="str">
        <f t="shared" si="48"/>
        <v>2022년08월</v>
      </c>
      <c r="E1245" s="54" t="str">
        <f t="shared" si="49"/>
        <v>충남</v>
      </c>
      <c r="F1245" s="4" t="s">
        <v>460</v>
      </c>
      <c r="G1245" s="4" t="s">
        <v>865</v>
      </c>
      <c r="H1245" s="4" t="s">
        <v>9</v>
      </c>
      <c r="I1245" s="5">
        <v>2</v>
      </c>
      <c r="J1245" s="5">
        <v>1</v>
      </c>
      <c r="K1245" s="92">
        <v>1</v>
      </c>
    </row>
    <row r="1246" spans="2:11" x14ac:dyDescent="0.3">
      <c r="B1246" s="91" t="s">
        <v>973</v>
      </c>
      <c r="C1246" s="74" t="s">
        <v>1017</v>
      </c>
      <c r="D1246" s="75" t="str">
        <f t="shared" si="48"/>
        <v>2022년08월</v>
      </c>
      <c r="E1246" s="54" t="str">
        <f t="shared" si="49"/>
        <v>충남</v>
      </c>
      <c r="F1246" s="4" t="s">
        <v>460</v>
      </c>
      <c r="G1246" s="4" t="s">
        <v>866</v>
      </c>
      <c r="H1246" s="4" t="s">
        <v>9</v>
      </c>
      <c r="I1246" s="5">
        <v>1</v>
      </c>
      <c r="J1246" s="5">
        <v>0</v>
      </c>
      <c r="K1246" s="92">
        <v>1</v>
      </c>
    </row>
    <row r="1247" spans="2:11" x14ac:dyDescent="0.3">
      <c r="B1247" s="91" t="s">
        <v>973</v>
      </c>
      <c r="C1247" s="74" t="s">
        <v>1017</v>
      </c>
      <c r="D1247" s="75" t="str">
        <f t="shared" si="48"/>
        <v>2022년08월</v>
      </c>
      <c r="E1247" s="54" t="str">
        <f t="shared" si="49"/>
        <v>충남</v>
      </c>
      <c r="F1247" s="4" t="s">
        <v>460</v>
      </c>
      <c r="G1247" s="4" t="s">
        <v>465</v>
      </c>
      <c r="H1247" s="4" t="s">
        <v>9</v>
      </c>
      <c r="I1247" s="5">
        <v>4</v>
      </c>
      <c r="J1247" s="5">
        <v>0</v>
      </c>
      <c r="K1247" s="92">
        <v>4</v>
      </c>
    </row>
    <row r="1248" spans="2:11" x14ac:dyDescent="0.3">
      <c r="B1248" s="91" t="s">
        <v>973</v>
      </c>
      <c r="C1248" s="74" t="s">
        <v>1017</v>
      </c>
      <c r="D1248" s="75" t="str">
        <f t="shared" si="48"/>
        <v>2022년08월</v>
      </c>
      <c r="E1248" s="54" t="str">
        <f t="shared" si="49"/>
        <v>본원</v>
      </c>
      <c r="F1248" s="4" t="s">
        <v>467</v>
      </c>
      <c r="G1248" s="4" t="s">
        <v>469</v>
      </c>
      <c r="H1248" s="4" t="s">
        <v>9</v>
      </c>
      <c r="I1248" s="5">
        <v>3</v>
      </c>
      <c r="J1248" s="5">
        <v>0</v>
      </c>
      <c r="K1248" s="92">
        <v>3</v>
      </c>
    </row>
    <row r="1249" spans="2:11" x14ac:dyDescent="0.3">
      <c r="B1249" s="91" t="s">
        <v>973</v>
      </c>
      <c r="C1249" s="74" t="s">
        <v>1018</v>
      </c>
      <c r="D1249" s="75" t="str">
        <f t="shared" ref="D1249" si="50">B1249&amp;C1249</f>
        <v>2022년09월</v>
      </c>
      <c r="E1249" s="54" t="str">
        <f t="shared" si="49"/>
        <v>영동</v>
      </c>
      <c r="F1249" s="4" t="s">
        <v>10</v>
      </c>
      <c r="G1249" s="4" t="s">
        <v>11</v>
      </c>
      <c r="H1249" s="4" t="s">
        <v>9</v>
      </c>
      <c r="I1249" s="5">
        <v>2</v>
      </c>
      <c r="J1249" s="5">
        <v>1</v>
      </c>
      <c r="K1249" s="92">
        <v>1</v>
      </c>
    </row>
    <row r="1250" spans="2:11" x14ac:dyDescent="0.3">
      <c r="B1250" s="91" t="s">
        <v>973</v>
      </c>
      <c r="C1250" s="74" t="s">
        <v>1018</v>
      </c>
      <c r="D1250" s="75" t="str">
        <f t="shared" ref="D1250:D1313" si="51">B1250&amp;C1250</f>
        <v>2022년09월</v>
      </c>
      <c r="E1250" s="54" t="str">
        <f t="shared" si="49"/>
        <v>영동</v>
      </c>
      <c r="F1250" s="4" t="s">
        <v>10</v>
      </c>
      <c r="G1250" s="4" t="s">
        <v>12</v>
      </c>
      <c r="H1250" s="4" t="s">
        <v>9</v>
      </c>
      <c r="I1250" s="5">
        <v>2</v>
      </c>
      <c r="J1250" s="5">
        <v>0</v>
      </c>
      <c r="K1250" s="92">
        <v>2</v>
      </c>
    </row>
    <row r="1251" spans="2:11" x14ac:dyDescent="0.3">
      <c r="B1251" s="91" t="s">
        <v>973</v>
      </c>
      <c r="C1251" s="74" t="s">
        <v>1018</v>
      </c>
      <c r="D1251" s="75" t="str">
        <f t="shared" si="51"/>
        <v>2022년09월</v>
      </c>
      <c r="E1251" s="54" t="str">
        <f t="shared" si="49"/>
        <v>경북</v>
      </c>
      <c r="F1251" s="4" t="s">
        <v>14</v>
      </c>
      <c r="G1251" s="4" t="s">
        <v>15</v>
      </c>
      <c r="H1251" s="4" t="s">
        <v>9</v>
      </c>
      <c r="I1251" s="5">
        <v>1</v>
      </c>
      <c r="J1251" s="5">
        <v>0</v>
      </c>
      <c r="K1251" s="92">
        <v>1</v>
      </c>
    </row>
    <row r="1252" spans="2:11" x14ac:dyDescent="0.3">
      <c r="B1252" s="91" t="s">
        <v>973</v>
      </c>
      <c r="C1252" s="74" t="s">
        <v>1018</v>
      </c>
      <c r="D1252" s="75" t="str">
        <f t="shared" si="51"/>
        <v>2022년09월</v>
      </c>
      <c r="E1252" s="54" t="str">
        <f t="shared" si="49"/>
        <v>경북</v>
      </c>
      <c r="F1252" s="4" t="s">
        <v>14</v>
      </c>
      <c r="G1252" s="4" t="s">
        <v>17</v>
      </c>
      <c r="H1252" s="4" t="s">
        <v>9</v>
      </c>
      <c r="I1252" s="5">
        <v>111</v>
      </c>
      <c r="J1252" s="5">
        <v>111</v>
      </c>
      <c r="K1252" s="92">
        <v>0</v>
      </c>
    </row>
    <row r="1253" spans="2:11" x14ac:dyDescent="0.3">
      <c r="B1253" s="91" t="s">
        <v>973</v>
      </c>
      <c r="C1253" s="74" t="s">
        <v>1018</v>
      </c>
      <c r="D1253" s="75" t="str">
        <f t="shared" si="51"/>
        <v>2022년09월</v>
      </c>
      <c r="E1253" s="54" t="str">
        <f t="shared" si="49"/>
        <v>경북</v>
      </c>
      <c r="F1253" s="4" t="s">
        <v>14</v>
      </c>
      <c r="G1253" s="4" t="s">
        <v>18</v>
      </c>
      <c r="H1253" s="4" t="s">
        <v>9</v>
      </c>
      <c r="I1253" s="5">
        <v>4</v>
      </c>
      <c r="J1253" s="5">
        <v>0</v>
      </c>
      <c r="K1253" s="92">
        <v>4</v>
      </c>
    </row>
    <row r="1254" spans="2:11" x14ac:dyDescent="0.3">
      <c r="B1254" s="91" t="s">
        <v>973</v>
      </c>
      <c r="C1254" s="74" t="s">
        <v>1018</v>
      </c>
      <c r="D1254" s="75" t="str">
        <f t="shared" si="51"/>
        <v>2022년09월</v>
      </c>
      <c r="E1254" s="54" t="str">
        <f t="shared" si="49"/>
        <v>서울</v>
      </c>
      <c r="F1254" s="4" t="s">
        <v>20</v>
      </c>
      <c r="G1254" s="4" t="s">
        <v>22</v>
      </c>
      <c r="H1254" s="4" t="s">
        <v>9</v>
      </c>
      <c r="I1254" s="5">
        <v>8</v>
      </c>
      <c r="J1254" s="5">
        <v>0</v>
      </c>
      <c r="K1254" s="92">
        <v>8</v>
      </c>
    </row>
    <row r="1255" spans="2:11" x14ac:dyDescent="0.3">
      <c r="B1255" s="91" t="s">
        <v>973</v>
      </c>
      <c r="C1255" s="74" t="s">
        <v>1018</v>
      </c>
      <c r="D1255" s="75" t="str">
        <f t="shared" si="51"/>
        <v>2022년09월</v>
      </c>
      <c r="E1255" s="54" t="str">
        <f t="shared" si="49"/>
        <v>서울</v>
      </c>
      <c r="F1255" s="4" t="s">
        <v>20</v>
      </c>
      <c r="G1255" s="4" t="s">
        <v>23</v>
      </c>
      <c r="H1255" s="4" t="s">
        <v>9</v>
      </c>
      <c r="I1255" s="5">
        <v>82</v>
      </c>
      <c r="J1255" s="5">
        <v>0</v>
      </c>
      <c r="K1255" s="92">
        <v>82</v>
      </c>
    </row>
    <row r="1256" spans="2:11" x14ac:dyDescent="0.3">
      <c r="B1256" s="91" t="s">
        <v>973</v>
      </c>
      <c r="C1256" s="74" t="s">
        <v>1018</v>
      </c>
      <c r="D1256" s="75" t="str">
        <f t="shared" si="51"/>
        <v>2022년09월</v>
      </c>
      <c r="E1256" s="54" t="str">
        <f t="shared" si="49"/>
        <v>전남</v>
      </c>
      <c r="F1256" s="4" t="s">
        <v>24</v>
      </c>
      <c r="G1256" s="4" t="s">
        <v>26</v>
      </c>
      <c r="H1256" s="4" t="s">
        <v>9</v>
      </c>
      <c r="I1256" s="5">
        <v>70</v>
      </c>
      <c r="J1256" s="5">
        <v>0</v>
      </c>
      <c r="K1256" s="92">
        <v>70</v>
      </c>
    </row>
    <row r="1257" spans="2:11" x14ac:dyDescent="0.3">
      <c r="B1257" s="91" t="s">
        <v>973</v>
      </c>
      <c r="C1257" s="74" t="s">
        <v>1018</v>
      </c>
      <c r="D1257" s="75" t="str">
        <f t="shared" si="51"/>
        <v>2022년09월</v>
      </c>
      <c r="E1257" s="54" t="str">
        <f t="shared" si="49"/>
        <v>전남</v>
      </c>
      <c r="F1257" s="4" t="s">
        <v>24</v>
      </c>
      <c r="G1257" s="4" t="s">
        <v>27</v>
      </c>
      <c r="H1257" s="4" t="s">
        <v>9</v>
      </c>
      <c r="I1257" s="5">
        <v>33</v>
      </c>
      <c r="J1257" s="5">
        <v>0</v>
      </c>
      <c r="K1257" s="92">
        <v>33</v>
      </c>
    </row>
    <row r="1258" spans="2:11" x14ac:dyDescent="0.3">
      <c r="B1258" s="91" t="s">
        <v>973</v>
      </c>
      <c r="C1258" s="74" t="s">
        <v>1018</v>
      </c>
      <c r="D1258" s="75" t="str">
        <f t="shared" si="51"/>
        <v>2022년09월</v>
      </c>
      <c r="E1258" s="54" t="str">
        <f t="shared" si="49"/>
        <v>전남</v>
      </c>
      <c r="F1258" s="4" t="s">
        <v>24</v>
      </c>
      <c r="G1258" s="4" t="s">
        <v>28</v>
      </c>
      <c r="H1258" s="4" t="s">
        <v>9</v>
      </c>
      <c r="I1258" s="5">
        <v>2</v>
      </c>
      <c r="J1258" s="5">
        <v>0</v>
      </c>
      <c r="K1258" s="92">
        <v>2</v>
      </c>
    </row>
    <row r="1259" spans="2:11" x14ac:dyDescent="0.3">
      <c r="B1259" s="91" t="s">
        <v>973</v>
      </c>
      <c r="C1259" s="74" t="s">
        <v>1018</v>
      </c>
      <c r="D1259" s="75" t="str">
        <f t="shared" si="51"/>
        <v>2022년09월</v>
      </c>
      <c r="E1259" s="54" t="str">
        <f t="shared" si="49"/>
        <v>전남</v>
      </c>
      <c r="F1259" s="4" t="s">
        <v>24</v>
      </c>
      <c r="G1259" s="4" t="s">
        <v>31</v>
      </c>
      <c r="H1259" s="4" t="s">
        <v>9</v>
      </c>
      <c r="I1259" s="5">
        <v>7</v>
      </c>
      <c r="J1259" s="5">
        <v>0</v>
      </c>
      <c r="K1259" s="92">
        <v>7</v>
      </c>
    </row>
    <row r="1260" spans="2:11" x14ac:dyDescent="0.3">
      <c r="B1260" s="91" t="s">
        <v>973</v>
      </c>
      <c r="C1260" s="74" t="s">
        <v>1018</v>
      </c>
      <c r="D1260" s="75" t="str">
        <f t="shared" si="51"/>
        <v>2022년09월</v>
      </c>
      <c r="E1260" s="54" t="str">
        <f t="shared" si="49"/>
        <v>전남</v>
      </c>
      <c r="F1260" s="4" t="s">
        <v>24</v>
      </c>
      <c r="G1260" s="4" t="s">
        <v>33</v>
      </c>
      <c r="H1260" s="4" t="s">
        <v>9</v>
      </c>
      <c r="I1260" s="5">
        <v>15</v>
      </c>
      <c r="J1260" s="5">
        <v>0</v>
      </c>
      <c r="K1260" s="92">
        <v>15</v>
      </c>
    </row>
    <row r="1261" spans="2:11" x14ac:dyDescent="0.3">
      <c r="B1261" s="91" t="s">
        <v>973</v>
      </c>
      <c r="C1261" s="74" t="s">
        <v>1018</v>
      </c>
      <c r="D1261" s="75" t="str">
        <f t="shared" si="51"/>
        <v>2022년09월</v>
      </c>
      <c r="E1261" s="54" t="str">
        <f t="shared" si="49"/>
        <v>전남</v>
      </c>
      <c r="F1261" s="4" t="s">
        <v>24</v>
      </c>
      <c r="G1261" s="4" t="s">
        <v>17</v>
      </c>
      <c r="H1261" s="4" t="s">
        <v>9</v>
      </c>
      <c r="I1261" s="5">
        <v>1</v>
      </c>
      <c r="J1261" s="5">
        <v>1</v>
      </c>
      <c r="K1261" s="92">
        <v>0</v>
      </c>
    </row>
    <row r="1262" spans="2:11" x14ac:dyDescent="0.3">
      <c r="B1262" s="91" t="s">
        <v>973</v>
      </c>
      <c r="C1262" s="74" t="s">
        <v>1018</v>
      </c>
      <c r="D1262" s="75" t="str">
        <f t="shared" si="51"/>
        <v>2022년09월</v>
      </c>
      <c r="E1262" s="54" t="str">
        <f t="shared" si="49"/>
        <v>전남</v>
      </c>
      <c r="F1262" s="4" t="s">
        <v>24</v>
      </c>
      <c r="G1262" s="4" t="s">
        <v>41</v>
      </c>
      <c r="H1262" s="4" t="s">
        <v>9</v>
      </c>
      <c r="I1262" s="5">
        <v>2</v>
      </c>
      <c r="J1262" s="5">
        <v>0</v>
      </c>
      <c r="K1262" s="92">
        <v>2</v>
      </c>
    </row>
    <row r="1263" spans="2:11" x14ac:dyDescent="0.3">
      <c r="B1263" s="91" t="s">
        <v>973</v>
      </c>
      <c r="C1263" s="74" t="s">
        <v>1018</v>
      </c>
      <c r="D1263" s="75" t="str">
        <f t="shared" si="51"/>
        <v>2022년09월</v>
      </c>
      <c r="E1263" s="54" t="str">
        <f t="shared" si="49"/>
        <v>경북</v>
      </c>
      <c r="F1263" s="4" t="s">
        <v>43</v>
      </c>
      <c r="G1263" s="4" t="s">
        <v>45</v>
      </c>
      <c r="H1263" s="4" t="s">
        <v>9</v>
      </c>
      <c r="I1263" s="5">
        <v>86</v>
      </c>
      <c r="J1263" s="5">
        <v>0</v>
      </c>
      <c r="K1263" s="92">
        <v>86</v>
      </c>
    </row>
    <row r="1264" spans="2:11" x14ac:dyDescent="0.3">
      <c r="B1264" s="91" t="s">
        <v>973</v>
      </c>
      <c r="C1264" s="74" t="s">
        <v>1018</v>
      </c>
      <c r="D1264" s="75" t="str">
        <f t="shared" si="51"/>
        <v>2022년09월</v>
      </c>
      <c r="E1264" s="54" t="str">
        <f t="shared" si="49"/>
        <v>경북</v>
      </c>
      <c r="F1264" s="4" t="s">
        <v>43</v>
      </c>
      <c r="G1264" s="4" t="s">
        <v>46</v>
      </c>
      <c r="H1264" s="4" t="s">
        <v>9</v>
      </c>
      <c r="I1264" s="5">
        <v>2</v>
      </c>
      <c r="J1264" s="5">
        <v>0</v>
      </c>
      <c r="K1264" s="92">
        <v>2</v>
      </c>
    </row>
    <row r="1265" spans="2:11" x14ac:dyDescent="0.3">
      <c r="B1265" s="91" t="s">
        <v>973</v>
      </c>
      <c r="C1265" s="74" t="s">
        <v>1018</v>
      </c>
      <c r="D1265" s="75" t="str">
        <f t="shared" si="51"/>
        <v>2022년09월</v>
      </c>
      <c r="E1265" s="54" t="str">
        <f t="shared" si="49"/>
        <v>전북</v>
      </c>
      <c r="F1265" s="4" t="s">
        <v>50</v>
      </c>
      <c r="G1265" s="4" t="s">
        <v>867</v>
      </c>
      <c r="H1265" s="4" t="s">
        <v>9</v>
      </c>
      <c r="I1265" s="5">
        <v>1</v>
      </c>
      <c r="J1265" s="5">
        <v>1</v>
      </c>
      <c r="K1265" s="92">
        <v>0</v>
      </c>
    </row>
    <row r="1266" spans="2:11" x14ac:dyDescent="0.3">
      <c r="B1266" s="91" t="s">
        <v>973</v>
      </c>
      <c r="C1266" s="74" t="s">
        <v>1018</v>
      </c>
      <c r="D1266" s="75" t="str">
        <f t="shared" si="51"/>
        <v>2022년09월</v>
      </c>
      <c r="E1266" s="54" t="str">
        <f t="shared" si="49"/>
        <v>경북</v>
      </c>
      <c r="F1266" s="4" t="s">
        <v>53</v>
      </c>
      <c r="G1266" s="4" t="s">
        <v>54</v>
      </c>
      <c r="H1266" s="4" t="s">
        <v>9</v>
      </c>
      <c r="I1266" s="5">
        <v>15</v>
      </c>
      <c r="J1266" s="5">
        <v>0</v>
      </c>
      <c r="K1266" s="92">
        <v>15</v>
      </c>
    </row>
    <row r="1267" spans="2:11" x14ac:dyDescent="0.3">
      <c r="B1267" s="91" t="s">
        <v>973</v>
      </c>
      <c r="C1267" s="74" t="s">
        <v>1018</v>
      </c>
      <c r="D1267" s="75" t="str">
        <f t="shared" si="51"/>
        <v>2022년09월</v>
      </c>
      <c r="E1267" s="54" t="str">
        <f t="shared" si="49"/>
        <v>경북</v>
      </c>
      <c r="F1267" s="4" t="s">
        <v>53</v>
      </c>
      <c r="G1267" s="4" t="s">
        <v>55</v>
      </c>
      <c r="H1267" s="4" t="s">
        <v>9</v>
      </c>
      <c r="I1267" s="5">
        <v>27</v>
      </c>
      <c r="J1267" s="5">
        <v>0</v>
      </c>
      <c r="K1267" s="92">
        <v>27</v>
      </c>
    </row>
    <row r="1268" spans="2:11" x14ac:dyDescent="0.3">
      <c r="B1268" s="91" t="s">
        <v>973</v>
      </c>
      <c r="C1268" s="74" t="s">
        <v>1018</v>
      </c>
      <c r="D1268" s="75" t="str">
        <f t="shared" si="51"/>
        <v>2022년09월</v>
      </c>
      <c r="E1268" s="54" t="str">
        <f t="shared" si="49"/>
        <v>경북</v>
      </c>
      <c r="F1268" s="4" t="s">
        <v>53</v>
      </c>
      <c r="G1268" s="4" t="s">
        <v>56</v>
      </c>
      <c r="H1268" s="4" t="s">
        <v>9</v>
      </c>
      <c r="I1268" s="5">
        <v>1</v>
      </c>
      <c r="J1268" s="5">
        <v>1</v>
      </c>
      <c r="K1268" s="92">
        <v>0</v>
      </c>
    </row>
    <row r="1269" spans="2:11" x14ac:dyDescent="0.3">
      <c r="B1269" s="91" t="s">
        <v>973</v>
      </c>
      <c r="C1269" s="74" t="s">
        <v>1018</v>
      </c>
      <c r="D1269" s="75" t="str">
        <f t="shared" si="51"/>
        <v>2022년09월</v>
      </c>
      <c r="E1269" s="54" t="str">
        <f t="shared" si="49"/>
        <v>경기</v>
      </c>
      <c r="F1269" s="4" t="s">
        <v>57</v>
      </c>
      <c r="G1269" s="4" t="s">
        <v>58</v>
      </c>
      <c r="H1269" s="4" t="s">
        <v>9</v>
      </c>
      <c r="I1269" s="5">
        <v>2</v>
      </c>
      <c r="J1269" s="5">
        <v>2</v>
      </c>
      <c r="K1269" s="92">
        <v>0</v>
      </c>
    </row>
    <row r="1270" spans="2:11" x14ac:dyDescent="0.3">
      <c r="B1270" s="91" t="s">
        <v>973</v>
      </c>
      <c r="C1270" s="74" t="s">
        <v>1018</v>
      </c>
      <c r="D1270" s="75" t="str">
        <f t="shared" si="51"/>
        <v>2022년09월</v>
      </c>
      <c r="E1270" s="54" t="str">
        <f t="shared" si="49"/>
        <v>경남</v>
      </c>
      <c r="F1270" s="4" t="s">
        <v>62</v>
      </c>
      <c r="G1270" s="4" t="s">
        <v>64</v>
      </c>
      <c r="H1270" s="4" t="s">
        <v>9</v>
      </c>
      <c r="I1270" s="5">
        <v>2</v>
      </c>
      <c r="J1270" s="5">
        <v>0</v>
      </c>
      <c r="K1270" s="92">
        <v>2</v>
      </c>
    </row>
    <row r="1271" spans="2:11" x14ac:dyDescent="0.3">
      <c r="B1271" s="91" t="s">
        <v>973</v>
      </c>
      <c r="C1271" s="74" t="s">
        <v>1018</v>
      </c>
      <c r="D1271" s="75" t="str">
        <f t="shared" si="51"/>
        <v>2022년09월</v>
      </c>
      <c r="E1271" s="54" t="str">
        <f t="shared" si="49"/>
        <v>경남</v>
      </c>
      <c r="F1271" s="4" t="s">
        <v>62</v>
      </c>
      <c r="G1271" s="4" t="s">
        <v>67</v>
      </c>
      <c r="H1271" s="4" t="s">
        <v>9</v>
      </c>
      <c r="I1271" s="5">
        <v>2</v>
      </c>
      <c r="J1271" s="5">
        <v>0</v>
      </c>
      <c r="K1271" s="92">
        <v>2</v>
      </c>
    </row>
    <row r="1272" spans="2:11" x14ac:dyDescent="0.3">
      <c r="B1272" s="91" t="s">
        <v>973</v>
      </c>
      <c r="C1272" s="74" t="s">
        <v>1018</v>
      </c>
      <c r="D1272" s="75" t="str">
        <f t="shared" si="51"/>
        <v>2022년09월</v>
      </c>
      <c r="E1272" s="54" t="str">
        <f t="shared" si="49"/>
        <v>경남</v>
      </c>
      <c r="F1272" s="4" t="s">
        <v>62</v>
      </c>
      <c r="G1272" s="4" t="s">
        <v>68</v>
      </c>
      <c r="H1272" s="4" t="s">
        <v>9</v>
      </c>
      <c r="I1272" s="5">
        <v>1</v>
      </c>
      <c r="J1272" s="5">
        <v>0</v>
      </c>
      <c r="K1272" s="92">
        <v>1</v>
      </c>
    </row>
    <row r="1273" spans="2:11" x14ac:dyDescent="0.3">
      <c r="B1273" s="91" t="s">
        <v>973</v>
      </c>
      <c r="C1273" s="74" t="s">
        <v>1018</v>
      </c>
      <c r="D1273" s="75" t="str">
        <f t="shared" si="51"/>
        <v>2022년09월</v>
      </c>
      <c r="E1273" s="54" t="str">
        <f t="shared" si="49"/>
        <v>경북</v>
      </c>
      <c r="F1273" s="4" t="s">
        <v>70</v>
      </c>
      <c r="G1273" s="4" t="s">
        <v>74</v>
      </c>
      <c r="H1273" s="4" t="s">
        <v>9</v>
      </c>
      <c r="I1273" s="5">
        <v>2</v>
      </c>
      <c r="J1273" s="5">
        <v>2</v>
      </c>
      <c r="K1273" s="92">
        <v>0</v>
      </c>
    </row>
    <row r="1274" spans="2:11" x14ac:dyDescent="0.3">
      <c r="B1274" s="91" t="s">
        <v>973</v>
      </c>
      <c r="C1274" s="74" t="s">
        <v>1018</v>
      </c>
      <c r="D1274" s="75" t="str">
        <f t="shared" si="51"/>
        <v>2022년09월</v>
      </c>
      <c r="E1274" s="54" t="str">
        <f t="shared" si="49"/>
        <v>경북</v>
      </c>
      <c r="F1274" s="4" t="s">
        <v>70</v>
      </c>
      <c r="G1274" s="4" t="s">
        <v>76</v>
      </c>
      <c r="H1274" s="4" t="s">
        <v>9</v>
      </c>
      <c r="I1274" s="5">
        <v>2</v>
      </c>
      <c r="J1274" s="5">
        <v>0</v>
      </c>
      <c r="K1274" s="92">
        <v>2</v>
      </c>
    </row>
    <row r="1275" spans="2:11" x14ac:dyDescent="0.3">
      <c r="B1275" s="91" t="s">
        <v>973</v>
      </c>
      <c r="C1275" s="74" t="s">
        <v>1018</v>
      </c>
      <c r="D1275" s="75" t="str">
        <f t="shared" si="51"/>
        <v>2022년09월</v>
      </c>
      <c r="E1275" s="54" t="str">
        <f t="shared" si="49"/>
        <v>경북</v>
      </c>
      <c r="F1275" s="4" t="s">
        <v>70</v>
      </c>
      <c r="G1275" s="4" t="s">
        <v>77</v>
      </c>
      <c r="H1275" s="4" t="s">
        <v>9</v>
      </c>
      <c r="I1275" s="5">
        <v>1</v>
      </c>
      <c r="J1275" s="5">
        <v>0</v>
      </c>
      <c r="K1275" s="92">
        <v>1</v>
      </c>
    </row>
    <row r="1276" spans="2:11" x14ac:dyDescent="0.3">
      <c r="B1276" s="91" t="s">
        <v>973</v>
      </c>
      <c r="C1276" s="74" t="s">
        <v>1018</v>
      </c>
      <c r="D1276" s="75" t="str">
        <f t="shared" si="51"/>
        <v>2022년09월</v>
      </c>
      <c r="E1276" s="54" t="str">
        <f t="shared" si="49"/>
        <v>경북</v>
      </c>
      <c r="F1276" s="4" t="s">
        <v>70</v>
      </c>
      <c r="G1276" s="4" t="s">
        <v>78</v>
      </c>
      <c r="H1276" s="4" t="s">
        <v>9</v>
      </c>
      <c r="I1276" s="5">
        <v>3</v>
      </c>
      <c r="J1276" s="5">
        <v>3</v>
      </c>
      <c r="K1276" s="92">
        <v>0</v>
      </c>
    </row>
    <row r="1277" spans="2:11" x14ac:dyDescent="0.3">
      <c r="B1277" s="91" t="s">
        <v>973</v>
      </c>
      <c r="C1277" s="74" t="s">
        <v>1018</v>
      </c>
      <c r="D1277" s="75" t="str">
        <f t="shared" si="51"/>
        <v>2022년09월</v>
      </c>
      <c r="E1277" s="54" t="str">
        <f t="shared" si="49"/>
        <v>경북</v>
      </c>
      <c r="F1277" s="4" t="s">
        <v>70</v>
      </c>
      <c r="G1277" s="4" t="s">
        <v>84</v>
      </c>
      <c r="H1277" s="4" t="s">
        <v>9</v>
      </c>
      <c r="I1277" s="5">
        <v>2</v>
      </c>
      <c r="J1277" s="5">
        <v>2</v>
      </c>
      <c r="K1277" s="92">
        <v>0</v>
      </c>
    </row>
    <row r="1278" spans="2:11" x14ac:dyDescent="0.3">
      <c r="B1278" s="91" t="s">
        <v>973</v>
      </c>
      <c r="C1278" s="74" t="s">
        <v>1018</v>
      </c>
      <c r="D1278" s="75" t="str">
        <f t="shared" si="51"/>
        <v>2022년09월</v>
      </c>
      <c r="E1278" s="54" t="str">
        <f t="shared" si="49"/>
        <v>경북</v>
      </c>
      <c r="F1278" s="4" t="s">
        <v>70</v>
      </c>
      <c r="G1278" s="4" t="s">
        <v>87</v>
      </c>
      <c r="H1278" s="4" t="s">
        <v>9</v>
      </c>
      <c r="I1278" s="5">
        <v>1</v>
      </c>
      <c r="J1278" s="5">
        <v>0</v>
      </c>
      <c r="K1278" s="92">
        <v>1</v>
      </c>
    </row>
    <row r="1279" spans="2:11" x14ac:dyDescent="0.3">
      <c r="B1279" s="91" t="s">
        <v>973</v>
      </c>
      <c r="C1279" s="74" t="s">
        <v>1018</v>
      </c>
      <c r="D1279" s="75" t="str">
        <f t="shared" si="51"/>
        <v>2022년09월</v>
      </c>
      <c r="E1279" s="54" t="str">
        <f t="shared" si="49"/>
        <v>경북</v>
      </c>
      <c r="F1279" s="4" t="s">
        <v>70</v>
      </c>
      <c r="G1279" s="4" t="s">
        <v>88</v>
      </c>
      <c r="H1279" s="4" t="s">
        <v>9</v>
      </c>
      <c r="I1279" s="5">
        <v>38</v>
      </c>
      <c r="J1279" s="5">
        <v>20</v>
      </c>
      <c r="K1279" s="92">
        <v>18</v>
      </c>
    </row>
    <row r="1280" spans="2:11" x14ac:dyDescent="0.3">
      <c r="B1280" s="91" t="s">
        <v>973</v>
      </c>
      <c r="C1280" s="74" t="s">
        <v>1018</v>
      </c>
      <c r="D1280" s="75" t="str">
        <f t="shared" si="51"/>
        <v>2022년09월</v>
      </c>
      <c r="E1280" s="54" t="str">
        <f t="shared" ref="E1280:E1343" si="52">VLOOKUP($F1280,$N$11:$O$78,2,0)</f>
        <v>경북</v>
      </c>
      <c r="F1280" s="4" t="s">
        <v>70</v>
      </c>
      <c r="G1280" s="4" t="s">
        <v>89</v>
      </c>
      <c r="H1280" s="4" t="s">
        <v>9</v>
      </c>
      <c r="I1280" s="5">
        <v>1</v>
      </c>
      <c r="J1280" s="5">
        <v>1</v>
      </c>
      <c r="K1280" s="92">
        <v>0</v>
      </c>
    </row>
    <row r="1281" spans="2:11" x14ac:dyDescent="0.3">
      <c r="B1281" s="91" t="s">
        <v>973</v>
      </c>
      <c r="C1281" s="74" t="s">
        <v>1018</v>
      </c>
      <c r="D1281" s="75" t="str">
        <f t="shared" si="51"/>
        <v>2022년09월</v>
      </c>
      <c r="E1281" s="54" t="str">
        <f t="shared" si="52"/>
        <v>경북</v>
      </c>
      <c r="F1281" s="4" t="s">
        <v>70</v>
      </c>
      <c r="G1281" s="4" t="s">
        <v>91</v>
      </c>
      <c r="H1281" s="4" t="s">
        <v>9</v>
      </c>
      <c r="I1281" s="5">
        <v>1</v>
      </c>
      <c r="J1281" s="5">
        <v>0</v>
      </c>
      <c r="K1281" s="92">
        <v>1</v>
      </c>
    </row>
    <row r="1282" spans="2:11" x14ac:dyDescent="0.3">
      <c r="B1282" s="91" t="s">
        <v>973</v>
      </c>
      <c r="C1282" s="74" t="s">
        <v>1018</v>
      </c>
      <c r="D1282" s="75" t="str">
        <f t="shared" si="51"/>
        <v>2022년09월</v>
      </c>
      <c r="E1282" s="54" t="str">
        <f t="shared" si="52"/>
        <v>경북</v>
      </c>
      <c r="F1282" s="4" t="s">
        <v>70</v>
      </c>
      <c r="G1282" s="4" t="s">
        <v>93</v>
      </c>
      <c r="H1282" s="4" t="s">
        <v>9</v>
      </c>
      <c r="I1282" s="5">
        <v>1</v>
      </c>
      <c r="J1282" s="5">
        <v>0</v>
      </c>
      <c r="K1282" s="92">
        <v>1</v>
      </c>
    </row>
    <row r="1283" spans="2:11" x14ac:dyDescent="0.3">
      <c r="B1283" s="91" t="s">
        <v>973</v>
      </c>
      <c r="C1283" s="74" t="s">
        <v>1018</v>
      </c>
      <c r="D1283" s="75" t="str">
        <f t="shared" si="51"/>
        <v>2022년09월</v>
      </c>
      <c r="E1283" s="54" t="str">
        <f t="shared" si="52"/>
        <v>경북</v>
      </c>
      <c r="F1283" s="4" t="s">
        <v>98</v>
      </c>
      <c r="G1283" s="4" t="s">
        <v>99</v>
      </c>
      <c r="H1283" s="4" t="s">
        <v>9</v>
      </c>
      <c r="I1283" s="5">
        <v>1</v>
      </c>
      <c r="J1283" s="5">
        <v>0</v>
      </c>
      <c r="K1283" s="92">
        <v>1</v>
      </c>
    </row>
    <row r="1284" spans="2:11" x14ac:dyDescent="0.3">
      <c r="B1284" s="91" t="s">
        <v>973</v>
      </c>
      <c r="C1284" s="74" t="s">
        <v>1018</v>
      </c>
      <c r="D1284" s="75" t="str">
        <f t="shared" si="51"/>
        <v>2022년09월</v>
      </c>
      <c r="E1284" s="54" t="str">
        <f t="shared" si="52"/>
        <v>경북</v>
      </c>
      <c r="F1284" s="4" t="s">
        <v>98</v>
      </c>
      <c r="G1284" s="4" t="s">
        <v>101</v>
      </c>
      <c r="H1284" s="4" t="s">
        <v>9</v>
      </c>
      <c r="I1284" s="5">
        <v>2</v>
      </c>
      <c r="J1284" s="5">
        <v>0</v>
      </c>
      <c r="K1284" s="92">
        <v>2</v>
      </c>
    </row>
    <row r="1285" spans="2:11" x14ac:dyDescent="0.3">
      <c r="B1285" s="91" t="s">
        <v>973</v>
      </c>
      <c r="C1285" s="74" t="s">
        <v>1018</v>
      </c>
      <c r="D1285" s="75" t="str">
        <f t="shared" si="51"/>
        <v>2022년09월</v>
      </c>
      <c r="E1285" s="54" t="str">
        <f t="shared" si="52"/>
        <v>경북</v>
      </c>
      <c r="F1285" s="4" t="s">
        <v>98</v>
      </c>
      <c r="G1285" s="4" t="s">
        <v>102</v>
      </c>
      <c r="H1285" s="4" t="s">
        <v>9</v>
      </c>
      <c r="I1285" s="5">
        <v>4</v>
      </c>
      <c r="J1285" s="5">
        <v>0</v>
      </c>
      <c r="K1285" s="92">
        <v>4</v>
      </c>
    </row>
    <row r="1286" spans="2:11" x14ac:dyDescent="0.3">
      <c r="B1286" s="91" t="s">
        <v>973</v>
      </c>
      <c r="C1286" s="74" t="s">
        <v>1018</v>
      </c>
      <c r="D1286" s="75" t="str">
        <f t="shared" si="51"/>
        <v>2022년09월</v>
      </c>
      <c r="E1286" s="54" t="str">
        <f t="shared" si="52"/>
        <v>경북</v>
      </c>
      <c r="F1286" s="4" t="s">
        <v>98</v>
      </c>
      <c r="G1286" s="4" t="s">
        <v>860</v>
      </c>
      <c r="H1286" s="4" t="s">
        <v>9</v>
      </c>
      <c r="I1286" s="5">
        <v>3</v>
      </c>
      <c r="J1286" s="5">
        <v>3</v>
      </c>
      <c r="K1286" s="92">
        <v>0</v>
      </c>
    </row>
    <row r="1287" spans="2:11" x14ac:dyDescent="0.3">
      <c r="B1287" s="91" t="s">
        <v>973</v>
      </c>
      <c r="C1287" s="74" t="s">
        <v>1018</v>
      </c>
      <c r="D1287" s="75" t="str">
        <f t="shared" si="51"/>
        <v>2022년09월</v>
      </c>
      <c r="E1287" s="54" t="str">
        <f t="shared" si="52"/>
        <v>경북</v>
      </c>
      <c r="F1287" s="4" t="s">
        <v>98</v>
      </c>
      <c r="G1287" s="4" t="s">
        <v>110</v>
      </c>
      <c r="H1287" s="4" t="s">
        <v>9</v>
      </c>
      <c r="I1287" s="5">
        <v>1</v>
      </c>
      <c r="J1287" s="5">
        <v>0</v>
      </c>
      <c r="K1287" s="92">
        <v>1</v>
      </c>
    </row>
    <row r="1288" spans="2:11" x14ac:dyDescent="0.3">
      <c r="B1288" s="91" t="s">
        <v>973</v>
      </c>
      <c r="C1288" s="74" t="s">
        <v>1018</v>
      </c>
      <c r="D1288" s="75" t="str">
        <f t="shared" si="51"/>
        <v>2022년09월</v>
      </c>
      <c r="E1288" s="54" t="str">
        <f t="shared" si="52"/>
        <v>경북</v>
      </c>
      <c r="F1288" s="4" t="s">
        <v>98</v>
      </c>
      <c r="G1288" s="4" t="s">
        <v>112</v>
      </c>
      <c r="H1288" s="4" t="s">
        <v>9</v>
      </c>
      <c r="I1288" s="5">
        <v>1</v>
      </c>
      <c r="J1288" s="5">
        <v>0</v>
      </c>
      <c r="K1288" s="92">
        <v>1</v>
      </c>
    </row>
    <row r="1289" spans="2:11" x14ac:dyDescent="0.3">
      <c r="B1289" s="91" t="s">
        <v>973</v>
      </c>
      <c r="C1289" s="74" t="s">
        <v>1018</v>
      </c>
      <c r="D1289" s="75" t="str">
        <f t="shared" si="51"/>
        <v>2022년09월</v>
      </c>
      <c r="E1289" s="54" t="str">
        <f t="shared" si="52"/>
        <v>경북</v>
      </c>
      <c r="F1289" s="4" t="s">
        <v>98</v>
      </c>
      <c r="G1289" s="4" t="s">
        <v>113</v>
      </c>
      <c r="H1289" s="4" t="s">
        <v>9</v>
      </c>
      <c r="I1289" s="5">
        <v>4</v>
      </c>
      <c r="J1289" s="5">
        <v>0</v>
      </c>
      <c r="K1289" s="92">
        <v>4</v>
      </c>
    </row>
    <row r="1290" spans="2:11" x14ac:dyDescent="0.3">
      <c r="B1290" s="91" t="s">
        <v>973</v>
      </c>
      <c r="C1290" s="74" t="s">
        <v>1018</v>
      </c>
      <c r="D1290" s="75" t="str">
        <f t="shared" si="51"/>
        <v>2022년09월</v>
      </c>
      <c r="E1290" s="54" t="str">
        <f t="shared" si="52"/>
        <v>경북</v>
      </c>
      <c r="F1290" s="4" t="s">
        <v>116</v>
      </c>
      <c r="G1290" s="4" t="s">
        <v>117</v>
      </c>
      <c r="H1290" s="4" t="s">
        <v>9</v>
      </c>
      <c r="I1290" s="5">
        <v>101</v>
      </c>
      <c r="J1290" s="5">
        <v>0</v>
      </c>
      <c r="K1290" s="92">
        <v>101</v>
      </c>
    </row>
    <row r="1291" spans="2:11" x14ac:dyDescent="0.3">
      <c r="B1291" s="91" t="s">
        <v>973</v>
      </c>
      <c r="C1291" s="74" t="s">
        <v>1018</v>
      </c>
      <c r="D1291" s="75" t="str">
        <f t="shared" si="51"/>
        <v>2022년09월</v>
      </c>
      <c r="E1291" s="54" t="str">
        <f t="shared" si="52"/>
        <v>경북</v>
      </c>
      <c r="F1291" s="4" t="s">
        <v>116</v>
      </c>
      <c r="G1291" s="4" t="s">
        <v>100</v>
      </c>
      <c r="H1291" s="4" t="s">
        <v>9</v>
      </c>
      <c r="I1291" s="5">
        <v>28</v>
      </c>
      <c r="J1291" s="5">
        <v>27</v>
      </c>
      <c r="K1291" s="92">
        <v>1</v>
      </c>
    </row>
    <row r="1292" spans="2:11" x14ac:dyDescent="0.3">
      <c r="B1292" s="91" t="s">
        <v>973</v>
      </c>
      <c r="C1292" s="74" t="s">
        <v>1018</v>
      </c>
      <c r="D1292" s="75" t="str">
        <f t="shared" si="51"/>
        <v>2022년09월</v>
      </c>
      <c r="E1292" s="54" t="str">
        <f t="shared" si="52"/>
        <v>충남</v>
      </c>
      <c r="F1292" s="4" t="s">
        <v>120</v>
      </c>
      <c r="G1292" s="4" t="s">
        <v>122</v>
      </c>
      <c r="H1292" s="4" t="s">
        <v>9</v>
      </c>
      <c r="I1292" s="5">
        <v>2</v>
      </c>
      <c r="J1292" s="5">
        <v>0</v>
      </c>
      <c r="K1292" s="92">
        <v>2</v>
      </c>
    </row>
    <row r="1293" spans="2:11" x14ac:dyDescent="0.3">
      <c r="B1293" s="91" t="s">
        <v>973</v>
      </c>
      <c r="C1293" s="74" t="s">
        <v>1018</v>
      </c>
      <c r="D1293" s="75" t="str">
        <f t="shared" si="51"/>
        <v>2022년09월</v>
      </c>
      <c r="E1293" s="54" t="str">
        <f t="shared" si="52"/>
        <v>충남</v>
      </c>
      <c r="F1293" s="4" t="s">
        <v>120</v>
      </c>
      <c r="G1293" s="4" t="s">
        <v>124</v>
      </c>
      <c r="H1293" s="4" t="s">
        <v>9</v>
      </c>
      <c r="I1293" s="5">
        <v>17</v>
      </c>
      <c r="J1293" s="5">
        <v>0</v>
      </c>
      <c r="K1293" s="92">
        <v>17</v>
      </c>
    </row>
    <row r="1294" spans="2:11" x14ac:dyDescent="0.3">
      <c r="B1294" s="91" t="s">
        <v>973</v>
      </c>
      <c r="C1294" s="74" t="s">
        <v>1018</v>
      </c>
      <c r="D1294" s="75" t="str">
        <f t="shared" si="51"/>
        <v>2022년09월</v>
      </c>
      <c r="E1294" s="54" t="str">
        <f t="shared" si="52"/>
        <v>충남</v>
      </c>
      <c r="F1294" s="4" t="s">
        <v>120</v>
      </c>
      <c r="G1294" s="4" t="s">
        <v>125</v>
      </c>
      <c r="H1294" s="4" t="s">
        <v>9</v>
      </c>
      <c r="I1294" s="5">
        <v>8</v>
      </c>
      <c r="J1294" s="5">
        <v>0</v>
      </c>
      <c r="K1294" s="92">
        <v>8</v>
      </c>
    </row>
    <row r="1295" spans="2:11" x14ac:dyDescent="0.3">
      <c r="B1295" s="91" t="s">
        <v>973</v>
      </c>
      <c r="C1295" s="74" t="s">
        <v>1018</v>
      </c>
      <c r="D1295" s="75" t="str">
        <f t="shared" si="51"/>
        <v>2022년09월</v>
      </c>
      <c r="E1295" s="54" t="str">
        <f t="shared" si="52"/>
        <v>충남</v>
      </c>
      <c r="F1295" s="4" t="s">
        <v>120</v>
      </c>
      <c r="G1295" s="4" t="s">
        <v>131</v>
      </c>
      <c r="H1295" s="4" t="s">
        <v>9</v>
      </c>
      <c r="I1295" s="5">
        <v>2</v>
      </c>
      <c r="J1295" s="5">
        <v>0</v>
      </c>
      <c r="K1295" s="92">
        <v>2</v>
      </c>
    </row>
    <row r="1296" spans="2:11" x14ac:dyDescent="0.3">
      <c r="B1296" s="91" t="s">
        <v>973</v>
      </c>
      <c r="C1296" s="74" t="s">
        <v>1018</v>
      </c>
      <c r="D1296" s="75" t="str">
        <f t="shared" si="51"/>
        <v>2022년09월</v>
      </c>
      <c r="E1296" s="54" t="str">
        <f t="shared" si="52"/>
        <v>충남</v>
      </c>
      <c r="F1296" s="4" t="s">
        <v>120</v>
      </c>
      <c r="G1296" s="4" t="s">
        <v>136</v>
      </c>
      <c r="H1296" s="4" t="s">
        <v>9</v>
      </c>
      <c r="I1296" s="5">
        <v>17</v>
      </c>
      <c r="J1296" s="5">
        <v>0</v>
      </c>
      <c r="K1296" s="92">
        <v>17</v>
      </c>
    </row>
    <row r="1297" spans="2:11" x14ac:dyDescent="0.3">
      <c r="B1297" s="91" t="s">
        <v>973</v>
      </c>
      <c r="C1297" s="74" t="s">
        <v>1018</v>
      </c>
      <c r="D1297" s="75" t="str">
        <f t="shared" si="51"/>
        <v>2022년09월</v>
      </c>
      <c r="E1297" s="54" t="str">
        <f t="shared" si="52"/>
        <v>충남</v>
      </c>
      <c r="F1297" s="4" t="s">
        <v>120</v>
      </c>
      <c r="G1297" s="4" t="s">
        <v>137</v>
      </c>
      <c r="H1297" s="4" t="s">
        <v>9</v>
      </c>
      <c r="I1297" s="5">
        <v>55</v>
      </c>
      <c r="J1297" s="5">
        <v>0</v>
      </c>
      <c r="K1297" s="92">
        <v>55</v>
      </c>
    </row>
    <row r="1298" spans="2:11" x14ac:dyDescent="0.3">
      <c r="B1298" s="91" t="s">
        <v>973</v>
      </c>
      <c r="C1298" s="74" t="s">
        <v>1018</v>
      </c>
      <c r="D1298" s="75" t="str">
        <f t="shared" si="51"/>
        <v>2022년09월</v>
      </c>
      <c r="E1298" s="54" t="str">
        <f t="shared" si="52"/>
        <v>전남</v>
      </c>
      <c r="F1298" s="4" t="s">
        <v>138</v>
      </c>
      <c r="G1298" s="4" t="s">
        <v>140</v>
      </c>
      <c r="H1298" s="4" t="s">
        <v>9</v>
      </c>
      <c r="I1298" s="5">
        <v>7</v>
      </c>
      <c r="J1298" s="5">
        <v>0</v>
      </c>
      <c r="K1298" s="92">
        <v>7</v>
      </c>
    </row>
    <row r="1299" spans="2:11" x14ac:dyDescent="0.3">
      <c r="B1299" s="91" t="s">
        <v>973</v>
      </c>
      <c r="C1299" s="74" t="s">
        <v>1018</v>
      </c>
      <c r="D1299" s="75" t="str">
        <f t="shared" si="51"/>
        <v>2022년09월</v>
      </c>
      <c r="E1299" s="54" t="str">
        <f t="shared" si="52"/>
        <v>전남</v>
      </c>
      <c r="F1299" s="4" t="s">
        <v>138</v>
      </c>
      <c r="G1299" s="4" t="s">
        <v>142</v>
      </c>
      <c r="H1299" s="4" t="s">
        <v>9</v>
      </c>
      <c r="I1299" s="5">
        <v>2</v>
      </c>
      <c r="J1299" s="5">
        <v>2</v>
      </c>
      <c r="K1299" s="92">
        <v>0</v>
      </c>
    </row>
    <row r="1300" spans="2:11" x14ac:dyDescent="0.3">
      <c r="B1300" s="91" t="s">
        <v>973</v>
      </c>
      <c r="C1300" s="74" t="s">
        <v>1018</v>
      </c>
      <c r="D1300" s="75" t="str">
        <f t="shared" si="51"/>
        <v>2022년09월</v>
      </c>
      <c r="E1300" s="54" t="str">
        <f t="shared" si="52"/>
        <v>경남</v>
      </c>
      <c r="F1300" s="4" t="s">
        <v>143</v>
      </c>
      <c r="G1300" s="4" t="s">
        <v>145</v>
      </c>
      <c r="H1300" s="4" t="s">
        <v>9</v>
      </c>
      <c r="I1300" s="5">
        <v>1</v>
      </c>
      <c r="J1300" s="5">
        <v>1</v>
      </c>
      <c r="K1300" s="92">
        <v>0</v>
      </c>
    </row>
    <row r="1301" spans="2:11" x14ac:dyDescent="0.3">
      <c r="B1301" s="91" t="s">
        <v>973</v>
      </c>
      <c r="C1301" s="74" t="s">
        <v>1018</v>
      </c>
      <c r="D1301" s="75" t="str">
        <f t="shared" si="51"/>
        <v>2022년09월</v>
      </c>
      <c r="E1301" s="54" t="str">
        <f t="shared" si="52"/>
        <v>경남</v>
      </c>
      <c r="F1301" s="4" t="s">
        <v>151</v>
      </c>
      <c r="G1301" s="4" t="s">
        <v>156</v>
      </c>
      <c r="H1301" s="4" t="s">
        <v>9</v>
      </c>
      <c r="I1301" s="5">
        <v>6</v>
      </c>
      <c r="J1301" s="5">
        <v>0</v>
      </c>
      <c r="K1301" s="92">
        <v>6</v>
      </c>
    </row>
    <row r="1302" spans="2:11" x14ac:dyDescent="0.3">
      <c r="B1302" s="91" t="s">
        <v>973</v>
      </c>
      <c r="C1302" s="74" t="s">
        <v>1018</v>
      </c>
      <c r="D1302" s="75" t="str">
        <f t="shared" si="51"/>
        <v>2022년09월</v>
      </c>
      <c r="E1302" s="54" t="str">
        <f t="shared" si="52"/>
        <v>경남</v>
      </c>
      <c r="F1302" s="4" t="s">
        <v>151</v>
      </c>
      <c r="G1302" s="4" t="s">
        <v>157</v>
      </c>
      <c r="H1302" s="4" t="s">
        <v>9</v>
      </c>
      <c r="I1302" s="5">
        <v>1</v>
      </c>
      <c r="J1302" s="5">
        <v>1</v>
      </c>
      <c r="K1302" s="92">
        <v>0</v>
      </c>
    </row>
    <row r="1303" spans="2:11" x14ac:dyDescent="0.3">
      <c r="B1303" s="91" t="s">
        <v>973</v>
      </c>
      <c r="C1303" s="74" t="s">
        <v>1018</v>
      </c>
      <c r="D1303" s="75" t="str">
        <f t="shared" si="51"/>
        <v>2022년09월</v>
      </c>
      <c r="E1303" s="54" t="str">
        <f t="shared" si="52"/>
        <v>경남</v>
      </c>
      <c r="F1303" s="4" t="s">
        <v>158</v>
      </c>
      <c r="G1303" s="4" t="s">
        <v>161</v>
      </c>
      <c r="H1303" s="4" t="s">
        <v>9</v>
      </c>
      <c r="I1303" s="5">
        <v>5</v>
      </c>
      <c r="J1303" s="5">
        <v>0</v>
      </c>
      <c r="K1303" s="92">
        <v>5</v>
      </c>
    </row>
    <row r="1304" spans="2:11" x14ac:dyDescent="0.3">
      <c r="B1304" s="91" t="s">
        <v>973</v>
      </c>
      <c r="C1304" s="74" t="s">
        <v>1018</v>
      </c>
      <c r="D1304" s="75" t="str">
        <f t="shared" si="51"/>
        <v>2022년09월</v>
      </c>
      <c r="E1304" s="54" t="str">
        <f t="shared" si="52"/>
        <v>경남</v>
      </c>
      <c r="F1304" s="4" t="s">
        <v>158</v>
      </c>
      <c r="G1304" s="4" t="s">
        <v>166</v>
      </c>
      <c r="H1304" s="4" t="s">
        <v>9</v>
      </c>
      <c r="I1304" s="5">
        <v>1</v>
      </c>
      <c r="J1304" s="5">
        <v>0</v>
      </c>
      <c r="K1304" s="92">
        <v>1</v>
      </c>
    </row>
    <row r="1305" spans="2:11" x14ac:dyDescent="0.3">
      <c r="B1305" s="91" t="s">
        <v>973</v>
      </c>
      <c r="C1305" s="74" t="s">
        <v>1018</v>
      </c>
      <c r="D1305" s="75" t="str">
        <f t="shared" si="51"/>
        <v>2022년09월</v>
      </c>
      <c r="E1305" s="54" t="str">
        <f t="shared" si="52"/>
        <v>경남</v>
      </c>
      <c r="F1305" s="4" t="s">
        <v>174</v>
      </c>
      <c r="G1305" s="4" t="s">
        <v>176</v>
      </c>
      <c r="H1305" s="4" t="s">
        <v>9</v>
      </c>
      <c r="I1305" s="5">
        <v>2</v>
      </c>
      <c r="J1305" s="5">
        <v>0</v>
      </c>
      <c r="K1305" s="92">
        <v>2</v>
      </c>
    </row>
    <row r="1306" spans="2:11" x14ac:dyDescent="0.3">
      <c r="B1306" s="91" t="s">
        <v>973</v>
      </c>
      <c r="C1306" s="74" t="s">
        <v>1018</v>
      </c>
      <c r="D1306" s="75" t="str">
        <f t="shared" si="51"/>
        <v>2022년09월</v>
      </c>
      <c r="E1306" s="54" t="str">
        <f t="shared" si="52"/>
        <v>경남</v>
      </c>
      <c r="F1306" s="4" t="s">
        <v>174</v>
      </c>
      <c r="G1306" s="4" t="s">
        <v>868</v>
      </c>
      <c r="H1306" s="4" t="s">
        <v>9</v>
      </c>
      <c r="I1306" s="5">
        <v>1</v>
      </c>
      <c r="J1306" s="5">
        <v>0</v>
      </c>
      <c r="K1306" s="92">
        <v>1</v>
      </c>
    </row>
    <row r="1307" spans="2:11" x14ac:dyDescent="0.3">
      <c r="B1307" s="91" t="s">
        <v>973</v>
      </c>
      <c r="C1307" s="74" t="s">
        <v>1018</v>
      </c>
      <c r="D1307" s="75" t="str">
        <f t="shared" si="51"/>
        <v>2022년09월</v>
      </c>
      <c r="E1307" s="54" t="str">
        <f t="shared" si="52"/>
        <v>경남</v>
      </c>
      <c r="F1307" s="4" t="s">
        <v>174</v>
      </c>
      <c r="G1307" s="4" t="s">
        <v>177</v>
      </c>
      <c r="H1307" s="4" t="s">
        <v>9</v>
      </c>
      <c r="I1307" s="5">
        <v>13</v>
      </c>
      <c r="J1307" s="5">
        <v>0</v>
      </c>
      <c r="K1307" s="92">
        <v>13</v>
      </c>
    </row>
    <row r="1308" spans="2:11" x14ac:dyDescent="0.3">
      <c r="B1308" s="91" t="s">
        <v>973</v>
      </c>
      <c r="C1308" s="74" t="s">
        <v>1018</v>
      </c>
      <c r="D1308" s="75" t="str">
        <f t="shared" si="51"/>
        <v>2022년09월</v>
      </c>
      <c r="E1308" s="54" t="str">
        <f t="shared" si="52"/>
        <v>경남</v>
      </c>
      <c r="F1308" s="4" t="s">
        <v>174</v>
      </c>
      <c r="G1308" s="4" t="s">
        <v>179</v>
      </c>
      <c r="H1308" s="4" t="s">
        <v>9</v>
      </c>
      <c r="I1308" s="5">
        <v>23</v>
      </c>
      <c r="J1308" s="5">
        <v>0</v>
      </c>
      <c r="K1308" s="92">
        <v>23</v>
      </c>
    </row>
    <row r="1309" spans="2:11" x14ac:dyDescent="0.3">
      <c r="B1309" s="91" t="s">
        <v>973</v>
      </c>
      <c r="C1309" s="74" t="s">
        <v>1018</v>
      </c>
      <c r="D1309" s="75" t="str">
        <f t="shared" si="51"/>
        <v>2022년09월</v>
      </c>
      <c r="E1309" s="54" t="str">
        <f t="shared" si="52"/>
        <v>경기</v>
      </c>
      <c r="F1309" s="4" t="s">
        <v>185</v>
      </c>
      <c r="G1309" s="4" t="s">
        <v>190</v>
      </c>
      <c r="H1309" s="4" t="s">
        <v>9</v>
      </c>
      <c r="I1309" s="5">
        <v>1</v>
      </c>
      <c r="J1309" s="5">
        <v>1</v>
      </c>
      <c r="K1309" s="92">
        <v>0</v>
      </c>
    </row>
    <row r="1310" spans="2:11" x14ac:dyDescent="0.3">
      <c r="B1310" s="91" t="s">
        <v>973</v>
      </c>
      <c r="C1310" s="74" t="s">
        <v>1018</v>
      </c>
      <c r="D1310" s="75" t="str">
        <f t="shared" si="51"/>
        <v>2022년09월</v>
      </c>
      <c r="E1310" s="54" t="str">
        <f t="shared" si="52"/>
        <v>경기</v>
      </c>
      <c r="F1310" s="4" t="s">
        <v>185</v>
      </c>
      <c r="G1310" s="4" t="s">
        <v>193</v>
      </c>
      <c r="H1310" s="4" t="s">
        <v>9</v>
      </c>
      <c r="I1310" s="5">
        <v>4</v>
      </c>
      <c r="J1310" s="5">
        <v>0</v>
      </c>
      <c r="K1310" s="92">
        <v>4</v>
      </c>
    </row>
    <row r="1311" spans="2:11" x14ac:dyDescent="0.3">
      <c r="B1311" s="91" t="s">
        <v>973</v>
      </c>
      <c r="C1311" s="74" t="s">
        <v>1018</v>
      </c>
      <c r="D1311" s="75" t="str">
        <f t="shared" si="51"/>
        <v>2022년09월</v>
      </c>
      <c r="E1311" s="54" t="str">
        <f t="shared" si="52"/>
        <v>경북</v>
      </c>
      <c r="F1311" s="4" t="s">
        <v>197</v>
      </c>
      <c r="G1311" s="4" t="s">
        <v>198</v>
      </c>
      <c r="H1311" s="4" t="s">
        <v>9</v>
      </c>
      <c r="I1311" s="5">
        <v>17</v>
      </c>
      <c r="J1311" s="5">
        <v>0</v>
      </c>
      <c r="K1311" s="92">
        <v>17</v>
      </c>
    </row>
    <row r="1312" spans="2:11" x14ac:dyDescent="0.3">
      <c r="B1312" s="91" t="s">
        <v>973</v>
      </c>
      <c r="C1312" s="74" t="s">
        <v>1018</v>
      </c>
      <c r="D1312" s="75" t="str">
        <f t="shared" si="51"/>
        <v>2022년09월</v>
      </c>
      <c r="E1312" s="54" t="str">
        <f t="shared" si="52"/>
        <v>서울</v>
      </c>
      <c r="F1312" s="4" t="s">
        <v>201</v>
      </c>
      <c r="G1312" s="4" t="s">
        <v>202</v>
      </c>
      <c r="H1312" s="4" t="s">
        <v>9</v>
      </c>
      <c r="I1312" s="5">
        <v>12</v>
      </c>
      <c r="J1312" s="5">
        <v>0</v>
      </c>
      <c r="K1312" s="92">
        <v>12</v>
      </c>
    </row>
    <row r="1313" spans="2:11" x14ac:dyDescent="0.3">
      <c r="B1313" s="91" t="s">
        <v>973</v>
      </c>
      <c r="C1313" s="74" t="s">
        <v>1018</v>
      </c>
      <c r="D1313" s="75" t="str">
        <f t="shared" si="51"/>
        <v>2022년09월</v>
      </c>
      <c r="E1313" s="54" t="str">
        <f t="shared" si="52"/>
        <v>서울</v>
      </c>
      <c r="F1313" s="4" t="s">
        <v>201</v>
      </c>
      <c r="G1313" s="4" t="s">
        <v>205</v>
      </c>
      <c r="H1313" s="4" t="s">
        <v>9</v>
      </c>
      <c r="I1313" s="5">
        <v>3</v>
      </c>
      <c r="J1313" s="5">
        <v>0</v>
      </c>
      <c r="K1313" s="92">
        <v>3</v>
      </c>
    </row>
    <row r="1314" spans="2:11" x14ac:dyDescent="0.3">
      <c r="B1314" s="91" t="s">
        <v>973</v>
      </c>
      <c r="C1314" s="74" t="s">
        <v>1018</v>
      </c>
      <c r="D1314" s="75" t="str">
        <f t="shared" ref="D1314:D1377" si="53">B1314&amp;C1314</f>
        <v>2022년09월</v>
      </c>
      <c r="E1314" s="54" t="str">
        <f t="shared" si="52"/>
        <v>서울</v>
      </c>
      <c r="F1314" s="4" t="s">
        <v>201</v>
      </c>
      <c r="G1314" s="4" t="s">
        <v>869</v>
      </c>
      <c r="H1314" s="4" t="s">
        <v>9</v>
      </c>
      <c r="I1314" s="5">
        <v>2</v>
      </c>
      <c r="J1314" s="5">
        <v>0</v>
      </c>
      <c r="K1314" s="92">
        <v>2</v>
      </c>
    </row>
    <row r="1315" spans="2:11" x14ac:dyDescent="0.3">
      <c r="B1315" s="91" t="s">
        <v>973</v>
      </c>
      <c r="C1315" s="74" t="s">
        <v>1018</v>
      </c>
      <c r="D1315" s="75" t="str">
        <f t="shared" si="53"/>
        <v>2022년09월</v>
      </c>
      <c r="E1315" s="54" t="str">
        <f t="shared" si="52"/>
        <v>서울</v>
      </c>
      <c r="F1315" s="4" t="s">
        <v>201</v>
      </c>
      <c r="G1315" s="4" t="s">
        <v>209</v>
      </c>
      <c r="H1315" s="4" t="s">
        <v>9</v>
      </c>
      <c r="I1315" s="5">
        <v>3</v>
      </c>
      <c r="J1315" s="5">
        <v>2</v>
      </c>
      <c r="K1315" s="92">
        <v>1</v>
      </c>
    </row>
    <row r="1316" spans="2:11" x14ac:dyDescent="0.3">
      <c r="B1316" s="91" t="s">
        <v>973</v>
      </c>
      <c r="C1316" s="74" t="s">
        <v>1018</v>
      </c>
      <c r="D1316" s="75" t="str">
        <f t="shared" si="53"/>
        <v>2022년09월</v>
      </c>
      <c r="E1316" s="54" t="str">
        <f t="shared" si="52"/>
        <v>서울</v>
      </c>
      <c r="F1316" s="4" t="s">
        <v>201</v>
      </c>
      <c r="G1316" s="4" t="s">
        <v>850</v>
      </c>
      <c r="H1316" s="4" t="s">
        <v>9</v>
      </c>
      <c r="I1316" s="5">
        <v>11</v>
      </c>
      <c r="J1316" s="5">
        <v>11</v>
      </c>
      <c r="K1316" s="92">
        <v>0</v>
      </c>
    </row>
    <row r="1317" spans="2:11" x14ac:dyDescent="0.3">
      <c r="B1317" s="91" t="s">
        <v>973</v>
      </c>
      <c r="C1317" s="74" t="s">
        <v>1018</v>
      </c>
      <c r="D1317" s="75" t="str">
        <f t="shared" si="53"/>
        <v>2022년09월</v>
      </c>
      <c r="E1317" s="54" t="str">
        <f t="shared" si="52"/>
        <v>서울</v>
      </c>
      <c r="F1317" s="4" t="s">
        <v>201</v>
      </c>
      <c r="G1317" s="4" t="s">
        <v>211</v>
      </c>
      <c r="H1317" s="4" t="s">
        <v>9</v>
      </c>
      <c r="I1317" s="5">
        <v>1</v>
      </c>
      <c r="J1317" s="5">
        <v>0</v>
      </c>
      <c r="K1317" s="92">
        <v>1</v>
      </c>
    </row>
    <row r="1318" spans="2:11" x14ac:dyDescent="0.3">
      <c r="B1318" s="91" t="s">
        <v>973</v>
      </c>
      <c r="C1318" s="74" t="s">
        <v>1018</v>
      </c>
      <c r="D1318" s="75" t="str">
        <f t="shared" si="53"/>
        <v>2022년09월</v>
      </c>
      <c r="E1318" s="54" t="str">
        <f t="shared" si="52"/>
        <v>서울</v>
      </c>
      <c r="F1318" s="4" t="s">
        <v>213</v>
      </c>
      <c r="G1318" s="4" t="s">
        <v>223</v>
      </c>
      <c r="H1318" s="4" t="s">
        <v>9</v>
      </c>
      <c r="I1318" s="5">
        <v>1</v>
      </c>
      <c r="J1318" s="5">
        <v>0</v>
      </c>
      <c r="K1318" s="92">
        <v>1</v>
      </c>
    </row>
    <row r="1319" spans="2:11" x14ac:dyDescent="0.3">
      <c r="B1319" s="91" t="s">
        <v>973</v>
      </c>
      <c r="C1319" s="74" t="s">
        <v>1018</v>
      </c>
      <c r="D1319" s="75" t="str">
        <f t="shared" si="53"/>
        <v>2022년09월</v>
      </c>
      <c r="E1319" s="54" t="str">
        <f t="shared" si="52"/>
        <v>서울</v>
      </c>
      <c r="F1319" s="4" t="s">
        <v>213</v>
      </c>
      <c r="G1319" s="4" t="s">
        <v>224</v>
      </c>
      <c r="H1319" s="4" t="s">
        <v>9</v>
      </c>
      <c r="I1319" s="5">
        <v>3</v>
      </c>
      <c r="J1319" s="5">
        <v>0</v>
      </c>
      <c r="K1319" s="92">
        <v>3</v>
      </c>
    </row>
    <row r="1320" spans="2:11" x14ac:dyDescent="0.3">
      <c r="B1320" s="91" t="s">
        <v>973</v>
      </c>
      <c r="C1320" s="74" t="s">
        <v>1018</v>
      </c>
      <c r="D1320" s="75" t="str">
        <f t="shared" si="53"/>
        <v>2022년09월</v>
      </c>
      <c r="E1320" s="54" t="str">
        <f t="shared" si="52"/>
        <v>서울</v>
      </c>
      <c r="F1320" s="4" t="s">
        <v>225</v>
      </c>
      <c r="G1320" s="4" t="s">
        <v>226</v>
      </c>
      <c r="H1320" s="4" t="s">
        <v>9</v>
      </c>
      <c r="I1320" s="5">
        <v>19</v>
      </c>
      <c r="J1320" s="5">
        <v>0</v>
      </c>
      <c r="K1320" s="92">
        <v>19</v>
      </c>
    </row>
    <row r="1321" spans="2:11" x14ac:dyDescent="0.3">
      <c r="B1321" s="91" t="s">
        <v>973</v>
      </c>
      <c r="C1321" s="74" t="s">
        <v>1018</v>
      </c>
      <c r="D1321" s="75" t="str">
        <f t="shared" si="53"/>
        <v>2022년09월</v>
      </c>
      <c r="E1321" s="54" t="str">
        <f t="shared" si="52"/>
        <v>서울</v>
      </c>
      <c r="F1321" s="4" t="s">
        <v>225</v>
      </c>
      <c r="G1321" s="4" t="s">
        <v>228</v>
      </c>
      <c r="H1321" s="4" t="s">
        <v>9</v>
      </c>
      <c r="I1321" s="5">
        <v>12</v>
      </c>
      <c r="J1321" s="5">
        <v>0</v>
      </c>
      <c r="K1321" s="92">
        <v>12</v>
      </c>
    </row>
    <row r="1322" spans="2:11" x14ac:dyDescent="0.3">
      <c r="B1322" s="91" t="s">
        <v>973</v>
      </c>
      <c r="C1322" s="74" t="s">
        <v>1018</v>
      </c>
      <c r="D1322" s="75" t="str">
        <f t="shared" si="53"/>
        <v>2022년09월</v>
      </c>
      <c r="E1322" s="54" t="str">
        <f t="shared" si="52"/>
        <v>서울</v>
      </c>
      <c r="F1322" s="4" t="s">
        <v>225</v>
      </c>
      <c r="G1322" s="4" t="s">
        <v>229</v>
      </c>
      <c r="H1322" s="4" t="s">
        <v>9</v>
      </c>
      <c r="I1322" s="5">
        <v>1</v>
      </c>
      <c r="J1322" s="5">
        <v>0</v>
      </c>
      <c r="K1322" s="92">
        <v>1</v>
      </c>
    </row>
    <row r="1323" spans="2:11" x14ac:dyDescent="0.3">
      <c r="B1323" s="91" t="s">
        <v>973</v>
      </c>
      <c r="C1323" s="74" t="s">
        <v>1018</v>
      </c>
      <c r="D1323" s="75" t="str">
        <f t="shared" si="53"/>
        <v>2022년09월</v>
      </c>
      <c r="E1323" s="54" t="str">
        <f t="shared" si="52"/>
        <v>서울</v>
      </c>
      <c r="F1323" s="4" t="s">
        <v>225</v>
      </c>
      <c r="G1323" s="4" t="s">
        <v>230</v>
      </c>
      <c r="H1323" s="4" t="s">
        <v>9</v>
      </c>
      <c r="I1323" s="5">
        <v>2</v>
      </c>
      <c r="J1323" s="5">
        <v>0</v>
      </c>
      <c r="K1323" s="92">
        <v>2</v>
      </c>
    </row>
    <row r="1324" spans="2:11" x14ac:dyDescent="0.3">
      <c r="B1324" s="91" t="s">
        <v>973</v>
      </c>
      <c r="C1324" s="74" t="s">
        <v>1018</v>
      </c>
      <c r="D1324" s="75" t="str">
        <f t="shared" si="53"/>
        <v>2022년09월</v>
      </c>
      <c r="E1324" s="54" t="str">
        <f t="shared" si="52"/>
        <v>서울</v>
      </c>
      <c r="F1324" s="4" t="s">
        <v>232</v>
      </c>
      <c r="G1324" s="4" t="s">
        <v>236</v>
      </c>
      <c r="H1324" s="4" t="s">
        <v>9</v>
      </c>
      <c r="I1324" s="5">
        <v>47</v>
      </c>
      <c r="J1324" s="5">
        <v>1</v>
      </c>
      <c r="K1324" s="92">
        <v>46</v>
      </c>
    </row>
    <row r="1325" spans="2:11" x14ac:dyDescent="0.3">
      <c r="B1325" s="91" t="s">
        <v>973</v>
      </c>
      <c r="C1325" s="74" t="s">
        <v>1018</v>
      </c>
      <c r="D1325" s="75" t="str">
        <f t="shared" si="53"/>
        <v>2022년09월</v>
      </c>
      <c r="E1325" s="54" t="str">
        <f t="shared" si="52"/>
        <v>서울</v>
      </c>
      <c r="F1325" s="4" t="s">
        <v>232</v>
      </c>
      <c r="G1325" s="4" t="s">
        <v>241</v>
      </c>
      <c r="H1325" s="4" t="s">
        <v>9</v>
      </c>
      <c r="I1325" s="5">
        <v>19</v>
      </c>
      <c r="J1325" s="5">
        <v>0</v>
      </c>
      <c r="K1325" s="92">
        <v>19</v>
      </c>
    </row>
    <row r="1326" spans="2:11" x14ac:dyDescent="0.3">
      <c r="B1326" s="91" t="s">
        <v>973</v>
      </c>
      <c r="C1326" s="74" t="s">
        <v>1018</v>
      </c>
      <c r="D1326" s="75" t="str">
        <f t="shared" si="53"/>
        <v>2022년09월</v>
      </c>
      <c r="E1326" s="54" t="str">
        <f t="shared" si="52"/>
        <v>서울</v>
      </c>
      <c r="F1326" s="4" t="s">
        <v>242</v>
      </c>
      <c r="G1326" s="4" t="s">
        <v>215</v>
      </c>
      <c r="H1326" s="4" t="s">
        <v>9</v>
      </c>
      <c r="I1326" s="5">
        <v>1</v>
      </c>
      <c r="J1326" s="5">
        <v>0</v>
      </c>
      <c r="K1326" s="92">
        <v>1</v>
      </c>
    </row>
    <row r="1327" spans="2:11" x14ac:dyDescent="0.3">
      <c r="B1327" s="91" t="s">
        <v>973</v>
      </c>
      <c r="C1327" s="74" t="s">
        <v>1018</v>
      </c>
      <c r="D1327" s="75" t="str">
        <f t="shared" si="53"/>
        <v>2022년09월</v>
      </c>
      <c r="E1327" s="54" t="str">
        <f t="shared" si="52"/>
        <v>서울</v>
      </c>
      <c r="F1327" s="4" t="s">
        <v>242</v>
      </c>
      <c r="G1327" s="4" t="s">
        <v>237</v>
      </c>
      <c r="H1327" s="4" t="s">
        <v>9</v>
      </c>
      <c r="I1327" s="5">
        <v>47</v>
      </c>
      <c r="J1327" s="5">
        <v>0</v>
      </c>
      <c r="K1327" s="92">
        <v>47</v>
      </c>
    </row>
    <row r="1328" spans="2:11" x14ac:dyDescent="0.3">
      <c r="B1328" s="91" t="s">
        <v>973</v>
      </c>
      <c r="C1328" s="74" t="s">
        <v>1018</v>
      </c>
      <c r="D1328" s="75" t="str">
        <f t="shared" si="53"/>
        <v>2022년09월</v>
      </c>
      <c r="E1328" s="54" t="str">
        <f t="shared" si="52"/>
        <v>서울</v>
      </c>
      <c r="F1328" s="4" t="s">
        <v>242</v>
      </c>
      <c r="G1328" s="4" t="s">
        <v>244</v>
      </c>
      <c r="H1328" s="4" t="s">
        <v>9</v>
      </c>
      <c r="I1328" s="5">
        <v>1</v>
      </c>
      <c r="J1328" s="5">
        <v>1</v>
      </c>
      <c r="K1328" s="92">
        <v>0</v>
      </c>
    </row>
    <row r="1329" spans="2:11" x14ac:dyDescent="0.3">
      <c r="B1329" s="91" t="s">
        <v>973</v>
      </c>
      <c r="C1329" s="74" t="s">
        <v>1018</v>
      </c>
      <c r="D1329" s="75" t="str">
        <f t="shared" si="53"/>
        <v>2022년09월</v>
      </c>
      <c r="E1329" s="54" t="str">
        <f t="shared" si="52"/>
        <v>서울</v>
      </c>
      <c r="F1329" s="4" t="s">
        <v>242</v>
      </c>
      <c r="G1329" s="4" t="s">
        <v>222</v>
      </c>
      <c r="H1329" s="4" t="s">
        <v>9</v>
      </c>
      <c r="I1329" s="5">
        <v>5</v>
      </c>
      <c r="J1329" s="5">
        <v>0</v>
      </c>
      <c r="K1329" s="92">
        <v>5</v>
      </c>
    </row>
    <row r="1330" spans="2:11" x14ac:dyDescent="0.3">
      <c r="B1330" s="91" t="s">
        <v>973</v>
      </c>
      <c r="C1330" s="74" t="s">
        <v>1018</v>
      </c>
      <c r="D1330" s="75" t="str">
        <f t="shared" si="53"/>
        <v>2022년09월</v>
      </c>
      <c r="E1330" s="54" t="str">
        <f t="shared" si="52"/>
        <v>서울</v>
      </c>
      <c r="F1330" s="4" t="s">
        <v>242</v>
      </c>
      <c r="G1330" s="4" t="s">
        <v>248</v>
      </c>
      <c r="H1330" s="4" t="s">
        <v>9</v>
      </c>
      <c r="I1330" s="5">
        <v>1</v>
      </c>
      <c r="J1330" s="5">
        <v>0</v>
      </c>
      <c r="K1330" s="92">
        <v>1</v>
      </c>
    </row>
    <row r="1331" spans="2:11" x14ac:dyDescent="0.3">
      <c r="B1331" s="91" t="s">
        <v>973</v>
      </c>
      <c r="C1331" s="74" t="s">
        <v>1018</v>
      </c>
      <c r="D1331" s="75" t="str">
        <f t="shared" si="53"/>
        <v>2022년09월</v>
      </c>
      <c r="E1331" s="54" t="str">
        <f t="shared" si="52"/>
        <v>서울</v>
      </c>
      <c r="F1331" s="4" t="s">
        <v>249</v>
      </c>
      <c r="G1331" s="4" t="s">
        <v>251</v>
      </c>
      <c r="H1331" s="4" t="s">
        <v>9</v>
      </c>
      <c r="I1331" s="5">
        <v>19</v>
      </c>
      <c r="J1331" s="5">
        <v>0</v>
      </c>
      <c r="K1331" s="92">
        <v>19</v>
      </c>
    </row>
    <row r="1332" spans="2:11" x14ac:dyDescent="0.3">
      <c r="B1332" s="91" t="s">
        <v>973</v>
      </c>
      <c r="C1332" s="74" t="s">
        <v>1018</v>
      </c>
      <c r="D1332" s="75" t="str">
        <f t="shared" si="53"/>
        <v>2022년09월</v>
      </c>
      <c r="E1332" s="54" t="str">
        <f t="shared" si="52"/>
        <v>서울</v>
      </c>
      <c r="F1332" s="4" t="s">
        <v>249</v>
      </c>
      <c r="G1332" s="4" t="s">
        <v>870</v>
      </c>
      <c r="H1332" s="4" t="s">
        <v>9</v>
      </c>
      <c r="I1332" s="5">
        <v>1</v>
      </c>
      <c r="J1332" s="5">
        <v>1</v>
      </c>
      <c r="K1332" s="92">
        <v>0</v>
      </c>
    </row>
    <row r="1333" spans="2:11" x14ac:dyDescent="0.3">
      <c r="B1333" s="91" t="s">
        <v>973</v>
      </c>
      <c r="C1333" s="74" t="s">
        <v>1018</v>
      </c>
      <c r="D1333" s="75" t="str">
        <f t="shared" si="53"/>
        <v>2022년09월</v>
      </c>
      <c r="E1333" s="54" t="str">
        <f t="shared" si="52"/>
        <v>서울</v>
      </c>
      <c r="F1333" s="4" t="s">
        <v>249</v>
      </c>
      <c r="G1333" s="4" t="s">
        <v>871</v>
      </c>
      <c r="H1333" s="4" t="s">
        <v>9</v>
      </c>
      <c r="I1333" s="5">
        <v>1</v>
      </c>
      <c r="J1333" s="5">
        <v>1</v>
      </c>
      <c r="K1333" s="92">
        <v>0</v>
      </c>
    </row>
    <row r="1334" spans="2:11" x14ac:dyDescent="0.3">
      <c r="B1334" s="91" t="s">
        <v>973</v>
      </c>
      <c r="C1334" s="74" t="s">
        <v>1018</v>
      </c>
      <c r="D1334" s="75" t="str">
        <f t="shared" si="53"/>
        <v>2022년09월</v>
      </c>
      <c r="E1334" s="54" t="str">
        <f t="shared" si="52"/>
        <v>서울</v>
      </c>
      <c r="F1334" s="4" t="s">
        <v>260</v>
      </c>
      <c r="G1334" s="4" t="s">
        <v>262</v>
      </c>
      <c r="H1334" s="4" t="s">
        <v>9</v>
      </c>
      <c r="I1334" s="5">
        <v>30</v>
      </c>
      <c r="J1334" s="5">
        <v>21</v>
      </c>
      <c r="K1334" s="92">
        <v>9</v>
      </c>
    </row>
    <row r="1335" spans="2:11" x14ac:dyDescent="0.3">
      <c r="B1335" s="91" t="s">
        <v>973</v>
      </c>
      <c r="C1335" s="74" t="s">
        <v>1018</v>
      </c>
      <c r="D1335" s="75" t="str">
        <f t="shared" si="53"/>
        <v>2022년09월</v>
      </c>
      <c r="E1335" s="54" t="str">
        <f t="shared" si="52"/>
        <v>서울</v>
      </c>
      <c r="F1335" s="4" t="s">
        <v>260</v>
      </c>
      <c r="G1335" s="4" t="s">
        <v>265</v>
      </c>
      <c r="H1335" s="4" t="s">
        <v>9</v>
      </c>
      <c r="I1335" s="5">
        <v>1</v>
      </c>
      <c r="J1335" s="5">
        <v>1</v>
      </c>
      <c r="K1335" s="92">
        <v>0</v>
      </c>
    </row>
    <row r="1336" spans="2:11" x14ac:dyDescent="0.3">
      <c r="B1336" s="91" t="s">
        <v>973</v>
      </c>
      <c r="C1336" s="74" t="s">
        <v>1018</v>
      </c>
      <c r="D1336" s="75" t="str">
        <f t="shared" si="53"/>
        <v>2022년09월</v>
      </c>
      <c r="E1336" s="54" t="str">
        <f t="shared" si="52"/>
        <v>서울</v>
      </c>
      <c r="F1336" s="4" t="s">
        <v>260</v>
      </c>
      <c r="G1336" s="4" t="s">
        <v>266</v>
      </c>
      <c r="H1336" s="4" t="s">
        <v>9</v>
      </c>
      <c r="I1336" s="5">
        <v>1</v>
      </c>
      <c r="J1336" s="5">
        <v>1</v>
      </c>
      <c r="K1336" s="92">
        <v>0</v>
      </c>
    </row>
    <row r="1337" spans="2:11" x14ac:dyDescent="0.3">
      <c r="B1337" s="91" t="s">
        <v>973</v>
      </c>
      <c r="C1337" s="74" t="s">
        <v>1018</v>
      </c>
      <c r="D1337" s="75" t="str">
        <f t="shared" si="53"/>
        <v>2022년09월</v>
      </c>
      <c r="E1337" s="54" t="str">
        <f t="shared" si="52"/>
        <v>경기</v>
      </c>
      <c r="F1337" s="4" t="s">
        <v>872</v>
      </c>
      <c r="G1337" s="4" t="s">
        <v>324</v>
      </c>
      <c r="H1337" s="4" t="s">
        <v>9</v>
      </c>
      <c r="I1337" s="5">
        <v>1</v>
      </c>
      <c r="J1337" s="5">
        <v>1</v>
      </c>
      <c r="K1337" s="92">
        <v>0</v>
      </c>
    </row>
    <row r="1338" spans="2:11" x14ac:dyDescent="0.3">
      <c r="B1338" s="91" t="s">
        <v>973</v>
      </c>
      <c r="C1338" s="74" t="s">
        <v>1018</v>
      </c>
      <c r="D1338" s="75" t="str">
        <f t="shared" si="53"/>
        <v>2022년09월</v>
      </c>
      <c r="E1338" s="54" t="str">
        <f t="shared" si="52"/>
        <v>충남</v>
      </c>
      <c r="F1338" s="4" t="s">
        <v>269</v>
      </c>
      <c r="G1338" s="4" t="s">
        <v>873</v>
      </c>
      <c r="H1338" s="4" t="s">
        <v>9</v>
      </c>
      <c r="I1338" s="5">
        <v>1</v>
      </c>
      <c r="J1338" s="5">
        <v>1</v>
      </c>
      <c r="K1338" s="92">
        <v>0</v>
      </c>
    </row>
    <row r="1339" spans="2:11" x14ac:dyDescent="0.3">
      <c r="B1339" s="91" t="s">
        <v>973</v>
      </c>
      <c r="C1339" s="74" t="s">
        <v>1018</v>
      </c>
      <c r="D1339" s="75" t="str">
        <f t="shared" si="53"/>
        <v>2022년09월</v>
      </c>
      <c r="E1339" s="54" t="str">
        <f t="shared" si="52"/>
        <v>충남</v>
      </c>
      <c r="F1339" s="4" t="s">
        <v>269</v>
      </c>
      <c r="G1339" s="4" t="s">
        <v>272</v>
      </c>
      <c r="H1339" s="4" t="s">
        <v>9</v>
      </c>
      <c r="I1339" s="5">
        <v>33</v>
      </c>
      <c r="J1339" s="5">
        <v>0</v>
      </c>
      <c r="K1339" s="92">
        <v>33</v>
      </c>
    </row>
    <row r="1340" spans="2:11" x14ac:dyDescent="0.3">
      <c r="B1340" s="91" t="s">
        <v>973</v>
      </c>
      <c r="C1340" s="74" t="s">
        <v>1018</v>
      </c>
      <c r="D1340" s="75" t="str">
        <f t="shared" si="53"/>
        <v>2022년09월</v>
      </c>
      <c r="E1340" s="54" t="str">
        <f t="shared" si="52"/>
        <v>서울</v>
      </c>
      <c r="F1340" s="4" t="s">
        <v>273</v>
      </c>
      <c r="G1340" s="4" t="s">
        <v>274</v>
      </c>
      <c r="H1340" s="4" t="s">
        <v>9</v>
      </c>
      <c r="I1340" s="5">
        <v>32</v>
      </c>
      <c r="J1340" s="5">
        <v>0</v>
      </c>
      <c r="K1340" s="92">
        <v>32</v>
      </c>
    </row>
    <row r="1341" spans="2:11" x14ac:dyDescent="0.3">
      <c r="B1341" s="91" t="s">
        <v>973</v>
      </c>
      <c r="C1341" s="74" t="s">
        <v>1018</v>
      </c>
      <c r="D1341" s="75" t="str">
        <f t="shared" si="53"/>
        <v>2022년09월</v>
      </c>
      <c r="E1341" s="54" t="str">
        <f t="shared" si="52"/>
        <v>경기</v>
      </c>
      <c r="F1341" s="4" t="s">
        <v>276</v>
      </c>
      <c r="G1341" s="4" t="s">
        <v>279</v>
      </c>
      <c r="H1341" s="4" t="s">
        <v>9</v>
      </c>
      <c r="I1341" s="5">
        <v>1</v>
      </c>
      <c r="J1341" s="5">
        <v>0</v>
      </c>
      <c r="K1341" s="92">
        <v>1</v>
      </c>
    </row>
    <row r="1342" spans="2:11" x14ac:dyDescent="0.3">
      <c r="B1342" s="91" t="s">
        <v>973</v>
      </c>
      <c r="C1342" s="74" t="s">
        <v>1018</v>
      </c>
      <c r="D1342" s="75" t="str">
        <f t="shared" si="53"/>
        <v>2022년09월</v>
      </c>
      <c r="E1342" s="54" t="str">
        <f t="shared" si="52"/>
        <v>경기</v>
      </c>
      <c r="F1342" s="4" t="s">
        <v>276</v>
      </c>
      <c r="G1342" s="4" t="s">
        <v>863</v>
      </c>
      <c r="H1342" s="4" t="s">
        <v>9</v>
      </c>
      <c r="I1342" s="5">
        <v>1</v>
      </c>
      <c r="J1342" s="5">
        <v>1</v>
      </c>
      <c r="K1342" s="92">
        <v>0</v>
      </c>
    </row>
    <row r="1343" spans="2:11" x14ac:dyDescent="0.3">
      <c r="B1343" s="91" t="s">
        <v>973</v>
      </c>
      <c r="C1343" s="74" t="s">
        <v>1018</v>
      </c>
      <c r="D1343" s="75" t="str">
        <f t="shared" si="53"/>
        <v>2022년09월</v>
      </c>
      <c r="E1343" s="54" t="str">
        <f t="shared" si="52"/>
        <v>경기</v>
      </c>
      <c r="F1343" s="4" t="s">
        <v>286</v>
      </c>
      <c r="G1343" s="4" t="s">
        <v>288</v>
      </c>
      <c r="H1343" s="4" t="s">
        <v>9</v>
      </c>
      <c r="I1343" s="5">
        <v>1</v>
      </c>
      <c r="J1343" s="5">
        <v>0</v>
      </c>
      <c r="K1343" s="92">
        <v>1</v>
      </c>
    </row>
    <row r="1344" spans="2:11" x14ac:dyDescent="0.3">
      <c r="B1344" s="91" t="s">
        <v>973</v>
      </c>
      <c r="C1344" s="74" t="s">
        <v>1018</v>
      </c>
      <c r="D1344" s="75" t="str">
        <f t="shared" si="53"/>
        <v>2022년09월</v>
      </c>
      <c r="E1344" s="54" t="str">
        <f t="shared" ref="E1344:E1407" si="54">VLOOKUP($F1344,$N$11:$O$78,2,0)</f>
        <v>전남</v>
      </c>
      <c r="F1344" s="4" t="s">
        <v>292</v>
      </c>
      <c r="G1344" s="4" t="s">
        <v>295</v>
      </c>
      <c r="H1344" s="4" t="s">
        <v>9</v>
      </c>
      <c r="I1344" s="5">
        <v>19</v>
      </c>
      <c r="J1344" s="5">
        <v>0</v>
      </c>
      <c r="K1344" s="92">
        <v>19</v>
      </c>
    </row>
    <row r="1345" spans="2:11" x14ac:dyDescent="0.3">
      <c r="B1345" s="91" t="s">
        <v>973</v>
      </c>
      <c r="C1345" s="74" t="s">
        <v>1018</v>
      </c>
      <c r="D1345" s="75" t="str">
        <f t="shared" si="53"/>
        <v>2022년09월</v>
      </c>
      <c r="E1345" s="54" t="str">
        <f t="shared" si="54"/>
        <v>전남</v>
      </c>
      <c r="F1345" s="4" t="s">
        <v>292</v>
      </c>
      <c r="G1345" s="4" t="s">
        <v>296</v>
      </c>
      <c r="H1345" s="4" t="s">
        <v>9</v>
      </c>
      <c r="I1345" s="5">
        <v>30</v>
      </c>
      <c r="J1345" s="5">
        <v>0</v>
      </c>
      <c r="K1345" s="92">
        <v>30</v>
      </c>
    </row>
    <row r="1346" spans="2:11" x14ac:dyDescent="0.3">
      <c r="B1346" s="91" t="s">
        <v>973</v>
      </c>
      <c r="C1346" s="74" t="s">
        <v>1018</v>
      </c>
      <c r="D1346" s="75" t="str">
        <f t="shared" si="53"/>
        <v>2022년09월</v>
      </c>
      <c r="E1346" s="54" t="str">
        <f t="shared" si="54"/>
        <v>전남</v>
      </c>
      <c r="F1346" s="4" t="s">
        <v>292</v>
      </c>
      <c r="G1346" s="4" t="s">
        <v>297</v>
      </c>
      <c r="H1346" s="4" t="s">
        <v>9</v>
      </c>
      <c r="I1346" s="5">
        <v>3</v>
      </c>
      <c r="J1346" s="5">
        <v>0</v>
      </c>
      <c r="K1346" s="92">
        <v>3</v>
      </c>
    </row>
    <row r="1347" spans="2:11" x14ac:dyDescent="0.3">
      <c r="B1347" s="91" t="s">
        <v>973</v>
      </c>
      <c r="C1347" s="74" t="s">
        <v>1018</v>
      </c>
      <c r="D1347" s="75" t="str">
        <f t="shared" si="53"/>
        <v>2022년09월</v>
      </c>
      <c r="E1347" s="54" t="str">
        <f t="shared" si="54"/>
        <v>경북</v>
      </c>
      <c r="F1347" s="4" t="s">
        <v>300</v>
      </c>
      <c r="G1347" s="4" t="s">
        <v>302</v>
      </c>
      <c r="H1347" s="4" t="s">
        <v>9</v>
      </c>
      <c r="I1347" s="5">
        <v>120</v>
      </c>
      <c r="J1347" s="5">
        <v>0</v>
      </c>
      <c r="K1347" s="92">
        <v>120</v>
      </c>
    </row>
    <row r="1348" spans="2:11" x14ac:dyDescent="0.3">
      <c r="B1348" s="91" t="s">
        <v>973</v>
      </c>
      <c r="C1348" s="74" t="s">
        <v>1018</v>
      </c>
      <c r="D1348" s="75" t="str">
        <f t="shared" si="53"/>
        <v>2022년09월</v>
      </c>
      <c r="E1348" s="54" t="str">
        <f t="shared" si="54"/>
        <v>경북</v>
      </c>
      <c r="F1348" s="4" t="s">
        <v>300</v>
      </c>
      <c r="G1348" s="4" t="s">
        <v>304</v>
      </c>
      <c r="H1348" s="4" t="s">
        <v>9</v>
      </c>
      <c r="I1348" s="5">
        <v>28</v>
      </c>
      <c r="J1348" s="5">
        <v>0</v>
      </c>
      <c r="K1348" s="92">
        <v>28</v>
      </c>
    </row>
    <row r="1349" spans="2:11" x14ac:dyDescent="0.3">
      <c r="B1349" s="91" t="s">
        <v>973</v>
      </c>
      <c r="C1349" s="74" t="s">
        <v>1018</v>
      </c>
      <c r="D1349" s="75" t="str">
        <f t="shared" si="53"/>
        <v>2022년09월</v>
      </c>
      <c r="E1349" s="54" t="str">
        <f t="shared" si="54"/>
        <v>경기</v>
      </c>
      <c r="F1349" s="4" t="s">
        <v>305</v>
      </c>
      <c r="G1349" s="4" t="s">
        <v>308</v>
      </c>
      <c r="H1349" s="4" t="s">
        <v>9</v>
      </c>
      <c r="I1349" s="5">
        <v>6</v>
      </c>
      <c r="J1349" s="5">
        <v>6</v>
      </c>
      <c r="K1349" s="92">
        <v>0</v>
      </c>
    </row>
    <row r="1350" spans="2:11" x14ac:dyDescent="0.3">
      <c r="B1350" s="91" t="s">
        <v>973</v>
      </c>
      <c r="C1350" s="74" t="s">
        <v>1018</v>
      </c>
      <c r="D1350" s="75" t="str">
        <f t="shared" si="53"/>
        <v>2022년09월</v>
      </c>
      <c r="E1350" s="54" t="str">
        <f t="shared" si="54"/>
        <v>경기</v>
      </c>
      <c r="F1350" s="4" t="s">
        <v>309</v>
      </c>
      <c r="G1350" s="4" t="s">
        <v>310</v>
      </c>
      <c r="H1350" s="4" t="s">
        <v>9</v>
      </c>
      <c r="I1350" s="5">
        <v>3</v>
      </c>
      <c r="J1350" s="5">
        <v>0</v>
      </c>
      <c r="K1350" s="92">
        <v>3</v>
      </c>
    </row>
    <row r="1351" spans="2:11" x14ac:dyDescent="0.3">
      <c r="B1351" s="91" t="s">
        <v>973</v>
      </c>
      <c r="C1351" s="74" t="s">
        <v>1018</v>
      </c>
      <c r="D1351" s="75" t="str">
        <f t="shared" si="53"/>
        <v>2022년09월</v>
      </c>
      <c r="E1351" s="54" t="str">
        <f t="shared" si="54"/>
        <v>영서</v>
      </c>
      <c r="F1351" s="4" t="s">
        <v>312</v>
      </c>
      <c r="G1351" s="4" t="s">
        <v>313</v>
      </c>
      <c r="H1351" s="4" t="s">
        <v>9</v>
      </c>
      <c r="I1351" s="5">
        <v>15</v>
      </c>
      <c r="J1351" s="5">
        <v>1</v>
      </c>
      <c r="K1351" s="92">
        <v>14</v>
      </c>
    </row>
    <row r="1352" spans="2:11" x14ac:dyDescent="0.3">
      <c r="B1352" s="91" t="s">
        <v>973</v>
      </c>
      <c r="C1352" s="74" t="s">
        <v>1018</v>
      </c>
      <c r="D1352" s="75" t="str">
        <f t="shared" si="53"/>
        <v>2022년09월</v>
      </c>
      <c r="E1352" s="54" t="str">
        <f t="shared" si="54"/>
        <v>영서</v>
      </c>
      <c r="F1352" s="4" t="s">
        <v>312</v>
      </c>
      <c r="G1352" s="4" t="s">
        <v>314</v>
      </c>
      <c r="H1352" s="4" t="s">
        <v>9</v>
      </c>
      <c r="I1352" s="5">
        <v>4</v>
      </c>
      <c r="J1352" s="5">
        <v>0</v>
      </c>
      <c r="K1352" s="92">
        <v>4</v>
      </c>
    </row>
    <row r="1353" spans="2:11" x14ac:dyDescent="0.3">
      <c r="B1353" s="91" t="s">
        <v>973</v>
      </c>
      <c r="C1353" s="74" t="s">
        <v>1018</v>
      </c>
      <c r="D1353" s="75" t="str">
        <f t="shared" si="53"/>
        <v>2022년09월</v>
      </c>
      <c r="E1353" s="54" t="str">
        <f t="shared" si="54"/>
        <v>영서</v>
      </c>
      <c r="F1353" s="4" t="s">
        <v>312</v>
      </c>
      <c r="G1353" s="4" t="s">
        <v>315</v>
      </c>
      <c r="H1353" s="4" t="s">
        <v>9</v>
      </c>
      <c r="I1353" s="5">
        <v>1</v>
      </c>
      <c r="J1353" s="5">
        <v>0</v>
      </c>
      <c r="K1353" s="92">
        <v>1</v>
      </c>
    </row>
    <row r="1354" spans="2:11" x14ac:dyDescent="0.3">
      <c r="B1354" s="91" t="s">
        <v>973</v>
      </c>
      <c r="C1354" s="74" t="s">
        <v>1018</v>
      </c>
      <c r="D1354" s="75" t="str">
        <f t="shared" si="53"/>
        <v>2022년09월</v>
      </c>
      <c r="E1354" s="54" t="str">
        <f t="shared" si="54"/>
        <v>충남</v>
      </c>
      <c r="F1354" s="4" t="s">
        <v>317</v>
      </c>
      <c r="G1354" s="4" t="s">
        <v>318</v>
      </c>
      <c r="H1354" s="4" t="s">
        <v>9</v>
      </c>
      <c r="I1354" s="5">
        <v>238</v>
      </c>
      <c r="J1354" s="5">
        <v>238</v>
      </c>
      <c r="K1354" s="92">
        <v>0</v>
      </c>
    </row>
    <row r="1355" spans="2:11" x14ac:dyDescent="0.3">
      <c r="B1355" s="91" t="s">
        <v>973</v>
      </c>
      <c r="C1355" s="74" t="s">
        <v>1018</v>
      </c>
      <c r="D1355" s="75" t="str">
        <f t="shared" si="53"/>
        <v>2022년09월</v>
      </c>
      <c r="E1355" s="54" t="str">
        <f t="shared" si="54"/>
        <v>충남</v>
      </c>
      <c r="F1355" s="4" t="s">
        <v>317</v>
      </c>
      <c r="G1355" s="4" t="s">
        <v>319</v>
      </c>
      <c r="H1355" s="4" t="s">
        <v>9</v>
      </c>
      <c r="I1355" s="5">
        <v>48</v>
      </c>
      <c r="J1355" s="5">
        <v>0</v>
      </c>
      <c r="K1355" s="92">
        <v>48</v>
      </c>
    </row>
    <row r="1356" spans="2:11" x14ac:dyDescent="0.3">
      <c r="B1356" s="91" t="s">
        <v>973</v>
      </c>
      <c r="C1356" s="74" t="s">
        <v>1018</v>
      </c>
      <c r="D1356" s="75" t="str">
        <f t="shared" si="53"/>
        <v>2022년09월</v>
      </c>
      <c r="E1356" s="54" t="str">
        <f t="shared" si="54"/>
        <v>서울</v>
      </c>
      <c r="F1356" s="4" t="s">
        <v>320</v>
      </c>
      <c r="G1356" s="4" t="s">
        <v>263</v>
      </c>
      <c r="H1356" s="4" t="s">
        <v>9</v>
      </c>
      <c r="I1356" s="5">
        <v>5</v>
      </c>
      <c r="J1356" s="5">
        <v>0</v>
      </c>
      <c r="K1356" s="92">
        <v>5</v>
      </c>
    </row>
    <row r="1357" spans="2:11" x14ac:dyDescent="0.3">
      <c r="B1357" s="91" t="s">
        <v>973</v>
      </c>
      <c r="C1357" s="74" t="s">
        <v>1018</v>
      </c>
      <c r="D1357" s="75" t="str">
        <f t="shared" si="53"/>
        <v>2022년09월</v>
      </c>
      <c r="E1357" s="54" t="str">
        <f t="shared" si="54"/>
        <v>서울</v>
      </c>
      <c r="F1357" s="4" t="s">
        <v>320</v>
      </c>
      <c r="G1357" s="4" t="s">
        <v>321</v>
      </c>
      <c r="H1357" s="4" t="s">
        <v>9</v>
      </c>
      <c r="I1357" s="5">
        <v>1</v>
      </c>
      <c r="J1357" s="5">
        <v>0</v>
      </c>
      <c r="K1357" s="92">
        <v>1</v>
      </c>
    </row>
    <row r="1358" spans="2:11" x14ac:dyDescent="0.3">
      <c r="B1358" s="91" t="s">
        <v>973</v>
      </c>
      <c r="C1358" s="74" t="s">
        <v>1018</v>
      </c>
      <c r="D1358" s="75" t="str">
        <f t="shared" si="53"/>
        <v>2022년09월</v>
      </c>
      <c r="E1358" s="54" t="str">
        <f t="shared" si="54"/>
        <v>서울</v>
      </c>
      <c r="F1358" s="4" t="s">
        <v>320</v>
      </c>
      <c r="G1358" s="4" t="s">
        <v>874</v>
      </c>
      <c r="H1358" s="4" t="s">
        <v>9</v>
      </c>
      <c r="I1358" s="5">
        <v>1</v>
      </c>
      <c r="J1358" s="5">
        <v>0</v>
      </c>
      <c r="K1358" s="92">
        <v>1</v>
      </c>
    </row>
    <row r="1359" spans="2:11" x14ac:dyDescent="0.3">
      <c r="B1359" s="91" t="s">
        <v>973</v>
      </c>
      <c r="C1359" s="74" t="s">
        <v>1018</v>
      </c>
      <c r="D1359" s="75" t="str">
        <f t="shared" si="53"/>
        <v>2022년09월</v>
      </c>
      <c r="E1359" s="54" t="str">
        <f t="shared" si="54"/>
        <v>경기</v>
      </c>
      <c r="F1359" s="4" t="s">
        <v>322</v>
      </c>
      <c r="G1359" s="4" t="s">
        <v>851</v>
      </c>
      <c r="H1359" s="4" t="s">
        <v>9</v>
      </c>
      <c r="I1359" s="5">
        <v>1</v>
      </c>
      <c r="J1359" s="5">
        <v>1</v>
      </c>
      <c r="K1359" s="92">
        <v>0</v>
      </c>
    </row>
    <row r="1360" spans="2:11" x14ac:dyDescent="0.3">
      <c r="B1360" s="91" t="s">
        <v>973</v>
      </c>
      <c r="C1360" s="74" t="s">
        <v>1018</v>
      </c>
      <c r="D1360" s="75" t="str">
        <f t="shared" si="53"/>
        <v>2022년09월</v>
      </c>
      <c r="E1360" s="54" t="str">
        <f t="shared" si="54"/>
        <v>경남</v>
      </c>
      <c r="F1360" s="4" t="s">
        <v>328</v>
      </c>
      <c r="G1360" s="4" t="s">
        <v>332</v>
      </c>
      <c r="H1360" s="4" t="s">
        <v>9</v>
      </c>
      <c r="I1360" s="5">
        <v>4</v>
      </c>
      <c r="J1360" s="5">
        <v>0</v>
      </c>
      <c r="K1360" s="92">
        <v>4</v>
      </c>
    </row>
    <row r="1361" spans="2:11" x14ac:dyDescent="0.3">
      <c r="B1361" s="91" t="s">
        <v>973</v>
      </c>
      <c r="C1361" s="74" t="s">
        <v>1018</v>
      </c>
      <c r="D1361" s="75" t="str">
        <f t="shared" si="53"/>
        <v>2022년09월</v>
      </c>
      <c r="E1361" s="54" t="str">
        <f t="shared" si="54"/>
        <v>경남</v>
      </c>
      <c r="F1361" s="4" t="s">
        <v>333</v>
      </c>
      <c r="G1361" s="4" t="s">
        <v>335</v>
      </c>
      <c r="H1361" s="4" t="s">
        <v>9</v>
      </c>
      <c r="I1361" s="5">
        <v>101</v>
      </c>
      <c r="J1361" s="5">
        <v>99</v>
      </c>
      <c r="K1361" s="92">
        <v>2</v>
      </c>
    </row>
    <row r="1362" spans="2:11" x14ac:dyDescent="0.3">
      <c r="B1362" s="91" t="s">
        <v>973</v>
      </c>
      <c r="C1362" s="74" t="s">
        <v>1018</v>
      </c>
      <c r="D1362" s="75" t="str">
        <f t="shared" si="53"/>
        <v>2022년09월</v>
      </c>
      <c r="E1362" s="54" t="str">
        <f t="shared" si="54"/>
        <v>경남</v>
      </c>
      <c r="F1362" s="4" t="s">
        <v>333</v>
      </c>
      <c r="G1362" s="4" t="s">
        <v>336</v>
      </c>
      <c r="H1362" s="4" t="s">
        <v>9</v>
      </c>
      <c r="I1362" s="5">
        <v>3</v>
      </c>
      <c r="J1362" s="5">
        <v>0</v>
      </c>
      <c r="K1362" s="92">
        <v>3</v>
      </c>
    </row>
    <row r="1363" spans="2:11" x14ac:dyDescent="0.3">
      <c r="B1363" s="91" t="s">
        <v>973</v>
      </c>
      <c r="C1363" s="74" t="s">
        <v>1018</v>
      </c>
      <c r="D1363" s="75" t="str">
        <f t="shared" si="53"/>
        <v>2022년09월</v>
      </c>
      <c r="E1363" s="54" t="str">
        <f t="shared" si="54"/>
        <v>영서</v>
      </c>
      <c r="F1363" s="4" t="s">
        <v>338</v>
      </c>
      <c r="G1363" s="4" t="s">
        <v>339</v>
      </c>
      <c r="H1363" s="4" t="s">
        <v>9</v>
      </c>
      <c r="I1363" s="5">
        <v>11</v>
      </c>
      <c r="J1363" s="5">
        <v>11</v>
      </c>
      <c r="K1363" s="92">
        <v>0</v>
      </c>
    </row>
    <row r="1364" spans="2:11" x14ac:dyDescent="0.3">
      <c r="B1364" s="91" t="s">
        <v>973</v>
      </c>
      <c r="C1364" s="74" t="s">
        <v>1018</v>
      </c>
      <c r="D1364" s="75" t="str">
        <f t="shared" si="53"/>
        <v>2022년09월</v>
      </c>
      <c r="E1364" s="54" t="str">
        <f t="shared" si="54"/>
        <v>영서</v>
      </c>
      <c r="F1364" s="4" t="s">
        <v>338</v>
      </c>
      <c r="G1364" s="4" t="s">
        <v>875</v>
      </c>
      <c r="H1364" s="4" t="s">
        <v>9</v>
      </c>
      <c r="I1364" s="5">
        <v>2</v>
      </c>
      <c r="J1364" s="5">
        <v>0</v>
      </c>
      <c r="K1364" s="92">
        <v>2</v>
      </c>
    </row>
    <row r="1365" spans="2:11" x14ac:dyDescent="0.3">
      <c r="B1365" s="91" t="s">
        <v>973</v>
      </c>
      <c r="C1365" s="74" t="s">
        <v>1018</v>
      </c>
      <c r="D1365" s="75" t="str">
        <f t="shared" si="53"/>
        <v>2022년09월</v>
      </c>
      <c r="E1365" s="54" t="str">
        <f t="shared" si="54"/>
        <v>본원</v>
      </c>
      <c r="F1365" s="4" t="s">
        <v>342</v>
      </c>
      <c r="G1365" s="4" t="s">
        <v>343</v>
      </c>
      <c r="H1365" s="4" t="s">
        <v>9</v>
      </c>
      <c r="I1365" s="5">
        <v>2</v>
      </c>
      <c r="J1365" s="5">
        <v>2</v>
      </c>
      <c r="K1365" s="92">
        <v>0</v>
      </c>
    </row>
    <row r="1366" spans="2:11" x14ac:dyDescent="0.3">
      <c r="B1366" s="91" t="s">
        <v>973</v>
      </c>
      <c r="C1366" s="74" t="s">
        <v>1018</v>
      </c>
      <c r="D1366" s="75" t="str">
        <f t="shared" si="53"/>
        <v>2022년09월</v>
      </c>
      <c r="E1366" s="54" t="str">
        <f t="shared" si="54"/>
        <v>인천</v>
      </c>
      <c r="F1366" s="4" t="s">
        <v>346</v>
      </c>
      <c r="G1366" s="4" t="s">
        <v>347</v>
      </c>
      <c r="H1366" s="4" t="s">
        <v>9</v>
      </c>
      <c r="I1366" s="5">
        <v>2</v>
      </c>
      <c r="J1366" s="5">
        <v>2</v>
      </c>
      <c r="K1366" s="92">
        <v>0</v>
      </c>
    </row>
    <row r="1367" spans="2:11" x14ac:dyDescent="0.3">
      <c r="B1367" s="91" t="s">
        <v>973</v>
      </c>
      <c r="C1367" s="74" t="s">
        <v>1018</v>
      </c>
      <c r="D1367" s="75" t="str">
        <f t="shared" si="53"/>
        <v>2022년09월</v>
      </c>
      <c r="E1367" s="54" t="str">
        <f t="shared" si="54"/>
        <v>인천</v>
      </c>
      <c r="F1367" s="4" t="s">
        <v>346</v>
      </c>
      <c r="G1367" s="4" t="s">
        <v>349</v>
      </c>
      <c r="H1367" s="4" t="s">
        <v>9</v>
      </c>
      <c r="I1367" s="5">
        <v>17</v>
      </c>
      <c r="J1367" s="5">
        <v>0</v>
      </c>
      <c r="K1367" s="92">
        <v>17</v>
      </c>
    </row>
    <row r="1368" spans="2:11" x14ac:dyDescent="0.3">
      <c r="B1368" s="91" t="s">
        <v>973</v>
      </c>
      <c r="C1368" s="74" t="s">
        <v>1018</v>
      </c>
      <c r="D1368" s="75" t="str">
        <f t="shared" si="53"/>
        <v>2022년09월</v>
      </c>
      <c r="E1368" s="54" t="str">
        <f t="shared" si="54"/>
        <v>인천</v>
      </c>
      <c r="F1368" s="4" t="s">
        <v>346</v>
      </c>
      <c r="G1368" s="4" t="s">
        <v>352</v>
      </c>
      <c r="H1368" s="4" t="s">
        <v>9</v>
      </c>
      <c r="I1368" s="5">
        <v>5</v>
      </c>
      <c r="J1368" s="5">
        <v>0</v>
      </c>
      <c r="K1368" s="92">
        <v>5</v>
      </c>
    </row>
    <row r="1369" spans="2:11" x14ac:dyDescent="0.3">
      <c r="B1369" s="91" t="s">
        <v>973</v>
      </c>
      <c r="C1369" s="74" t="s">
        <v>1018</v>
      </c>
      <c r="D1369" s="75" t="str">
        <f t="shared" si="53"/>
        <v>2022년09월</v>
      </c>
      <c r="E1369" s="54" t="str">
        <f t="shared" si="54"/>
        <v>인천</v>
      </c>
      <c r="F1369" s="4" t="s">
        <v>346</v>
      </c>
      <c r="G1369" s="4" t="s">
        <v>354</v>
      </c>
      <c r="H1369" s="4" t="s">
        <v>9</v>
      </c>
      <c r="I1369" s="5">
        <v>4</v>
      </c>
      <c r="J1369" s="5">
        <v>0</v>
      </c>
      <c r="K1369" s="92">
        <v>4</v>
      </c>
    </row>
    <row r="1370" spans="2:11" x14ac:dyDescent="0.3">
      <c r="B1370" s="91" t="s">
        <v>973</v>
      </c>
      <c r="C1370" s="74" t="s">
        <v>1018</v>
      </c>
      <c r="D1370" s="75" t="str">
        <f t="shared" si="53"/>
        <v>2022년09월</v>
      </c>
      <c r="E1370" s="54" t="str">
        <f t="shared" si="54"/>
        <v>인천</v>
      </c>
      <c r="F1370" s="4" t="s">
        <v>346</v>
      </c>
      <c r="G1370" s="4" t="s">
        <v>356</v>
      </c>
      <c r="H1370" s="4" t="s">
        <v>9</v>
      </c>
      <c r="I1370" s="5">
        <v>4</v>
      </c>
      <c r="J1370" s="5">
        <v>1</v>
      </c>
      <c r="K1370" s="92">
        <v>3</v>
      </c>
    </row>
    <row r="1371" spans="2:11" x14ac:dyDescent="0.3">
      <c r="B1371" s="91" t="s">
        <v>973</v>
      </c>
      <c r="C1371" s="74" t="s">
        <v>1018</v>
      </c>
      <c r="D1371" s="75" t="str">
        <f t="shared" si="53"/>
        <v>2022년09월</v>
      </c>
      <c r="E1371" s="54" t="str">
        <f t="shared" si="54"/>
        <v>인천</v>
      </c>
      <c r="F1371" s="4" t="s">
        <v>346</v>
      </c>
      <c r="G1371" s="4" t="s">
        <v>357</v>
      </c>
      <c r="H1371" s="4" t="s">
        <v>9</v>
      </c>
      <c r="I1371" s="5">
        <v>68</v>
      </c>
      <c r="J1371" s="5">
        <v>68</v>
      </c>
      <c r="K1371" s="92">
        <v>0</v>
      </c>
    </row>
    <row r="1372" spans="2:11" x14ac:dyDescent="0.3">
      <c r="B1372" s="91" t="s">
        <v>973</v>
      </c>
      <c r="C1372" s="74" t="s">
        <v>1018</v>
      </c>
      <c r="D1372" s="75" t="str">
        <f t="shared" si="53"/>
        <v>2022년09월</v>
      </c>
      <c r="E1372" s="54" t="str">
        <f t="shared" si="54"/>
        <v>인천</v>
      </c>
      <c r="F1372" s="4" t="s">
        <v>346</v>
      </c>
      <c r="G1372" s="4" t="s">
        <v>359</v>
      </c>
      <c r="H1372" s="4" t="s">
        <v>9</v>
      </c>
      <c r="I1372" s="5">
        <v>76</v>
      </c>
      <c r="J1372" s="5">
        <v>0</v>
      </c>
      <c r="K1372" s="92">
        <v>76</v>
      </c>
    </row>
    <row r="1373" spans="2:11" x14ac:dyDescent="0.3">
      <c r="B1373" s="91" t="s">
        <v>973</v>
      </c>
      <c r="C1373" s="74" t="s">
        <v>1018</v>
      </c>
      <c r="D1373" s="75" t="str">
        <f t="shared" si="53"/>
        <v>2022년09월</v>
      </c>
      <c r="E1373" s="54" t="str">
        <f t="shared" si="54"/>
        <v>경기</v>
      </c>
      <c r="F1373" s="4" t="s">
        <v>360</v>
      </c>
      <c r="G1373" s="4" t="s">
        <v>361</v>
      </c>
      <c r="H1373" s="4" t="s">
        <v>9</v>
      </c>
      <c r="I1373" s="5">
        <v>38</v>
      </c>
      <c r="J1373" s="5">
        <v>0</v>
      </c>
      <c r="K1373" s="92">
        <v>38</v>
      </c>
    </row>
    <row r="1374" spans="2:11" x14ac:dyDescent="0.3">
      <c r="B1374" s="91" t="s">
        <v>973</v>
      </c>
      <c r="C1374" s="74" t="s">
        <v>1018</v>
      </c>
      <c r="D1374" s="75" t="str">
        <f t="shared" si="53"/>
        <v>2022년09월</v>
      </c>
      <c r="E1374" s="54" t="str">
        <f t="shared" si="54"/>
        <v>경기</v>
      </c>
      <c r="F1374" s="4" t="s">
        <v>360</v>
      </c>
      <c r="G1374" s="4" t="s">
        <v>362</v>
      </c>
      <c r="H1374" s="4" t="s">
        <v>9</v>
      </c>
      <c r="I1374" s="5">
        <v>47</v>
      </c>
      <c r="J1374" s="5">
        <v>0</v>
      </c>
      <c r="K1374" s="92">
        <v>47</v>
      </c>
    </row>
    <row r="1375" spans="2:11" x14ac:dyDescent="0.3">
      <c r="B1375" s="91" t="s">
        <v>973</v>
      </c>
      <c r="C1375" s="74" t="s">
        <v>1018</v>
      </c>
      <c r="D1375" s="75" t="str">
        <f t="shared" si="53"/>
        <v>2022년09월</v>
      </c>
      <c r="E1375" s="54" t="str">
        <f t="shared" si="54"/>
        <v>경기</v>
      </c>
      <c r="F1375" s="4" t="s">
        <v>360</v>
      </c>
      <c r="G1375" s="4" t="s">
        <v>366</v>
      </c>
      <c r="H1375" s="4" t="s">
        <v>9</v>
      </c>
      <c r="I1375" s="5">
        <v>1</v>
      </c>
      <c r="J1375" s="5">
        <v>0</v>
      </c>
      <c r="K1375" s="92">
        <v>1</v>
      </c>
    </row>
    <row r="1376" spans="2:11" x14ac:dyDescent="0.3">
      <c r="B1376" s="91" t="s">
        <v>973</v>
      </c>
      <c r="C1376" s="74" t="s">
        <v>1018</v>
      </c>
      <c r="D1376" s="75" t="str">
        <f t="shared" si="53"/>
        <v>2022년09월</v>
      </c>
      <c r="E1376" s="54" t="str">
        <f t="shared" si="54"/>
        <v>전북</v>
      </c>
      <c r="F1376" s="4" t="s">
        <v>367</v>
      </c>
      <c r="G1376" s="4" t="s">
        <v>368</v>
      </c>
      <c r="H1376" s="4" t="s">
        <v>9</v>
      </c>
      <c r="I1376" s="5">
        <v>1</v>
      </c>
      <c r="J1376" s="5">
        <v>1</v>
      </c>
      <c r="K1376" s="92">
        <v>0</v>
      </c>
    </row>
    <row r="1377" spans="2:11" x14ac:dyDescent="0.3">
      <c r="B1377" s="91" t="s">
        <v>973</v>
      </c>
      <c r="C1377" s="74" t="s">
        <v>1018</v>
      </c>
      <c r="D1377" s="75" t="str">
        <f t="shared" si="53"/>
        <v>2022년09월</v>
      </c>
      <c r="E1377" s="54" t="str">
        <f t="shared" si="54"/>
        <v>전북</v>
      </c>
      <c r="F1377" s="4" t="s">
        <v>367</v>
      </c>
      <c r="G1377" s="4" t="s">
        <v>369</v>
      </c>
      <c r="H1377" s="4" t="s">
        <v>9</v>
      </c>
      <c r="I1377" s="5">
        <v>2</v>
      </c>
      <c r="J1377" s="5">
        <v>0</v>
      </c>
      <c r="K1377" s="92">
        <v>2</v>
      </c>
    </row>
    <row r="1378" spans="2:11" x14ac:dyDescent="0.3">
      <c r="B1378" s="91" t="s">
        <v>973</v>
      </c>
      <c r="C1378" s="74" t="s">
        <v>1018</v>
      </c>
      <c r="D1378" s="75" t="str">
        <f t="shared" ref="D1378:D1409" si="55">B1378&amp;C1378</f>
        <v>2022년09월</v>
      </c>
      <c r="E1378" s="54" t="str">
        <f t="shared" si="54"/>
        <v>전북</v>
      </c>
      <c r="F1378" s="4" t="s">
        <v>367</v>
      </c>
      <c r="G1378" s="4" t="s">
        <v>370</v>
      </c>
      <c r="H1378" s="4" t="s">
        <v>9</v>
      </c>
      <c r="I1378" s="5">
        <v>4</v>
      </c>
      <c r="J1378" s="5">
        <v>4</v>
      </c>
      <c r="K1378" s="92">
        <v>0</v>
      </c>
    </row>
    <row r="1379" spans="2:11" x14ac:dyDescent="0.3">
      <c r="B1379" s="91" t="s">
        <v>973</v>
      </c>
      <c r="C1379" s="74" t="s">
        <v>1018</v>
      </c>
      <c r="D1379" s="75" t="str">
        <f t="shared" si="55"/>
        <v>2022년09월</v>
      </c>
      <c r="E1379" s="54" t="str">
        <f t="shared" si="54"/>
        <v>전북</v>
      </c>
      <c r="F1379" s="4" t="s">
        <v>367</v>
      </c>
      <c r="G1379" s="4" t="s">
        <v>373</v>
      </c>
      <c r="H1379" s="4" t="s">
        <v>9</v>
      </c>
      <c r="I1379" s="5">
        <v>24</v>
      </c>
      <c r="J1379" s="5">
        <v>0</v>
      </c>
      <c r="K1379" s="92">
        <v>24</v>
      </c>
    </row>
    <row r="1380" spans="2:11" x14ac:dyDescent="0.3">
      <c r="B1380" s="91" t="s">
        <v>973</v>
      </c>
      <c r="C1380" s="74" t="s">
        <v>1018</v>
      </c>
      <c r="D1380" s="75" t="str">
        <f t="shared" si="55"/>
        <v>2022년09월</v>
      </c>
      <c r="E1380" s="54" t="str">
        <f t="shared" si="54"/>
        <v>전북</v>
      </c>
      <c r="F1380" s="4" t="s">
        <v>367</v>
      </c>
      <c r="G1380" s="4" t="s">
        <v>83</v>
      </c>
      <c r="H1380" s="4" t="s">
        <v>9</v>
      </c>
      <c r="I1380" s="5">
        <v>35</v>
      </c>
      <c r="J1380" s="5">
        <v>8</v>
      </c>
      <c r="K1380" s="92">
        <v>27</v>
      </c>
    </row>
    <row r="1381" spans="2:11" x14ac:dyDescent="0.3">
      <c r="B1381" s="91" t="s">
        <v>973</v>
      </c>
      <c r="C1381" s="74" t="s">
        <v>1018</v>
      </c>
      <c r="D1381" s="75" t="str">
        <f t="shared" si="55"/>
        <v>2022년09월</v>
      </c>
      <c r="E1381" s="54" t="str">
        <f t="shared" si="54"/>
        <v>전북</v>
      </c>
      <c r="F1381" s="4" t="s">
        <v>367</v>
      </c>
      <c r="G1381" s="4" t="s">
        <v>876</v>
      </c>
      <c r="H1381" s="4" t="s">
        <v>9</v>
      </c>
      <c r="I1381" s="5">
        <v>1</v>
      </c>
      <c r="J1381" s="5">
        <v>1</v>
      </c>
      <c r="K1381" s="92">
        <v>0</v>
      </c>
    </row>
    <row r="1382" spans="2:11" x14ac:dyDescent="0.3">
      <c r="B1382" s="91" t="s">
        <v>973</v>
      </c>
      <c r="C1382" s="74" t="s">
        <v>1018</v>
      </c>
      <c r="D1382" s="75" t="str">
        <f t="shared" si="55"/>
        <v>2022년09월</v>
      </c>
      <c r="E1382" s="54" t="str">
        <f t="shared" si="54"/>
        <v>전북</v>
      </c>
      <c r="F1382" s="4" t="s">
        <v>367</v>
      </c>
      <c r="G1382" s="4" t="s">
        <v>877</v>
      </c>
      <c r="H1382" s="4" t="s">
        <v>9</v>
      </c>
      <c r="I1382" s="5">
        <v>1</v>
      </c>
      <c r="J1382" s="5">
        <v>0</v>
      </c>
      <c r="K1382" s="92">
        <v>1</v>
      </c>
    </row>
    <row r="1383" spans="2:11" x14ac:dyDescent="0.3">
      <c r="B1383" s="91" t="s">
        <v>973</v>
      </c>
      <c r="C1383" s="74" t="s">
        <v>1018</v>
      </c>
      <c r="D1383" s="75" t="str">
        <f t="shared" si="55"/>
        <v>2022년09월</v>
      </c>
      <c r="E1383" s="54" t="str">
        <f t="shared" si="54"/>
        <v>전북</v>
      </c>
      <c r="F1383" s="4" t="s">
        <v>367</v>
      </c>
      <c r="G1383" s="4" t="s">
        <v>376</v>
      </c>
      <c r="H1383" s="4" t="s">
        <v>9</v>
      </c>
      <c r="I1383" s="5">
        <v>1</v>
      </c>
      <c r="J1383" s="5">
        <v>1</v>
      </c>
      <c r="K1383" s="92">
        <v>0</v>
      </c>
    </row>
    <row r="1384" spans="2:11" x14ac:dyDescent="0.3">
      <c r="B1384" s="91" t="s">
        <v>973</v>
      </c>
      <c r="C1384" s="74" t="s">
        <v>1018</v>
      </c>
      <c r="D1384" s="75" t="str">
        <f t="shared" si="55"/>
        <v>2022년09월</v>
      </c>
      <c r="E1384" s="54" t="str">
        <f t="shared" si="54"/>
        <v>제주</v>
      </c>
      <c r="F1384" s="4" t="s">
        <v>385</v>
      </c>
      <c r="G1384" s="4" t="s">
        <v>387</v>
      </c>
      <c r="H1384" s="4" t="s">
        <v>9</v>
      </c>
      <c r="I1384" s="5">
        <v>99</v>
      </c>
      <c r="J1384" s="5">
        <v>0</v>
      </c>
      <c r="K1384" s="92">
        <v>99</v>
      </c>
    </row>
    <row r="1385" spans="2:11" x14ac:dyDescent="0.3">
      <c r="B1385" s="91" t="s">
        <v>973</v>
      </c>
      <c r="C1385" s="74" t="s">
        <v>1018</v>
      </c>
      <c r="D1385" s="75" t="str">
        <f t="shared" si="55"/>
        <v>2022년09월</v>
      </c>
      <c r="E1385" s="54" t="str">
        <f t="shared" si="54"/>
        <v>제주</v>
      </c>
      <c r="F1385" s="4" t="s">
        <v>385</v>
      </c>
      <c r="G1385" s="4" t="s">
        <v>388</v>
      </c>
      <c r="H1385" s="4" t="s">
        <v>9</v>
      </c>
      <c r="I1385" s="5">
        <v>9</v>
      </c>
      <c r="J1385" s="5">
        <v>0</v>
      </c>
      <c r="K1385" s="92">
        <v>9</v>
      </c>
    </row>
    <row r="1386" spans="2:11" x14ac:dyDescent="0.3">
      <c r="B1386" s="91" t="s">
        <v>973</v>
      </c>
      <c r="C1386" s="74" t="s">
        <v>1018</v>
      </c>
      <c r="D1386" s="75" t="str">
        <f t="shared" si="55"/>
        <v>2022년09월</v>
      </c>
      <c r="E1386" s="54" t="str">
        <f t="shared" si="54"/>
        <v>제주</v>
      </c>
      <c r="F1386" s="4" t="s">
        <v>385</v>
      </c>
      <c r="G1386" s="4" t="s">
        <v>878</v>
      </c>
      <c r="H1386" s="4" t="s">
        <v>9</v>
      </c>
      <c r="I1386" s="5">
        <v>1</v>
      </c>
      <c r="J1386" s="5">
        <v>0</v>
      </c>
      <c r="K1386" s="92">
        <v>1</v>
      </c>
    </row>
    <row r="1387" spans="2:11" x14ac:dyDescent="0.3">
      <c r="B1387" s="91" t="s">
        <v>973</v>
      </c>
      <c r="C1387" s="74" t="s">
        <v>1018</v>
      </c>
      <c r="D1387" s="75" t="str">
        <f t="shared" si="55"/>
        <v>2022년09월</v>
      </c>
      <c r="E1387" s="54" t="str">
        <f t="shared" si="54"/>
        <v>제주</v>
      </c>
      <c r="F1387" s="4" t="s">
        <v>385</v>
      </c>
      <c r="G1387" s="4" t="s">
        <v>393</v>
      </c>
      <c r="H1387" s="4" t="s">
        <v>9</v>
      </c>
      <c r="I1387" s="5">
        <v>19</v>
      </c>
      <c r="J1387" s="5">
        <v>0</v>
      </c>
      <c r="K1387" s="92">
        <v>19</v>
      </c>
    </row>
    <row r="1388" spans="2:11" x14ac:dyDescent="0.3">
      <c r="B1388" s="91" t="s">
        <v>973</v>
      </c>
      <c r="C1388" s="74" t="s">
        <v>1018</v>
      </c>
      <c r="D1388" s="75" t="str">
        <f t="shared" si="55"/>
        <v>2022년09월</v>
      </c>
      <c r="E1388" s="54" t="str">
        <f t="shared" si="54"/>
        <v>경남</v>
      </c>
      <c r="F1388" s="4" t="s">
        <v>394</v>
      </c>
      <c r="G1388" s="4" t="s">
        <v>397</v>
      </c>
      <c r="H1388" s="4" t="s">
        <v>9</v>
      </c>
      <c r="I1388" s="5">
        <v>25</v>
      </c>
      <c r="J1388" s="5">
        <v>0</v>
      </c>
      <c r="K1388" s="92">
        <v>25</v>
      </c>
    </row>
    <row r="1389" spans="2:11" x14ac:dyDescent="0.3">
      <c r="B1389" s="91" t="s">
        <v>973</v>
      </c>
      <c r="C1389" s="74" t="s">
        <v>1018</v>
      </c>
      <c r="D1389" s="75" t="str">
        <f t="shared" si="55"/>
        <v>2022년09월</v>
      </c>
      <c r="E1389" s="54" t="str">
        <f t="shared" si="54"/>
        <v>경남</v>
      </c>
      <c r="F1389" s="4" t="s">
        <v>394</v>
      </c>
      <c r="G1389" s="4" t="s">
        <v>879</v>
      </c>
      <c r="H1389" s="4" t="s">
        <v>9</v>
      </c>
      <c r="I1389" s="5">
        <v>2</v>
      </c>
      <c r="J1389" s="5">
        <v>0</v>
      </c>
      <c r="K1389" s="92">
        <v>2</v>
      </c>
    </row>
    <row r="1390" spans="2:11" x14ac:dyDescent="0.3">
      <c r="B1390" s="91" t="s">
        <v>973</v>
      </c>
      <c r="C1390" s="74" t="s">
        <v>1018</v>
      </c>
      <c r="D1390" s="75" t="str">
        <f t="shared" si="55"/>
        <v>2022년09월</v>
      </c>
      <c r="E1390" s="54" t="str">
        <f t="shared" si="54"/>
        <v>경남</v>
      </c>
      <c r="F1390" s="4" t="s">
        <v>394</v>
      </c>
      <c r="G1390" s="4" t="s">
        <v>402</v>
      </c>
      <c r="H1390" s="4" t="s">
        <v>9</v>
      </c>
      <c r="I1390" s="5">
        <v>1</v>
      </c>
      <c r="J1390" s="5">
        <v>0</v>
      </c>
      <c r="K1390" s="92">
        <v>1</v>
      </c>
    </row>
    <row r="1391" spans="2:11" x14ac:dyDescent="0.3">
      <c r="B1391" s="91" t="s">
        <v>973</v>
      </c>
      <c r="C1391" s="74" t="s">
        <v>1018</v>
      </c>
      <c r="D1391" s="75" t="str">
        <f t="shared" si="55"/>
        <v>2022년09월</v>
      </c>
      <c r="E1391" s="54" t="str">
        <f t="shared" si="54"/>
        <v>경남</v>
      </c>
      <c r="F1391" s="4" t="s">
        <v>394</v>
      </c>
      <c r="G1391" s="4" t="s">
        <v>403</v>
      </c>
      <c r="H1391" s="4" t="s">
        <v>9</v>
      </c>
      <c r="I1391" s="5">
        <v>1</v>
      </c>
      <c r="J1391" s="5">
        <v>0</v>
      </c>
      <c r="K1391" s="92">
        <v>1</v>
      </c>
    </row>
    <row r="1392" spans="2:11" x14ac:dyDescent="0.3">
      <c r="B1392" s="91" t="s">
        <v>973</v>
      </c>
      <c r="C1392" s="74" t="s">
        <v>1018</v>
      </c>
      <c r="D1392" s="75" t="str">
        <f t="shared" si="55"/>
        <v>2022년09월</v>
      </c>
      <c r="E1392" s="54" t="str">
        <f t="shared" si="54"/>
        <v>경남</v>
      </c>
      <c r="F1392" s="4" t="s">
        <v>394</v>
      </c>
      <c r="G1392" s="4" t="s">
        <v>405</v>
      </c>
      <c r="H1392" s="4" t="s">
        <v>9</v>
      </c>
      <c r="I1392" s="5">
        <v>30</v>
      </c>
      <c r="J1392" s="5">
        <v>0</v>
      </c>
      <c r="K1392" s="92">
        <v>30</v>
      </c>
    </row>
    <row r="1393" spans="2:11" x14ac:dyDescent="0.3">
      <c r="B1393" s="91" t="s">
        <v>973</v>
      </c>
      <c r="C1393" s="74" t="s">
        <v>1018</v>
      </c>
      <c r="D1393" s="75" t="str">
        <f t="shared" si="55"/>
        <v>2022년09월</v>
      </c>
      <c r="E1393" s="54" t="str">
        <f t="shared" si="54"/>
        <v>경남</v>
      </c>
      <c r="F1393" s="4" t="s">
        <v>394</v>
      </c>
      <c r="G1393" s="4" t="s">
        <v>406</v>
      </c>
      <c r="H1393" s="4" t="s">
        <v>9</v>
      </c>
      <c r="I1393" s="5">
        <v>4</v>
      </c>
      <c r="J1393" s="5">
        <v>0</v>
      </c>
      <c r="K1393" s="92">
        <v>4</v>
      </c>
    </row>
    <row r="1394" spans="2:11" x14ac:dyDescent="0.3">
      <c r="B1394" s="91" t="s">
        <v>973</v>
      </c>
      <c r="C1394" s="74" t="s">
        <v>1018</v>
      </c>
      <c r="D1394" s="75" t="str">
        <f t="shared" si="55"/>
        <v>2022년09월</v>
      </c>
      <c r="E1394" s="54" t="str">
        <f t="shared" si="54"/>
        <v>경남</v>
      </c>
      <c r="F1394" s="4" t="s">
        <v>394</v>
      </c>
      <c r="G1394" s="4" t="s">
        <v>407</v>
      </c>
      <c r="H1394" s="4" t="s">
        <v>9</v>
      </c>
      <c r="I1394" s="5">
        <v>34</v>
      </c>
      <c r="J1394" s="5">
        <v>7</v>
      </c>
      <c r="K1394" s="92">
        <v>27</v>
      </c>
    </row>
    <row r="1395" spans="2:11" x14ac:dyDescent="0.3">
      <c r="B1395" s="91" t="s">
        <v>973</v>
      </c>
      <c r="C1395" s="74" t="s">
        <v>1018</v>
      </c>
      <c r="D1395" s="75" t="str">
        <f t="shared" si="55"/>
        <v>2022년09월</v>
      </c>
      <c r="E1395" s="54" t="str">
        <f t="shared" si="54"/>
        <v>경남</v>
      </c>
      <c r="F1395" s="4" t="s">
        <v>408</v>
      </c>
      <c r="G1395" s="4" t="s">
        <v>409</v>
      </c>
      <c r="H1395" s="4" t="s">
        <v>9</v>
      </c>
      <c r="I1395" s="5">
        <v>5</v>
      </c>
      <c r="J1395" s="5">
        <v>0</v>
      </c>
      <c r="K1395" s="92">
        <v>5</v>
      </c>
    </row>
    <row r="1396" spans="2:11" x14ac:dyDescent="0.3">
      <c r="B1396" s="91" t="s">
        <v>973</v>
      </c>
      <c r="C1396" s="74" t="s">
        <v>1018</v>
      </c>
      <c r="D1396" s="75" t="str">
        <f t="shared" si="55"/>
        <v>2022년09월</v>
      </c>
      <c r="E1396" s="54" t="str">
        <f t="shared" si="54"/>
        <v>경남</v>
      </c>
      <c r="F1396" s="4" t="s">
        <v>408</v>
      </c>
      <c r="G1396" s="4" t="s">
        <v>412</v>
      </c>
      <c r="H1396" s="4" t="s">
        <v>9</v>
      </c>
      <c r="I1396" s="5">
        <v>15</v>
      </c>
      <c r="J1396" s="5">
        <v>0</v>
      </c>
      <c r="K1396" s="92">
        <v>15</v>
      </c>
    </row>
    <row r="1397" spans="2:11" x14ac:dyDescent="0.3">
      <c r="B1397" s="91" t="s">
        <v>973</v>
      </c>
      <c r="C1397" s="74" t="s">
        <v>1018</v>
      </c>
      <c r="D1397" s="75" t="str">
        <f t="shared" si="55"/>
        <v>2022년09월</v>
      </c>
      <c r="E1397" s="54" t="str">
        <f t="shared" si="54"/>
        <v>충남</v>
      </c>
      <c r="F1397" s="4" t="s">
        <v>414</v>
      </c>
      <c r="G1397" s="4" t="s">
        <v>416</v>
      </c>
      <c r="H1397" s="4" t="s">
        <v>9</v>
      </c>
      <c r="I1397" s="5">
        <v>13</v>
      </c>
      <c r="J1397" s="5">
        <v>0</v>
      </c>
      <c r="K1397" s="92">
        <v>13</v>
      </c>
    </row>
    <row r="1398" spans="2:11" x14ac:dyDescent="0.3">
      <c r="B1398" s="91" t="s">
        <v>973</v>
      </c>
      <c r="C1398" s="74" t="s">
        <v>1018</v>
      </c>
      <c r="D1398" s="75" t="str">
        <f t="shared" si="55"/>
        <v>2022년09월</v>
      </c>
      <c r="E1398" s="54" t="str">
        <f t="shared" si="54"/>
        <v>충남</v>
      </c>
      <c r="F1398" s="4" t="s">
        <v>414</v>
      </c>
      <c r="G1398" s="4" t="s">
        <v>417</v>
      </c>
      <c r="H1398" s="4" t="s">
        <v>9</v>
      </c>
      <c r="I1398" s="5">
        <v>1</v>
      </c>
      <c r="J1398" s="5">
        <v>0</v>
      </c>
      <c r="K1398" s="92">
        <v>1</v>
      </c>
    </row>
    <row r="1399" spans="2:11" x14ac:dyDescent="0.3">
      <c r="B1399" s="91" t="s">
        <v>973</v>
      </c>
      <c r="C1399" s="74" t="s">
        <v>1018</v>
      </c>
      <c r="D1399" s="75" t="str">
        <f t="shared" si="55"/>
        <v>2022년09월</v>
      </c>
      <c r="E1399" s="54" t="str">
        <f t="shared" si="54"/>
        <v>충북</v>
      </c>
      <c r="F1399" s="4" t="s">
        <v>418</v>
      </c>
      <c r="G1399" s="4" t="s">
        <v>423</v>
      </c>
      <c r="H1399" s="4" t="s">
        <v>9</v>
      </c>
      <c r="I1399" s="5">
        <v>1</v>
      </c>
      <c r="J1399" s="5">
        <v>0</v>
      </c>
      <c r="K1399" s="92">
        <v>1</v>
      </c>
    </row>
    <row r="1400" spans="2:11" x14ac:dyDescent="0.3">
      <c r="B1400" s="91" t="s">
        <v>973</v>
      </c>
      <c r="C1400" s="74" t="s">
        <v>1018</v>
      </c>
      <c r="D1400" s="75" t="str">
        <f t="shared" si="55"/>
        <v>2022년09월</v>
      </c>
      <c r="E1400" s="54" t="str">
        <f t="shared" si="54"/>
        <v>경남</v>
      </c>
      <c r="F1400" s="4" t="s">
        <v>429</v>
      </c>
      <c r="G1400" s="4" t="s">
        <v>431</v>
      </c>
      <c r="H1400" s="4" t="s">
        <v>9</v>
      </c>
      <c r="I1400" s="5">
        <v>1</v>
      </c>
      <c r="J1400" s="5">
        <v>0</v>
      </c>
      <c r="K1400" s="92">
        <v>1</v>
      </c>
    </row>
    <row r="1401" spans="2:11" x14ac:dyDescent="0.3">
      <c r="B1401" s="91" t="s">
        <v>973</v>
      </c>
      <c r="C1401" s="74" t="s">
        <v>1018</v>
      </c>
      <c r="D1401" s="75" t="str">
        <f t="shared" si="55"/>
        <v>2022년09월</v>
      </c>
      <c r="E1401" s="54" t="str">
        <f t="shared" si="54"/>
        <v>경남</v>
      </c>
      <c r="F1401" s="4" t="s">
        <v>429</v>
      </c>
      <c r="G1401" s="4" t="s">
        <v>432</v>
      </c>
      <c r="H1401" s="4" t="s">
        <v>9</v>
      </c>
      <c r="I1401" s="5">
        <v>15</v>
      </c>
      <c r="J1401" s="5">
        <v>0</v>
      </c>
      <c r="K1401" s="92">
        <v>15</v>
      </c>
    </row>
    <row r="1402" spans="2:11" x14ac:dyDescent="0.3">
      <c r="B1402" s="91" t="s">
        <v>973</v>
      </c>
      <c r="C1402" s="74" t="s">
        <v>1018</v>
      </c>
      <c r="D1402" s="75" t="str">
        <f t="shared" si="55"/>
        <v>2022년09월</v>
      </c>
      <c r="E1402" s="54" t="str">
        <f t="shared" si="54"/>
        <v>경남</v>
      </c>
      <c r="F1402" s="4" t="s">
        <v>429</v>
      </c>
      <c r="G1402" s="4" t="s">
        <v>433</v>
      </c>
      <c r="H1402" s="4" t="s">
        <v>9</v>
      </c>
      <c r="I1402" s="5">
        <v>8</v>
      </c>
      <c r="J1402" s="5">
        <v>0</v>
      </c>
      <c r="K1402" s="92">
        <v>8</v>
      </c>
    </row>
    <row r="1403" spans="2:11" x14ac:dyDescent="0.3">
      <c r="B1403" s="91" t="s">
        <v>973</v>
      </c>
      <c r="C1403" s="74" t="s">
        <v>1018</v>
      </c>
      <c r="D1403" s="75" t="str">
        <f t="shared" si="55"/>
        <v>2022년09월</v>
      </c>
      <c r="E1403" s="54" t="str">
        <f t="shared" si="54"/>
        <v>경기</v>
      </c>
      <c r="F1403" s="4" t="s">
        <v>435</v>
      </c>
      <c r="G1403" s="4" t="s">
        <v>437</v>
      </c>
      <c r="H1403" s="4" t="s">
        <v>9</v>
      </c>
      <c r="I1403" s="5">
        <v>17</v>
      </c>
      <c r="J1403" s="5">
        <v>0</v>
      </c>
      <c r="K1403" s="92">
        <v>17</v>
      </c>
    </row>
    <row r="1404" spans="2:11" x14ac:dyDescent="0.3">
      <c r="B1404" s="91" t="s">
        <v>973</v>
      </c>
      <c r="C1404" s="74" t="s">
        <v>1018</v>
      </c>
      <c r="D1404" s="75" t="str">
        <f t="shared" si="55"/>
        <v>2022년09월</v>
      </c>
      <c r="E1404" s="54" t="str">
        <f t="shared" si="54"/>
        <v>경기</v>
      </c>
      <c r="F1404" s="4" t="s">
        <v>435</v>
      </c>
      <c r="G1404" s="4" t="s">
        <v>438</v>
      </c>
      <c r="H1404" s="4" t="s">
        <v>9</v>
      </c>
      <c r="I1404" s="5">
        <v>1</v>
      </c>
      <c r="J1404" s="5">
        <v>0</v>
      </c>
      <c r="K1404" s="92">
        <v>1</v>
      </c>
    </row>
    <row r="1405" spans="2:11" x14ac:dyDescent="0.3">
      <c r="B1405" s="91" t="s">
        <v>973</v>
      </c>
      <c r="C1405" s="74" t="s">
        <v>1018</v>
      </c>
      <c r="D1405" s="75" t="str">
        <f t="shared" si="55"/>
        <v>2022년09월</v>
      </c>
      <c r="E1405" s="54" t="str">
        <f t="shared" si="54"/>
        <v>경기</v>
      </c>
      <c r="F1405" s="4" t="s">
        <v>440</v>
      </c>
      <c r="G1405" s="4" t="s">
        <v>442</v>
      </c>
      <c r="H1405" s="4" t="s">
        <v>9</v>
      </c>
      <c r="I1405" s="5">
        <v>4</v>
      </c>
      <c r="J1405" s="5">
        <v>0</v>
      </c>
      <c r="K1405" s="92">
        <v>4</v>
      </c>
    </row>
    <row r="1406" spans="2:11" x14ac:dyDescent="0.3">
      <c r="B1406" s="91" t="s">
        <v>973</v>
      </c>
      <c r="C1406" s="74" t="s">
        <v>1018</v>
      </c>
      <c r="D1406" s="75" t="str">
        <f t="shared" si="55"/>
        <v>2022년09월</v>
      </c>
      <c r="E1406" s="54" t="str">
        <f t="shared" si="54"/>
        <v>경북</v>
      </c>
      <c r="F1406" s="4" t="s">
        <v>444</v>
      </c>
      <c r="G1406" s="4" t="s">
        <v>452</v>
      </c>
      <c r="H1406" s="4" t="s">
        <v>9</v>
      </c>
      <c r="I1406" s="5">
        <v>111</v>
      </c>
      <c r="J1406" s="5">
        <v>0</v>
      </c>
      <c r="K1406" s="92">
        <v>111</v>
      </c>
    </row>
    <row r="1407" spans="2:11" x14ac:dyDescent="0.3">
      <c r="B1407" s="91" t="s">
        <v>973</v>
      </c>
      <c r="C1407" s="74" t="s">
        <v>1018</v>
      </c>
      <c r="D1407" s="75" t="str">
        <f t="shared" si="55"/>
        <v>2022년09월</v>
      </c>
      <c r="E1407" s="54" t="str">
        <f t="shared" si="54"/>
        <v>전남</v>
      </c>
      <c r="F1407" s="4" t="s">
        <v>453</v>
      </c>
      <c r="G1407" s="4" t="s">
        <v>457</v>
      </c>
      <c r="H1407" s="4" t="s">
        <v>9</v>
      </c>
      <c r="I1407" s="5">
        <v>1</v>
      </c>
      <c r="J1407" s="5">
        <v>0</v>
      </c>
      <c r="K1407" s="92">
        <v>1</v>
      </c>
    </row>
    <row r="1408" spans="2:11" x14ac:dyDescent="0.3">
      <c r="B1408" s="91" t="s">
        <v>973</v>
      </c>
      <c r="C1408" s="74" t="s">
        <v>1018</v>
      </c>
      <c r="D1408" s="75" t="str">
        <f t="shared" si="55"/>
        <v>2022년09월</v>
      </c>
      <c r="E1408" s="54" t="str">
        <f t="shared" ref="E1408:E1471" si="56">VLOOKUP($F1408,$N$11:$O$78,2,0)</f>
        <v>충남</v>
      </c>
      <c r="F1408" s="4" t="s">
        <v>460</v>
      </c>
      <c r="G1408" s="4" t="s">
        <v>462</v>
      </c>
      <c r="H1408" s="4" t="s">
        <v>9</v>
      </c>
      <c r="I1408" s="5">
        <v>1</v>
      </c>
      <c r="J1408" s="5">
        <v>1</v>
      </c>
      <c r="K1408" s="92">
        <v>0</v>
      </c>
    </row>
    <row r="1409" spans="2:11" x14ac:dyDescent="0.3">
      <c r="B1409" s="91" t="s">
        <v>973</v>
      </c>
      <c r="C1409" s="74" t="s">
        <v>1018</v>
      </c>
      <c r="D1409" s="75" t="str">
        <f t="shared" si="55"/>
        <v>2022년09월</v>
      </c>
      <c r="E1409" s="54" t="str">
        <f t="shared" si="56"/>
        <v>충남</v>
      </c>
      <c r="F1409" s="4" t="s">
        <v>460</v>
      </c>
      <c r="G1409" s="4" t="s">
        <v>465</v>
      </c>
      <c r="H1409" s="4" t="s">
        <v>9</v>
      </c>
      <c r="I1409" s="5">
        <v>1</v>
      </c>
      <c r="J1409" s="5">
        <v>0</v>
      </c>
      <c r="K1409" s="92">
        <v>1</v>
      </c>
    </row>
    <row r="1410" spans="2:11" x14ac:dyDescent="0.3">
      <c r="B1410" s="91" t="s">
        <v>973</v>
      </c>
      <c r="C1410" s="74" t="s">
        <v>1019</v>
      </c>
      <c r="D1410" s="75" t="str">
        <f t="shared" ref="D1410" si="57">B1410&amp;C1410</f>
        <v>2022년10월</v>
      </c>
      <c r="E1410" s="54" t="str">
        <f t="shared" si="56"/>
        <v>경북</v>
      </c>
      <c r="F1410" s="4" t="s">
        <v>14</v>
      </c>
      <c r="G1410" s="4" t="s">
        <v>15</v>
      </c>
      <c r="H1410" s="4" t="s">
        <v>9</v>
      </c>
      <c r="I1410" s="5">
        <v>1</v>
      </c>
      <c r="J1410" s="5">
        <v>0</v>
      </c>
      <c r="K1410" s="92">
        <v>1</v>
      </c>
    </row>
    <row r="1411" spans="2:11" x14ac:dyDescent="0.3">
      <c r="B1411" s="91" t="s">
        <v>973</v>
      </c>
      <c r="C1411" s="74" t="s">
        <v>1019</v>
      </c>
      <c r="D1411" s="75" t="str">
        <f t="shared" ref="D1411:D1474" si="58">B1411&amp;C1411</f>
        <v>2022년10월</v>
      </c>
      <c r="E1411" s="54" t="str">
        <f t="shared" si="56"/>
        <v>경북</v>
      </c>
      <c r="F1411" s="4" t="s">
        <v>14</v>
      </c>
      <c r="G1411" s="4" t="s">
        <v>17</v>
      </c>
      <c r="H1411" s="4" t="s">
        <v>9</v>
      </c>
      <c r="I1411" s="5">
        <v>142</v>
      </c>
      <c r="J1411" s="5">
        <v>142</v>
      </c>
      <c r="K1411" s="92">
        <v>0</v>
      </c>
    </row>
    <row r="1412" spans="2:11" x14ac:dyDescent="0.3">
      <c r="B1412" s="91" t="s">
        <v>973</v>
      </c>
      <c r="C1412" s="74" t="s">
        <v>1019</v>
      </c>
      <c r="D1412" s="75" t="str">
        <f t="shared" si="58"/>
        <v>2022년10월</v>
      </c>
      <c r="E1412" s="54" t="str">
        <f t="shared" si="56"/>
        <v>서울</v>
      </c>
      <c r="F1412" s="4" t="s">
        <v>20</v>
      </c>
      <c r="G1412" s="4" t="s">
        <v>22</v>
      </c>
      <c r="H1412" s="4" t="s">
        <v>9</v>
      </c>
      <c r="I1412" s="5">
        <v>6</v>
      </c>
      <c r="J1412" s="5">
        <v>0</v>
      </c>
      <c r="K1412" s="92">
        <v>6</v>
      </c>
    </row>
    <row r="1413" spans="2:11" x14ac:dyDescent="0.3">
      <c r="B1413" s="91" t="s">
        <v>973</v>
      </c>
      <c r="C1413" s="74" t="s">
        <v>1019</v>
      </c>
      <c r="D1413" s="75" t="str">
        <f t="shared" si="58"/>
        <v>2022년10월</v>
      </c>
      <c r="E1413" s="54" t="str">
        <f t="shared" si="56"/>
        <v>서울</v>
      </c>
      <c r="F1413" s="4" t="s">
        <v>20</v>
      </c>
      <c r="G1413" s="4" t="s">
        <v>23</v>
      </c>
      <c r="H1413" s="4" t="s">
        <v>9</v>
      </c>
      <c r="I1413" s="5">
        <v>61</v>
      </c>
      <c r="J1413" s="5">
        <v>0</v>
      </c>
      <c r="K1413" s="92">
        <v>61</v>
      </c>
    </row>
    <row r="1414" spans="2:11" x14ac:dyDescent="0.3">
      <c r="B1414" s="91" t="s">
        <v>973</v>
      </c>
      <c r="C1414" s="74" t="s">
        <v>1019</v>
      </c>
      <c r="D1414" s="75" t="str">
        <f t="shared" si="58"/>
        <v>2022년10월</v>
      </c>
      <c r="E1414" s="54" t="str">
        <f t="shared" si="56"/>
        <v>전남</v>
      </c>
      <c r="F1414" s="4" t="s">
        <v>24</v>
      </c>
      <c r="G1414" s="4" t="s">
        <v>26</v>
      </c>
      <c r="H1414" s="4" t="s">
        <v>9</v>
      </c>
      <c r="I1414" s="5">
        <v>64</v>
      </c>
      <c r="J1414" s="5">
        <v>0</v>
      </c>
      <c r="K1414" s="92">
        <v>64</v>
      </c>
    </row>
    <row r="1415" spans="2:11" x14ac:dyDescent="0.3">
      <c r="B1415" s="91" t="s">
        <v>973</v>
      </c>
      <c r="C1415" s="74" t="s">
        <v>1019</v>
      </c>
      <c r="D1415" s="75" t="str">
        <f t="shared" si="58"/>
        <v>2022년10월</v>
      </c>
      <c r="E1415" s="54" t="str">
        <f t="shared" si="56"/>
        <v>전남</v>
      </c>
      <c r="F1415" s="4" t="s">
        <v>24</v>
      </c>
      <c r="G1415" s="4" t="s">
        <v>27</v>
      </c>
      <c r="H1415" s="4" t="s">
        <v>9</v>
      </c>
      <c r="I1415" s="5">
        <v>31</v>
      </c>
      <c r="J1415" s="5">
        <v>0</v>
      </c>
      <c r="K1415" s="92">
        <v>31</v>
      </c>
    </row>
    <row r="1416" spans="2:11" x14ac:dyDescent="0.3">
      <c r="B1416" s="91" t="s">
        <v>973</v>
      </c>
      <c r="C1416" s="74" t="s">
        <v>1019</v>
      </c>
      <c r="D1416" s="75" t="str">
        <f t="shared" si="58"/>
        <v>2022년10월</v>
      </c>
      <c r="E1416" s="54" t="str">
        <f t="shared" si="56"/>
        <v>전남</v>
      </c>
      <c r="F1416" s="4" t="s">
        <v>24</v>
      </c>
      <c r="G1416" s="4" t="s">
        <v>29</v>
      </c>
      <c r="H1416" s="4" t="s">
        <v>9</v>
      </c>
      <c r="I1416" s="5">
        <v>2</v>
      </c>
      <c r="J1416" s="5">
        <v>0</v>
      </c>
      <c r="K1416" s="92">
        <v>2</v>
      </c>
    </row>
    <row r="1417" spans="2:11" x14ac:dyDescent="0.3">
      <c r="B1417" s="91" t="s">
        <v>973</v>
      </c>
      <c r="C1417" s="74" t="s">
        <v>1019</v>
      </c>
      <c r="D1417" s="75" t="str">
        <f t="shared" si="58"/>
        <v>2022년10월</v>
      </c>
      <c r="E1417" s="54" t="str">
        <f t="shared" si="56"/>
        <v>전남</v>
      </c>
      <c r="F1417" s="4" t="s">
        <v>24</v>
      </c>
      <c r="G1417" s="4" t="s">
        <v>30</v>
      </c>
      <c r="H1417" s="4" t="s">
        <v>9</v>
      </c>
      <c r="I1417" s="5">
        <v>1</v>
      </c>
      <c r="J1417" s="5">
        <v>0</v>
      </c>
      <c r="K1417" s="92">
        <v>1</v>
      </c>
    </row>
    <row r="1418" spans="2:11" x14ac:dyDescent="0.3">
      <c r="B1418" s="91" t="s">
        <v>973</v>
      </c>
      <c r="C1418" s="74" t="s">
        <v>1019</v>
      </c>
      <c r="D1418" s="75" t="str">
        <f t="shared" si="58"/>
        <v>2022년10월</v>
      </c>
      <c r="E1418" s="54" t="str">
        <f t="shared" si="56"/>
        <v>전남</v>
      </c>
      <c r="F1418" s="4" t="s">
        <v>24</v>
      </c>
      <c r="G1418" s="4" t="s">
        <v>31</v>
      </c>
      <c r="H1418" s="4" t="s">
        <v>9</v>
      </c>
      <c r="I1418" s="5">
        <v>9</v>
      </c>
      <c r="J1418" s="5">
        <v>0</v>
      </c>
      <c r="K1418" s="92">
        <v>9</v>
      </c>
    </row>
    <row r="1419" spans="2:11" x14ac:dyDescent="0.3">
      <c r="B1419" s="91" t="s">
        <v>973</v>
      </c>
      <c r="C1419" s="74" t="s">
        <v>1019</v>
      </c>
      <c r="D1419" s="75" t="str">
        <f t="shared" si="58"/>
        <v>2022년10월</v>
      </c>
      <c r="E1419" s="54" t="str">
        <f t="shared" si="56"/>
        <v>전남</v>
      </c>
      <c r="F1419" s="4" t="s">
        <v>24</v>
      </c>
      <c r="G1419" s="4" t="s">
        <v>33</v>
      </c>
      <c r="H1419" s="4" t="s">
        <v>9</v>
      </c>
      <c r="I1419" s="5">
        <v>10</v>
      </c>
      <c r="J1419" s="5">
        <v>0</v>
      </c>
      <c r="K1419" s="92">
        <v>10</v>
      </c>
    </row>
    <row r="1420" spans="2:11" x14ac:dyDescent="0.3">
      <c r="B1420" s="91" t="s">
        <v>973</v>
      </c>
      <c r="C1420" s="74" t="s">
        <v>1019</v>
      </c>
      <c r="D1420" s="75" t="str">
        <f t="shared" si="58"/>
        <v>2022년10월</v>
      </c>
      <c r="E1420" s="54" t="str">
        <f t="shared" si="56"/>
        <v>전남</v>
      </c>
      <c r="F1420" s="4" t="s">
        <v>24</v>
      </c>
      <c r="G1420" s="4" t="s">
        <v>35</v>
      </c>
      <c r="H1420" s="4" t="s">
        <v>9</v>
      </c>
      <c r="I1420" s="5">
        <v>1</v>
      </c>
      <c r="J1420" s="5">
        <v>0</v>
      </c>
      <c r="K1420" s="92">
        <v>1</v>
      </c>
    </row>
    <row r="1421" spans="2:11" x14ac:dyDescent="0.3">
      <c r="B1421" s="91" t="s">
        <v>973</v>
      </c>
      <c r="C1421" s="74" t="s">
        <v>1019</v>
      </c>
      <c r="D1421" s="75" t="str">
        <f t="shared" si="58"/>
        <v>2022년10월</v>
      </c>
      <c r="E1421" s="54" t="str">
        <f t="shared" si="56"/>
        <v>전남</v>
      </c>
      <c r="F1421" s="4" t="s">
        <v>24</v>
      </c>
      <c r="G1421" s="4" t="s">
        <v>40</v>
      </c>
      <c r="H1421" s="4" t="s">
        <v>9</v>
      </c>
      <c r="I1421" s="5">
        <v>1</v>
      </c>
      <c r="J1421" s="5">
        <v>0</v>
      </c>
      <c r="K1421" s="92">
        <v>1</v>
      </c>
    </row>
    <row r="1422" spans="2:11" x14ac:dyDescent="0.3">
      <c r="B1422" s="91" t="s">
        <v>973</v>
      </c>
      <c r="C1422" s="74" t="s">
        <v>1019</v>
      </c>
      <c r="D1422" s="75" t="str">
        <f t="shared" si="58"/>
        <v>2022년10월</v>
      </c>
      <c r="E1422" s="54" t="str">
        <f t="shared" si="56"/>
        <v>경북</v>
      </c>
      <c r="F1422" s="4" t="s">
        <v>43</v>
      </c>
      <c r="G1422" s="4" t="s">
        <v>45</v>
      </c>
      <c r="H1422" s="4" t="s">
        <v>9</v>
      </c>
      <c r="I1422" s="5">
        <v>96</v>
      </c>
      <c r="J1422" s="5">
        <v>0</v>
      </c>
      <c r="K1422" s="92">
        <v>96</v>
      </c>
    </row>
    <row r="1423" spans="2:11" x14ac:dyDescent="0.3">
      <c r="B1423" s="91" t="s">
        <v>973</v>
      </c>
      <c r="C1423" s="74" t="s">
        <v>1019</v>
      </c>
      <c r="D1423" s="75" t="str">
        <f t="shared" si="58"/>
        <v>2022년10월</v>
      </c>
      <c r="E1423" s="54" t="str">
        <f t="shared" si="56"/>
        <v>경북</v>
      </c>
      <c r="F1423" s="4" t="s">
        <v>43</v>
      </c>
      <c r="G1423" s="4" t="s">
        <v>46</v>
      </c>
      <c r="H1423" s="4" t="s">
        <v>9</v>
      </c>
      <c r="I1423" s="5">
        <v>4</v>
      </c>
      <c r="J1423" s="5">
        <v>0</v>
      </c>
      <c r="K1423" s="92">
        <v>4</v>
      </c>
    </row>
    <row r="1424" spans="2:11" x14ac:dyDescent="0.3">
      <c r="B1424" s="91" t="s">
        <v>973</v>
      </c>
      <c r="C1424" s="74" t="s">
        <v>1019</v>
      </c>
      <c r="D1424" s="75" t="str">
        <f t="shared" si="58"/>
        <v>2022년10월</v>
      </c>
      <c r="E1424" s="54" t="str">
        <f t="shared" si="56"/>
        <v>전북</v>
      </c>
      <c r="F1424" s="4" t="s">
        <v>50</v>
      </c>
      <c r="G1424" s="4" t="s">
        <v>867</v>
      </c>
      <c r="H1424" s="4" t="s">
        <v>9</v>
      </c>
      <c r="I1424" s="5">
        <v>1</v>
      </c>
      <c r="J1424" s="5">
        <v>1</v>
      </c>
      <c r="K1424" s="92">
        <v>0</v>
      </c>
    </row>
    <row r="1425" spans="2:11" x14ac:dyDescent="0.3">
      <c r="B1425" s="91" t="s">
        <v>973</v>
      </c>
      <c r="C1425" s="74" t="s">
        <v>1019</v>
      </c>
      <c r="D1425" s="75" t="str">
        <f t="shared" si="58"/>
        <v>2022년10월</v>
      </c>
      <c r="E1425" s="54" t="str">
        <f t="shared" si="56"/>
        <v>경북</v>
      </c>
      <c r="F1425" s="4" t="s">
        <v>53</v>
      </c>
      <c r="G1425" s="4" t="s">
        <v>54</v>
      </c>
      <c r="H1425" s="4" t="s">
        <v>9</v>
      </c>
      <c r="I1425" s="5">
        <v>23</v>
      </c>
      <c r="J1425" s="5">
        <v>0</v>
      </c>
      <c r="K1425" s="92">
        <v>23</v>
      </c>
    </row>
    <row r="1426" spans="2:11" x14ac:dyDescent="0.3">
      <c r="B1426" s="91" t="s">
        <v>973</v>
      </c>
      <c r="C1426" s="74" t="s">
        <v>1019</v>
      </c>
      <c r="D1426" s="75" t="str">
        <f t="shared" si="58"/>
        <v>2022년10월</v>
      </c>
      <c r="E1426" s="54" t="str">
        <f t="shared" si="56"/>
        <v>경북</v>
      </c>
      <c r="F1426" s="4" t="s">
        <v>53</v>
      </c>
      <c r="G1426" s="4" t="s">
        <v>55</v>
      </c>
      <c r="H1426" s="4" t="s">
        <v>9</v>
      </c>
      <c r="I1426" s="5">
        <v>20</v>
      </c>
      <c r="J1426" s="5">
        <v>0</v>
      </c>
      <c r="K1426" s="92">
        <v>20</v>
      </c>
    </row>
    <row r="1427" spans="2:11" x14ac:dyDescent="0.3">
      <c r="B1427" s="91" t="s">
        <v>973</v>
      </c>
      <c r="C1427" s="74" t="s">
        <v>1019</v>
      </c>
      <c r="D1427" s="75" t="str">
        <f t="shared" si="58"/>
        <v>2022년10월</v>
      </c>
      <c r="E1427" s="54" t="str">
        <f t="shared" si="56"/>
        <v>경북</v>
      </c>
      <c r="F1427" s="4" t="s">
        <v>53</v>
      </c>
      <c r="G1427" s="4" t="s">
        <v>56</v>
      </c>
      <c r="H1427" s="4" t="s">
        <v>9</v>
      </c>
      <c r="I1427" s="5">
        <v>1</v>
      </c>
      <c r="J1427" s="5">
        <v>1</v>
      </c>
      <c r="K1427" s="92">
        <v>0</v>
      </c>
    </row>
    <row r="1428" spans="2:11" x14ac:dyDescent="0.3">
      <c r="B1428" s="91" t="s">
        <v>973</v>
      </c>
      <c r="C1428" s="74" t="s">
        <v>1019</v>
      </c>
      <c r="D1428" s="75" t="str">
        <f t="shared" si="58"/>
        <v>2022년10월</v>
      </c>
      <c r="E1428" s="54" t="str">
        <f t="shared" si="56"/>
        <v>경기</v>
      </c>
      <c r="F1428" s="4" t="s">
        <v>57</v>
      </c>
      <c r="G1428" s="4" t="s">
        <v>61</v>
      </c>
      <c r="H1428" s="4" t="s">
        <v>9</v>
      </c>
      <c r="I1428" s="5">
        <v>1</v>
      </c>
      <c r="J1428" s="5">
        <v>1</v>
      </c>
      <c r="K1428" s="92">
        <v>0</v>
      </c>
    </row>
    <row r="1429" spans="2:11" x14ac:dyDescent="0.3">
      <c r="B1429" s="91" t="s">
        <v>973</v>
      </c>
      <c r="C1429" s="74" t="s">
        <v>1019</v>
      </c>
      <c r="D1429" s="75" t="str">
        <f t="shared" si="58"/>
        <v>2022년10월</v>
      </c>
      <c r="E1429" s="54" t="str">
        <f t="shared" si="56"/>
        <v>경남</v>
      </c>
      <c r="F1429" s="4" t="s">
        <v>62</v>
      </c>
      <c r="G1429" s="4" t="s">
        <v>63</v>
      </c>
      <c r="H1429" s="4" t="s">
        <v>9</v>
      </c>
      <c r="I1429" s="5">
        <v>1</v>
      </c>
      <c r="J1429" s="5">
        <v>0</v>
      </c>
      <c r="K1429" s="92">
        <v>1</v>
      </c>
    </row>
    <row r="1430" spans="2:11" x14ac:dyDescent="0.3">
      <c r="B1430" s="91" t="s">
        <v>973</v>
      </c>
      <c r="C1430" s="74" t="s">
        <v>1019</v>
      </c>
      <c r="D1430" s="75" t="str">
        <f t="shared" si="58"/>
        <v>2022년10월</v>
      </c>
      <c r="E1430" s="54" t="str">
        <f t="shared" si="56"/>
        <v>경남</v>
      </c>
      <c r="F1430" s="4" t="s">
        <v>62</v>
      </c>
      <c r="G1430" s="4" t="s">
        <v>880</v>
      </c>
      <c r="H1430" s="4" t="s">
        <v>9</v>
      </c>
      <c r="I1430" s="5">
        <v>1</v>
      </c>
      <c r="J1430" s="5">
        <v>0</v>
      </c>
      <c r="K1430" s="92">
        <v>1</v>
      </c>
    </row>
    <row r="1431" spans="2:11" x14ac:dyDescent="0.3">
      <c r="B1431" s="91" t="s">
        <v>973</v>
      </c>
      <c r="C1431" s="74" t="s">
        <v>1019</v>
      </c>
      <c r="D1431" s="75" t="str">
        <f t="shared" si="58"/>
        <v>2022년10월</v>
      </c>
      <c r="E1431" s="54" t="str">
        <f t="shared" si="56"/>
        <v>경북</v>
      </c>
      <c r="F1431" s="4" t="s">
        <v>70</v>
      </c>
      <c r="G1431" s="4" t="s">
        <v>72</v>
      </c>
      <c r="H1431" s="4" t="s">
        <v>9</v>
      </c>
      <c r="I1431" s="5">
        <v>1</v>
      </c>
      <c r="J1431" s="5">
        <v>1</v>
      </c>
      <c r="K1431" s="92">
        <v>0</v>
      </c>
    </row>
    <row r="1432" spans="2:11" x14ac:dyDescent="0.3">
      <c r="B1432" s="91" t="s">
        <v>973</v>
      </c>
      <c r="C1432" s="74" t="s">
        <v>1019</v>
      </c>
      <c r="D1432" s="75" t="str">
        <f t="shared" si="58"/>
        <v>2022년10월</v>
      </c>
      <c r="E1432" s="54" t="str">
        <f t="shared" si="56"/>
        <v>경북</v>
      </c>
      <c r="F1432" s="4" t="s">
        <v>70</v>
      </c>
      <c r="G1432" s="4" t="s">
        <v>77</v>
      </c>
      <c r="H1432" s="4" t="s">
        <v>9</v>
      </c>
      <c r="I1432" s="5">
        <v>1</v>
      </c>
      <c r="J1432" s="5">
        <v>0</v>
      </c>
      <c r="K1432" s="92">
        <v>1</v>
      </c>
    </row>
    <row r="1433" spans="2:11" x14ac:dyDescent="0.3">
      <c r="B1433" s="91" t="s">
        <v>973</v>
      </c>
      <c r="C1433" s="74" t="s">
        <v>1019</v>
      </c>
      <c r="D1433" s="75" t="str">
        <f t="shared" si="58"/>
        <v>2022년10월</v>
      </c>
      <c r="E1433" s="54" t="str">
        <f t="shared" si="56"/>
        <v>경북</v>
      </c>
      <c r="F1433" s="4" t="s">
        <v>70</v>
      </c>
      <c r="G1433" s="4" t="s">
        <v>78</v>
      </c>
      <c r="H1433" s="4" t="s">
        <v>9</v>
      </c>
      <c r="I1433" s="5">
        <v>2</v>
      </c>
      <c r="J1433" s="5">
        <v>0</v>
      </c>
      <c r="K1433" s="92">
        <v>2</v>
      </c>
    </row>
    <row r="1434" spans="2:11" x14ac:dyDescent="0.3">
      <c r="B1434" s="91" t="s">
        <v>973</v>
      </c>
      <c r="C1434" s="74" t="s">
        <v>1019</v>
      </c>
      <c r="D1434" s="75" t="str">
        <f t="shared" si="58"/>
        <v>2022년10월</v>
      </c>
      <c r="E1434" s="54" t="str">
        <f t="shared" si="56"/>
        <v>경북</v>
      </c>
      <c r="F1434" s="4" t="s">
        <v>70</v>
      </c>
      <c r="G1434" s="4" t="s">
        <v>84</v>
      </c>
      <c r="H1434" s="4" t="s">
        <v>9</v>
      </c>
      <c r="I1434" s="5">
        <v>2</v>
      </c>
      <c r="J1434" s="5">
        <v>2</v>
      </c>
      <c r="K1434" s="92">
        <v>0</v>
      </c>
    </row>
    <row r="1435" spans="2:11" x14ac:dyDescent="0.3">
      <c r="B1435" s="91" t="s">
        <v>973</v>
      </c>
      <c r="C1435" s="74" t="s">
        <v>1019</v>
      </c>
      <c r="D1435" s="75" t="str">
        <f t="shared" si="58"/>
        <v>2022년10월</v>
      </c>
      <c r="E1435" s="54" t="str">
        <f t="shared" si="56"/>
        <v>경북</v>
      </c>
      <c r="F1435" s="4" t="s">
        <v>70</v>
      </c>
      <c r="G1435" s="4" t="s">
        <v>88</v>
      </c>
      <c r="H1435" s="4" t="s">
        <v>9</v>
      </c>
      <c r="I1435" s="5">
        <v>52</v>
      </c>
      <c r="J1435" s="5">
        <v>27</v>
      </c>
      <c r="K1435" s="92">
        <v>25</v>
      </c>
    </row>
    <row r="1436" spans="2:11" x14ac:dyDescent="0.3">
      <c r="B1436" s="91" t="s">
        <v>973</v>
      </c>
      <c r="C1436" s="74" t="s">
        <v>1019</v>
      </c>
      <c r="D1436" s="75" t="str">
        <f t="shared" si="58"/>
        <v>2022년10월</v>
      </c>
      <c r="E1436" s="54" t="str">
        <f t="shared" si="56"/>
        <v>경북</v>
      </c>
      <c r="F1436" s="4" t="s">
        <v>70</v>
      </c>
      <c r="G1436" s="4" t="s">
        <v>89</v>
      </c>
      <c r="H1436" s="4" t="s">
        <v>9</v>
      </c>
      <c r="I1436" s="5">
        <v>1</v>
      </c>
      <c r="J1436" s="5">
        <v>1</v>
      </c>
      <c r="K1436" s="92">
        <v>0</v>
      </c>
    </row>
    <row r="1437" spans="2:11" x14ac:dyDescent="0.3">
      <c r="B1437" s="91" t="s">
        <v>973</v>
      </c>
      <c r="C1437" s="74" t="s">
        <v>1019</v>
      </c>
      <c r="D1437" s="75" t="str">
        <f t="shared" si="58"/>
        <v>2022년10월</v>
      </c>
      <c r="E1437" s="54" t="str">
        <f t="shared" si="56"/>
        <v>경북</v>
      </c>
      <c r="F1437" s="4" t="s">
        <v>70</v>
      </c>
      <c r="G1437" s="4" t="s">
        <v>91</v>
      </c>
      <c r="H1437" s="4" t="s">
        <v>9</v>
      </c>
      <c r="I1437" s="5">
        <v>1</v>
      </c>
      <c r="J1437" s="5">
        <v>0</v>
      </c>
      <c r="K1437" s="92">
        <v>1</v>
      </c>
    </row>
    <row r="1438" spans="2:11" x14ac:dyDescent="0.3">
      <c r="B1438" s="91" t="s">
        <v>973</v>
      </c>
      <c r="C1438" s="74" t="s">
        <v>1019</v>
      </c>
      <c r="D1438" s="75" t="str">
        <f t="shared" si="58"/>
        <v>2022년10월</v>
      </c>
      <c r="E1438" s="54" t="str">
        <f t="shared" si="56"/>
        <v>경북</v>
      </c>
      <c r="F1438" s="4" t="s">
        <v>98</v>
      </c>
      <c r="G1438" s="4" t="s">
        <v>102</v>
      </c>
      <c r="H1438" s="4" t="s">
        <v>9</v>
      </c>
      <c r="I1438" s="5">
        <v>3</v>
      </c>
      <c r="J1438" s="5">
        <v>0</v>
      </c>
      <c r="K1438" s="92">
        <v>3</v>
      </c>
    </row>
    <row r="1439" spans="2:11" x14ac:dyDescent="0.3">
      <c r="B1439" s="91" t="s">
        <v>973</v>
      </c>
      <c r="C1439" s="74" t="s">
        <v>1019</v>
      </c>
      <c r="D1439" s="75" t="str">
        <f t="shared" si="58"/>
        <v>2022년10월</v>
      </c>
      <c r="E1439" s="54" t="str">
        <f t="shared" si="56"/>
        <v>경북</v>
      </c>
      <c r="F1439" s="4" t="s">
        <v>98</v>
      </c>
      <c r="G1439" s="4" t="s">
        <v>109</v>
      </c>
      <c r="H1439" s="4" t="s">
        <v>9</v>
      </c>
      <c r="I1439" s="5">
        <v>3</v>
      </c>
      <c r="J1439" s="5">
        <v>0</v>
      </c>
      <c r="K1439" s="92">
        <v>3</v>
      </c>
    </row>
    <row r="1440" spans="2:11" x14ac:dyDescent="0.3">
      <c r="B1440" s="91" t="s">
        <v>973</v>
      </c>
      <c r="C1440" s="74" t="s">
        <v>1019</v>
      </c>
      <c r="D1440" s="75" t="str">
        <f t="shared" si="58"/>
        <v>2022년10월</v>
      </c>
      <c r="E1440" s="54" t="str">
        <f t="shared" si="56"/>
        <v>경북</v>
      </c>
      <c r="F1440" s="4" t="s">
        <v>98</v>
      </c>
      <c r="G1440" s="4" t="s">
        <v>113</v>
      </c>
      <c r="H1440" s="4" t="s">
        <v>9</v>
      </c>
      <c r="I1440" s="5">
        <v>1</v>
      </c>
      <c r="J1440" s="5">
        <v>0</v>
      </c>
      <c r="K1440" s="92">
        <v>1</v>
      </c>
    </row>
    <row r="1441" spans="2:11" x14ac:dyDescent="0.3">
      <c r="B1441" s="91" t="s">
        <v>973</v>
      </c>
      <c r="C1441" s="74" t="s">
        <v>1019</v>
      </c>
      <c r="D1441" s="75" t="str">
        <f t="shared" si="58"/>
        <v>2022년10월</v>
      </c>
      <c r="E1441" s="54" t="str">
        <f t="shared" si="56"/>
        <v>경북</v>
      </c>
      <c r="F1441" s="4" t="s">
        <v>116</v>
      </c>
      <c r="G1441" s="4" t="s">
        <v>96</v>
      </c>
      <c r="H1441" s="4" t="s">
        <v>9</v>
      </c>
      <c r="I1441" s="5">
        <v>1</v>
      </c>
      <c r="J1441" s="5">
        <v>1</v>
      </c>
      <c r="K1441" s="92">
        <v>0</v>
      </c>
    </row>
    <row r="1442" spans="2:11" x14ac:dyDescent="0.3">
      <c r="B1442" s="91" t="s">
        <v>973</v>
      </c>
      <c r="C1442" s="74" t="s">
        <v>1019</v>
      </c>
      <c r="D1442" s="75" t="str">
        <f t="shared" si="58"/>
        <v>2022년10월</v>
      </c>
      <c r="E1442" s="54" t="str">
        <f t="shared" si="56"/>
        <v>경북</v>
      </c>
      <c r="F1442" s="4" t="s">
        <v>116</v>
      </c>
      <c r="G1442" s="4" t="s">
        <v>117</v>
      </c>
      <c r="H1442" s="4" t="s">
        <v>9</v>
      </c>
      <c r="I1442" s="5">
        <v>84</v>
      </c>
      <c r="J1442" s="5">
        <v>0</v>
      </c>
      <c r="K1442" s="92">
        <v>84</v>
      </c>
    </row>
    <row r="1443" spans="2:11" x14ac:dyDescent="0.3">
      <c r="B1443" s="91" t="s">
        <v>973</v>
      </c>
      <c r="C1443" s="74" t="s">
        <v>1019</v>
      </c>
      <c r="D1443" s="75" t="str">
        <f t="shared" si="58"/>
        <v>2022년10월</v>
      </c>
      <c r="E1443" s="54" t="str">
        <f t="shared" si="56"/>
        <v>경북</v>
      </c>
      <c r="F1443" s="4" t="s">
        <v>116</v>
      </c>
      <c r="G1443" s="4" t="s">
        <v>881</v>
      </c>
      <c r="H1443" s="4" t="s">
        <v>9</v>
      </c>
      <c r="I1443" s="5">
        <v>1</v>
      </c>
      <c r="J1443" s="5">
        <v>1</v>
      </c>
      <c r="K1443" s="92">
        <v>0</v>
      </c>
    </row>
    <row r="1444" spans="2:11" x14ac:dyDescent="0.3">
      <c r="B1444" s="91" t="s">
        <v>973</v>
      </c>
      <c r="C1444" s="74" t="s">
        <v>1019</v>
      </c>
      <c r="D1444" s="75" t="str">
        <f t="shared" si="58"/>
        <v>2022년10월</v>
      </c>
      <c r="E1444" s="54" t="str">
        <f t="shared" si="56"/>
        <v>경북</v>
      </c>
      <c r="F1444" s="4" t="s">
        <v>116</v>
      </c>
      <c r="G1444" s="4" t="s">
        <v>100</v>
      </c>
      <c r="H1444" s="4" t="s">
        <v>9</v>
      </c>
      <c r="I1444" s="5">
        <v>19</v>
      </c>
      <c r="J1444" s="5">
        <v>15</v>
      </c>
      <c r="K1444" s="92">
        <v>4</v>
      </c>
    </row>
    <row r="1445" spans="2:11" x14ac:dyDescent="0.3">
      <c r="B1445" s="91" t="s">
        <v>973</v>
      </c>
      <c r="C1445" s="74" t="s">
        <v>1019</v>
      </c>
      <c r="D1445" s="75" t="str">
        <f t="shared" si="58"/>
        <v>2022년10월</v>
      </c>
      <c r="E1445" s="54" t="str">
        <f t="shared" si="56"/>
        <v>경북</v>
      </c>
      <c r="F1445" s="4" t="s">
        <v>116</v>
      </c>
      <c r="G1445" s="4" t="s">
        <v>882</v>
      </c>
      <c r="H1445" s="4" t="s">
        <v>9</v>
      </c>
      <c r="I1445" s="5">
        <v>1</v>
      </c>
      <c r="J1445" s="5">
        <v>1</v>
      </c>
      <c r="K1445" s="92">
        <v>0</v>
      </c>
    </row>
    <row r="1446" spans="2:11" x14ac:dyDescent="0.3">
      <c r="B1446" s="91" t="s">
        <v>973</v>
      </c>
      <c r="C1446" s="74" t="s">
        <v>1019</v>
      </c>
      <c r="D1446" s="75" t="str">
        <f t="shared" si="58"/>
        <v>2022년10월</v>
      </c>
      <c r="E1446" s="54" t="str">
        <f t="shared" si="56"/>
        <v>충남</v>
      </c>
      <c r="F1446" s="4" t="s">
        <v>120</v>
      </c>
      <c r="G1446" s="4" t="s">
        <v>124</v>
      </c>
      <c r="H1446" s="4" t="s">
        <v>9</v>
      </c>
      <c r="I1446" s="5">
        <v>10</v>
      </c>
      <c r="J1446" s="5">
        <v>0</v>
      </c>
      <c r="K1446" s="92">
        <v>10</v>
      </c>
    </row>
    <row r="1447" spans="2:11" x14ac:dyDescent="0.3">
      <c r="B1447" s="91" t="s">
        <v>973</v>
      </c>
      <c r="C1447" s="74" t="s">
        <v>1019</v>
      </c>
      <c r="D1447" s="75" t="str">
        <f t="shared" si="58"/>
        <v>2022년10월</v>
      </c>
      <c r="E1447" s="54" t="str">
        <f t="shared" si="56"/>
        <v>충남</v>
      </c>
      <c r="F1447" s="4" t="s">
        <v>120</v>
      </c>
      <c r="G1447" s="4" t="s">
        <v>125</v>
      </c>
      <c r="H1447" s="4" t="s">
        <v>9</v>
      </c>
      <c r="I1447" s="5">
        <v>10</v>
      </c>
      <c r="J1447" s="5">
        <v>0</v>
      </c>
      <c r="K1447" s="92">
        <v>10</v>
      </c>
    </row>
    <row r="1448" spans="2:11" x14ac:dyDescent="0.3">
      <c r="B1448" s="91" t="s">
        <v>973</v>
      </c>
      <c r="C1448" s="74" t="s">
        <v>1019</v>
      </c>
      <c r="D1448" s="75" t="str">
        <f t="shared" si="58"/>
        <v>2022년10월</v>
      </c>
      <c r="E1448" s="54" t="str">
        <f t="shared" si="56"/>
        <v>충남</v>
      </c>
      <c r="F1448" s="4" t="s">
        <v>120</v>
      </c>
      <c r="G1448" s="4" t="s">
        <v>132</v>
      </c>
      <c r="H1448" s="4" t="s">
        <v>9</v>
      </c>
      <c r="I1448" s="5">
        <v>1</v>
      </c>
      <c r="J1448" s="5">
        <v>0</v>
      </c>
      <c r="K1448" s="92">
        <v>1</v>
      </c>
    </row>
    <row r="1449" spans="2:11" x14ac:dyDescent="0.3">
      <c r="B1449" s="91" t="s">
        <v>973</v>
      </c>
      <c r="C1449" s="74" t="s">
        <v>1019</v>
      </c>
      <c r="D1449" s="75" t="str">
        <f t="shared" si="58"/>
        <v>2022년10월</v>
      </c>
      <c r="E1449" s="54" t="str">
        <f t="shared" si="56"/>
        <v>충남</v>
      </c>
      <c r="F1449" s="4" t="s">
        <v>120</v>
      </c>
      <c r="G1449" s="4" t="s">
        <v>136</v>
      </c>
      <c r="H1449" s="4" t="s">
        <v>9</v>
      </c>
      <c r="I1449" s="5">
        <v>19</v>
      </c>
      <c r="J1449" s="5">
        <v>0</v>
      </c>
      <c r="K1449" s="92">
        <v>19</v>
      </c>
    </row>
    <row r="1450" spans="2:11" x14ac:dyDescent="0.3">
      <c r="B1450" s="91" t="s">
        <v>973</v>
      </c>
      <c r="C1450" s="74" t="s">
        <v>1019</v>
      </c>
      <c r="D1450" s="75" t="str">
        <f t="shared" si="58"/>
        <v>2022년10월</v>
      </c>
      <c r="E1450" s="54" t="str">
        <f t="shared" si="56"/>
        <v>충남</v>
      </c>
      <c r="F1450" s="4" t="s">
        <v>120</v>
      </c>
      <c r="G1450" s="4" t="s">
        <v>137</v>
      </c>
      <c r="H1450" s="4" t="s">
        <v>9</v>
      </c>
      <c r="I1450" s="5">
        <v>39</v>
      </c>
      <c r="J1450" s="5">
        <v>0</v>
      </c>
      <c r="K1450" s="92">
        <v>39</v>
      </c>
    </row>
    <row r="1451" spans="2:11" x14ac:dyDescent="0.3">
      <c r="B1451" s="91" t="s">
        <v>973</v>
      </c>
      <c r="C1451" s="74" t="s">
        <v>1019</v>
      </c>
      <c r="D1451" s="75" t="str">
        <f t="shared" si="58"/>
        <v>2022년10월</v>
      </c>
      <c r="E1451" s="54" t="str">
        <f t="shared" si="56"/>
        <v>전남</v>
      </c>
      <c r="F1451" s="4" t="s">
        <v>138</v>
      </c>
      <c r="G1451" s="4" t="s">
        <v>140</v>
      </c>
      <c r="H1451" s="4" t="s">
        <v>9</v>
      </c>
      <c r="I1451" s="5">
        <v>7</v>
      </c>
      <c r="J1451" s="5">
        <v>0</v>
      </c>
      <c r="K1451" s="92">
        <v>7</v>
      </c>
    </row>
    <row r="1452" spans="2:11" x14ac:dyDescent="0.3">
      <c r="B1452" s="91" t="s">
        <v>973</v>
      </c>
      <c r="C1452" s="74" t="s">
        <v>1019</v>
      </c>
      <c r="D1452" s="75" t="str">
        <f t="shared" si="58"/>
        <v>2022년10월</v>
      </c>
      <c r="E1452" s="54" t="str">
        <f t="shared" si="56"/>
        <v>경남</v>
      </c>
      <c r="F1452" s="4" t="s">
        <v>143</v>
      </c>
      <c r="G1452" s="4" t="s">
        <v>883</v>
      </c>
      <c r="H1452" s="4" t="s">
        <v>9</v>
      </c>
      <c r="I1452" s="5">
        <v>1</v>
      </c>
      <c r="J1452" s="5">
        <v>1</v>
      </c>
      <c r="K1452" s="92">
        <v>0</v>
      </c>
    </row>
    <row r="1453" spans="2:11" x14ac:dyDescent="0.3">
      <c r="B1453" s="91" t="s">
        <v>973</v>
      </c>
      <c r="C1453" s="74" t="s">
        <v>1019</v>
      </c>
      <c r="D1453" s="75" t="str">
        <f t="shared" si="58"/>
        <v>2022년10월</v>
      </c>
      <c r="E1453" s="54" t="str">
        <f t="shared" si="56"/>
        <v>경남</v>
      </c>
      <c r="F1453" s="4" t="s">
        <v>143</v>
      </c>
      <c r="G1453" s="4" t="s">
        <v>884</v>
      </c>
      <c r="H1453" s="4" t="s">
        <v>9</v>
      </c>
      <c r="I1453" s="5">
        <v>1</v>
      </c>
      <c r="J1453" s="5">
        <v>1</v>
      </c>
      <c r="K1453" s="92">
        <v>0</v>
      </c>
    </row>
    <row r="1454" spans="2:11" x14ac:dyDescent="0.3">
      <c r="B1454" s="91" t="s">
        <v>973</v>
      </c>
      <c r="C1454" s="74" t="s">
        <v>1019</v>
      </c>
      <c r="D1454" s="75" t="str">
        <f t="shared" si="58"/>
        <v>2022년10월</v>
      </c>
      <c r="E1454" s="54" t="str">
        <f t="shared" si="56"/>
        <v>경남</v>
      </c>
      <c r="F1454" s="4" t="s">
        <v>143</v>
      </c>
      <c r="G1454" s="4" t="s">
        <v>885</v>
      </c>
      <c r="H1454" s="4" t="s">
        <v>9</v>
      </c>
      <c r="I1454" s="5">
        <v>1</v>
      </c>
      <c r="J1454" s="5">
        <v>0</v>
      </c>
      <c r="K1454" s="92">
        <v>1</v>
      </c>
    </row>
    <row r="1455" spans="2:11" x14ac:dyDescent="0.3">
      <c r="B1455" s="91" t="s">
        <v>973</v>
      </c>
      <c r="C1455" s="74" t="s">
        <v>1019</v>
      </c>
      <c r="D1455" s="75" t="str">
        <f t="shared" si="58"/>
        <v>2022년10월</v>
      </c>
      <c r="E1455" s="54" t="str">
        <f t="shared" si="56"/>
        <v>경남</v>
      </c>
      <c r="F1455" s="4" t="s">
        <v>151</v>
      </c>
      <c r="G1455" s="4" t="s">
        <v>156</v>
      </c>
      <c r="H1455" s="4" t="s">
        <v>9</v>
      </c>
      <c r="I1455" s="5">
        <v>10</v>
      </c>
      <c r="J1455" s="5">
        <v>0</v>
      </c>
      <c r="K1455" s="92">
        <v>10</v>
      </c>
    </row>
    <row r="1456" spans="2:11" x14ac:dyDescent="0.3">
      <c r="B1456" s="91" t="s">
        <v>973</v>
      </c>
      <c r="C1456" s="74" t="s">
        <v>1019</v>
      </c>
      <c r="D1456" s="75" t="str">
        <f t="shared" si="58"/>
        <v>2022년10월</v>
      </c>
      <c r="E1456" s="54" t="str">
        <f t="shared" si="56"/>
        <v>경남</v>
      </c>
      <c r="F1456" s="4" t="s">
        <v>151</v>
      </c>
      <c r="G1456" s="4" t="s">
        <v>886</v>
      </c>
      <c r="H1456" s="4" t="s">
        <v>9</v>
      </c>
      <c r="I1456" s="5">
        <v>1</v>
      </c>
      <c r="J1456" s="5">
        <v>0</v>
      </c>
      <c r="K1456" s="92">
        <v>1</v>
      </c>
    </row>
    <row r="1457" spans="2:11" x14ac:dyDescent="0.3">
      <c r="B1457" s="91" t="s">
        <v>973</v>
      </c>
      <c r="C1457" s="74" t="s">
        <v>1019</v>
      </c>
      <c r="D1457" s="75" t="str">
        <f t="shared" si="58"/>
        <v>2022년10월</v>
      </c>
      <c r="E1457" s="54" t="str">
        <f t="shared" si="56"/>
        <v>경남</v>
      </c>
      <c r="F1457" s="4" t="s">
        <v>158</v>
      </c>
      <c r="G1457" s="4" t="s">
        <v>161</v>
      </c>
      <c r="H1457" s="4" t="s">
        <v>9</v>
      </c>
      <c r="I1457" s="5">
        <v>5</v>
      </c>
      <c r="J1457" s="5">
        <v>0</v>
      </c>
      <c r="K1457" s="92">
        <v>5</v>
      </c>
    </row>
    <row r="1458" spans="2:11" x14ac:dyDescent="0.3">
      <c r="B1458" s="91" t="s">
        <v>973</v>
      </c>
      <c r="C1458" s="74" t="s">
        <v>1019</v>
      </c>
      <c r="D1458" s="75" t="str">
        <f t="shared" si="58"/>
        <v>2022년10월</v>
      </c>
      <c r="E1458" s="54" t="str">
        <f t="shared" si="56"/>
        <v>경남</v>
      </c>
      <c r="F1458" s="4" t="s">
        <v>168</v>
      </c>
      <c r="G1458" s="4" t="s">
        <v>175</v>
      </c>
      <c r="H1458" s="4" t="s">
        <v>9</v>
      </c>
      <c r="I1458" s="5">
        <v>2</v>
      </c>
      <c r="J1458" s="5">
        <v>0</v>
      </c>
      <c r="K1458" s="92">
        <v>2</v>
      </c>
    </row>
    <row r="1459" spans="2:11" x14ac:dyDescent="0.3">
      <c r="B1459" s="91" t="s">
        <v>973</v>
      </c>
      <c r="C1459" s="74" t="s">
        <v>1019</v>
      </c>
      <c r="D1459" s="75" t="str">
        <f t="shared" si="58"/>
        <v>2022년10월</v>
      </c>
      <c r="E1459" s="54" t="str">
        <f t="shared" si="56"/>
        <v>경남</v>
      </c>
      <c r="F1459" s="4" t="s">
        <v>174</v>
      </c>
      <c r="G1459" s="4" t="s">
        <v>176</v>
      </c>
      <c r="H1459" s="4" t="s">
        <v>9</v>
      </c>
      <c r="I1459" s="5">
        <v>1</v>
      </c>
      <c r="J1459" s="5">
        <v>1</v>
      </c>
      <c r="K1459" s="92">
        <v>0</v>
      </c>
    </row>
    <row r="1460" spans="2:11" x14ac:dyDescent="0.3">
      <c r="B1460" s="91" t="s">
        <v>973</v>
      </c>
      <c r="C1460" s="74" t="s">
        <v>1019</v>
      </c>
      <c r="D1460" s="75" t="str">
        <f t="shared" si="58"/>
        <v>2022년10월</v>
      </c>
      <c r="E1460" s="54" t="str">
        <f t="shared" si="56"/>
        <v>경남</v>
      </c>
      <c r="F1460" s="4" t="s">
        <v>174</v>
      </c>
      <c r="G1460" s="4" t="s">
        <v>868</v>
      </c>
      <c r="H1460" s="4" t="s">
        <v>9</v>
      </c>
      <c r="I1460" s="5">
        <v>1</v>
      </c>
      <c r="J1460" s="5">
        <v>0</v>
      </c>
      <c r="K1460" s="92">
        <v>1</v>
      </c>
    </row>
    <row r="1461" spans="2:11" x14ac:dyDescent="0.3">
      <c r="B1461" s="91" t="s">
        <v>973</v>
      </c>
      <c r="C1461" s="74" t="s">
        <v>1019</v>
      </c>
      <c r="D1461" s="75" t="str">
        <f t="shared" si="58"/>
        <v>2022년10월</v>
      </c>
      <c r="E1461" s="54" t="str">
        <f t="shared" si="56"/>
        <v>경남</v>
      </c>
      <c r="F1461" s="4" t="s">
        <v>174</v>
      </c>
      <c r="G1461" s="4" t="s">
        <v>177</v>
      </c>
      <c r="H1461" s="4" t="s">
        <v>9</v>
      </c>
      <c r="I1461" s="5">
        <v>19</v>
      </c>
      <c r="J1461" s="5">
        <v>0</v>
      </c>
      <c r="K1461" s="92">
        <v>19</v>
      </c>
    </row>
    <row r="1462" spans="2:11" x14ac:dyDescent="0.3">
      <c r="B1462" s="91" t="s">
        <v>973</v>
      </c>
      <c r="C1462" s="74" t="s">
        <v>1019</v>
      </c>
      <c r="D1462" s="75" t="str">
        <f t="shared" si="58"/>
        <v>2022년10월</v>
      </c>
      <c r="E1462" s="54" t="str">
        <f t="shared" si="56"/>
        <v>경남</v>
      </c>
      <c r="F1462" s="4" t="s">
        <v>174</v>
      </c>
      <c r="G1462" s="4" t="s">
        <v>179</v>
      </c>
      <c r="H1462" s="4" t="s">
        <v>9</v>
      </c>
      <c r="I1462" s="5">
        <v>19</v>
      </c>
      <c r="J1462" s="5">
        <v>0</v>
      </c>
      <c r="K1462" s="92">
        <v>19</v>
      </c>
    </row>
    <row r="1463" spans="2:11" x14ac:dyDescent="0.3">
      <c r="B1463" s="91" t="s">
        <v>973</v>
      </c>
      <c r="C1463" s="74" t="s">
        <v>1019</v>
      </c>
      <c r="D1463" s="75" t="str">
        <f t="shared" si="58"/>
        <v>2022년10월</v>
      </c>
      <c r="E1463" s="54" t="str">
        <f t="shared" si="56"/>
        <v>경남</v>
      </c>
      <c r="F1463" s="4" t="s">
        <v>174</v>
      </c>
      <c r="G1463" s="4" t="s">
        <v>182</v>
      </c>
      <c r="H1463" s="4" t="s">
        <v>9</v>
      </c>
      <c r="I1463" s="5">
        <v>5</v>
      </c>
      <c r="J1463" s="5">
        <v>0</v>
      </c>
      <c r="K1463" s="92">
        <v>5</v>
      </c>
    </row>
    <row r="1464" spans="2:11" x14ac:dyDescent="0.3">
      <c r="B1464" s="91" t="s">
        <v>973</v>
      </c>
      <c r="C1464" s="74" t="s">
        <v>1019</v>
      </c>
      <c r="D1464" s="75" t="str">
        <f t="shared" si="58"/>
        <v>2022년10월</v>
      </c>
      <c r="E1464" s="54" t="str">
        <f t="shared" si="56"/>
        <v>경남</v>
      </c>
      <c r="F1464" s="4" t="s">
        <v>174</v>
      </c>
      <c r="G1464" s="4" t="s">
        <v>887</v>
      </c>
      <c r="H1464" s="4" t="s">
        <v>9</v>
      </c>
      <c r="I1464" s="5">
        <v>1</v>
      </c>
      <c r="J1464" s="5">
        <v>0</v>
      </c>
      <c r="K1464" s="92">
        <v>1</v>
      </c>
    </row>
    <row r="1465" spans="2:11" x14ac:dyDescent="0.3">
      <c r="B1465" s="91" t="s">
        <v>973</v>
      </c>
      <c r="C1465" s="74" t="s">
        <v>1019</v>
      </c>
      <c r="D1465" s="75" t="str">
        <f t="shared" si="58"/>
        <v>2022년10월</v>
      </c>
      <c r="E1465" s="54" t="str">
        <f t="shared" si="56"/>
        <v>경기</v>
      </c>
      <c r="F1465" s="4" t="s">
        <v>185</v>
      </c>
      <c r="G1465" s="4" t="s">
        <v>888</v>
      </c>
      <c r="H1465" s="4" t="s">
        <v>9</v>
      </c>
      <c r="I1465" s="5">
        <v>1</v>
      </c>
      <c r="J1465" s="5">
        <v>1</v>
      </c>
      <c r="K1465" s="92">
        <v>0</v>
      </c>
    </row>
    <row r="1466" spans="2:11" x14ac:dyDescent="0.3">
      <c r="B1466" s="91" t="s">
        <v>973</v>
      </c>
      <c r="C1466" s="74" t="s">
        <v>1019</v>
      </c>
      <c r="D1466" s="75" t="str">
        <f t="shared" si="58"/>
        <v>2022년10월</v>
      </c>
      <c r="E1466" s="54" t="str">
        <f t="shared" si="56"/>
        <v>경기</v>
      </c>
      <c r="F1466" s="4" t="s">
        <v>185</v>
      </c>
      <c r="G1466" s="4" t="s">
        <v>193</v>
      </c>
      <c r="H1466" s="4" t="s">
        <v>9</v>
      </c>
      <c r="I1466" s="5">
        <v>4</v>
      </c>
      <c r="J1466" s="5">
        <v>0</v>
      </c>
      <c r="K1466" s="92">
        <v>4</v>
      </c>
    </row>
    <row r="1467" spans="2:11" x14ac:dyDescent="0.3">
      <c r="B1467" s="91" t="s">
        <v>973</v>
      </c>
      <c r="C1467" s="74" t="s">
        <v>1019</v>
      </c>
      <c r="D1467" s="75" t="str">
        <f t="shared" si="58"/>
        <v>2022년10월</v>
      </c>
      <c r="E1467" s="54" t="str">
        <f t="shared" si="56"/>
        <v>경기</v>
      </c>
      <c r="F1467" s="4" t="s">
        <v>185</v>
      </c>
      <c r="G1467" s="4" t="s">
        <v>195</v>
      </c>
      <c r="H1467" s="4" t="s">
        <v>9</v>
      </c>
      <c r="I1467" s="5">
        <v>1</v>
      </c>
      <c r="J1467" s="5">
        <v>0</v>
      </c>
      <c r="K1467" s="92">
        <v>1</v>
      </c>
    </row>
    <row r="1468" spans="2:11" x14ac:dyDescent="0.3">
      <c r="B1468" s="91" t="s">
        <v>973</v>
      </c>
      <c r="C1468" s="74" t="s">
        <v>1019</v>
      </c>
      <c r="D1468" s="75" t="str">
        <f t="shared" si="58"/>
        <v>2022년10월</v>
      </c>
      <c r="E1468" s="54" t="str">
        <f t="shared" si="56"/>
        <v>경북</v>
      </c>
      <c r="F1468" s="4" t="s">
        <v>197</v>
      </c>
      <c r="G1468" s="4" t="s">
        <v>198</v>
      </c>
      <c r="H1468" s="4" t="s">
        <v>9</v>
      </c>
      <c r="I1468" s="5">
        <v>2</v>
      </c>
      <c r="J1468" s="5">
        <v>0</v>
      </c>
      <c r="K1468" s="92">
        <v>2</v>
      </c>
    </row>
    <row r="1469" spans="2:11" x14ac:dyDescent="0.3">
      <c r="B1469" s="91" t="s">
        <v>973</v>
      </c>
      <c r="C1469" s="74" t="s">
        <v>1019</v>
      </c>
      <c r="D1469" s="75" t="str">
        <f t="shared" si="58"/>
        <v>2022년10월</v>
      </c>
      <c r="E1469" s="54" t="str">
        <f t="shared" si="56"/>
        <v>서울</v>
      </c>
      <c r="F1469" s="4" t="s">
        <v>201</v>
      </c>
      <c r="G1469" s="4" t="s">
        <v>202</v>
      </c>
      <c r="H1469" s="4" t="s">
        <v>9</v>
      </c>
      <c r="I1469" s="5">
        <v>9</v>
      </c>
      <c r="J1469" s="5">
        <v>0</v>
      </c>
      <c r="K1469" s="92">
        <v>9</v>
      </c>
    </row>
    <row r="1470" spans="2:11" x14ac:dyDescent="0.3">
      <c r="B1470" s="91" t="s">
        <v>973</v>
      </c>
      <c r="C1470" s="74" t="s">
        <v>1019</v>
      </c>
      <c r="D1470" s="75" t="str">
        <f t="shared" si="58"/>
        <v>2022년10월</v>
      </c>
      <c r="E1470" s="54" t="str">
        <f t="shared" si="56"/>
        <v>서울</v>
      </c>
      <c r="F1470" s="4" t="s">
        <v>201</v>
      </c>
      <c r="G1470" s="4" t="s">
        <v>861</v>
      </c>
      <c r="H1470" s="4" t="s">
        <v>9</v>
      </c>
      <c r="I1470" s="5">
        <v>1</v>
      </c>
      <c r="J1470" s="5">
        <v>0</v>
      </c>
      <c r="K1470" s="92">
        <v>1</v>
      </c>
    </row>
    <row r="1471" spans="2:11" x14ac:dyDescent="0.3">
      <c r="B1471" s="91" t="s">
        <v>973</v>
      </c>
      <c r="C1471" s="74" t="s">
        <v>1019</v>
      </c>
      <c r="D1471" s="75" t="str">
        <f t="shared" si="58"/>
        <v>2022년10월</v>
      </c>
      <c r="E1471" s="54" t="str">
        <f t="shared" si="56"/>
        <v>서울</v>
      </c>
      <c r="F1471" s="4" t="s">
        <v>201</v>
      </c>
      <c r="G1471" s="4" t="s">
        <v>889</v>
      </c>
      <c r="H1471" s="4" t="s">
        <v>9</v>
      </c>
      <c r="I1471" s="5">
        <v>1</v>
      </c>
      <c r="J1471" s="5">
        <v>1</v>
      </c>
      <c r="K1471" s="92">
        <v>0</v>
      </c>
    </row>
    <row r="1472" spans="2:11" x14ac:dyDescent="0.3">
      <c r="B1472" s="91" t="s">
        <v>973</v>
      </c>
      <c r="C1472" s="74" t="s">
        <v>1019</v>
      </c>
      <c r="D1472" s="75" t="str">
        <f t="shared" si="58"/>
        <v>2022년10월</v>
      </c>
      <c r="E1472" s="54" t="str">
        <f t="shared" ref="E1472:E1535" si="59">VLOOKUP($F1472,$N$11:$O$78,2,0)</f>
        <v>서울</v>
      </c>
      <c r="F1472" s="4" t="s">
        <v>201</v>
      </c>
      <c r="G1472" s="4" t="s">
        <v>205</v>
      </c>
      <c r="H1472" s="4" t="s">
        <v>9</v>
      </c>
      <c r="I1472" s="5">
        <v>2</v>
      </c>
      <c r="J1472" s="5">
        <v>0</v>
      </c>
      <c r="K1472" s="92">
        <v>2</v>
      </c>
    </row>
    <row r="1473" spans="2:11" x14ac:dyDescent="0.3">
      <c r="B1473" s="91" t="s">
        <v>973</v>
      </c>
      <c r="C1473" s="74" t="s">
        <v>1019</v>
      </c>
      <c r="D1473" s="75" t="str">
        <f t="shared" si="58"/>
        <v>2022년10월</v>
      </c>
      <c r="E1473" s="54" t="str">
        <f t="shared" si="59"/>
        <v>서울</v>
      </c>
      <c r="F1473" s="4" t="s">
        <v>201</v>
      </c>
      <c r="G1473" s="4" t="s">
        <v>890</v>
      </c>
      <c r="H1473" s="4" t="s">
        <v>9</v>
      </c>
      <c r="I1473" s="5">
        <v>1</v>
      </c>
      <c r="J1473" s="5">
        <v>1</v>
      </c>
      <c r="K1473" s="92">
        <v>0</v>
      </c>
    </row>
    <row r="1474" spans="2:11" x14ac:dyDescent="0.3">
      <c r="B1474" s="91" t="s">
        <v>973</v>
      </c>
      <c r="C1474" s="74" t="s">
        <v>1019</v>
      </c>
      <c r="D1474" s="75" t="str">
        <f t="shared" si="58"/>
        <v>2022년10월</v>
      </c>
      <c r="E1474" s="54" t="str">
        <f t="shared" si="59"/>
        <v>서울</v>
      </c>
      <c r="F1474" s="4" t="s">
        <v>201</v>
      </c>
      <c r="G1474" s="4" t="s">
        <v>209</v>
      </c>
      <c r="H1474" s="4" t="s">
        <v>9</v>
      </c>
      <c r="I1474" s="5">
        <v>3</v>
      </c>
      <c r="J1474" s="5">
        <v>1</v>
      </c>
      <c r="K1474" s="92">
        <v>2</v>
      </c>
    </row>
    <row r="1475" spans="2:11" x14ac:dyDescent="0.3">
      <c r="B1475" s="91" t="s">
        <v>973</v>
      </c>
      <c r="C1475" s="74" t="s">
        <v>1019</v>
      </c>
      <c r="D1475" s="75" t="str">
        <f t="shared" ref="D1475:D1538" si="60">B1475&amp;C1475</f>
        <v>2022년10월</v>
      </c>
      <c r="E1475" s="54" t="str">
        <f t="shared" si="59"/>
        <v>서울</v>
      </c>
      <c r="F1475" s="4" t="s">
        <v>201</v>
      </c>
      <c r="G1475" s="4" t="s">
        <v>850</v>
      </c>
      <c r="H1475" s="4" t="s">
        <v>9</v>
      </c>
      <c r="I1475" s="5">
        <v>6</v>
      </c>
      <c r="J1475" s="5">
        <v>5</v>
      </c>
      <c r="K1475" s="92">
        <v>1</v>
      </c>
    </row>
    <row r="1476" spans="2:11" x14ac:dyDescent="0.3">
      <c r="B1476" s="91" t="s">
        <v>973</v>
      </c>
      <c r="C1476" s="74" t="s">
        <v>1019</v>
      </c>
      <c r="D1476" s="75" t="str">
        <f t="shared" si="60"/>
        <v>2022년10월</v>
      </c>
      <c r="E1476" s="54" t="str">
        <f t="shared" si="59"/>
        <v>서울</v>
      </c>
      <c r="F1476" s="4" t="s">
        <v>213</v>
      </c>
      <c r="G1476" s="4" t="s">
        <v>223</v>
      </c>
      <c r="H1476" s="4" t="s">
        <v>9</v>
      </c>
      <c r="I1476" s="5">
        <v>9</v>
      </c>
      <c r="J1476" s="5">
        <v>0</v>
      </c>
      <c r="K1476" s="92">
        <v>9</v>
      </c>
    </row>
    <row r="1477" spans="2:11" x14ac:dyDescent="0.3">
      <c r="B1477" s="91" t="s">
        <v>973</v>
      </c>
      <c r="C1477" s="74" t="s">
        <v>1019</v>
      </c>
      <c r="D1477" s="75" t="str">
        <f t="shared" si="60"/>
        <v>2022년10월</v>
      </c>
      <c r="E1477" s="54" t="str">
        <f t="shared" si="59"/>
        <v>서울</v>
      </c>
      <c r="F1477" s="4" t="s">
        <v>213</v>
      </c>
      <c r="G1477" s="4" t="s">
        <v>224</v>
      </c>
      <c r="H1477" s="4" t="s">
        <v>9</v>
      </c>
      <c r="I1477" s="5">
        <v>2</v>
      </c>
      <c r="J1477" s="5">
        <v>0</v>
      </c>
      <c r="K1477" s="92">
        <v>2</v>
      </c>
    </row>
    <row r="1478" spans="2:11" x14ac:dyDescent="0.3">
      <c r="B1478" s="91" t="s">
        <v>973</v>
      </c>
      <c r="C1478" s="74" t="s">
        <v>1019</v>
      </c>
      <c r="D1478" s="75" t="str">
        <f t="shared" si="60"/>
        <v>2022년10월</v>
      </c>
      <c r="E1478" s="54" t="str">
        <f t="shared" si="59"/>
        <v>서울</v>
      </c>
      <c r="F1478" s="4" t="s">
        <v>225</v>
      </c>
      <c r="G1478" s="4" t="s">
        <v>226</v>
      </c>
      <c r="H1478" s="4" t="s">
        <v>9</v>
      </c>
      <c r="I1478" s="5">
        <v>10</v>
      </c>
      <c r="J1478" s="5">
        <v>0</v>
      </c>
      <c r="K1478" s="92">
        <v>10</v>
      </c>
    </row>
    <row r="1479" spans="2:11" x14ac:dyDescent="0.3">
      <c r="B1479" s="91" t="s">
        <v>973</v>
      </c>
      <c r="C1479" s="74" t="s">
        <v>1019</v>
      </c>
      <c r="D1479" s="75" t="str">
        <f t="shared" si="60"/>
        <v>2022년10월</v>
      </c>
      <c r="E1479" s="54" t="str">
        <f t="shared" si="59"/>
        <v>서울</v>
      </c>
      <c r="F1479" s="4" t="s">
        <v>225</v>
      </c>
      <c r="G1479" s="4" t="s">
        <v>228</v>
      </c>
      <c r="H1479" s="4" t="s">
        <v>9</v>
      </c>
      <c r="I1479" s="5">
        <v>14</v>
      </c>
      <c r="J1479" s="5">
        <v>0</v>
      </c>
      <c r="K1479" s="92">
        <v>14</v>
      </c>
    </row>
    <row r="1480" spans="2:11" x14ac:dyDescent="0.3">
      <c r="B1480" s="91" t="s">
        <v>973</v>
      </c>
      <c r="C1480" s="74" t="s">
        <v>1019</v>
      </c>
      <c r="D1480" s="75" t="str">
        <f t="shared" si="60"/>
        <v>2022년10월</v>
      </c>
      <c r="E1480" s="54" t="str">
        <f t="shared" si="59"/>
        <v>서울</v>
      </c>
      <c r="F1480" s="4" t="s">
        <v>232</v>
      </c>
      <c r="G1480" s="4" t="s">
        <v>236</v>
      </c>
      <c r="H1480" s="4" t="s">
        <v>9</v>
      </c>
      <c r="I1480" s="5">
        <v>53</v>
      </c>
      <c r="J1480" s="5">
        <v>0</v>
      </c>
      <c r="K1480" s="92">
        <v>53</v>
      </c>
    </row>
    <row r="1481" spans="2:11" x14ac:dyDescent="0.3">
      <c r="B1481" s="91" t="s">
        <v>973</v>
      </c>
      <c r="C1481" s="74" t="s">
        <v>1019</v>
      </c>
      <c r="D1481" s="75" t="str">
        <f t="shared" si="60"/>
        <v>2022년10월</v>
      </c>
      <c r="E1481" s="54" t="str">
        <f t="shared" si="59"/>
        <v>서울</v>
      </c>
      <c r="F1481" s="4" t="s">
        <v>232</v>
      </c>
      <c r="G1481" s="4" t="s">
        <v>241</v>
      </c>
      <c r="H1481" s="4" t="s">
        <v>9</v>
      </c>
      <c r="I1481" s="5">
        <v>16</v>
      </c>
      <c r="J1481" s="5">
        <v>0</v>
      </c>
      <c r="K1481" s="92">
        <v>16</v>
      </c>
    </row>
    <row r="1482" spans="2:11" x14ac:dyDescent="0.3">
      <c r="B1482" s="91" t="s">
        <v>973</v>
      </c>
      <c r="C1482" s="74" t="s">
        <v>1019</v>
      </c>
      <c r="D1482" s="75" t="str">
        <f t="shared" si="60"/>
        <v>2022년10월</v>
      </c>
      <c r="E1482" s="54" t="str">
        <f t="shared" si="59"/>
        <v>서울</v>
      </c>
      <c r="F1482" s="4" t="s">
        <v>242</v>
      </c>
      <c r="G1482" s="4" t="s">
        <v>215</v>
      </c>
      <c r="H1482" s="4" t="s">
        <v>9</v>
      </c>
      <c r="I1482" s="5">
        <v>1</v>
      </c>
      <c r="J1482" s="5">
        <v>0</v>
      </c>
      <c r="K1482" s="92">
        <v>1</v>
      </c>
    </row>
    <row r="1483" spans="2:11" x14ac:dyDescent="0.3">
      <c r="B1483" s="91" t="s">
        <v>973</v>
      </c>
      <c r="C1483" s="74" t="s">
        <v>1019</v>
      </c>
      <c r="D1483" s="75" t="str">
        <f t="shared" si="60"/>
        <v>2022년10월</v>
      </c>
      <c r="E1483" s="54" t="str">
        <f t="shared" si="59"/>
        <v>서울</v>
      </c>
      <c r="F1483" s="4" t="s">
        <v>242</v>
      </c>
      <c r="G1483" s="4" t="s">
        <v>237</v>
      </c>
      <c r="H1483" s="4" t="s">
        <v>9</v>
      </c>
      <c r="I1483" s="5">
        <v>50</v>
      </c>
      <c r="J1483" s="5">
        <v>0</v>
      </c>
      <c r="K1483" s="92">
        <v>50</v>
      </c>
    </row>
    <row r="1484" spans="2:11" x14ac:dyDescent="0.3">
      <c r="B1484" s="91" t="s">
        <v>973</v>
      </c>
      <c r="C1484" s="74" t="s">
        <v>1019</v>
      </c>
      <c r="D1484" s="75" t="str">
        <f t="shared" si="60"/>
        <v>2022년10월</v>
      </c>
      <c r="E1484" s="54" t="str">
        <f t="shared" si="59"/>
        <v>서울</v>
      </c>
      <c r="F1484" s="4" t="s">
        <v>242</v>
      </c>
      <c r="G1484" s="4" t="s">
        <v>222</v>
      </c>
      <c r="H1484" s="4" t="s">
        <v>9</v>
      </c>
      <c r="I1484" s="5">
        <v>4</v>
      </c>
      <c r="J1484" s="5">
        <v>0</v>
      </c>
      <c r="K1484" s="92">
        <v>4</v>
      </c>
    </row>
    <row r="1485" spans="2:11" x14ac:dyDescent="0.3">
      <c r="B1485" s="91" t="s">
        <v>973</v>
      </c>
      <c r="C1485" s="74" t="s">
        <v>1019</v>
      </c>
      <c r="D1485" s="75" t="str">
        <f t="shared" si="60"/>
        <v>2022년10월</v>
      </c>
      <c r="E1485" s="54" t="str">
        <f t="shared" si="59"/>
        <v>서울</v>
      </c>
      <c r="F1485" s="4" t="s">
        <v>249</v>
      </c>
      <c r="G1485" s="4" t="s">
        <v>251</v>
      </c>
      <c r="H1485" s="4" t="s">
        <v>9</v>
      </c>
      <c r="I1485" s="5">
        <v>18</v>
      </c>
      <c r="J1485" s="5">
        <v>0</v>
      </c>
      <c r="K1485" s="92">
        <v>18</v>
      </c>
    </row>
    <row r="1486" spans="2:11" x14ac:dyDescent="0.3">
      <c r="B1486" s="91" t="s">
        <v>973</v>
      </c>
      <c r="C1486" s="74" t="s">
        <v>1019</v>
      </c>
      <c r="D1486" s="75" t="str">
        <f t="shared" si="60"/>
        <v>2022년10월</v>
      </c>
      <c r="E1486" s="54" t="str">
        <f t="shared" si="59"/>
        <v>서울</v>
      </c>
      <c r="F1486" s="4" t="s">
        <v>249</v>
      </c>
      <c r="G1486" s="4" t="s">
        <v>252</v>
      </c>
      <c r="H1486" s="4" t="s">
        <v>9</v>
      </c>
      <c r="I1486" s="5">
        <v>1</v>
      </c>
      <c r="J1486" s="5">
        <v>0</v>
      </c>
      <c r="K1486" s="92">
        <v>1</v>
      </c>
    </row>
    <row r="1487" spans="2:11" x14ac:dyDescent="0.3">
      <c r="B1487" s="91" t="s">
        <v>973</v>
      </c>
      <c r="C1487" s="74" t="s">
        <v>1019</v>
      </c>
      <c r="D1487" s="75" t="str">
        <f t="shared" si="60"/>
        <v>2022년10월</v>
      </c>
      <c r="E1487" s="54" t="str">
        <f t="shared" si="59"/>
        <v>서울</v>
      </c>
      <c r="F1487" s="4" t="s">
        <v>249</v>
      </c>
      <c r="G1487" s="4" t="s">
        <v>870</v>
      </c>
      <c r="H1487" s="4" t="s">
        <v>9</v>
      </c>
      <c r="I1487" s="5">
        <v>59</v>
      </c>
      <c r="J1487" s="5">
        <v>59</v>
      </c>
      <c r="K1487" s="92">
        <v>0</v>
      </c>
    </row>
    <row r="1488" spans="2:11" x14ac:dyDescent="0.3">
      <c r="B1488" s="91" t="s">
        <v>973</v>
      </c>
      <c r="C1488" s="74" t="s">
        <v>1019</v>
      </c>
      <c r="D1488" s="75" t="str">
        <f t="shared" si="60"/>
        <v>2022년10월</v>
      </c>
      <c r="E1488" s="54" t="str">
        <f t="shared" si="59"/>
        <v>서울</v>
      </c>
      <c r="F1488" s="4" t="s">
        <v>260</v>
      </c>
      <c r="G1488" s="4" t="s">
        <v>891</v>
      </c>
      <c r="H1488" s="4" t="s">
        <v>9</v>
      </c>
      <c r="I1488" s="5">
        <v>1</v>
      </c>
      <c r="J1488" s="5">
        <v>0</v>
      </c>
      <c r="K1488" s="92">
        <v>1</v>
      </c>
    </row>
    <row r="1489" spans="2:11" x14ac:dyDescent="0.3">
      <c r="B1489" s="91" t="s">
        <v>973</v>
      </c>
      <c r="C1489" s="74" t="s">
        <v>1019</v>
      </c>
      <c r="D1489" s="75" t="str">
        <f t="shared" si="60"/>
        <v>2022년10월</v>
      </c>
      <c r="E1489" s="54" t="str">
        <f t="shared" si="59"/>
        <v>서울</v>
      </c>
      <c r="F1489" s="4" t="s">
        <v>260</v>
      </c>
      <c r="G1489" s="4" t="s">
        <v>262</v>
      </c>
      <c r="H1489" s="4" t="s">
        <v>9</v>
      </c>
      <c r="I1489" s="5">
        <v>32</v>
      </c>
      <c r="J1489" s="5">
        <v>21</v>
      </c>
      <c r="K1489" s="92">
        <v>11</v>
      </c>
    </row>
    <row r="1490" spans="2:11" x14ac:dyDescent="0.3">
      <c r="B1490" s="91" t="s">
        <v>973</v>
      </c>
      <c r="C1490" s="74" t="s">
        <v>1019</v>
      </c>
      <c r="D1490" s="75" t="str">
        <f t="shared" si="60"/>
        <v>2022년10월</v>
      </c>
      <c r="E1490" s="54" t="str">
        <f t="shared" si="59"/>
        <v>경기</v>
      </c>
      <c r="F1490" s="4" t="s">
        <v>872</v>
      </c>
      <c r="G1490" s="4" t="s">
        <v>324</v>
      </c>
      <c r="H1490" s="4" t="s">
        <v>9</v>
      </c>
      <c r="I1490" s="5">
        <v>1</v>
      </c>
      <c r="J1490" s="5">
        <v>1</v>
      </c>
      <c r="K1490" s="92">
        <v>0</v>
      </c>
    </row>
    <row r="1491" spans="2:11" x14ac:dyDescent="0.3">
      <c r="B1491" s="91" t="s">
        <v>973</v>
      </c>
      <c r="C1491" s="74" t="s">
        <v>1019</v>
      </c>
      <c r="D1491" s="75" t="str">
        <f t="shared" si="60"/>
        <v>2022년10월</v>
      </c>
      <c r="E1491" s="54" t="str">
        <f t="shared" si="59"/>
        <v>충남</v>
      </c>
      <c r="F1491" s="4" t="s">
        <v>269</v>
      </c>
      <c r="G1491" s="4" t="s">
        <v>272</v>
      </c>
      <c r="H1491" s="4" t="s">
        <v>9</v>
      </c>
      <c r="I1491" s="5">
        <v>28</v>
      </c>
      <c r="J1491" s="5">
        <v>0</v>
      </c>
      <c r="K1491" s="92">
        <v>28</v>
      </c>
    </row>
    <row r="1492" spans="2:11" x14ac:dyDescent="0.3">
      <c r="B1492" s="91" t="s">
        <v>973</v>
      </c>
      <c r="C1492" s="74" t="s">
        <v>1019</v>
      </c>
      <c r="D1492" s="75" t="str">
        <f t="shared" si="60"/>
        <v>2022년10월</v>
      </c>
      <c r="E1492" s="54" t="str">
        <f t="shared" si="59"/>
        <v>서울</v>
      </c>
      <c r="F1492" s="4" t="s">
        <v>273</v>
      </c>
      <c r="G1492" s="4" t="s">
        <v>274</v>
      </c>
      <c r="H1492" s="4" t="s">
        <v>9</v>
      </c>
      <c r="I1492" s="5">
        <v>16</v>
      </c>
      <c r="J1492" s="5">
        <v>0</v>
      </c>
      <c r="K1492" s="92">
        <v>16</v>
      </c>
    </row>
    <row r="1493" spans="2:11" x14ac:dyDescent="0.3">
      <c r="B1493" s="91" t="s">
        <v>973</v>
      </c>
      <c r="C1493" s="74" t="s">
        <v>1019</v>
      </c>
      <c r="D1493" s="75" t="str">
        <f t="shared" si="60"/>
        <v>2022년10월</v>
      </c>
      <c r="E1493" s="54" t="str">
        <f t="shared" si="59"/>
        <v>경기</v>
      </c>
      <c r="F1493" s="4" t="s">
        <v>276</v>
      </c>
      <c r="G1493" s="4" t="s">
        <v>277</v>
      </c>
      <c r="H1493" s="4" t="s">
        <v>9</v>
      </c>
      <c r="I1493" s="5">
        <v>3</v>
      </c>
      <c r="J1493" s="5">
        <v>0</v>
      </c>
      <c r="K1493" s="92">
        <v>3</v>
      </c>
    </row>
    <row r="1494" spans="2:11" x14ac:dyDescent="0.3">
      <c r="B1494" s="91" t="s">
        <v>973</v>
      </c>
      <c r="C1494" s="74" t="s">
        <v>1019</v>
      </c>
      <c r="D1494" s="75" t="str">
        <f t="shared" si="60"/>
        <v>2022년10월</v>
      </c>
      <c r="E1494" s="54" t="str">
        <f t="shared" si="59"/>
        <v>경기</v>
      </c>
      <c r="F1494" s="4" t="s">
        <v>276</v>
      </c>
      <c r="G1494" s="4" t="s">
        <v>279</v>
      </c>
      <c r="H1494" s="4" t="s">
        <v>9</v>
      </c>
      <c r="I1494" s="5">
        <v>4</v>
      </c>
      <c r="J1494" s="5">
        <v>0</v>
      </c>
      <c r="K1494" s="92">
        <v>4</v>
      </c>
    </row>
    <row r="1495" spans="2:11" x14ac:dyDescent="0.3">
      <c r="B1495" s="91" t="s">
        <v>973</v>
      </c>
      <c r="C1495" s="74" t="s">
        <v>1019</v>
      </c>
      <c r="D1495" s="75" t="str">
        <f t="shared" si="60"/>
        <v>2022년10월</v>
      </c>
      <c r="E1495" s="54" t="str">
        <f t="shared" si="59"/>
        <v>경기</v>
      </c>
      <c r="F1495" s="4" t="s">
        <v>276</v>
      </c>
      <c r="G1495" s="4" t="s">
        <v>863</v>
      </c>
      <c r="H1495" s="4" t="s">
        <v>9</v>
      </c>
      <c r="I1495" s="5">
        <v>1</v>
      </c>
      <c r="J1495" s="5">
        <v>1</v>
      </c>
      <c r="K1495" s="92">
        <v>0</v>
      </c>
    </row>
    <row r="1496" spans="2:11" x14ac:dyDescent="0.3">
      <c r="B1496" s="91" t="s">
        <v>973</v>
      </c>
      <c r="C1496" s="74" t="s">
        <v>1019</v>
      </c>
      <c r="D1496" s="75" t="str">
        <f t="shared" si="60"/>
        <v>2022년10월</v>
      </c>
      <c r="E1496" s="54" t="str">
        <f t="shared" si="59"/>
        <v>전남</v>
      </c>
      <c r="F1496" s="4" t="s">
        <v>292</v>
      </c>
      <c r="G1496" s="4" t="s">
        <v>293</v>
      </c>
      <c r="H1496" s="4" t="s">
        <v>9</v>
      </c>
      <c r="I1496" s="5">
        <v>2</v>
      </c>
      <c r="J1496" s="5">
        <v>0</v>
      </c>
      <c r="K1496" s="92">
        <v>2</v>
      </c>
    </row>
    <row r="1497" spans="2:11" x14ac:dyDescent="0.3">
      <c r="B1497" s="91" t="s">
        <v>973</v>
      </c>
      <c r="C1497" s="74" t="s">
        <v>1019</v>
      </c>
      <c r="D1497" s="75" t="str">
        <f t="shared" si="60"/>
        <v>2022년10월</v>
      </c>
      <c r="E1497" s="54" t="str">
        <f t="shared" si="59"/>
        <v>전남</v>
      </c>
      <c r="F1497" s="4" t="s">
        <v>292</v>
      </c>
      <c r="G1497" s="4" t="s">
        <v>295</v>
      </c>
      <c r="H1497" s="4" t="s">
        <v>9</v>
      </c>
      <c r="I1497" s="5">
        <v>12</v>
      </c>
      <c r="J1497" s="5">
        <v>0</v>
      </c>
      <c r="K1497" s="92">
        <v>12</v>
      </c>
    </row>
    <row r="1498" spans="2:11" x14ac:dyDescent="0.3">
      <c r="B1498" s="91" t="s">
        <v>973</v>
      </c>
      <c r="C1498" s="74" t="s">
        <v>1019</v>
      </c>
      <c r="D1498" s="75" t="str">
        <f t="shared" si="60"/>
        <v>2022년10월</v>
      </c>
      <c r="E1498" s="54" t="str">
        <f t="shared" si="59"/>
        <v>전남</v>
      </c>
      <c r="F1498" s="4" t="s">
        <v>292</v>
      </c>
      <c r="G1498" s="4" t="s">
        <v>296</v>
      </c>
      <c r="H1498" s="4" t="s">
        <v>9</v>
      </c>
      <c r="I1498" s="5">
        <v>15</v>
      </c>
      <c r="J1498" s="5">
        <v>0</v>
      </c>
      <c r="K1498" s="92">
        <v>15</v>
      </c>
    </row>
    <row r="1499" spans="2:11" x14ac:dyDescent="0.3">
      <c r="B1499" s="91" t="s">
        <v>973</v>
      </c>
      <c r="C1499" s="74" t="s">
        <v>1019</v>
      </c>
      <c r="D1499" s="75" t="str">
        <f t="shared" si="60"/>
        <v>2022년10월</v>
      </c>
      <c r="E1499" s="54" t="str">
        <f t="shared" si="59"/>
        <v>경북</v>
      </c>
      <c r="F1499" s="4" t="s">
        <v>300</v>
      </c>
      <c r="G1499" s="4" t="s">
        <v>302</v>
      </c>
      <c r="H1499" s="4" t="s">
        <v>9</v>
      </c>
      <c r="I1499" s="5">
        <v>119</v>
      </c>
      <c r="J1499" s="5">
        <v>0</v>
      </c>
      <c r="K1499" s="92">
        <v>119</v>
      </c>
    </row>
    <row r="1500" spans="2:11" x14ac:dyDescent="0.3">
      <c r="B1500" s="91" t="s">
        <v>973</v>
      </c>
      <c r="C1500" s="74" t="s">
        <v>1019</v>
      </c>
      <c r="D1500" s="75" t="str">
        <f t="shared" si="60"/>
        <v>2022년10월</v>
      </c>
      <c r="E1500" s="54" t="str">
        <f t="shared" si="59"/>
        <v>경북</v>
      </c>
      <c r="F1500" s="4" t="s">
        <v>300</v>
      </c>
      <c r="G1500" s="4" t="s">
        <v>304</v>
      </c>
      <c r="H1500" s="4" t="s">
        <v>9</v>
      </c>
      <c r="I1500" s="5">
        <v>20</v>
      </c>
      <c r="J1500" s="5">
        <v>0</v>
      </c>
      <c r="K1500" s="92">
        <v>20</v>
      </c>
    </row>
    <row r="1501" spans="2:11" x14ac:dyDescent="0.3">
      <c r="B1501" s="91" t="s">
        <v>973</v>
      </c>
      <c r="C1501" s="74" t="s">
        <v>1019</v>
      </c>
      <c r="D1501" s="75" t="str">
        <f t="shared" si="60"/>
        <v>2022년10월</v>
      </c>
      <c r="E1501" s="54" t="str">
        <f t="shared" si="59"/>
        <v>경기</v>
      </c>
      <c r="F1501" s="4" t="s">
        <v>305</v>
      </c>
      <c r="G1501" s="4" t="s">
        <v>308</v>
      </c>
      <c r="H1501" s="4" t="s">
        <v>9</v>
      </c>
      <c r="I1501" s="5">
        <v>5</v>
      </c>
      <c r="J1501" s="5">
        <v>5</v>
      </c>
      <c r="K1501" s="92">
        <v>0</v>
      </c>
    </row>
    <row r="1502" spans="2:11" x14ac:dyDescent="0.3">
      <c r="B1502" s="91" t="s">
        <v>973</v>
      </c>
      <c r="C1502" s="74" t="s">
        <v>1019</v>
      </c>
      <c r="D1502" s="75" t="str">
        <f t="shared" si="60"/>
        <v>2022년10월</v>
      </c>
      <c r="E1502" s="54" t="str">
        <f t="shared" si="59"/>
        <v>경기</v>
      </c>
      <c r="F1502" s="4" t="s">
        <v>309</v>
      </c>
      <c r="G1502" s="4" t="s">
        <v>310</v>
      </c>
      <c r="H1502" s="4" t="s">
        <v>9</v>
      </c>
      <c r="I1502" s="5">
        <v>2</v>
      </c>
      <c r="J1502" s="5">
        <v>0</v>
      </c>
      <c r="K1502" s="92">
        <v>2</v>
      </c>
    </row>
    <row r="1503" spans="2:11" x14ac:dyDescent="0.3">
      <c r="B1503" s="91" t="s">
        <v>973</v>
      </c>
      <c r="C1503" s="74" t="s">
        <v>1019</v>
      </c>
      <c r="D1503" s="75" t="str">
        <f t="shared" si="60"/>
        <v>2022년10월</v>
      </c>
      <c r="E1503" s="54" t="str">
        <f t="shared" si="59"/>
        <v>영서</v>
      </c>
      <c r="F1503" s="4" t="s">
        <v>312</v>
      </c>
      <c r="G1503" s="4" t="s">
        <v>313</v>
      </c>
      <c r="H1503" s="4" t="s">
        <v>9</v>
      </c>
      <c r="I1503" s="5">
        <v>14</v>
      </c>
      <c r="J1503" s="5">
        <v>1</v>
      </c>
      <c r="K1503" s="92">
        <v>13</v>
      </c>
    </row>
    <row r="1504" spans="2:11" x14ac:dyDescent="0.3">
      <c r="B1504" s="91" t="s">
        <v>973</v>
      </c>
      <c r="C1504" s="74" t="s">
        <v>1019</v>
      </c>
      <c r="D1504" s="75" t="str">
        <f t="shared" si="60"/>
        <v>2022년10월</v>
      </c>
      <c r="E1504" s="54" t="str">
        <f t="shared" si="59"/>
        <v>영서</v>
      </c>
      <c r="F1504" s="4" t="s">
        <v>312</v>
      </c>
      <c r="G1504" s="4" t="s">
        <v>314</v>
      </c>
      <c r="H1504" s="4" t="s">
        <v>9</v>
      </c>
      <c r="I1504" s="5">
        <v>6</v>
      </c>
      <c r="J1504" s="5">
        <v>0</v>
      </c>
      <c r="K1504" s="92">
        <v>6</v>
      </c>
    </row>
    <row r="1505" spans="2:11" x14ac:dyDescent="0.3">
      <c r="B1505" s="91" t="s">
        <v>973</v>
      </c>
      <c r="C1505" s="74" t="s">
        <v>1019</v>
      </c>
      <c r="D1505" s="75" t="str">
        <f t="shared" si="60"/>
        <v>2022년10월</v>
      </c>
      <c r="E1505" s="54" t="str">
        <f t="shared" si="59"/>
        <v>충남</v>
      </c>
      <c r="F1505" s="4" t="s">
        <v>317</v>
      </c>
      <c r="G1505" s="4" t="s">
        <v>318</v>
      </c>
      <c r="H1505" s="4" t="s">
        <v>9</v>
      </c>
      <c r="I1505" s="5">
        <v>228</v>
      </c>
      <c r="J1505" s="5">
        <v>227</v>
      </c>
      <c r="K1505" s="92">
        <v>1</v>
      </c>
    </row>
    <row r="1506" spans="2:11" x14ac:dyDescent="0.3">
      <c r="B1506" s="91" t="s">
        <v>973</v>
      </c>
      <c r="C1506" s="74" t="s">
        <v>1019</v>
      </c>
      <c r="D1506" s="75" t="str">
        <f t="shared" si="60"/>
        <v>2022년10월</v>
      </c>
      <c r="E1506" s="54" t="str">
        <f t="shared" si="59"/>
        <v>충남</v>
      </c>
      <c r="F1506" s="4" t="s">
        <v>317</v>
      </c>
      <c r="G1506" s="4" t="s">
        <v>319</v>
      </c>
      <c r="H1506" s="4" t="s">
        <v>9</v>
      </c>
      <c r="I1506" s="5">
        <v>46</v>
      </c>
      <c r="J1506" s="5">
        <v>0</v>
      </c>
      <c r="K1506" s="92">
        <v>46</v>
      </c>
    </row>
    <row r="1507" spans="2:11" x14ac:dyDescent="0.3">
      <c r="B1507" s="91" t="s">
        <v>973</v>
      </c>
      <c r="C1507" s="74" t="s">
        <v>1019</v>
      </c>
      <c r="D1507" s="75" t="str">
        <f t="shared" si="60"/>
        <v>2022년10월</v>
      </c>
      <c r="E1507" s="54" t="str">
        <f t="shared" si="59"/>
        <v>서울</v>
      </c>
      <c r="F1507" s="4" t="s">
        <v>320</v>
      </c>
      <c r="G1507" s="4" t="s">
        <v>263</v>
      </c>
      <c r="H1507" s="4" t="s">
        <v>9</v>
      </c>
      <c r="I1507" s="5">
        <v>7</v>
      </c>
      <c r="J1507" s="5">
        <v>0</v>
      </c>
      <c r="K1507" s="92">
        <v>7</v>
      </c>
    </row>
    <row r="1508" spans="2:11" x14ac:dyDescent="0.3">
      <c r="B1508" s="91" t="s">
        <v>973</v>
      </c>
      <c r="C1508" s="74" t="s">
        <v>1019</v>
      </c>
      <c r="D1508" s="75" t="str">
        <f t="shared" si="60"/>
        <v>2022년10월</v>
      </c>
      <c r="E1508" s="54" t="str">
        <f t="shared" si="59"/>
        <v>서울</v>
      </c>
      <c r="F1508" s="4" t="s">
        <v>320</v>
      </c>
      <c r="G1508" s="4" t="s">
        <v>321</v>
      </c>
      <c r="H1508" s="4" t="s">
        <v>9</v>
      </c>
      <c r="I1508" s="5">
        <v>1</v>
      </c>
      <c r="J1508" s="5">
        <v>0</v>
      </c>
      <c r="K1508" s="92">
        <v>1</v>
      </c>
    </row>
    <row r="1509" spans="2:11" x14ac:dyDescent="0.3">
      <c r="B1509" s="91" t="s">
        <v>973</v>
      </c>
      <c r="C1509" s="74" t="s">
        <v>1019</v>
      </c>
      <c r="D1509" s="75" t="str">
        <f t="shared" si="60"/>
        <v>2022년10월</v>
      </c>
      <c r="E1509" s="54" t="str">
        <f t="shared" si="59"/>
        <v>경남</v>
      </c>
      <c r="F1509" s="4" t="s">
        <v>328</v>
      </c>
      <c r="G1509" s="4" t="s">
        <v>332</v>
      </c>
      <c r="H1509" s="4" t="s">
        <v>9</v>
      </c>
      <c r="I1509" s="5">
        <v>5</v>
      </c>
      <c r="J1509" s="5">
        <v>1</v>
      </c>
      <c r="K1509" s="92">
        <v>4</v>
      </c>
    </row>
    <row r="1510" spans="2:11" x14ac:dyDescent="0.3">
      <c r="B1510" s="91" t="s">
        <v>973</v>
      </c>
      <c r="C1510" s="74" t="s">
        <v>1019</v>
      </c>
      <c r="D1510" s="75" t="str">
        <f t="shared" si="60"/>
        <v>2022년10월</v>
      </c>
      <c r="E1510" s="54" t="str">
        <f t="shared" si="59"/>
        <v>경남</v>
      </c>
      <c r="F1510" s="4" t="s">
        <v>333</v>
      </c>
      <c r="G1510" s="4" t="s">
        <v>334</v>
      </c>
      <c r="H1510" s="4" t="s">
        <v>9</v>
      </c>
      <c r="I1510" s="5">
        <v>1</v>
      </c>
      <c r="J1510" s="5">
        <v>0</v>
      </c>
      <c r="K1510" s="92">
        <v>1</v>
      </c>
    </row>
    <row r="1511" spans="2:11" x14ac:dyDescent="0.3">
      <c r="B1511" s="91" t="s">
        <v>973</v>
      </c>
      <c r="C1511" s="74" t="s">
        <v>1019</v>
      </c>
      <c r="D1511" s="75" t="str">
        <f t="shared" si="60"/>
        <v>2022년10월</v>
      </c>
      <c r="E1511" s="54" t="str">
        <f t="shared" si="59"/>
        <v>경남</v>
      </c>
      <c r="F1511" s="4" t="s">
        <v>333</v>
      </c>
      <c r="G1511" s="4" t="s">
        <v>335</v>
      </c>
      <c r="H1511" s="4" t="s">
        <v>9</v>
      </c>
      <c r="I1511" s="5">
        <v>73</v>
      </c>
      <c r="J1511" s="5">
        <v>71</v>
      </c>
      <c r="K1511" s="92">
        <v>2</v>
      </c>
    </row>
    <row r="1512" spans="2:11" x14ac:dyDescent="0.3">
      <c r="B1512" s="91" t="s">
        <v>973</v>
      </c>
      <c r="C1512" s="74" t="s">
        <v>1019</v>
      </c>
      <c r="D1512" s="75" t="str">
        <f t="shared" si="60"/>
        <v>2022년10월</v>
      </c>
      <c r="E1512" s="54" t="str">
        <f t="shared" si="59"/>
        <v>경남</v>
      </c>
      <c r="F1512" s="4" t="s">
        <v>333</v>
      </c>
      <c r="G1512" s="4" t="s">
        <v>337</v>
      </c>
      <c r="H1512" s="4" t="s">
        <v>9</v>
      </c>
      <c r="I1512" s="5">
        <v>1</v>
      </c>
      <c r="J1512" s="5">
        <v>1</v>
      </c>
      <c r="K1512" s="92">
        <v>0</v>
      </c>
    </row>
    <row r="1513" spans="2:11" x14ac:dyDescent="0.3">
      <c r="B1513" s="91" t="s">
        <v>973</v>
      </c>
      <c r="C1513" s="74" t="s">
        <v>1019</v>
      </c>
      <c r="D1513" s="75" t="str">
        <f t="shared" si="60"/>
        <v>2022년10월</v>
      </c>
      <c r="E1513" s="54" t="str">
        <f t="shared" si="59"/>
        <v>영서</v>
      </c>
      <c r="F1513" s="4" t="s">
        <v>338</v>
      </c>
      <c r="G1513" s="4" t="s">
        <v>339</v>
      </c>
      <c r="H1513" s="4" t="s">
        <v>9</v>
      </c>
      <c r="I1513" s="5">
        <v>24</v>
      </c>
      <c r="J1513" s="5">
        <v>23</v>
      </c>
      <c r="K1513" s="92">
        <v>1</v>
      </c>
    </row>
    <row r="1514" spans="2:11" x14ac:dyDescent="0.3">
      <c r="B1514" s="91" t="s">
        <v>973</v>
      </c>
      <c r="C1514" s="74" t="s">
        <v>1019</v>
      </c>
      <c r="D1514" s="75" t="str">
        <f t="shared" si="60"/>
        <v>2022년10월</v>
      </c>
      <c r="E1514" s="54" t="str">
        <f t="shared" si="59"/>
        <v>영서</v>
      </c>
      <c r="F1514" s="4" t="s">
        <v>338</v>
      </c>
      <c r="G1514" s="4" t="s">
        <v>892</v>
      </c>
      <c r="H1514" s="4" t="s">
        <v>9</v>
      </c>
      <c r="I1514" s="5">
        <v>2</v>
      </c>
      <c r="J1514" s="5">
        <v>1</v>
      </c>
      <c r="K1514" s="92">
        <v>1</v>
      </c>
    </row>
    <row r="1515" spans="2:11" x14ac:dyDescent="0.3">
      <c r="B1515" s="91" t="s">
        <v>973</v>
      </c>
      <c r="C1515" s="74" t="s">
        <v>1019</v>
      </c>
      <c r="D1515" s="75" t="str">
        <f t="shared" si="60"/>
        <v>2022년10월</v>
      </c>
      <c r="E1515" s="54" t="str">
        <f t="shared" si="59"/>
        <v>본원</v>
      </c>
      <c r="F1515" s="4" t="s">
        <v>342</v>
      </c>
      <c r="G1515" s="4" t="s">
        <v>858</v>
      </c>
      <c r="H1515" s="4" t="s">
        <v>9</v>
      </c>
      <c r="I1515" s="5">
        <v>1</v>
      </c>
      <c r="J1515" s="5">
        <v>1</v>
      </c>
      <c r="K1515" s="92">
        <v>0</v>
      </c>
    </row>
    <row r="1516" spans="2:11" x14ac:dyDescent="0.3">
      <c r="B1516" s="91" t="s">
        <v>973</v>
      </c>
      <c r="C1516" s="74" t="s">
        <v>1019</v>
      </c>
      <c r="D1516" s="75" t="str">
        <f t="shared" si="60"/>
        <v>2022년10월</v>
      </c>
      <c r="E1516" s="54" t="str">
        <f t="shared" si="59"/>
        <v>인천</v>
      </c>
      <c r="F1516" s="4" t="s">
        <v>346</v>
      </c>
      <c r="G1516" s="4" t="s">
        <v>347</v>
      </c>
      <c r="H1516" s="4" t="s">
        <v>9</v>
      </c>
      <c r="I1516" s="5">
        <v>3</v>
      </c>
      <c r="J1516" s="5">
        <v>3</v>
      </c>
      <c r="K1516" s="92">
        <v>0</v>
      </c>
    </row>
    <row r="1517" spans="2:11" x14ac:dyDescent="0.3">
      <c r="B1517" s="91" t="s">
        <v>973</v>
      </c>
      <c r="C1517" s="74" t="s">
        <v>1019</v>
      </c>
      <c r="D1517" s="75" t="str">
        <f t="shared" si="60"/>
        <v>2022년10월</v>
      </c>
      <c r="E1517" s="54" t="str">
        <f t="shared" si="59"/>
        <v>인천</v>
      </c>
      <c r="F1517" s="4" t="s">
        <v>346</v>
      </c>
      <c r="G1517" s="4" t="s">
        <v>349</v>
      </c>
      <c r="H1517" s="4" t="s">
        <v>9</v>
      </c>
      <c r="I1517" s="5">
        <v>19</v>
      </c>
      <c r="J1517" s="5">
        <v>0</v>
      </c>
      <c r="K1517" s="92">
        <v>19</v>
      </c>
    </row>
    <row r="1518" spans="2:11" x14ac:dyDescent="0.3">
      <c r="B1518" s="91" t="s">
        <v>973</v>
      </c>
      <c r="C1518" s="74" t="s">
        <v>1019</v>
      </c>
      <c r="D1518" s="75" t="str">
        <f t="shared" si="60"/>
        <v>2022년10월</v>
      </c>
      <c r="E1518" s="54" t="str">
        <f t="shared" si="59"/>
        <v>인천</v>
      </c>
      <c r="F1518" s="4" t="s">
        <v>346</v>
      </c>
      <c r="G1518" s="4" t="s">
        <v>352</v>
      </c>
      <c r="H1518" s="4" t="s">
        <v>9</v>
      </c>
      <c r="I1518" s="5">
        <v>7</v>
      </c>
      <c r="J1518" s="5">
        <v>0</v>
      </c>
      <c r="K1518" s="92">
        <v>7</v>
      </c>
    </row>
    <row r="1519" spans="2:11" x14ac:dyDescent="0.3">
      <c r="B1519" s="91" t="s">
        <v>973</v>
      </c>
      <c r="C1519" s="74" t="s">
        <v>1019</v>
      </c>
      <c r="D1519" s="75" t="str">
        <f t="shared" si="60"/>
        <v>2022년10월</v>
      </c>
      <c r="E1519" s="54" t="str">
        <f t="shared" si="59"/>
        <v>인천</v>
      </c>
      <c r="F1519" s="4" t="s">
        <v>346</v>
      </c>
      <c r="G1519" s="4" t="s">
        <v>893</v>
      </c>
      <c r="H1519" s="4" t="s">
        <v>9</v>
      </c>
      <c r="I1519" s="5">
        <v>1</v>
      </c>
      <c r="J1519" s="5">
        <v>0</v>
      </c>
      <c r="K1519" s="92">
        <v>1</v>
      </c>
    </row>
    <row r="1520" spans="2:11" x14ac:dyDescent="0.3">
      <c r="B1520" s="91" t="s">
        <v>973</v>
      </c>
      <c r="C1520" s="74" t="s">
        <v>1019</v>
      </c>
      <c r="D1520" s="75" t="str">
        <f t="shared" si="60"/>
        <v>2022년10월</v>
      </c>
      <c r="E1520" s="54" t="str">
        <f t="shared" si="59"/>
        <v>인천</v>
      </c>
      <c r="F1520" s="4" t="s">
        <v>346</v>
      </c>
      <c r="G1520" s="4" t="s">
        <v>354</v>
      </c>
      <c r="H1520" s="4" t="s">
        <v>9</v>
      </c>
      <c r="I1520" s="5">
        <v>4</v>
      </c>
      <c r="J1520" s="5">
        <v>0</v>
      </c>
      <c r="K1520" s="92">
        <v>4</v>
      </c>
    </row>
    <row r="1521" spans="2:11" x14ac:dyDescent="0.3">
      <c r="B1521" s="91" t="s">
        <v>973</v>
      </c>
      <c r="C1521" s="74" t="s">
        <v>1019</v>
      </c>
      <c r="D1521" s="75" t="str">
        <f t="shared" si="60"/>
        <v>2022년10월</v>
      </c>
      <c r="E1521" s="54" t="str">
        <f t="shared" si="59"/>
        <v>인천</v>
      </c>
      <c r="F1521" s="4" t="s">
        <v>346</v>
      </c>
      <c r="G1521" s="4" t="s">
        <v>357</v>
      </c>
      <c r="H1521" s="4" t="s">
        <v>9</v>
      </c>
      <c r="I1521" s="5">
        <v>99</v>
      </c>
      <c r="J1521" s="5">
        <v>99</v>
      </c>
      <c r="K1521" s="92">
        <v>0</v>
      </c>
    </row>
    <row r="1522" spans="2:11" x14ac:dyDescent="0.3">
      <c r="B1522" s="91" t="s">
        <v>973</v>
      </c>
      <c r="C1522" s="74" t="s">
        <v>1019</v>
      </c>
      <c r="D1522" s="75" t="str">
        <f t="shared" si="60"/>
        <v>2022년10월</v>
      </c>
      <c r="E1522" s="54" t="str">
        <f t="shared" si="59"/>
        <v>인천</v>
      </c>
      <c r="F1522" s="4" t="s">
        <v>346</v>
      </c>
      <c r="G1522" s="4" t="s">
        <v>359</v>
      </c>
      <c r="H1522" s="4" t="s">
        <v>9</v>
      </c>
      <c r="I1522" s="5">
        <v>52</v>
      </c>
      <c r="J1522" s="5">
        <v>1</v>
      </c>
      <c r="K1522" s="92">
        <v>51</v>
      </c>
    </row>
    <row r="1523" spans="2:11" x14ac:dyDescent="0.3">
      <c r="B1523" s="91" t="s">
        <v>973</v>
      </c>
      <c r="C1523" s="74" t="s">
        <v>1019</v>
      </c>
      <c r="D1523" s="75" t="str">
        <f t="shared" si="60"/>
        <v>2022년10월</v>
      </c>
      <c r="E1523" s="54" t="str">
        <f t="shared" si="59"/>
        <v>경기</v>
      </c>
      <c r="F1523" s="4" t="s">
        <v>360</v>
      </c>
      <c r="G1523" s="4" t="s">
        <v>361</v>
      </c>
      <c r="H1523" s="4" t="s">
        <v>9</v>
      </c>
      <c r="I1523" s="5">
        <v>39</v>
      </c>
      <c r="J1523" s="5">
        <v>0</v>
      </c>
      <c r="K1523" s="92">
        <v>39</v>
      </c>
    </row>
    <row r="1524" spans="2:11" x14ac:dyDescent="0.3">
      <c r="B1524" s="91" t="s">
        <v>973</v>
      </c>
      <c r="C1524" s="74" t="s">
        <v>1019</v>
      </c>
      <c r="D1524" s="75" t="str">
        <f t="shared" si="60"/>
        <v>2022년10월</v>
      </c>
      <c r="E1524" s="54" t="str">
        <f t="shared" si="59"/>
        <v>경기</v>
      </c>
      <c r="F1524" s="4" t="s">
        <v>360</v>
      </c>
      <c r="G1524" s="4" t="s">
        <v>362</v>
      </c>
      <c r="H1524" s="4" t="s">
        <v>9</v>
      </c>
      <c r="I1524" s="5">
        <v>56</v>
      </c>
      <c r="J1524" s="5">
        <v>0</v>
      </c>
      <c r="K1524" s="92">
        <v>56</v>
      </c>
    </row>
    <row r="1525" spans="2:11" x14ac:dyDescent="0.3">
      <c r="B1525" s="91" t="s">
        <v>973</v>
      </c>
      <c r="C1525" s="74" t="s">
        <v>1019</v>
      </c>
      <c r="D1525" s="75" t="str">
        <f t="shared" si="60"/>
        <v>2022년10월</v>
      </c>
      <c r="E1525" s="54" t="str">
        <f t="shared" si="59"/>
        <v>경기</v>
      </c>
      <c r="F1525" s="4" t="s">
        <v>360</v>
      </c>
      <c r="G1525" s="4" t="s">
        <v>894</v>
      </c>
      <c r="H1525" s="4" t="s">
        <v>9</v>
      </c>
      <c r="I1525" s="5">
        <v>1</v>
      </c>
      <c r="J1525" s="5">
        <v>1</v>
      </c>
      <c r="K1525" s="92">
        <v>0</v>
      </c>
    </row>
    <row r="1526" spans="2:11" x14ac:dyDescent="0.3">
      <c r="B1526" s="91" t="s">
        <v>973</v>
      </c>
      <c r="C1526" s="74" t="s">
        <v>1019</v>
      </c>
      <c r="D1526" s="75" t="str">
        <f t="shared" si="60"/>
        <v>2022년10월</v>
      </c>
      <c r="E1526" s="54" t="str">
        <f t="shared" si="59"/>
        <v>경기</v>
      </c>
      <c r="F1526" s="4" t="s">
        <v>360</v>
      </c>
      <c r="G1526" s="4" t="s">
        <v>366</v>
      </c>
      <c r="H1526" s="4" t="s">
        <v>9</v>
      </c>
      <c r="I1526" s="5">
        <v>1</v>
      </c>
      <c r="J1526" s="5">
        <v>0</v>
      </c>
      <c r="K1526" s="92">
        <v>1</v>
      </c>
    </row>
    <row r="1527" spans="2:11" x14ac:dyDescent="0.3">
      <c r="B1527" s="91" t="s">
        <v>973</v>
      </c>
      <c r="C1527" s="74" t="s">
        <v>1019</v>
      </c>
      <c r="D1527" s="75" t="str">
        <f t="shared" si="60"/>
        <v>2022년10월</v>
      </c>
      <c r="E1527" s="54" t="str">
        <f t="shared" si="59"/>
        <v>전북</v>
      </c>
      <c r="F1527" s="4" t="s">
        <v>367</v>
      </c>
      <c r="G1527" s="4" t="s">
        <v>368</v>
      </c>
      <c r="H1527" s="4" t="s">
        <v>9</v>
      </c>
      <c r="I1527" s="5">
        <v>1</v>
      </c>
      <c r="J1527" s="5">
        <v>1</v>
      </c>
      <c r="K1527" s="92">
        <v>0</v>
      </c>
    </row>
    <row r="1528" spans="2:11" x14ac:dyDescent="0.3">
      <c r="B1528" s="91" t="s">
        <v>973</v>
      </c>
      <c r="C1528" s="74" t="s">
        <v>1019</v>
      </c>
      <c r="D1528" s="75" t="str">
        <f t="shared" si="60"/>
        <v>2022년10월</v>
      </c>
      <c r="E1528" s="54" t="str">
        <f t="shared" si="59"/>
        <v>전북</v>
      </c>
      <c r="F1528" s="4" t="s">
        <v>367</v>
      </c>
      <c r="G1528" s="4" t="s">
        <v>369</v>
      </c>
      <c r="H1528" s="4" t="s">
        <v>9</v>
      </c>
      <c r="I1528" s="5">
        <v>3</v>
      </c>
      <c r="J1528" s="5">
        <v>0</v>
      </c>
      <c r="K1528" s="92">
        <v>3</v>
      </c>
    </row>
    <row r="1529" spans="2:11" x14ac:dyDescent="0.3">
      <c r="B1529" s="91" t="s">
        <v>973</v>
      </c>
      <c r="C1529" s="74" t="s">
        <v>1019</v>
      </c>
      <c r="D1529" s="75" t="str">
        <f t="shared" si="60"/>
        <v>2022년10월</v>
      </c>
      <c r="E1529" s="54" t="str">
        <f t="shared" si="59"/>
        <v>전북</v>
      </c>
      <c r="F1529" s="4" t="s">
        <v>367</v>
      </c>
      <c r="G1529" s="4" t="s">
        <v>370</v>
      </c>
      <c r="H1529" s="4" t="s">
        <v>9</v>
      </c>
      <c r="I1529" s="5">
        <v>1</v>
      </c>
      <c r="J1529" s="5">
        <v>0</v>
      </c>
      <c r="K1529" s="92">
        <v>1</v>
      </c>
    </row>
    <row r="1530" spans="2:11" x14ac:dyDescent="0.3">
      <c r="B1530" s="91" t="s">
        <v>973</v>
      </c>
      <c r="C1530" s="74" t="s">
        <v>1019</v>
      </c>
      <c r="D1530" s="75" t="str">
        <f t="shared" si="60"/>
        <v>2022년10월</v>
      </c>
      <c r="E1530" s="54" t="str">
        <f t="shared" si="59"/>
        <v>전북</v>
      </c>
      <c r="F1530" s="4" t="s">
        <v>367</v>
      </c>
      <c r="G1530" s="4" t="s">
        <v>371</v>
      </c>
      <c r="H1530" s="4" t="s">
        <v>9</v>
      </c>
      <c r="I1530" s="5">
        <v>1</v>
      </c>
      <c r="J1530" s="5">
        <v>0</v>
      </c>
      <c r="K1530" s="92">
        <v>1</v>
      </c>
    </row>
    <row r="1531" spans="2:11" x14ac:dyDescent="0.3">
      <c r="B1531" s="91" t="s">
        <v>973</v>
      </c>
      <c r="C1531" s="74" t="s">
        <v>1019</v>
      </c>
      <c r="D1531" s="75" t="str">
        <f t="shared" si="60"/>
        <v>2022년10월</v>
      </c>
      <c r="E1531" s="54" t="str">
        <f t="shared" si="59"/>
        <v>전북</v>
      </c>
      <c r="F1531" s="4" t="s">
        <v>367</v>
      </c>
      <c r="G1531" s="4" t="s">
        <v>372</v>
      </c>
      <c r="H1531" s="4" t="s">
        <v>9</v>
      </c>
      <c r="I1531" s="5">
        <v>1</v>
      </c>
      <c r="J1531" s="5">
        <v>1</v>
      </c>
      <c r="K1531" s="92">
        <v>0</v>
      </c>
    </row>
    <row r="1532" spans="2:11" x14ac:dyDescent="0.3">
      <c r="B1532" s="91" t="s">
        <v>973</v>
      </c>
      <c r="C1532" s="74" t="s">
        <v>1019</v>
      </c>
      <c r="D1532" s="75" t="str">
        <f t="shared" si="60"/>
        <v>2022년10월</v>
      </c>
      <c r="E1532" s="54" t="str">
        <f t="shared" si="59"/>
        <v>전북</v>
      </c>
      <c r="F1532" s="4" t="s">
        <v>367</v>
      </c>
      <c r="G1532" s="4" t="s">
        <v>373</v>
      </c>
      <c r="H1532" s="4" t="s">
        <v>9</v>
      </c>
      <c r="I1532" s="5">
        <v>22</v>
      </c>
      <c r="J1532" s="5">
        <v>0</v>
      </c>
      <c r="K1532" s="92">
        <v>22</v>
      </c>
    </row>
    <row r="1533" spans="2:11" x14ac:dyDescent="0.3">
      <c r="B1533" s="91" t="s">
        <v>973</v>
      </c>
      <c r="C1533" s="74" t="s">
        <v>1019</v>
      </c>
      <c r="D1533" s="75" t="str">
        <f t="shared" si="60"/>
        <v>2022년10월</v>
      </c>
      <c r="E1533" s="54" t="str">
        <f t="shared" si="59"/>
        <v>전북</v>
      </c>
      <c r="F1533" s="4" t="s">
        <v>367</v>
      </c>
      <c r="G1533" s="4" t="s">
        <v>83</v>
      </c>
      <c r="H1533" s="4" t="s">
        <v>9</v>
      </c>
      <c r="I1533" s="5">
        <v>31</v>
      </c>
      <c r="J1533" s="5">
        <v>3</v>
      </c>
      <c r="K1533" s="92">
        <v>28</v>
      </c>
    </row>
    <row r="1534" spans="2:11" x14ac:dyDescent="0.3">
      <c r="B1534" s="91" t="s">
        <v>973</v>
      </c>
      <c r="C1534" s="74" t="s">
        <v>1019</v>
      </c>
      <c r="D1534" s="75" t="str">
        <f t="shared" si="60"/>
        <v>2022년10월</v>
      </c>
      <c r="E1534" s="54" t="str">
        <f t="shared" si="59"/>
        <v>전북</v>
      </c>
      <c r="F1534" s="4" t="s">
        <v>367</v>
      </c>
      <c r="G1534" s="4" t="s">
        <v>876</v>
      </c>
      <c r="H1534" s="4" t="s">
        <v>9</v>
      </c>
      <c r="I1534" s="5">
        <v>3</v>
      </c>
      <c r="J1534" s="5">
        <v>2</v>
      </c>
      <c r="K1534" s="92">
        <v>1</v>
      </c>
    </row>
    <row r="1535" spans="2:11" x14ac:dyDescent="0.3">
      <c r="B1535" s="91" t="s">
        <v>973</v>
      </c>
      <c r="C1535" s="74" t="s">
        <v>1019</v>
      </c>
      <c r="D1535" s="75" t="str">
        <f t="shared" si="60"/>
        <v>2022년10월</v>
      </c>
      <c r="E1535" s="54" t="str">
        <f t="shared" si="59"/>
        <v>전북</v>
      </c>
      <c r="F1535" s="4" t="s">
        <v>379</v>
      </c>
      <c r="G1535" s="4" t="s">
        <v>895</v>
      </c>
      <c r="H1535" s="4" t="s">
        <v>9</v>
      </c>
      <c r="I1535" s="5">
        <v>1</v>
      </c>
      <c r="J1535" s="5">
        <v>0</v>
      </c>
      <c r="K1535" s="92">
        <v>1</v>
      </c>
    </row>
    <row r="1536" spans="2:11" x14ac:dyDescent="0.3">
      <c r="B1536" s="91" t="s">
        <v>973</v>
      </c>
      <c r="C1536" s="74" t="s">
        <v>1019</v>
      </c>
      <c r="D1536" s="75" t="str">
        <f t="shared" si="60"/>
        <v>2022년10월</v>
      </c>
      <c r="E1536" s="54" t="str">
        <f t="shared" ref="E1536:E1599" si="61">VLOOKUP($F1536,$N$11:$O$78,2,0)</f>
        <v>제주</v>
      </c>
      <c r="F1536" s="4" t="s">
        <v>385</v>
      </c>
      <c r="G1536" s="4" t="s">
        <v>387</v>
      </c>
      <c r="H1536" s="4" t="s">
        <v>9</v>
      </c>
      <c r="I1536" s="5">
        <v>84</v>
      </c>
      <c r="J1536" s="5">
        <v>0</v>
      </c>
      <c r="K1536" s="92">
        <v>84</v>
      </c>
    </row>
    <row r="1537" spans="2:11" x14ac:dyDescent="0.3">
      <c r="B1537" s="91" t="s">
        <v>973</v>
      </c>
      <c r="C1537" s="74" t="s">
        <v>1019</v>
      </c>
      <c r="D1537" s="75" t="str">
        <f t="shared" si="60"/>
        <v>2022년10월</v>
      </c>
      <c r="E1537" s="54" t="str">
        <f t="shared" si="61"/>
        <v>제주</v>
      </c>
      <c r="F1537" s="4" t="s">
        <v>385</v>
      </c>
      <c r="G1537" s="4" t="s">
        <v>388</v>
      </c>
      <c r="H1537" s="4" t="s">
        <v>9</v>
      </c>
      <c r="I1537" s="5">
        <v>2</v>
      </c>
      <c r="J1537" s="5">
        <v>0</v>
      </c>
      <c r="K1537" s="92">
        <v>2</v>
      </c>
    </row>
    <row r="1538" spans="2:11" x14ac:dyDescent="0.3">
      <c r="B1538" s="91" t="s">
        <v>973</v>
      </c>
      <c r="C1538" s="74" t="s">
        <v>1019</v>
      </c>
      <c r="D1538" s="75" t="str">
        <f t="shared" si="60"/>
        <v>2022년10월</v>
      </c>
      <c r="E1538" s="54" t="str">
        <f t="shared" si="61"/>
        <v>제주</v>
      </c>
      <c r="F1538" s="4" t="s">
        <v>385</v>
      </c>
      <c r="G1538" s="4" t="s">
        <v>878</v>
      </c>
      <c r="H1538" s="4" t="s">
        <v>9</v>
      </c>
      <c r="I1538" s="5">
        <v>2</v>
      </c>
      <c r="J1538" s="5">
        <v>0</v>
      </c>
      <c r="K1538" s="92">
        <v>2</v>
      </c>
    </row>
    <row r="1539" spans="2:11" x14ac:dyDescent="0.3">
      <c r="B1539" s="91" t="s">
        <v>973</v>
      </c>
      <c r="C1539" s="74" t="s">
        <v>1019</v>
      </c>
      <c r="D1539" s="75" t="str">
        <f t="shared" ref="D1539:D1563" si="62">B1539&amp;C1539</f>
        <v>2022년10월</v>
      </c>
      <c r="E1539" s="54" t="str">
        <f t="shared" si="61"/>
        <v>제주</v>
      </c>
      <c r="F1539" s="4" t="s">
        <v>385</v>
      </c>
      <c r="G1539" s="4" t="s">
        <v>393</v>
      </c>
      <c r="H1539" s="4" t="s">
        <v>9</v>
      </c>
      <c r="I1539" s="5">
        <v>9</v>
      </c>
      <c r="J1539" s="5">
        <v>0</v>
      </c>
      <c r="K1539" s="92">
        <v>9</v>
      </c>
    </row>
    <row r="1540" spans="2:11" x14ac:dyDescent="0.3">
      <c r="B1540" s="91" t="s">
        <v>973</v>
      </c>
      <c r="C1540" s="74" t="s">
        <v>1019</v>
      </c>
      <c r="D1540" s="75" t="str">
        <f t="shared" si="62"/>
        <v>2022년10월</v>
      </c>
      <c r="E1540" s="54" t="str">
        <f t="shared" si="61"/>
        <v>경남</v>
      </c>
      <c r="F1540" s="4" t="s">
        <v>394</v>
      </c>
      <c r="G1540" s="4" t="s">
        <v>397</v>
      </c>
      <c r="H1540" s="4" t="s">
        <v>9</v>
      </c>
      <c r="I1540" s="5">
        <v>6</v>
      </c>
      <c r="J1540" s="5">
        <v>0</v>
      </c>
      <c r="K1540" s="92">
        <v>6</v>
      </c>
    </row>
    <row r="1541" spans="2:11" x14ac:dyDescent="0.3">
      <c r="B1541" s="91" t="s">
        <v>973</v>
      </c>
      <c r="C1541" s="74" t="s">
        <v>1019</v>
      </c>
      <c r="D1541" s="75" t="str">
        <f t="shared" si="62"/>
        <v>2022년10월</v>
      </c>
      <c r="E1541" s="54" t="str">
        <f t="shared" si="61"/>
        <v>경남</v>
      </c>
      <c r="F1541" s="4" t="s">
        <v>394</v>
      </c>
      <c r="G1541" s="4" t="s">
        <v>402</v>
      </c>
      <c r="H1541" s="4" t="s">
        <v>9</v>
      </c>
      <c r="I1541" s="5">
        <v>2</v>
      </c>
      <c r="J1541" s="5">
        <v>0</v>
      </c>
      <c r="K1541" s="92">
        <v>2</v>
      </c>
    </row>
    <row r="1542" spans="2:11" x14ac:dyDescent="0.3">
      <c r="B1542" s="91" t="s">
        <v>973</v>
      </c>
      <c r="C1542" s="74" t="s">
        <v>1019</v>
      </c>
      <c r="D1542" s="75" t="str">
        <f t="shared" si="62"/>
        <v>2022년10월</v>
      </c>
      <c r="E1542" s="54" t="str">
        <f t="shared" si="61"/>
        <v>경남</v>
      </c>
      <c r="F1542" s="4" t="s">
        <v>394</v>
      </c>
      <c r="G1542" s="4" t="s">
        <v>405</v>
      </c>
      <c r="H1542" s="4" t="s">
        <v>9</v>
      </c>
      <c r="I1542" s="5">
        <v>23</v>
      </c>
      <c r="J1542" s="5">
        <v>0</v>
      </c>
      <c r="K1542" s="92">
        <v>23</v>
      </c>
    </row>
    <row r="1543" spans="2:11" x14ac:dyDescent="0.3">
      <c r="B1543" s="91" t="s">
        <v>973</v>
      </c>
      <c r="C1543" s="74" t="s">
        <v>1019</v>
      </c>
      <c r="D1543" s="75" t="str">
        <f t="shared" si="62"/>
        <v>2022년10월</v>
      </c>
      <c r="E1543" s="54" t="str">
        <f t="shared" si="61"/>
        <v>경남</v>
      </c>
      <c r="F1543" s="4" t="s">
        <v>394</v>
      </c>
      <c r="G1543" s="4" t="s">
        <v>406</v>
      </c>
      <c r="H1543" s="4" t="s">
        <v>9</v>
      </c>
      <c r="I1543" s="5">
        <v>7</v>
      </c>
      <c r="J1543" s="5">
        <v>0</v>
      </c>
      <c r="K1543" s="92">
        <v>7</v>
      </c>
    </row>
    <row r="1544" spans="2:11" x14ac:dyDescent="0.3">
      <c r="B1544" s="91" t="s">
        <v>973</v>
      </c>
      <c r="C1544" s="74" t="s">
        <v>1019</v>
      </c>
      <c r="D1544" s="75" t="str">
        <f t="shared" si="62"/>
        <v>2022년10월</v>
      </c>
      <c r="E1544" s="54" t="str">
        <f t="shared" si="61"/>
        <v>경남</v>
      </c>
      <c r="F1544" s="4" t="s">
        <v>394</v>
      </c>
      <c r="G1544" s="4" t="s">
        <v>407</v>
      </c>
      <c r="H1544" s="4" t="s">
        <v>9</v>
      </c>
      <c r="I1544" s="5">
        <v>22</v>
      </c>
      <c r="J1544" s="5">
        <v>4</v>
      </c>
      <c r="K1544" s="92">
        <v>18</v>
      </c>
    </row>
    <row r="1545" spans="2:11" x14ac:dyDescent="0.3">
      <c r="B1545" s="91" t="s">
        <v>973</v>
      </c>
      <c r="C1545" s="74" t="s">
        <v>1019</v>
      </c>
      <c r="D1545" s="75" t="str">
        <f t="shared" si="62"/>
        <v>2022년10월</v>
      </c>
      <c r="E1545" s="54" t="str">
        <f t="shared" si="61"/>
        <v>경남</v>
      </c>
      <c r="F1545" s="4" t="s">
        <v>408</v>
      </c>
      <c r="G1545" s="4" t="s">
        <v>409</v>
      </c>
      <c r="H1545" s="4" t="s">
        <v>9</v>
      </c>
      <c r="I1545" s="5">
        <v>2</v>
      </c>
      <c r="J1545" s="5">
        <v>0</v>
      </c>
      <c r="K1545" s="92">
        <v>2</v>
      </c>
    </row>
    <row r="1546" spans="2:11" x14ac:dyDescent="0.3">
      <c r="B1546" s="91" t="s">
        <v>973</v>
      </c>
      <c r="C1546" s="74" t="s">
        <v>1019</v>
      </c>
      <c r="D1546" s="75" t="str">
        <f t="shared" si="62"/>
        <v>2022년10월</v>
      </c>
      <c r="E1546" s="54" t="str">
        <f t="shared" si="61"/>
        <v>경남</v>
      </c>
      <c r="F1546" s="4" t="s">
        <v>408</v>
      </c>
      <c r="G1546" s="4" t="s">
        <v>412</v>
      </c>
      <c r="H1546" s="4" t="s">
        <v>9</v>
      </c>
      <c r="I1546" s="5">
        <v>7</v>
      </c>
      <c r="J1546" s="5">
        <v>0</v>
      </c>
      <c r="K1546" s="92">
        <v>7</v>
      </c>
    </row>
    <row r="1547" spans="2:11" x14ac:dyDescent="0.3">
      <c r="B1547" s="91" t="s">
        <v>973</v>
      </c>
      <c r="C1547" s="74" t="s">
        <v>1019</v>
      </c>
      <c r="D1547" s="75" t="str">
        <f t="shared" si="62"/>
        <v>2022년10월</v>
      </c>
      <c r="E1547" s="54" t="str">
        <f t="shared" si="61"/>
        <v>충남</v>
      </c>
      <c r="F1547" s="4" t="s">
        <v>414</v>
      </c>
      <c r="G1547" s="4" t="s">
        <v>415</v>
      </c>
      <c r="H1547" s="4" t="s">
        <v>9</v>
      </c>
      <c r="I1547" s="5">
        <v>2</v>
      </c>
      <c r="J1547" s="5">
        <v>0</v>
      </c>
      <c r="K1547" s="92">
        <v>2</v>
      </c>
    </row>
    <row r="1548" spans="2:11" x14ac:dyDescent="0.3">
      <c r="B1548" s="91" t="s">
        <v>973</v>
      </c>
      <c r="C1548" s="74" t="s">
        <v>1019</v>
      </c>
      <c r="D1548" s="75" t="str">
        <f t="shared" si="62"/>
        <v>2022년10월</v>
      </c>
      <c r="E1548" s="54" t="str">
        <f t="shared" si="61"/>
        <v>충남</v>
      </c>
      <c r="F1548" s="4" t="s">
        <v>414</v>
      </c>
      <c r="G1548" s="4" t="s">
        <v>416</v>
      </c>
      <c r="H1548" s="4" t="s">
        <v>9</v>
      </c>
      <c r="I1548" s="5">
        <v>5</v>
      </c>
      <c r="J1548" s="5">
        <v>0</v>
      </c>
      <c r="K1548" s="92">
        <v>5</v>
      </c>
    </row>
    <row r="1549" spans="2:11" x14ac:dyDescent="0.3">
      <c r="B1549" s="91" t="s">
        <v>973</v>
      </c>
      <c r="C1549" s="74" t="s">
        <v>1019</v>
      </c>
      <c r="D1549" s="75" t="str">
        <f t="shared" si="62"/>
        <v>2022년10월</v>
      </c>
      <c r="E1549" s="54" t="str">
        <f t="shared" si="61"/>
        <v>충북</v>
      </c>
      <c r="F1549" s="4" t="s">
        <v>418</v>
      </c>
      <c r="G1549" s="4" t="s">
        <v>419</v>
      </c>
      <c r="H1549" s="4" t="s">
        <v>9</v>
      </c>
      <c r="I1549" s="5">
        <v>2</v>
      </c>
      <c r="J1549" s="5">
        <v>0</v>
      </c>
      <c r="K1549" s="92">
        <v>2</v>
      </c>
    </row>
    <row r="1550" spans="2:11" x14ac:dyDescent="0.3">
      <c r="B1550" s="91" t="s">
        <v>973</v>
      </c>
      <c r="C1550" s="74" t="s">
        <v>1019</v>
      </c>
      <c r="D1550" s="75" t="str">
        <f t="shared" si="62"/>
        <v>2022년10월</v>
      </c>
      <c r="E1550" s="54" t="str">
        <f t="shared" si="61"/>
        <v>충북</v>
      </c>
      <c r="F1550" s="4" t="s">
        <v>855</v>
      </c>
      <c r="G1550" s="4" t="s">
        <v>896</v>
      </c>
      <c r="H1550" s="4" t="s">
        <v>9</v>
      </c>
      <c r="I1550" s="5">
        <v>1</v>
      </c>
      <c r="J1550" s="5">
        <v>0</v>
      </c>
      <c r="K1550" s="92">
        <v>1</v>
      </c>
    </row>
    <row r="1551" spans="2:11" x14ac:dyDescent="0.3">
      <c r="B1551" s="91" t="s">
        <v>973</v>
      </c>
      <c r="C1551" s="74" t="s">
        <v>1019</v>
      </c>
      <c r="D1551" s="75" t="str">
        <f t="shared" si="62"/>
        <v>2022년10월</v>
      </c>
      <c r="E1551" s="54" t="str">
        <f t="shared" si="61"/>
        <v>경남</v>
      </c>
      <c r="F1551" s="4" t="s">
        <v>429</v>
      </c>
      <c r="G1551" s="4" t="s">
        <v>431</v>
      </c>
      <c r="H1551" s="4" t="s">
        <v>9</v>
      </c>
      <c r="I1551" s="5">
        <v>1</v>
      </c>
      <c r="J1551" s="5">
        <v>0</v>
      </c>
      <c r="K1551" s="92">
        <v>1</v>
      </c>
    </row>
    <row r="1552" spans="2:11" x14ac:dyDescent="0.3">
      <c r="B1552" s="91" t="s">
        <v>973</v>
      </c>
      <c r="C1552" s="74" t="s">
        <v>1019</v>
      </c>
      <c r="D1552" s="75" t="str">
        <f t="shared" si="62"/>
        <v>2022년10월</v>
      </c>
      <c r="E1552" s="54" t="str">
        <f t="shared" si="61"/>
        <v>경남</v>
      </c>
      <c r="F1552" s="4" t="s">
        <v>429</v>
      </c>
      <c r="G1552" s="4" t="s">
        <v>432</v>
      </c>
      <c r="H1552" s="4" t="s">
        <v>9</v>
      </c>
      <c r="I1552" s="5">
        <v>3</v>
      </c>
      <c r="J1552" s="5">
        <v>0</v>
      </c>
      <c r="K1552" s="92">
        <v>3</v>
      </c>
    </row>
    <row r="1553" spans="2:11" x14ac:dyDescent="0.3">
      <c r="B1553" s="91" t="s">
        <v>973</v>
      </c>
      <c r="C1553" s="74" t="s">
        <v>1019</v>
      </c>
      <c r="D1553" s="75" t="str">
        <f t="shared" si="62"/>
        <v>2022년10월</v>
      </c>
      <c r="E1553" s="54" t="str">
        <f t="shared" si="61"/>
        <v>경남</v>
      </c>
      <c r="F1553" s="4" t="s">
        <v>429</v>
      </c>
      <c r="G1553" s="4" t="s">
        <v>433</v>
      </c>
      <c r="H1553" s="4" t="s">
        <v>9</v>
      </c>
      <c r="I1553" s="5">
        <v>8</v>
      </c>
      <c r="J1553" s="5">
        <v>0</v>
      </c>
      <c r="K1553" s="92">
        <v>8</v>
      </c>
    </row>
    <row r="1554" spans="2:11" x14ac:dyDescent="0.3">
      <c r="B1554" s="91" t="s">
        <v>973</v>
      </c>
      <c r="C1554" s="74" t="s">
        <v>1019</v>
      </c>
      <c r="D1554" s="75" t="str">
        <f t="shared" si="62"/>
        <v>2022년10월</v>
      </c>
      <c r="E1554" s="54" t="str">
        <f t="shared" si="61"/>
        <v>경기</v>
      </c>
      <c r="F1554" s="4" t="s">
        <v>435</v>
      </c>
      <c r="G1554" s="4" t="s">
        <v>437</v>
      </c>
      <c r="H1554" s="4" t="s">
        <v>9</v>
      </c>
      <c r="I1554" s="5">
        <v>11</v>
      </c>
      <c r="J1554" s="5">
        <v>0</v>
      </c>
      <c r="K1554" s="92">
        <v>11</v>
      </c>
    </row>
    <row r="1555" spans="2:11" x14ac:dyDescent="0.3">
      <c r="B1555" s="91" t="s">
        <v>973</v>
      </c>
      <c r="C1555" s="74" t="s">
        <v>1019</v>
      </c>
      <c r="D1555" s="75" t="str">
        <f t="shared" si="62"/>
        <v>2022년10월</v>
      </c>
      <c r="E1555" s="54" t="str">
        <f t="shared" si="61"/>
        <v>경기</v>
      </c>
      <c r="F1555" s="4" t="s">
        <v>435</v>
      </c>
      <c r="G1555" s="4" t="s">
        <v>438</v>
      </c>
      <c r="H1555" s="4" t="s">
        <v>9</v>
      </c>
      <c r="I1555" s="5">
        <v>2</v>
      </c>
      <c r="J1555" s="5">
        <v>0</v>
      </c>
      <c r="K1555" s="92">
        <v>2</v>
      </c>
    </row>
    <row r="1556" spans="2:11" x14ac:dyDescent="0.3">
      <c r="B1556" s="91" t="s">
        <v>973</v>
      </c>
      <c r="C1556" s="74" t="s">
        <v>1019</v>
      </c>
      <c r="D1556" s="75" t="str">
        <f t="shared" si="62"/>
        <v>2022년10월</v>
      </c>
      <c r="E1556" s="54" t="str">
        <f t="shared" si="61"/>
        <v>경기</v>
      </c>
      <c r="F1556" s="4" t="s">
        <v>440</v>
      </c>
      <c r="G1556" s="4" t="s">
        <v>442</v>
      </c>
      <c r="H1556" s="4" t="s">
        <v>9</v>
      </c>
      <c r="I1556" s="5">
        <v>3</v>
      </c>
      <c r="J1556" s="5">
        <v>0</v>
      </c>
      <c r="K1556" s="92">
        <v>3</v>
      </c>
    </row>
    <row r="1557" spans="2:11" x14ac:dyDescent="0.3">
      <c r="B1557" s="91" t="s">
        <v>973</v>
      </c>
      <c r="C1557" s="74" t="s">
        <v>1019</v>
      </c>
      <c r="D1557" s="75" t="str">
        <f t="shared" si="62"/>
        <v>2022년10월</v>
      </c>
      <c r="E1557" s="54" t="str">
        <f t="shared" si="61"/>
        <v>경북</v>
      </c>
      <c r="F1557" s="4" t="s">
        <v>444</v>
      </c>
      <c r="G1557" s="4" t="s">
        <v>446</v>
      </c>
      <c r="H1557" s="4" t="s">
        <v>9</v>
      </c>
      <c r="I1557" s="5">
        <v>1</v>
      </c>
      <c r="J1557" s="5">
        <v>0</v>
      </c>
      <c r="K1557" s="92">
        <v>1</v>
      </c>
    </row>
    <row r="1558" spans="2:11" x14ac:dyDescent="0.3">
      <c r="B1558" s="91" t="s">
        <v>973</v>
      </c>
      <c r="C1558" s="74" t="s">
        <v>1019</v>
      </c>
      <c r="D1558" s="75" t="str">
        <f t="shared" si="62"/>
        <v>2022년10월</v>
      </c>
      <c r="E1558" s="54" t="str">
        <f t="shared" si="61"/>
        <v>경북</v>
      </c>
      <c r="F1558" s="4" t="s">
        <v>444</v>
      </c>
      <c r="G1558" s="4" t="s">
        <v>450</v>
      </c>
      <c r="H1558" s="4" t="s">
        <v>9</v>
      </c>
      <c r="I1558" s="5">
        <v>1</v>
      </c>
      <c r="J1558" s="5">
        <v>0</v>
      </c>
      <c r="K1558" s="92">
        <v>1</v>
      </c>
    </row>
    <row r="1559" spans="2:11" x14ac:dyDescent="0.3">
      <c r="B1559" s="91" t="s">
        <v>973</v>
      </c>
      <c r="C1559" s="74" t="s">
        <v>1019</v>
      </c>
      <c r="D1559" s="75" t="str">
        <f t="shared" si="62"/>
        <v>2022년10월</v>
      </c>
      <c r="E1559" s="54" t="str">
        <f t="shared" si="61"/>
        <v>경북</v>
      </c>
      <c r="F1559" s="4" t="s">
        <v>444</v>
      </c>
      <c r="G1559" s="4" t="s">
        <v>452</v>
      </c>
      <c r="H1559" s="4" t="s">
        <v>9</v>
      </c>
      <c r="I1559" s="5">
        <v>89</v>
      </c>
      <c r="J1559" s="5">
        <v>0</v>
      </c>
      <c r="K1559" s="92">
        <v>89</v>
      </c>
    </row>
    <row r="1560" spans="2:11" x14ac:dyDescent="0.3">
      <c r="B1560" s="91" t="s">
        <v>973</v>
      </c>
      <c r="C1560" s="74" t="s">
        <v>1019</v>
      </c>
      <c r="D1560" s="75" t="str">
        <f t="shared" si="62"/>
        <v>2022년10월</v>
      </c>
      <c r="E1560" s="54" t="str">
        <f t="shared" si="61"/>
        <v>전남</v>
      </c>
      <c r="F1560" s="4" t="s">
        <v>453</v>
      </c>
      <c r="G1560" s="4" t="s">
        <v>455</v>
      </c>
      <c r="H1560" s="4" t="s">
        <v>9</v>
      </c>
      <c r="I1560" s="5">
        <v>1</v>
      </c>
      <c r="J1560" s="5">
        <v>0</v>
      </c>
      <c r="K1560" s="92">
        <v>1</v>
      </c>
    </row>
    <row r="1561" spans="2:11" x14ac:dyDescent="0.3">
      <c r="B1561" s="91" t="s">
        <v>973</v>
      </c>
      <c r="C1561" s="74" t="s">
        <v>1019</v>
      </c>
      <c r="D1561" s="75" t="str">
        <f t="shared" si="62"/>
        <v>2022년10월</v>
      </c>
      <c r="E1561" s="54" t="str">
        <f t="shared" si="61"/>
        <v>전남</v>
      </c>
      <c r="F1561" s="4" t="s">
        <v>453</v>
      </c>
      <c r="G1561" s="4" t="s">
        <v>456</v>
      </c>
      <c r="H1561" s="4" t="s">
        <v>9</v>
      </c>
      <c r="I1561" s="5">
        <v>1</v>
      </c>
      <c r="J1561" s="5">
        <v>0</v>
      </c>
      <c r="K1561" s="92">
        <v>1</v>
      </c>
    </row>
    <row r="1562" spans="2:11" x14ac:dyDescent="0.3">
      <c r="B1562" s="91" t="s">
        <v>973</v>
      </c>
      <c r="C1562" s="74" t="s">
        <v>1019</v>
      </c>
      <c r="D1562" s="75" t="str">
        <f t="shared" si="62"/>
        <v>2022년10월</v>
      </c>
      <c r="E1562" s="54" t="str">
        <f t="shared" si="61"/>
        <v>전남</v>
      </c>
      <c r="F1562" s="4" t="s">
        <v>453</v>
      </c>
      <c r="G1562" s="4" t="s">
        <v>457</v>
      </c>
      <c r="H1562" s="4" t="s">
        <v>9</v>
      </c>
      <c r="I1562" s="5">
        <v>2</v>
      </c>
      <c r="J1562" s="5">
        <v>0</v>
      </c>
      <c r="K1562" s="92">
        <v>2</v>
      </c>
    </row>
    <row r="1563" spans="2:11" x14ac:dyDescent="0.3">
      <c r="B1563" s="91" t="s">
        <v>973</v>
      </c>
      <c r="C1563" s="74" t="s">
        <v>1019</v>
      </c>
      <c r="D1563" s="75" t="str">
        <f t="shared" si="62"/>
        <v>2022년10월</v>
      </c>
      <c r="E1563" s="54" t="str">
        <f t="shared" si="61"/>
        <v>충남</v>
      </c>
      <c r="F1563" s="4" t="s">
        <v>460</v>
      </c>
      <c r="G1563" s="4" t="s">
        <v>465</v>
      </c>
      <c r="H1563" s="4" t="s">
        <v>9</v>
      </c>
      <c r="I1563" s="5">
        <v>2</v>
      </c>
      <c r="J1563" s="5">
        <v>0</v>
      </c>
      <c r="K1563" s="92">
        <v>2</v>
      </c>
    </row>
    <row r="1564" spans="2:11" x14ac:dyDescent="0.3">
      <c r="B1564" s="91" t="s">
        <v>973</v>
      </c>
      <c r="C1564" s="74" t="s">
        <v>1020</v>
      </c>
      <c r="D1564" s="75" t="str">
        <f t="shared" ref="D1564" si="63">B1564&amp;C1564</f>
        <v>2022년11월</v>
      </c>
      <c r="E1564" s="54" t="str">
        <f t="shared" si="61"/>
        <v>영동</v>
      </c>
      <c r="F1564" s="4" t="s">
        <v>10</v>
      </c>
      <c r="G1564" s="4" t="s">
        <v>11</v>
      </c>
      <c r="H1564" s="4" t="s">
        <v>9</v>
      </c>
      <c r="I1564" s="5">
        <v>6</v>
      </c>
      <c r="J1564" s="5">
        <v>0</v>
      </c>
      <c r="K1564" s="92">
        <v>6</v>
      </c>
    </row>
    <row r="1565" spans="2:11" x14ac:dyDescent="0.3">
      <c r="B1565" s="91" t="s">
        <v>973</v>
      </c>
      <c r="C1565" s="74" t="s">
        <v>1020</v>
      </c>
      <c r="D1565" s="75" t="str">
        <f t="shared" ref="D1565:D1628" si="64">B1565&amp;C1565</f>
        <v>2022년11월</v>
      </c>
      <c r="E1565" s="54" t="str">
        <f t="shared" si="61"/>
        <v>경북</v>
      </c>
      <c r="F1565" s="4" t="s">
        <v>14</v>
      </c>
      <c r="G1565" s="4" t="s">
        <v>15</v>
      </c>
      <c r="H1565" s="4" t="s">
        <v>9</v>
      </c>
      <c r="I1565" s="5">
        <v>5</v>
      </c>
      <c r="J1565" s="5">
        <v>0</v>
      </c>
      <c r="K1565" s="92">
        <v>5</v>
      </c>
    </row>
    <row r="1566" spans="2:11" x14ac:dyDescent="0.3">
      <c r="B1566" s="91" t="s">
        <v>973</v>
      </c>
      <c r="C1566" s="74" t="s">
        <v>1020</v>
      </c>
      <c r="D1566" s="75" t="str">
        <f t="shared" si="64"/>
        <v>2022년11월</v>
      </c>
      <c r="E1566" s="54" t="str">
        <f t="shared" si="61"/>
        <v>경북</v>
      </c>
      <c r="F1566" s="4" t="s">
        <v>14</v>
      </c>
      <c r="G1566" s="4" t="s">
        <v>17</v>
      </c>
      <c r="H1566" s="4" t="s">
        <v>9</v>
      </c>
      <c r="I1566" s="5">
        <v>91</v>
      </c>
      <c r="J1566" s="5">
        <v>91</v>
      </c>
      <c r="K1566" s="92">
        <v>0</v>
      </c>
    </row>
    <row r="1567" spans="2:11" x14ac:dyDescent="0.3">
      <c r="B1567" s="91" t="s">
        <v>973</v>
      </c>
      <c r="C1567" s="74" t="s">
        <v>1020</v>
      </c>
      <c r="D1567" s="75" t="str">
        <f t="shared" si="64"/>
        <v>2022년11월</v>
      </c>
      <c r="E1567" s="54" t="str">
        <f t="shared" si="61"/>
        <v>경북</v>
      </c>
      <c r="F1567" s="4" t="s">
        <v>14</v>
      </c>
      <c r="G1567" s="4" t="s">
        <v>18</v>
      </c>
      <c r="H1567" s="4" t="s">
        <v>9</v>
      </c>
      <c r="I1567" s="5">
        <v>1</v>
      </c>
      <c r="J1567" s="5">
        <v>0</v>
      </c>
      <c r="K1567" s="92">
        <v>1</v>
      </c>
    </row>
    <row r="1568" spans="2:11" x14ac:dyDescent="0.3">
      <c r="B1568" s="91" t="s">
        <v>973</v>
      </c>
      <c r="C1568" s="74" t="s">
        <v>1020</v>
      </c>
      <c r="D1568" s="75" t="str">
        <f t="shared" si="64"/>
        <v>2022년11월</v>
      </c>
      <c r="E1568" s="54" t="str">
        <f t="shared" si="61"/>
        <v>서울</v>
      </c>
      <c r="F1568" s="4" t="s">
        <v>20</v>
      </c>
      <c r="G1568" s="4" t="s">
        <v>22</v>
      </c>
      <c r="H1568" s="4" t="s">
        <v>9</v>
      </c>
      <c r="I1568" s="5">
        <v>9</v>
      </c>
      <c r="J1568" s="5">
        <v>0</v>
      </c>
      <c r="K1568" s="92">
        <v>9</v>
      </c>
    </row>
    <row r="1569" spans="2:11" x14ac:dyDescent="0.3">
      <c r="B1569" s="91" t="s">
        <v>973</v>
      </c>
      <c r="C1569" s="74" t="s">
        <v>1020</v>
      </c>
      <c r="D1569" s="75" t="str">
        <f t="shared" si="64"/>
        <v>2022년11월</v>
      </c>
      <c r="E1569" s="54" t="str">
        <f t="shared" si="61"/>
        <v>서울</v>
      </c>
      <c r="F1569" s="4" t="s">
        <v>20</v>
      </c>
      <c r="G1569" s="4" t="s">
        <v>23</v>
      </c>
      <c r="H1569" s="4" t="s">
        <v>9</v>
      </c>
      <c r="I1569" s="5">
        <v>102</v>
      </c>
      <c r="J1569" s="5">
        <v>0</v>
      </c>
      <c r="K1569" s="92">
        <v>102</v>
      </c>
    </row>
    <row r="1570" spans="2:11" x14ac:dyDescent="0.3">
      <c r="B1570" s="91" t="s">
        <v>973</v>
      </c>
      <c r="C1570" s="74" t="s">
        <v>1020</v>
      </c>
      <c r="D1570" s="75" t="str">
        <f t="shared" si="64"/>
        <v>2022년11월</v>
      </c>
      <c r="E1570" s="54" t="str">
        <f t="shared" si="61"/>
        <v>전남</v>
      </c>
      <c r="F1570" s="4" t="s">
        <v>24</v>
      </c>
      <c r="G1570" s="4" t="s">
        <v>26</v>
      </c>
      <c r="H1570" s="4" t="s">
        <v>9</v>
      </c>
      <c r="I1570" s="5">
        <v>47</v>
      </c>
      <c r="J1570" s="5">
        <v>0</v>
      </c>
      <c r="K1570" s="92">
        <v>47</v>
      </c>
    </row>
    <row r="1571" spans="2:11" x14ac:dyDescent="0.3">
      <c r="B1571" s="91" t="s">
        <v>973</v>
      </c>
      <c r="C1571" s="74" t="s">
        <v>1020</v>
      </c>
      <c r="D1571" s="75" t="str">
        <f t="shared" si="64"/>
        <v>2022년11월</v>
      </c>
      <c r="E1571" s="54" t="str">
        <f t="shared" si="61"/>
        <v>전남</v>
      </c>
      <c r="F1571" s="4" t="s">
        <v>24</v>
      </c>
      <c r="G1571" s="4" t="s">
        <v>27</v>
      </c>
      <c r="H1571" s="4" t="s">
        <v>9</v>
      </c>
      <c r="I1571" s="5">
        <v>33</v>
      </c>
      <c r="J1571" s="5">
        <v>0</v>
      </c>
      <c r="K1571" s="92">
        <v>33</v>
      </c>
    </row>
    <row r="1572" spans="2:11" x14ac:dyDescent="0.3">
      <c r="B1572" s="91" t="s">
        <v>973</v>
      </c>
      <c r="C1572" s="74" t="s">
        <v>1020</v>
      </c>
      <c r="D1572" s="75" t="str">
        <f t="shared" si="64"/>
        <v>2022년11월</v>
      </c>
      <c r="E1572" s="54" t="str">
        <f t="shared" si="61"/>
        <v>전남</v>
      </c>
      <c r="F1572" s="4" t="s">
        <v>24</v>
      </c>
      <c r="G1572" s="4" t="s">
        <v>29</v>
      </c>
      <c r="H1572" s="4" t="s">
        <v>9</v>
      </c>
      <c r="I1572" s="5">
        <v>1</v>
      </c>
      <c r="J1572" s="5">
        <v>0</v>
      </c>
      <c r="K1572" s="92">
        <v>1</v>
      </c>
    </row>
    <row r="1573" spans="2:11" x14ac:dyDescent="0.3">
      <c r="B1573" s="91" t="s">
        <v>973</v>
      </c>
      <c r="C1573" s="74" t="s">
        <v>1020</v>
      </c>
      <c r="D1573" s="75" t="str">
        <f t="shared" si="64"/>
        <v>2022년11월</v>
      </c>
      <c r="E1573" s="54" t="str">
        <f t="shared" si="61"/>
        <v>전남</v>
      </c>
      <c r="F1573" s="4" t="s">
        <v>24</v>
      </c>
      <c r="G1573" s="4" t="s">
        <v>30</v>
      </c>
      <c r="H1573" s="4" t="s">
        <v>9</v>
      </c>
      <c r="I1573" s="5">
        <v>1</v>
      </c>
      <c r="J1573" s="5">
        <v>0</v>
      </c>
      <c r="K1573" s="92">
        <v>1</v>
      </c>
    </row>
    <row r="1574" spans="2:11" x14ac:dyDescent="0.3">
      <c r="B1574" s="91" t="s">
        <v>973</v>
      </c>
      <c r="C1574" s="74" t="s">
        <v>1020</v>
      </c>
      <c r="D1574" s="75" t="str">
        <f t="shared" si="64"/>
        <v>2022년11월</v>
      </c>
      <c r="E1574" s="54" t="str">
        <f t="shared" si="61"/>
        <v>전남</v>
      </c>
      <c r="F1574" s="4" t="s">
        <v>24</v>
      </c>
      <c r="G1574" s="4" t="s">
        <v>31</v>
      </c>
      <c r="H1574" s="4" t="s">
        <v>9</v>
      </c>
      <c r="I1574" s="5">
        <v>5</v>
      </c>
      <c r="J1574" s="5">
        <v>0</v>
      </c>
      <c r="K1574" s="92">
        <v>5</v>
      </c>
    </row>
    <row r="1575" spans="2:11" x14ac:dyDescent="0.3">
      <c r="B1575" s="91" t="s">
        <v>973</v>
      </c>
      <c r="C1575" s="74" t="s">
        <v>1020</v>
      </c>
      <c r="D1575" s="75" t="str">
        <f t="shared" si="64"/>
        <v>2022년11월</v>
      </c>
      <c r="E1575" s="54" t="str">
        <f t="shared" si="61"/>
        <v>전남</v>
      </c>
      <c r="F1575" s="4" t="s">
        <v>24</v>
      </c>
      <c r="G1575" s="4" t="s">
        <v>33</v>
      </c>
      <c r="H1575" s="4" t="s">
        <v>9</v>
      </c>
      <c r="I1575" s="5">
        <v>10</v>
      </c>
      <c r="J1575" s="5">
        <v>0</v>
      </c>
      <c r="K1575" s="92">
        <v>10</v>
      </c>
    </row>
    <row r="1576" spans="2:11" x14ac:dyDescent="0.3">
      <c r="B1576" s="91" t="s">
        <v>973</v>
      </c>
      <c r="C1576" s="74" t="s">
        <v>1020</v>
      </c>
      <c r="D1576" s="75" t="str">
        <f t="shared" si="64"/>
        <v>2022년11월</v>
      </c>
      <c r="E1576" s="54" t="str">
        <f t="shared" si="61"/>
        <v>전남</v>
      </c>
      <c r="F1576" s="4" t="s">
        <v>24</v>
      </c>
      <c r="G1576" s="4" t="s">
        <v>34</v>
      </c>
      <c r="H1576" s="4" t="s">
        <v>9</v>
      </c>
      <c r="I1576" s="5">
        <v>1</v>
      </c>
      <c r="J1576" s="5">
        <v>1</v>
      </c>
      <c r="K1576" s="92">
        <v>0</v>
      </c>
    </row>
    <row r="1577" spans="2:11" x14ac:dyDescent="0.3">
      <c r="B1577" s="91" t="s">
        <v>973</v>
      </c>
      <c r="C1577" s="74" t="s">
        <v>1020</v>
      </c>
      <c r="D1577" s="75" t="str">
        <f t="shared" si="64"/>
        <v>2022년11월</v>
      </c>
      <c r="E1577" s="54" t="str">
        <f t="shared" si="61"/>
        <v>전남</v>
      </c>
      <c r="F1577" s="4" t="s">
        <v>24</v>
      </c>
      <c r="G1577" s="4" t="s">
        <v>40</v>
      </c>
      <c r="H1577" s="4" t="s">
        <v>9</v>
      </c>
      <c r="I1577" s="5">
        <v>1</v>
      </c>
      <c r="J1577" s="5">
        <v>0</v>
      </c>
      <c r="K1577" s="92">
        <v>1</v>
      </c>
    </row>
    <row r="1578" spans="2:11" x14ac:dyDescent="0.3">
      <c r="B1578" s="91" t="s">
        <v>973</v>
      </c>
      <c r="C1578" s="74" t="s">
        <v>1020</v>
      </c>
      <c r="D1578" s="75" t="str">
        <f t="shared" si="64"/>
        <v>2022년11월</v>
      </c>
      <c r="E1578" s="54" t="str">
        <f t="shared" si="61"/>
        <v>경북</v>
      </c>
      <c r="F1578" s="4" t="s">
        <v>43</v>
      </c>
      <c r="G1578" s="4" t="s">
        <v>45</v>
      </c>
      <c r="H1578" s="4" t="s">
        <v>9</v>
      </c>
      <c r="I1578" s="5">
        <v>81</v>
      </c>
      <c r="J1578" s="5">
        <v>0</v>
      </c>
      <c r="K1578" s="92">
        <v>81</v>
      </c>
    </row>
    <row r="1579" spans="2:11" x14ac:dyDescent="0.3">
      <c r="B1579" s="91" t="s">
        <v>973</v>
      </c>
      <c r="C1579" s="74" t="s">
        <v>1020</v>
      </c>
      <c r="D1579" s="75" t="str">
        <f t="shared" si="64"/>
        <v>2022년11월</v>
      </c>
      <c r="E1579" s="54" t="str">
        <f t="shared" si="61"/>
        <v>경북</v>
      </c>
      <c r="F1579" s="4" t="s">
        <v>53</v>
      </c>
      <c r="G1579" s="4" t="s">
        <v>54</v>
      </c>
      <c r="H1579" s="4" t="s">
        <v>9</v>
      </c>
      <c r="I1579" s="5">
        <v>20</v>
      </c>
      <c r="J1579" s="5">
        <v>0</v>
      </c>
      <c r="K1579" s="92">
        <v>20</v>
      </c>
    </row>
    <row r="1580" spans="2:11" x14ac:dyDescent="0.3">
      <c r="B1580" s="91" t="s">
        <v>973</v>
      </c>
      <c r="C1580" s="74" t="s">
        <v>1020</v>
      </c>
      <c r="D1580" s="75" t="str">
        <f t="shared" si="64"/>
        <v>2022년11월</v>
      </c>
      <c r="E1580" s="54" t="str">
        <f t="shared" si="61"/>
        <v>경북</v>
      </c>
      <c r="F1580" s="4" t="s">
        <v>53</v>
      </c>
      <c r="G1580" s="4" t="s">
        <v>55</v>
      </c>
      <c r="H1580" s="4" t="s">
        <v>9</v>
      </c>
      <c r="I1580" s="5">
        <v>14</v>
      </c>
      <c r="J1580" s="5">
        <v>0</v>
      </c>
      <c r="K1580" s="92">
        <v>14</v>
      </c>
    </row>
    <row r="1581" spans="2:11" x14ac:dyDescent="0.3">
      <c r="B1581" s="91" t="s">
        <v>973</v>
      </c>
      <c r="C1581" s="74" t="s">
        <v>1020</v>
      </c>
      <c r="D1581" s="75" t="str">
        <f t="shared" si="64"/>
        <v>2022년11월</v>
      </c>
      <c r="E1581" s="54" t="str">
        <f t="shared" si="61"/>
        <v>경기</v>
      </c>
      <c r="F1581" s="4" t="s">
        <v>57</v>
      </c>
      <c r="G1581" s="4" t="s">
        <v>58</v>
      </c>
      <c r="H1581" s="4" t="s">
        <v>9</v>
      </c>
      <c r="I1581" s="5">
        <v>3</v>
      </c>
      <c r="J1581" s="5">
        <v>2</v>
      </c>
      <c r="K1581" s="92">
        <v>1</v>
      </c>
    </row>
    <row r="1582" spans="2:11" x14ac:dyDescent="0.3">
      <c r="B1582" s="91" t="s">
        <v>973</v>
      </c>
      <c r="C1582" s="74" t="s">
        <v>1020</v>
      </c>
      <c r="D1582" s="75" t="str">
        <f t="shared" si="64"/>
        <v>2022년11월</v>
      </c>
      <c r="E1582" s="54" t="str">
        <f t="shared" si="61"/>
        <v>경남</v>
      </c>
      <c r="F1582" s="4" t="s">
        <v>62</v>
      </c>
      <c r="G1582" s="4" t="s">
        <v>63</v>
      </c>
      <c r="H1582" s="4" t="s">
        <v>9</v>
      </c>
      <c r="I1582" s="5">
        <v>1</v>
      </c>
      <c r="J1582" s="5">
        <v>0</v>
      </c>
      <c r="K1582" s="92">
        <v>1</v>
      </c>
    </row>
    <row r="1583" spans="2:11" x14ac:dyDescent="0.3">
      <c r="B1583" s="91" t="s">
        <v>973</v>
      </c>
      <c r="C1583" s="74" t="s">
        <v>1020</v>
      </c>
      <c r="D1583" s="75" t="str">
        <f t="shared" si="64"/>
        <v>2022년11월</v>
      </c>
      <c r="E1583" s="54" t="str">
        <f t="shared" si="61"/>
        <v>경북</v>
      </c>
      <c r="F1583" s="4" t="s">
        <v>70</v>
      </c>
      <c r="G1583" s="4" t="s">
        <v>74</v>
      </c>
      <c r="H1583" s="4" t="s">
        <v>9</v>
      </c>
      <c r="I1583" s="5">
        <v>2</v>
      </c>
      <c r="J1583" s="5">
        <v>2</v>
      </c>
      <c r="K1583" s="92">
        <v>0</v>
      </c>
    </row>
    <row r="1584" spans="2:11" x14ac:dyDescent="0.3">
      <c r="B1584" s="91" t="s">
        <v>973</v>
      </c>
      <c r="C1584" s="74" t="s">
        <v>1020</v>
      </c>
      <c r="D1584" s="75" t="str">
        <f t="shared" si="64"/>
        <v>2022년11월</v>
      </c>
      <c r="E1584" s="54" t="str">
        <f t="shared" si="61"/>
        <v>경북</v>
      </c>
      <c r="F1584" s="4" t="s">
        <v>70</v>
      </c>
      <c r="G1584" s="4" t="s">
        <v>76</v>
      </c>
      <c r="H1584" s="4" t="s">
        <v>9</v>
      </c>
      <c r="I1584" s="5">
        <v>3</v>
      </c>
      <c r="J1584" s="5">
        <v>0</v>
      </c>
      <c r="K1584" s="92">
        <v>3</v>
      </c>
    </row>
    <row r="1585" spans="2:11" x14ac:dyDescent="0.3">
      <c r="B1585" s="91" t="s">
        <v>973</v>
      </c>
      <c r="C1585" s="74" t="s">
        <v>1020</v>
      </c>
      <c r="D1585" s="75" t="str">
        <f t="shared" si="64"/>
        <v>2022년11월</v>
      </c>
      <c r="E1585" s="54" t="str">
        <f t="shared" si="61"/>
        <v>경북</v>
      </c>
      <c r="F1585" s="4" t="s">
        <v>70</v>
      </c>
      <c r="G1585" s="4" t="s">
        <v>77</v>
      </c>
      <c r="H1585" s="4" t="s">
        <v>9</v>
      </c>
      <c r="I1585" s="5">
        <v>3</v>
      </c>
      <c r="J1585" s="5">
        <v>0</v>
      </c>
      <c r="K1585" s="92">
        <v>3</v>
      </c>
    </row>
    <row r="1586" spans="2:11" x14ac:dyDescent="0.3">
      <c r="B1586" s="91" t="s">
        <v>973</v>
      </c>
      <c r="C1586" s="74" t="s">
        <v>1020</v>
      </c>
      <c r="D1586" s="75" t="str">
        <f t="shared" si="64"/>
        <v>2022년11월</v>
      </c>
      <c r="E1586" s="54" t="str">
        <f t="shared" si="61"/>
        <v>경북</v>
      </c>
      <c r="F1586" s="4" t="s">
        <v>70</v>
      </c>
      <c r="G1586" s="4" t="s">
        <v>78</v>
      </c>
      <c r="H1586" s="4" t="s">
        <v>9</v>
      </c>
      <c r="I1586" s="5">
        <v>2</v>
      </c>
      <c r="J1586" s="5">
        <v>0</v>
      </c>
      <c r="K1586" s="92">
        <v>2</v>
      </c>
    </row>
    <row r="1587" spans="2:11" x14ac:dyDescent="0.3">
      <c r="B1587" s="91" t="s">
        <v>973</v>
      </c>
      <c r="C1587" s="74" t="s">
        <v>1020</v>
      </c>
      <c r="D1587" s="75" t="str">
        <f t="shared" si="64"/>
        <v>2022년11월</v>
      </c>
      <c r="E1587" s="54" t="str">
        <f t="shared" si="61"/>
        <v>경북</v>
      </c>
      <c r="F1587" s="4" t="s">
        <v>70</v>
      </c>
      <c r="G1587" s="4" t="s">
        <v>87</v>
      </c>
      <c r="H1587" s="4" t="s">
        <v>9</v>
      </c>
      <c r="I1587" s="5">
        <v>2</v>
      </c>
      <c r="J1587" s="5">
        <v>0</v>
      </c>
      <c r="K1587" s="92">
        <v>2</v>
      </c>
    </row>
    <row r="1588" spans="2:11" x14ac:dyDescent="0.3">
      <c r="B1588" s="91" t="s">
        <v>973</v>
      </c>
      <c r="C1588" s="74" t="s">
        <v>1020</v>
      </c>
      <c r="D1588" s="75" t="str">
        <f t="shared" si="64"/>
        <v>2022년11월</v>
      </c>
      <c r="E1588" s="54" t="str">
        <f t="shared" si="61"/>
        <v>경북</v>
      </c>
      <c r="F1588" s="4" t="s">
        <v>70</v>
      </c>
      <c r="G1588" s="4" t="s">
        <v>88</v>
      </c>
      <c r="H1588" s="4" t="s">
        <v>9</v>
      </c>
      <c r="I1588" s="5">
        <v>47</v>
      </c>
      <c r="J1588" s="5">
        <v>20</v>
      </c>
      <c r="K1588" s="92">
        <v>27</v>
      </c>
    </row>
    <row r="1589" spans="2:11" x14ac:dyDescent="0.3">
      <c r="B1589" s="91" t="s">
        <v>973</v>
      </c>
      <c r="C1589" s="74" t="s">
        <v>1020</v>
      </c>
      <c r="D1589" s="75" t="str">
        <f t="shared" si="64"/>
        <v>2022년11월</v>
      </c>
      <c r="E1589" s="54" t="str">
        <f t="shared" si="61"/>
        <v>경북</v>
      </c>
      <c r="F1589" s="4" t="s">
        <v>70</v>
      </c>
      <c r="G1589" s="4" t="s">
        <v>89</v>
      </c>
      <c r="H1589" s="4" t="s">
        <v>9</v>
      </c>
      <c r="I1589" s="5">
        <v>1</v>
      </c>
      <c r="J1589" s="5">
        <v>1</v>
      </c>
      <c r="K1589" s="92">
        <v>0</v>
      </c>
    </row>
    <row r="1590" spans="2:11" x14ac:dyDescent="0.3">
      <c r="B1590" s="91" t="s">
        <v>973</v>
      </c>
      <c r="C1590" s="74" t="s">
        <v>1020</v>
      </c>
      <c r="D1590" s="75" t="str">
        <f t="shared" si="64"/>
        <v>2022년11월</v>
      </c>
      <c r="E1590" s="54" t="str">
        <f t="shared" si="61"/>
        <v>경북</v>
      </c>
      <c r="F1590" s="4" t="s">
        <v>70</v>
      </c>
      <c r="G1590" s="4" t="s">
        <v>91</v>
      </c>
      <c r="H1590" s="4" t="s">
        <v>9</v>
      </c>
      <c r="I1590" s="5">
        <v>1</v>
      </c>
      <c r="J1590" s="5">
        <v>0</v>
      </c>
      <c r="K1590" s="92">
        <v>1</v>
      </c>
    </row>
    <row r="1591" spans="2:11" x14ac:dyDescent="0.3">
      <c r="B1591" s="91" t="s">
        <v>973</v>
      </c>
      <c r="C1591" s="74" t="s">
        <v>1020</v>
      </c>
      <c r="D1591" s="75" t="str">
        <f t="shared" si="64"/>
        <v>2022년11월</v>
      </c>
      <c r="E1591" s="54" t="str">
        <f t="shared" si="61"/>
        <v>경북</v>
      </c>
      <c r="F1591" s="4" t="s">
        <v>98</v>
      </c>
      <c r="G1591" s="4" t="s">
        <v>101</v>
      </c>
      <c r="H1591" s="4" t="s">
        <v>9</v>
      </c>
      <c r="I1591" s="5">
        <v>1</v>
      </c>
      <c r="J1591" s="5">
        <v>0</v>
      </c>
      <c r="K1591" s="92">
        <v>1</v>
      </c>
    </row>
    <row r="1592" spans="2:11" x14ac:dyDescent="0.3">
      <c r="B1592" s="91" t="s">
        <v>973</v>
      </c>
      <c r="C1592" s="74" t="s">
        <v>1020</v>
      </c>
      <c r="D1592" s="75" t="str">
        <f t="shared" si="64"/>
        <v>2022년11월</v>
      </c>
      <c r="E1592" s="54" t="str">
        <f t="shared" si="61"/>
        <v>경북</v>
      </c>
      <c r="F1592" s="4" t="s">
        <v>98</v>
      </c>
      <c r="G1592" s="4" t="s">
        <v>102</v>
      </c>
      <c r="H1592" s="4" t="s">
        <v>9</v>
      </c>
      <c r="I1592" s="5">
        <v>2</v>
      </c>
      <c r="J1592" s="5">
        <v>0</v>
      </c>
      <c r="K1592" s="92">
        <v>2</v>
      </c>
    </row>
    <row r="1593" spans="2:11" x14ac:dyDescent="0.3">
      <c r="B1593" s="91" t="s">
        <v>973</v>
      </c>
      <c r="C1593" s="74" t="s">
        <v>1020</v>
      </c>
      <c r="D1593" s="75" t="str">
        <f t="shared" si="64"/>
        <v>2022년11월</v>
      </c>
      <c r="E1593" s="54" t="str">
        <f t="shared" si="61"/>
        <v>경북</v>
      </c>
      <c r="F1593" s="4" t="s">
        <v>116</v>
      </c>
      <c r="G1593" s="4" t="s">
        <v>117</v>
      </c>
      <c r="H1593" s="4" t="s">
        <v>9</v>
      </c>
      <c r="I1593" s="5">
        <v>87</v>
      </c>
      <c r="J1593" s="5">
        <v>0</v>
      </c>
      <c r="K1593" s="92">
        <v>87</v>
      </c>
    </row>
    <row r="1594" spans="2:11" x14ac:dyDescent="0.3">
      <c r="B1594" s="91" t="s">
        <v>973</v>
      </c>
      <c r="C1594" s="74" t="s">
        <v>1020</v>
      </c>
      <c r="D1594" s="75" t="str">
        <f t="shared" si="64"/>
        <v>2022년11월</v>
      </c>
      <c r="E1594" s="54" t="str">
        <f t="shared" si="61"/>
        <v>경북</v>
      </c>
      <c r="F1594" s="4" t="s">
        <v>116</v>
      </c>
      <c r="G1594" s="4" t="s">
        <v>100</v>
      </c>
      <c r="H1594" s="4" t="s">
        <v>9</v>
      </c>
      <c r="I1594" s="5">
        <v>34</v>
      </c>
      <c r="J1594" s="5">
        <v>4</v>
      </c>
      <c r="K1594" s="92">
        <v>30</v>
      </c>
    </row>
    <row r="1595" spans="2:11" x14ac:dyDescent="0.3">
      <c r="B1595" s="91" t="s">
        <v>973</v>
      </c>
      <c r="C1595" s="74" t="s">
        <v>1020</v>
      </c>
      <c r="D1595" s="75" t="str">
        <f t="shared" si="64"/>
        <v>2022년11월</v>
      </c>
      <c r="E1595" s="54" t="str">
        <f t="shared" si="61"/>
        <v>충남</v>
      </c>
      <c r="F1595" s="4" t="s">
        <v>120</v>
      </c>
      <c r="G1595" s="4" t="s">
        <v>124</v>
      </c>
      <c r="H1595" s="4" t="s">
        <v>9</v>
      </c>
      <c r="I1595" s="5">
        <v>8</v>
      </c>
      <c r="J1595" s="5">
        <v>0</v>
      </c>
      <c r="K1595" s="92">
        <v>8</v>
      </c>
    </row>
    <row r="1596" spans="2:11" x14ac:dyDescent="0.3">
      <c r="B1596" s="91" t="s">
        <v>973</v>
      </c>
      <c r="C1596" s="74" t="s">
        <v>1020</v>
      </c>
      <c r="D1596" s="75" t="str">
        <f t="shared" si="64"/>
        <v>2022년11월</v>
      </c>
      <c r="E1596" s="54" t="str">
        <f t="shared" si="61"/>
        <v>충남</v>
      </c>
      <c r="F1596" s="4" t="s">
        <v>120</v>
      </c>
      <c r="G1596" s="4" t="s">
        <v>125</v>
      </c>
      <c r="H1596" s="4" t="s">
        <v>9</v>
      </c>
      <c r="I1596" s="5">
        <v>11</v>
      </c>
      <c r="J1596" s="5">
        <v>0</v>
      </c>
      <c r="K1596" s="92">
        <v>11</v>
      </c>
    </row>
    <row r="1597" spans="2:11" x14ac:dyDescent="0.3">
      <c r="B1597" s="91" t="s">
        <v>973</v>
      </c>
      <c r="C1597" s="74" t="s">
        <v>1020</v>
      </c>
      <c r="D1597" s="75" t="str">
        <f t="shared" si="64"/>
        <v>2022년11월</v>
      </c>
      <c r="E1597" s="54" t="str">
        <f t="shared" si="61"/>
        <v>충남</v>
      </c>
      <c r="F1597" s="4" t="s">
        <v>120</v>
      </c>
      <c r="G1597" s="4" t="s">
        <v>136</v>
      </c>
      <c r="H1597" s="4" t="s">
        <v>9</v>
      </c>
      <c r="I1597" s="5">
        <v>27</v>
      </c>
      <c r="J1597" s="5">
        <v>0</v>
      </c>
      <c r="K1597" s="92">
        <v>27</v>
      </c>
    </row>
    <row r="1598" spans="2:11" x14ac:dyDescent="0.3">
      <c r="B1598" s="91" t="s">
        <v>973</v>
      </c>
      <c r="C1598" s="74" t="s">
        <v>1020</v>
      </c>
      <c r="D1598" s="75" t="str">
        <f t="shared" si="64"/>
        <v>2022년11월</v>
      </c>
      <c r="E1598" s="54" t="str">
        <f t="shared" si="61"/>
        <v>충남</v>
      </c>
      <c r="F1598" s="4" t="s">
        <v>120</v>
      </c>
      <c r="G1598" s="4" t="s">
        <v>137</v>
      </c>
      <c r="H1598" s="4" t="s">
        <v>9</v>
      </c>
      <c r="I1598" s="5">
        <v>48</v>
      </c>
      <c r="J1598" s="5">
        <v>0</v>
      </c>
      <c r="K1598" s="92">
        <v>48</v>
      </c>
    </row>
    <row r="1599" spans="2:11" x14ac:dyDescent="0.3">
      <c r="B1599" s="91" t="s">
        <v>973</v>
      </c>
      <c r="C1599" s="74" t="s">
        <v>1020</v>
      </c>
      <c r="D1599" s="75" t="str">
        <f t="shared" si="64"/>
        <v>2022년11월</v>
      </c>
      <c r="E1599" s="54" t="str">
        <f t="shared" si="61"/>
        <v>전남</v>
      </c>
      <c r="F1599" s="4" t="s">
        <v>138</v>
      </c>
      <c r="G1599" s="4" t="s">
        <v>139</v>
      </c>
      <c r="H1599" s="4" t="s">
        <v>9</v>
      </c>
      <c r="I1599" s="5">
        <v>1</v>
      </c>
      <c r="J1599" s="5">
        <v>1</v>
      </c>
      <c r="K1599" s="92">
        <v>0</v>
      </c>
    </row>
    <row r="1600" spans="2:11" x14ac:dyDescent="0.3">
      <c r="B1600" s="91" t="s">
        <v>973</v>
      </c>
      <c r="C1600" s="74" t="s">
        <v>1020</v>
      </c>
      <c r="D1600" s="75" t="str">
        <f t="shared" si="64"/>
        <v>2022년11월</v>
      </c>
      <c r="E1600" s="54" t="str">
        <f t="shared" ref="E1600:E1663" si="65">VLOOKUP($F1600,$N$11:$O$78,2,0)</f>
        <v>전남</v>
      </c>
      <c r="F1600" s="4" t="s">
        <v>138</v>
      </c>
      <c r="G1600" s="4" t="s">
        <v>897</v>
      </c>
      <c r="H1600" s="4" t="s">
        <v>9</v>
      </c>
      <c r="I1600" s="5">
        <v>1</v>
      </c>
      <c r="J1600" s="5">
        <v>0</v>
      </c>
      <c r="K1600" s="92">
        <v>1</v>
      </c>
    </row>
    <row r="1601" spans="2:11" x14ac:dyDescent="0.3">
      <c r="B1601" s="91" t="s">
        <v>973</v>
      </c>
      <c r="C1601" s="74" t="s">
        <v>1020</v>
      </c>
      <c r="D1601" s="75" t="str">
        <f t="shared" si="64"/>
        <v>2022년11월</v>
      </c>
      <c r="E1601" s="54" t="str">
        <f t="shared" si="65"/>
        <v>전남</v>
      </c>
      <c r="F1601" s="4" t="s">
        <v>138</v>
      </c>
      <c r="G1601" s="4" t="s">
        <v>140</v>
      </c>
      <c r="H1601" s="4" t="s">
        <v>9</v>
      </c>
      <c r="I1601" s="5">
        <v>7</v>
      </c>
      <c r="J1601" s="5">
        <v>0</v>
      </c>
      <c r="K1601" s="92">
        <v>7</v>
      </c>
    </row>
    <row r="1602" spans="2:11" x14ac:dyDescent="0.3">
      <c r="B1602" s="91" t="s">
        <v>973</v>
      </c>
      <c r="C1602" s="74" t="s">
        <v>1020</v>
      </c>
      <c r="D1602" s="75" t="str">
        <f t="shared" si="64"/>
        <v>2022년11월</v>
      </c>
      <c r="E1602" s="54" t="str">
        <f t="shared" si="65"/>
        <v>전남</v>
      </c>
      <c r="F1602" s="4" t="s">
        <v>138</v>
      </c>
      <c r="G1602" s="4" t="s">
        <v>142</v>
      </c>
      <c r="H1602" s="4" t="s">
        <v>9</v>
      </c>
      <c r="I1602" s="5">
        <v>1</v>
      </c>
      <c r="J1602" s="5">
        <v>0</v>
      </c>
      <c r="K1602" s="92">
        <v>1</v>
      </c>
    </row>
    <row r="1603" spans="2:11" x14ac:dyDescent="0.3">
      <c r="B1603" s="91" t="s">
        <v>973</v>
      </c>
      <c r="C1603" s="74" t="s">
        <v>1020</v>
      </c>
      <c r="D1603" s="75" t="str">
        <f t="shared" si="64"/>
        <v>2022년11월</v>
      </c>
      <c r="E1603" s="54" t="str">
        <f t="shared" si="65"/>
        <v>경남</v>
      </c>
      <c r="F1603" s="4" t="s">
        <v>143</v>
      </c>
      <c r="G1603" s="4" t="s">
        <v>144</v>
      </c>
      <c r="H1603" s="4" t="s">
        <v>9</v>
      </c>
      <c r="I1603" s="5">
        <v>1</v>
      </c>
      <c r="J1603" s="5">
        <v>1</v>
      </c>
      <c r="K1603" s="92">
        <v>0</v>
      </c>
    </row>
    <row r="1604" spans="2:11" x14ac:dyDescent="0.3">
      <c r="B1604" s="91" t="s">
        <v>973</v>
      </c>
      <c r="C1604" s="74" t="s">
        <v>1020</v>
      </c>
      <c r="D1604" s="75" t="str">
        <f t="shared" si="64"/>
        <v>2022년11월</v>
      </c>
      <c r="E1604" s="54" t="str">
        <f t="shared" si="65"/>
        <v>경남</v>
      </c>
      <c r="F1604" s="4" t="s">
        <v>143</v>
      </c>
      <c r="G1604" s="4" t="s">
        <v>898</v>
      </c>
      <c r="H1604" s="4" t="s">
        <v>9</v>
      </c>
      <c r="I1604" s="5">
        <v>1</v>
      </c>
      <c r="J1604" s="5">
        <v>1</v>
      </c>
      <c r="K1604" s="92">
        <v>0</v>
      </c>
    </row>
    <row r="1605" spans="2:11" x14ac:dyDescent="0.3">
      <c r="B1605" s="91" t="s">
        <v>973</v>
      </c>
      <c r="C1605" s="74" t="s">
        <v>1020</v>
      </c>
      <c r="D1605" s="75" t="str">
        <f t="shared" si="64"/>
        <v>2022년11월</v>
      </c>
      <c r="E1605" s="54" t="str">
        <f t="shared" si="65"/>
        <v>경남</v>
      </c>
      <c r="F1605" s="4" t="s">
        <v>143</v>
      </c>
      <c r="G1605" s="4" t="s">
        <v>885</v>
      </c>
      <c r="H1605" s="4" t="s">
        <v>9</v>
      </c>
      <c r="I1605" s="5">
        <v>1</v>
      </c>
      <c r="J1605" s="5">
        <v>0</v>
      </c>
      <c r="K1605" s="92">
        <v>1</v>
      </c>
    </row>
    <row r="1606" spans="2:11" x14ac:dyDescent="0.3">
      <c r="B1606" s="91" t="s">
        <v>973</v>
      </c>
      <c r="C1606" s="74" t="s">
        <v>1020</v>
      </c>
      <c r="D1606" s="75" t="str">
        <f t="shared" si="64"/>
        <v>2022년11월</v>
      </c>
      <c r="E1606" s="54" t="str">
        <f t="shared" si="65"/>
        <v>경남</v>
      </c>
      <c r="F1606" s="4" t="s">
        <v>151</v>
      </c>
      <c r="G1606" s="4" t="s">
        <v>154</v>
      </c>
      <c r="H1606" s="4" t="s">
        <v>9</v>
      </c>
      <c r="I1606" s="5">
        <v>1</v>
      </c>
      <c r="J1606" s="5">
        <v>0</v>
      </c>
      <c r="K1606" s="92">
        <v>1</v>
      </c>
    </row>
    <row r="1607" spans="2:11" x14ac:dyDescent="0.3">
      <c r="B1607" s="91" t="s">
        <v>973</v>
      </c>
      <c r="C1607" s="74" t="s">
        <v>1020</v>
      </c>
      <c r="D1607" s="75" t="str">
        <f t="shared" si="64"/>
        <v>2022년11월</v>
      </c>
      <c r="E1607" s="54" t="str">
        <f t="shared" si="65"/>
        <v>경남</v>
      </c>
      <c r="F1607" s="4" t="s">
        <v>151</v>
      </c>
      <c r="G1607" s="4" t="s">
        <v>156</v>
      </c>
      <c r="H1607" s="4" t="s">
        <v>9</v>
      </c>
      <c r="I1607" s="5">
        <v>10</v>
      </c>
      <c r="J1607" s="5">
        <v>0</v>
      </c>
      <c r="K1607" s="92">
        <v>10</v>
      </c>
    </row>
    <row r="1608" spans="2:11" x14ac:dyDescent="0.3">
      <c r="B1608" s="91" t="s">
        <v>973</v>
      </c>
      <c r="C1608" s="74" t="s">
        <v>1020</v>
      </c>
      <c r="D1608" s="75" t="str">
        <f t="shared" si="64"/>
        <v>2022년11월</v>
      </c>
      <c r="E1608" s="54" t="str">
        <f t="shared" si="65"/>
        <v>경남</v>
      </c>
      <c r="F1608" s="4" t="s">
        <v>158</v>
      </c>
      <c r="G1608" s="4" t="s">
        <v>161</v>
      </c>
      <c r="H1608" s="4" t="s">
        <v>9</v>
      </c>
      <c r="I1608" s="5">
        <v>2</v>
      </c>
      <c r="J1608" s="5">
        <v>0</v>
      </c>
      <c r="K1608" s="92">
        <v>2</v>
      </c>
    </row>
    <row r="1609" spans="2:11" x14ac:dyDescent="0.3">
      <c r="B1609" s="91" t="s">
        <v>973</v>
      </c>
      <c r="C1609" s="74" t="s">
        <v>1020</v>
      </c>
      <c r="D1609" s="75" t="str">
        <f t="shared" si="64"/>
        <v>2022년11월</v>
      </c>
      <c r="E1609" s="54" t="str">
        <f t="shared" si="65"/>
        <v>경남</v>
      </c>
      <c r="F1609" s="4" t="s">
        <v>158</v>
      </c>
      <c r="G1609" s="4" t="s">
        <v>899</v>
      </c>
      <c r="H1609" s="4" t="s">
        <v>9</v>
      </c>
      <c r="I1609" s="5">
        <v>1</v>
      </c>
      <c r="J1609" s="5">
        <v>0</v>
      </c>
      <c r="K1609" s="92">
        <v>1</v>
      </c>
    </row>
    <row r="1610" spans="2:11" x14ac:dyDescent="0.3">
      <c r="B1610" s="91" t="s">
        <v>973</v>
      </c>
      <c r="C1610" s="74" t="s">
        <v>1020</v>
      </c>
      <c r="D1610" s="75" t="str">
        <f t="shared" si="64"/>
        <v>2022년11월</v>
      </c>
      <c r="E1610" s="54" t="str">
        <f t="shared" si="65"/>
        <v>경남</v>
      </c>
      <c r="F1610" s="4" t="s">
        <v>158</v>
      </c>
      <c r="G1610" s="4" t="s">
        <v>166</v>
      </c>
      <c r="H1610" s="4" t="s">
        <v>9</v>
      </c>
      <c r="I1610" s="5">
        <v>1</v>
      </c>
      <c r="J1610" s="5">
        <v>0</v>
      </c>
      <c r="K1610" s="92">
        <v>1</v>
      </c>
    </row>
    <row r="1611" spans="2:11" x14ac:dyDescent="0.3">
      <c r="B1611" s="91" t="s">
        <v>973</v>
      </c>
      <c r="C1611" s="74" t="s">
        <v>1020</v>
      </c>
      <c r="D1611" s="75" t="str">
        <f t="shared" si="64"/>
        <v>2022년11월</v>
      </c>
      <c r="E1611" s="54" t="str">
        <f t="shared" si="65"/>
        <v>경남</v>
      </c>
      <c r="F1611" s="4" t="s">
        <v>158</v>
      </c>
      <c r="G1611" s="4" t="s">
        <v>900</v>
      </c>
      <c r="H1611" s="4" t="s">
        <v>9</v>
      </c>
      <c r="I1611" s="5">
        <v>1</v>
      </c>
      <c r="J1611" s="5">
        <v>0</v>
      </c>
      <c r="K1611" s="92">
        <v>1</v>
      </c>
    </row>
    <row r="1612" spans="2:11" x14ac:dyDescent="0.3">
      <c r="B1612" s="91" t="s">
        <v>973</v>
      </c>
      <c r="C1612" s="74" t="s">
        <v>1020</v>
      </c>
      <c r="D1612" s="75" t="str">
        <f t="shared" si="64"/>
        <v>2022년11월</v>
      </c>
      <c r="E1612" s="54" t="str">
        <f t="shared" si="65"/>
        <v>경남</v>
      </c>
      <c r="F1612" s="4" t="s">
        <v>168</v>
      </c>
      <c r="G1612" s="4" t="s">
        <v>173</v>
      </c>
      <c r="H1612" s="4" t="s">
        <v>9</v>
      </c>
      <c r="I1612" s="5">
        <v>1</v>
      </c>
      <c r="J1612" s="5">
        <v>1</v>
      </c>
      <c r="K1612" s="92">
        <v>0</v>
      </c>
    </row>
    <row r="1613" spans="2:11" x14ac:dyDescent="0.3">
      <c r="B1613" s="91" t="s">
        <v>973</v>
      </c>
      <c r="C1613" s="74" t="s">
        <v>1020</v>
      </c>
      <c r="D1613" s="75" t="str">
        <f t="shared" si="64"/>
        <v>2022년11월</v>
      </c>
      <c r="E1613" s="54" t="str">
        <f t="shared" si="65"/>
        <v>경남</v>
      </c>
      <c r="F1613" s="4" t="s">
        <v>174</v>
      </c>
      <c r="G1613" s="4" t="s">
        <v>868</v>
      </c>
      <c r="H1613" s="4" t="s">
        <v>9</v>
      </c>
      <c r="I1613" s="5">
        <v>1</v>
      </c>
      <c r="J1613" s="5">
        <v>0</v>
      </c>
      <c r="K1613" s="92">
        <v>1</v>
      </c>
    </row>
    <row r="1614" spans="2:11" x14ac:dyDescent="0.3">
      <c r="B1614" s="91" t="s">
        <v>973</v>
      </c>
      <c r="C1614" s="74" t="s">
        <v>1020</v>
      </c>
      <c r="D1614" s="75" t="str">
        <f t="shared" si="64"/>
        <v>2022년11월</v>
      </c>
      <c r="E1614" s="54" t="str">
        <f t="shared" si="65"/>
        <v>경남</v>
      </c>
      <c r="F1614" s="4" t="s">
        <v>174</v>
      </c>
      <c r="G1614" s="4" t="s">
        <v>177</v>
      </c>
      <c r="H1614" s="4" t="s">
        <v>9</v>
      </c>
      <c r="I1614" s="5">
        <v>18</v>
      </c>
      <c r="J1614" s="5">
        <v>0</v>
      </c>
      <c r="K1614" s="92">
        <v>18</v>
      </c>
    </row>
    <row r="1615" spans="2:11" x14ac:dyDescent="0.3">
      <c r="B1615" s="91" t="s">
        <v>973</v>
      </c>
      <c r="C1615" s="74" t="s">
        <v>1020</v>
      </c>
      <c r="D1615" s="75" t="str">
        <f t="shared" si="64"/>
        <v>2022년11월</v>
      </c>
      <c r="E1615" s="54" t="str">
        <f t="shared" si="65"/>
        <v>경남</v>
      </c>
      <c r="F1615" s="4" t="s">
        <v>174</v>
      </c>
      <c r="G1615" s="4" t="s">
        <v>179</v>
      </c>
      <c r="H1615" s="4" t="s">
        <v>9</v>
      </c>
      <c r="I1615" s="5">
        <v>25</v>
      </c>
      <c r="J1615" s="5">
        <v>0</v>
      </c>
      <c r="K1615" s="92">
        <v>25</v>
      </c>
    </row>
    <row r="1616" spans="2:11" x14ac:dyDescent="0.3">
      <c r="B1616" s="91" t="s">
        <v>973</v>
      </c>
      <c r="C1616" s="74" t="s">
        <v>1020</v>
      </c>
      <c r="D1616" s="75" t="str">
        <f t="shared" si="64"/>
        <v>2022년11월</v>
      </c>
      <c r="E1616" s="54" t="str">
        <f t="shared" si="65"/>
        <v>경남</v>
      </c>
      <c r="F1616" s="4" t="s">
        <v>174</v>
      </c>
      <c r="G1616" s="4" t="s">
        <v>182</v>
      </c>
      <c r="H1616" s="4" t="s">
        <v>9</v>
      </c>
      <c r="I1616" s="5">
        <v>8</v>
      </c>
      <c r="J1616" s="5">
        <v>0</v>
      </c>
      <c r="K1616" s="92">
        <v>8</v>
      </c>
    </row>
    <row r="1617" spans="2:11" x14ac:dyDescent="0.3">
      <c r="B1617" s="91" t="s">
        <v>973</v>
      </c>
      <c r="C1617" s="74" t="s">
        <v>1020</v>
      </c>
      <c r="D1617" s="75" t="str">
        <f t="shared" si="64"/>
        <v>2022년11월</v>
      </c>
      <c r="E1617" s="54" t="str">
        <f t="shared" si="65"/>
        <v>경기</v>
      </c>
      <c r="F1617" s="4" t="s">
        <v>185</v>
      </c>
      <c r="G1617" s="4" t="s">
        <v>190</v>
      </c>
      <c r="H1617" s="4" t="s">
        <v>9</v>
      </c>
      <c r="I1617" s="5">
        <v>1</v>
      </c>
      <c r="J1617" s="5">
        <v>1</v>
      </c>
      <c r="K1617" s="92">
        <v>0</v>
      </c>
    </row>
    <row r="1618" spans="2:11" x14ac:dyDescent="0.3">
      <c r="B1618" s="91" t="s">
        <v>973</v>
      </c>
      <c r="C1618" s="74" t="s">
        <v>1020</v>
      </c>
      <c r="D1618" s="75" t="str">
        <f t="shared" si="64"/>
        <v>2022년11월</v>
      </c>
      <c r="E1618" s="54" t="str">
        <f t="shared" si="65"/>
        <v>경기</v>
      </c>
      <c r="F1618" s="4" t="s">
        <v>185</v>
      </c>
      <c r="G1618" s="4" t="s">
        <v>901</v>
      </c>
      <c r="H1618" s="4" t="s">
        <v>9</v>
      </c>
      <c r="I1618" s="5">
        <v>1</v>
      </c>
      <c r="J1618" s="5">
        <v>0</v>
      </c>
      <c r="K1618" s="92">
        <v>1</v>
      </c>
    </row>
    <row r="1619" spans="2:11" x14ac:dyDescent="0.3">
      <c r="B1619" s="91" t="s">
        <v>973</v>
      </c>
      <c r="C1619" s="74" t="s">
        <v>1020</v>
      </c>
      <c r="D1619" s="75" t="str">
        <f t="shared" si="64"/>
        <v>2022년11월</v>
      </c>
      <c r="E1619" s="54" t="str">
        <f t="shared" si="65"/>
        <v>경기</v>
      </c>
      <c r="F1619" s="4" t="s">
        <v>185</v>
      </c>
      <c r="G1619" s="4" t="s">
        <v>193</v>
      </c>
      <c r="H1619" s="4" t="s">
        <v>9</v>
      </c>
      <c r="I1619" s="5">
        <v>9</v>
      </c>
      <c r="J1619" s="5">
        <v>0</v>
      </c>
      <c r="K1619" s="92">
        <v>9</v>
      </c>
    </row>
    <row r="1620" spans="2:11" x14ac:dyDescent="0.3">
      <c r="B1620" s="91" t="s">
        <v>973</v>
      </c>
      <c r="C1620" s="74" t="s">
        <v>1020</v>
      </c>
      <c r="D1620" s="75" t="str">
        <f t="shared" si="64"/>
        <v>2022년11월</v>
      </c>
      <c r="E1620" s="54" t="str">
        <f t="shared" si="65"/>
        <v>경북</v>
      </c>
      <c r="F1620" s="4" t="s">
        <v>197</v>
      </c>
      <c r="G1620" s="4" t="s">
        <v>198</v>
      </c>
      <c r="H1620" s="4" t="s">
        <v>9</v>
      </c>
      <c r="I1620" s="5">
        <v>2</v>
      </c>
      <c r="J1620" s="5">
        <v>0</v>
      </c>
      <c r="K1620" s="92">
        <v>2</v>
      </c>
    </row>
    <row r="1621" spans="2:11" x14ac:dyDescent="0.3">
      <c r="B1621" s="91" t="s">
        <v>973</v>
      </c>
      <c r="C1621" s="74" t="s">
        <v>1020</v>
      </c>
      <c r="D1621" s="75" t="str">
        <f t="shared" si="64"/>
        <v>2022년11월</v>
      </c>
      <c r="E1621" s="54" t="str">
        <f t="shared" si="65"/>
        <v>경북</v>
      </c>
      <c r="F1621" s="4" t="s">
        <v>197</v>
      </c>
      <c r="G1621" s="4" t="s">
        <v>199</v>
      </c>
      <c r="H1621" s="4" t="s">
        <v>9</v>
      </c>
      <c r="I1621" s="5">
        <v>2</v>
      </c>
      <c r="J1621" s="5">
        <v>0</v>
      </c>
      <c r="K1621" s="92">
        <v>2</v>
      </c>
    </row>
    <row r="1622" spans="2:11" x14ac:dyDescent="0.3">
      <c r="B1622" s="91" t="s">
        <v>973</v>
      </c>
      <c r="C1622" s="74" t="s">
        <v>1020</v>
      </c>
      <c r="D1622" s="75" t="str">
        <f t="shared" si="64"/>
        <v>2022년11월</v>
      </c>
      <c r="E1622" s="54" t="str">
        <f t="shared" si="65"/>
        <v>서울</v>
      </c>
      <c r="F1622" s="4" t="s">
        <v>201</v>
      </c>
      <c r="G1622" s="4" t="s">
        <v>202</v>
      </c>
      <c r="H1622" s="4" t="s">
        <v>9</v>
      </c>
      <c r="I1622" s="5">
        <v>8</v>
      </c>
      <c r="J1622" s="5">
        <v>0</v>
      </c>
      <c r="K1622" s="92">
        <v>8</v>
      </c>
    </row>
    <row r="1623" spans="2:11" x14ac:dyDescent="0.3">
      <c r="B1623" s="91" t="s">
        <v>973</v>
      </c>
      <c r="C1623" s="74" t="s">
        <v>1020</v>
      </c>
      <c r="D1623" s="75" t="str">
        <f t="shared" si="64"/>
        <v>2022년11월</v>
      </c>
      <c r="E1623" s="54" t="str">
        <f t="shared" si="65"/>
        <v>서울</v>
      </c>
      <c r="F1623" s="4" t="s">
        <v>201</v>
      </c>
      <c r="G1623" s="4" t="s">
        <v>861</v>
      </c>
      <c r="H1623" s="4" t="s">
        <v>9</v>
      </c>
      <c r="I1623" s="5">
        <v>1</v>
      </c>
      <c r="J1623" s="5">
        <v>0</v>
      </c>
      <c r="K1623" s="92">
        <v>1</v>
      </c>
    </row>
    <row r="1624" spans="2:11" x14ac:dyDescent="0.3">
      <c r="B1624" s="91" t="s">
        <v>973</v>
      </c>
      <c r="C1624" s="74" t="s">
        <v>1020</v>
      </c>
      <c r="D1624" s="75" t="str">
        <f t="shared" si="64"/>
        <v>2022년11월</v>
      </c>
      <c r="E1624" s="54" t="str">
        <f t="shared" si="65"/>
        <v>서울</v>
      </c>
      <c r="F1624" s="4" t="s">
        <v>201</v>
      </c>
      <c r="G1624" s="4" t="s">
        <v>205</v>
      </c>
      <c r="H1624" s="4" t="s">
        <v>9</v>
      </c>
      <c r="I1624" s="5">
        <v>1</v>
      </c>
      <c r="J1624" s="5">
        <v>0</v>
      </c>
      <c r="K1624" s="92">
        <v>1</v>
      </c>
    </row>
    <row r="1625" spans="2:11" x14ac:dyDescent="0.3">
      <c r="B1625" s="91" t="s">
        <v>973</v>
      </c>
      <c r="C1625" s="74" t="s">
        <v>1020</v>
      </c>
      <c r="D1625" s="75" t="str">
        <f t="shared" si="64"/>
        <v>2022년11월</v>
      </c>
      <c r="E1625" s="54" t="str">
        <f t="shared" si="65"/>
        <v>서울</v>
      </c>
      <c r="F1625" s="4" t="s">
        <v>201</v>
      </c>
      <c r="G1625" s="4" t="s">
        <v>209</v>
      </c>
      <c r="H1625" s="4" t="s">
        <v>9</v>
      </c>
      <c r="I1625" s="5">
        <v>3</v>
      </c>
      <c r="J1625" s="5">
        <v>1</v>
      </c>
      <c r="K1625" s="92">
        <v>2</v>
      </c>
    </row>
    <row r="1626" spans="2:11" x14ac:dyDescent="0.3">
      <c r="B1626" s="91" t="s">
        <v>973</v>
      </c>
      <c r="C1626" s="74" t="s">
        <v>1020</v>
      </c>
      <c r="D1626" s="75" t="str">
        <f t="shared" si="64"/>
        <v>2022년11월</v>
      </c>
      <c r="E1626" s="54" t="str">
        <f t="shared" si="65"/>
        <v>서울</v>
      </c>
      <c r="F1626" s="4" t="s">
        <v>201</v>
      </c>
      <c r="G1626" s="4" t="s">
        <v>850</v>
      </c>
      <c r="H1626" s="4" t="s">
        <v>9</v>
      </c>
      <c r="I1626" s="5">
        <v>8</v>
      </c>
      <c r="J1626" s="5">
        <v>8</v>
      </c>
      <c r="K1626" s="92">
        <v>0</v>
      </c>
    </row>
    <row r="1627" spans="2:11" x14ac:dyDescent="0.3">
      <c r="B1627" s="91" t="s">
        <v>973</v>
      </c>
      <c r="C1627" s="74" t="s">
        <v>1020</v>
      </c>
      <c r="D1627" s="75" t="str">
        <f t="shared" si="64"/>
        <v>2022년11월</v>
      </c>
      <c r="E1627" s="54" t="str">
        <f t="shared" si="65"/>
        <v>서울</v>
      </c>
      <c r="F1627" s="4" t="s">
        <v>201</v>
      </c>
      <c r="G1627" s="4" t="s">
        <v>211</v>
      </c>
      <c r="H1627" s="4" t="s">
        <v>9</v>
      </c>
      <c r="I1627" s="5">
        <v>1</v>
      </c>
      <c r="J1627" s="5">
        <v>0</v>
      </c>
      <c r="K1627" s="92">
        <v>1</v>
      </c>
    </row>
    <row r="1628" spans="2:11" x14ac:dyDescent="0.3">
      <c r="B1628" s="91" t="s">
        <v>973</v>
      </c>
      <c r="C1628" s="74" t="s">
        <v>1020</v>
      </c>
      <c r="D1628" s="75" t="str">
        <f t="shared" si="64"/>
        <v>2022년11월</v>
      </c>
      <c r="E1628" s="54" t="str">
        <f t="shared" si="65"/>
        <v>서울</v>
      </c>
      <c r="F1628" s="4" t="s">
        <v>213</v>
      </c>
      <c r="G1628" s="4" t="s">
        <v>223</v>
      </c>
      <c r="H1628" s="4" t="s">
        <v>9</v>
      </c>
      <c r="I1628" s="5">
        <v>1</v>
      </c>
      <c r="J1628" s="5">
        <v>0</v>
      </c>
      <c r="K1628" s="92">
        <v>1</v>
      </c>
    </row>
    <row r="1629" spans="2:11" x14ac:dyDescent="0.3">
      <c r="B1629" s="91" t="s">
        <v>973</v>
      </c>
      <c r="C1629" s="74" t="s">
        <v>1020</v>
      </c>
      <c r="D1629" s="75" t="str">
        <f t="shared" ref="D1629:D1692" si="66">B1629&amp;C1629</f>
        <v>2022년11월</v>
      </c>
      <c r="E1629" s="54" t="str">
        <f t="shared" si="65"/>
        <v>서울</v>
      </c>
      <c r="F1629" s="4" t="s">
        <v>213</v>
      </c>
      <c r="G1629" s="4" t="s">
        <v>224</v>
      </c>
      <c r="H1629" s="4" t="s">
        <v>9</v>
      </c>
      <c r="I1629" s="5">
        <v>1</v>
      </c>
      <c r="J1629" s="5">
        <v>0</v>
      </c>
      <c r="K1629" s="92">
        <v>1</v>
      </c>
    </row>
    <row r="1630" spans="2:11" x14ac:dyDescent="0.3">
      <c r="B1630" s="91" t="s">
        <v>973</v>
      </c>
      <c r="C1630" s="74" t="s">
        <v>1020</v>
      </c>
      <c r="D1630" s="75" t="str">
        <f t="shared" si="66"/>
        <v>2022년11월</v>
      </c>
      <c r="E1630" s="54" t="str">
        <f t="shared" si="65"/>
        <v>서울</v>
      </c>
      <c r="F1630" s="4" t="s">
        <v>225</v>
      </c>
      <c r="G1630" s="4" t="s">
        <v>226</v>
      </c>
      <c r="H1630" s="4" t="s">
        <v>9</v>
      </c>
      <c r="I1630" s="5">
        <v>18</v>
      </c>
      <c r="J1630" s="5">
        <v>0</v>
      </c>
      <c r="K1630" s="92">
        <v>18</v>
      </c>
    </row>
    <row r="1631" spans="2:11" x14ac:dyDescent="0.3">
      <c r="B1631" s="91" t="s">
        <v>973</v>
      </c>
      <c r="C1631" s="74" t="s">
        <v>1020</v>
      </c>
      <c r="D1631" s="75" t="str">
        <f t="shared" si="66"/>
        <v>2022년11월</v>
      </c>
      <c r="E1631" s="54" t="str">
        <f t="shared" si="65"/>
        <v>서울</v>
      </c>
      <c r="F1631" s="4" t="s">
        <v>225</v>
      </c>
      <c r="G1631" s="4" t="s">
        <v>228</v>
      </c>
      <c r="H1631" s="4" t="s">
        <v>9</v>
      </c>
      <c r="I1631" s="5">
        <v>9</v>
      </c>
      <c r="J1631" s="5">
        <v>0</v>
      </c>
      <c r="K1631" s="92">
        <v>9</v>
      </c>
    </row>
    <row r="1632" spans="2:11" x14ac:dyDescent="0.3">
      <c r="B1632" s="91" t="s">
        <v>973</v>
      </c>
      <c r="C1632" s="74" t="s">
        <v>1020</v>
      </c>
      <c r="D1632" s="75" t="str">
        <f t="shared" si="66"/>
        <v>2022년11월</v>
      </c>
      <c r="E1632" s="54" t="str">
        <f t="shared" si="65"/>
        <v>서울</v>
      </c>
      <c r="F1632" s="4" t="s">
        <v>225</v>
      </c>
      <c r="G1632" s="4" t="s">
        <v>230</v>
      </c>
      <c r="H1632" s="4" t="s">
        <v>9</v>
      </c>
      <c r="I1632" s="5">
        <v>2</v>
      </c>
      <c r="J1632" s="5">
        <v>0</v>
      </c>
      <c r="K1632" s="92">
        <v>2</v>
      </c>
    </row>
    <row r="1633" spans="2:11" x14ac:dyDescent="0.3">
      <c r="B1633" s="91" t="s">
        <v>973</v>
      </c>
      <c r="C1633" s="74" t="s">
        <v>1020</v>
      </c>
      <c r="D1633" s="75" t="str">
        <f t="shared" si="66"/>
        <v>2022년11월</v>
      </c>
      <c r="E1633" s="54" t="str">
        <f t="shared" si="65"/>
        <v>서울</v>
      </c>
      <c r="F1633" s="4" t="s">
        <v>225</v>
      </c>
      <c r="G1633" s="4" t="s">
        <v>231</v>
      </c>
      <c r="H1633" s="4" t="s">
        <v>9</v>
      </c>
      <c r="I1633" s="5">
        <v>1</v>
      </c>
      <c r="J1633" s="5">
        <v>1</v>
      </c>
      <c r="K1633" s="92">
        <v>0</v>
      </c>
    </row>
    <row r="1634" spans="2:11" x14ac:dyDescent="0.3">
      <c r="B1634" s="91" t="s">
        <v>973</v>
      </c>
      <c r="C1634" s="74" t="s">
        <v>1020</v>
      </c>
      <c r="D1634" s="75" t="str">
        <f t="shared" si="66"/>
        <v>2022년11월</v>
      </c>
      <c r="E1634" s="54" t="str">
        <f t="shared" si="65"/>
        <v>서울</v>
      </c>
      <c r="F1634" s="4" t="s">
        <v>232</v>
      </c>
      <c r="G1634" s="4" t="s">
        <v>236</v>
      </c>
      <c r="H1634" s="4" t="s">
        <v>9</v>
      </c>
      <c r="I1634" s="5">
        <v>56</v>
      </c>
      <c r="J1634" s="5">
        <v>0</v>
      </c>
      <c r="K1634" s="92">
        <v>56</v>
      </c>
    </row>
    <row r="1635" spans="2:11" x14ac:dyDescent="0.3">
      <c r="B1635" s="91" t="s">
        <v>973</v>
      </c>
      <c r="C1635" s="74" t="s">
        <v>1020</v>
      </c>
      <c r="D1635" s="75" t="str">
        <f t="shared" si="66"/>
        <v>2022년11월</v>
      </c>
      <c r="E1635" s="54" t="str">
        <f t="shared" si="65"/>
        <v>서울</v>
      </c>
      <c r="F1635" s="4" t="s">
        <v>232</v>
      </c>
      <c r="G1635" s="4" t="s">
        <v>239</v>
      </c>
      <c r="H1635" s="4" t="s">
        <v>9</v>
      </c>
      <c r="I1635" s="5">
        <v>3</v>
      </c>
      <c r="J1635" s="5">
        <v>3</v>
      </c>
      <c r="K1635" s="92">
        <v>0</v>
      </c>
    </row>
    <row r="1636" spans="2:11" x14ac:dyDescent="0.3">
      <c r="B1636" s="91" t="s">
        <v>973</v>
      </c>
      <c r="C1636" s="74" t="s">
        <v>1020</v>
      </c>
      <c r="D1636" s="75" t="str">
        <f t="shared" si="66"/>
        <v>2022년11월</v>
      </c>
      <c r="E1636" s="54" t="str">
        <f t="shared" si="65"/>
        <v>서울</v>
      </c>
      <c r="F1636" s="4" t="s">
        <v>232</v>
      </c>
      <c r="G1636" s="4" t="s">
        <v>241</v>
      </c>
      <c r="H1636" s="4" t="s">
        <v>9</v>
      </c>
      <c r="I1636" s="5">
        <v>5</v>
      </c>
      <c r="J1636" s="5">
        <v>0</v>
      </c>
      <c r="K1636" s="92">
        <v>5</v>
      </c>
    </row>
    <row r="1637" spans="2:11" x14ac:dyDescent="0.3">
      <c r="B1637" s="91" t="s">
        <v>973</v>
      </c>
      <c r="C1637" s="74" t="s">
        <v>1020</v>
      </c>
      <c r="D1637" s="75" t="str">
        <f t="shared" si="66"/>
        <v>2022년11월</v>
      </c>
      <c r="E1637" s="54" t="str">
        <f t="shared" si="65"/>
        <v>서울</v>
      </c>
      <c r="F1637" s="4" t="s">
        <v>242</v>
      </c>
      <c r="G1637" s="4" t="s">
        <v>215</v>
      </c>
      <c r="H1637" s="4" t="s">
        <v>9</v>
      </c>
      <c r="I1637" s="5">
        <v>4</v>
      </c>
      <c r="J1637" s="5">
        <v>0</v>
      </c>
      <c r="K1637" s="92">
        <v>4</v>
      </c>
    </row>
    <row r="1638" spans="2:11" x14ac:dyDescent="0.3">
      <c r="B1638" s="91" t="s">
        <v>973</v>
      </c>
      <c r="C1638" s="74" t="s">
        <v>1020</v>
      </c>
      <c r="D1638" s="75" t="str">
        <f t="shared" si="66"/>
        <v>2022년11월</v>
      </c>
      <c r="E1638" s="54" t="str">
        <f t="shared" si="65"/>
        <v>서울</v>
      </c>
      <c r="F1638" s="4" t="s">
        <v>242</v>
      </c>
      <c r="G1638" s="4" t="s">
        <v>237</v>
      </c>
      <c r="H1638" s="4" t="s">
        <v>9</v>
      </c>
      <c r="I1638" s="5">
        <v>49</v>
      </c>
      <c r="J1638" s="5">
        <v>0</v>
      </c>
      <c r="K1638" s="92">
        <v>49</v>
      </c>
    </row>
    <row r="1639" spans="2:11" x14ac:dyDescent="0.3">
      <c r="B1639" s="91" t="s">
        <v>973</v>
      </c>
      <c r="C1639" s="74" t="s">
        <v>1020</v>
      </c>
      <c r="D1639" s="75" t="str">
        <f t="shared" si="66"/>
        <v>2022년11월</v>
      </c>
      <c r="E1639" s="54" t="str">
        <f t="shared" si="65"/>
        <v>서울</v>
      </c>
      <c r="F1639" s="4" t="s">
        <v>242</v>
      </c>
      <c r="G1639" s="4" t="s">
        <v>244</v>
      </c>
      <c r="H1639" s="4" t="s">
        <v>9</v>
      </c>
      <c r="I1639" s="5">
        <v>2</v>
      </c>
      <c r="J1639" s="5">
        <v>2</v>
      </c>
      <c r="K1639" s="92">
        <v>0</v>
      </c>
    </row>
    <row r="1640" spans="2:11" x14ac:dyDescent="0.3">
      <c r="B1640" s="91" t="s">
        <v>973</v>
      </c>
      <c r="C1640" s="74" t="s">
        <v>1020</v>
      </c>
      <c r="D1640" s="75" t="str">
        <f t="shared" si="66"/>
        <v>2022년11월</v>
      </c>
      <c r="E1640" s="54" t="str">
        <f t="shared" si="65"/>
        <v>서울</v>
      </c>
      <c r="F1640" s="4" t="s">
        <v>242</v>
      </c>
      <c r="G1640" s="4" t="s">
        <v>222</v>
      </c>
      <c r="H1640" s="4" t="s">
        <v>9</v>
      </c>
      <c r="I1640" s="5">
        <v>4</v>
      </c>
      <c r="J1640" s="5">
        <v>0</v>
      </c>
      <c r="K1640" s="92">
        <v>4</v>
      </c>
    </row>
    <row r="1641" spans="2:11" x14ac:dyDescent="0.3">
      <c r="B1641" s="91" t="s">
        <v>973</v>
      </c>
      <c r="C1641" s="74" t="s">
        <v>1020</v>
      </c>
      <c r="D1641" s="75" t="str">
        <f t="shared" si="66"/>
        <v>2022년11월</v>
      </c>
      <c r="E1641" s="54" t="str">
        <f t="shared" si="65"/>
        <v>서울</v>
      </c>
      <c r="F1641" s="4" t="s">
        <v>242</v>
      </c>
      <c r="G1641" s="4" t="s">
        <v>248</v>
      </c>
      <c r="H1641" s="4" t="s">
        <v>9</v>
      </c>
      <c r="I1641" s="5">
        <v>2</v>
      </c>
      <c r="J1641" s="5">
        <v>0</v>
      </c>
      <c r="K1641" s="92">
        <v>2</v>
      </c>
    </row>
    <row r="1642" spans="2:11" x14ac:dyDescent="0.3">
      <c r="B1642" s="91" t="s">
        <v>973</v>
      </c>
      <c r="C1642" s="74" t="s">
        <v>1020</v>
      </c>
      <c r="D1642" s="75" t="str">
        <f t="shared" si="66"/>
        <v>2022년11월</v>
      </c>
      <c r="E1642" s="54" t="str">
        <f t="shared" si="65"/>
        <v>서울</v>
      </c>
      <c r="F1642" s="4" t="s">
        <v>249</v>
      </c>
      <c r="G1642" s="4" t="s">
        <v>251</v>
      </c>
      <c r="H1642" s="4" t="s">
        <v>9</v>
      </c>
      <c r="I1642" s="5">
        <v>22</v>
      </c>
      <c r="J1642" s="5">
        <v>0</v>
      </c>
      <c r="K1642" s="92">
        <v>22</v>
      </c>
    </row>
    <row r="1643" spans="2:11" x14ac:dyDescent="0.3">
      <c r="B1643" s="91" t="s">
        <v>973</v>
      </c>
      <c r="C1643" s="74" t="s">
        <v>1020</v>
      </c>
      <c r="D1643" s="75" t="str">
        <f t="shared" si="66"/>
        <v>2022년11월</v>
      </c>
      <c r="E1643" s="54" t="str">
        <f t="shared" si="65"/>
        <v>서울</v>
      </c>
      <c r="F1643" s="4" t="s">
        <v>249</v>
      </c>
      <c r="G1643" s="4" t="s">
        <v>870</v>
      </c>
      <c r="H1643" s="4" t="s">
        <v>9</v>
      </c>
      <c r="I1643" s="5">
        <v>65</v>
      </c>
      <c r="J1643" s="5">
        <v>65</v>
      </c>
      <c r="K1643" s="92">
        <v>0</v>
      </c>
    </row>
    <row r="1644" spans="2:11" x14ac:dyDescent="0.3">
      <c r="B1644" s="91" t="s">
        <v>973</v>
      </c>
      <c r="C1644" s="74" t="s">
        <v>1020</v>
      </c>
      <c r="D1644" s="75" t="str">
        <f t="shared" si="66"/>
        <v>2022년11월</v>
      </c>
      <c r="E1644" s="54" t="str">
        <f t="shared" si="65"/>
        <v>서울</v>
      </c>
      <c r="F1644" s="4" t="s">
        <v>249</v>
      </c>
      <c r="G1644" s="4" t="s">
        <v>254</v>
      </c>
      <c r="H1644" s="4" t="s">
        <v>9</v>
      </c>
      <c r="I1644" s="5">
        <v>1</v>
      </c>
      <c r="J1644" s="5">
        <v>0</v>
      </c>
      <c r="K1644" s="92">
        <v>1</v>
      </c>
    </row>
    <row r="1645" spans="2:11" x14ac:dyDescent="0.3">
      <c r="B1645" s="91" t="s">
        <v>973</v>
      </c>
      <c r="C1645" s="74" t="s">
        <v>1020</v>
      </c>
      <c r="D1645" s="75" t="str">
        <f t="shared" si="66"/>
        <v>2022년11월</v>
      </c>
      <c r="E1645" s="54" t="str">
        <f t="shared" si="65"/>
        <v>서울</v>
      </c>
      <c r="F1645" s="4" t="s">
        <v>249</v>
      </c>
      <c r="G1645" s="4" t="s">
        <v>871</v>
      </c>
      <c r="H1645" s="4" t="s">
        <v>9</v>
      </c>
      <c r="I1645" s="5">
        <v>1</v>
      </c>
      <c r="J1645" s="5">
        <v>1</v>
      </c>
      <c r="K1645" s="92">
        <v>0</v>
      </c>
    </row>
    <row r="1646" spans="2:11" x14ac:dyDescent="0.3">
      <c r="B1646" s="91" t="s">
        <v>973</v>
      </c>
      <c r="C1646" s="74" t="s">
        <v>1020</v>
      </c>
      <c r="D1646" s="75" t="str">
        <f t="shared" si="66"/>
        <v>2022년11월</v>
      </c>
      <c r="E1646" s="54" t="str">
        <f t="shared" si="65"/>
        <v>서울</v>
      </c>
      <c r="F1646" s="4" t="s">
        <v>260</v>
      </c>
      <c r="G1646" s="4" t="s">
        <v>262</v>
      </c>
      <c r="H1646" s="4" t="s">
        <v>9</v>
      </c>
      <c r="I1646" s="5">
        <v>44</v>
      </c>
      <c r="J1646" s="5">
        <v>40</v>
      </c>
      <c r="K1646" s="92">
        <v>4</v>
      </c>
    </row>
    <row r="1647" spans="2:11" x14ac:dyDescent="0.3">
      <c r="B1647" s="91" t="s">
        <v>973</v>
      </c>
      <c r="C1647" s="74" t="s">
        <v>1020</v>
      </c>
      <c r="D1647" s="75" t="str">
        <f t="shared" si="66"/>
        <v>2022년11월</v>
      </c>
      <c r="E1647" s="54" t="str">
        <f t="shared" si="65"/>
        <v>서울</v>
      </c>
      <c r="F1647" s="4" t="s">
        <v>260</v>
      </c>
      <c r="G1647" s="4" t="s">
        <v>266</v>
      </c>
      <c r="H1647" s="4" t="s">
        <v>9</v>
      </c>
      <c r="I1647" s="5">
        <v>2</v>
      </c>
      <c r="J1647" s="5">
        <v>0</v>
      </c>
      <c r="K1647" s="92">
        <v>2</v>
      </c>
    </row>
    <row r="1648" spans="2:11" x14ac:dyDescent="0.3">
      <c r="B1648" s="91" t="s">
        <v>973</v>
      </c>
      <c r="C1648" s="74" t="s">
        <v>1020</v>
      </c>
      <c r="D1648" s="75" t="str">
        <f t="shared" si="66"/>
        <v>2022년11월</v>
      </c>
      <c r="E1648" s="54" t="str">
        <f t="shared" si="65"/>
        <v>경기</v>
      </c>
      <c r="F1648" s="4" t="s">
        <v>872</v>
      </c>
      <c r="G1648" s="4" t="s">
        <v>324</v>
      </c>
      <c r="H1648" s="4" t="s">
        <v>9</v>
      </c>
      <c r="I1648" s="5">
        <v>2</v>
      </c>
      <c r="J1648" s="5">
        <v>2</v>
      </c>
      <c r="K1648" s="92">
        <v>0</v>
      </c>
    </row>
    <row r="1649" spans="2:11" x14ac:dyDescent="0.3">
      <c r="B1649" s="91" t="s">
        <v>973</v>
      </c>
      <c r="C1649" s="74" t="s">
        <v>1020</v>
      </c>
      <c r="D1649" s="75" t="str">
        <f t="shared" si="66"/>
        <v>2022년11월</v>
      </c>
      <c r="E1649" s="54" t="str">
        <f t="shared" si="65"/>
        <v>충남</v>
      </c>
      <c r="F1649" s="4" t="s">
        <v>269</v>
      </c>
      <c r="G1649" s="4" t="s">
        <v>272</v>
      </c>
      <c r="H1649" s="4" t="s">
        <v>9</v>
      </c>
      <c r="I1649" s="5">
        <v>33</v>
      </c>
      <c r="J1649" s="5">
        <v>0</v>
      </c>
      <c r="K1649" s="92">
        <v>33</v>
      </c>
    </row>
    <row r="1650" spans="2:11" x14ac:dyDescent="0.3">
      <c r="B1650" s="91" t="s">
        <v>973</v>
      </c>
      <c r="C1650" s="74" t="s">
        <v>1020</v>
      </c>
      <c r="D1650" s="75" t="str">
        <f t="shared" si="66"/>
        <v>2022년11월</v>
      </c>
      <c r="E1650" s="54" t="str">
        <f t="shared" si="65"/>
        <v>서울</v>
      </c>
      <c r="F1650" s="4" t="s">
        <v>273</v>
      </c>
      <c r="G1650" s="4" t="s">
        <v>274</v>
      </c>
      <c r="H1650" s="4" t="s">
        <v>9</v>
      </c>
      <c r="I1650" s="5">
        <v>25</v>
      </c>
      <c r="J1650" s="5">
        <v>0</v>
      </c>
      <c r="K1650" s="92">
        <v>25</v>
      </c>
    </row>
    <row r="1651" spans="2:11" x14ac:dyDescent="0.3">
      <c r="B1651" s="91" t="s">
        <v>973</v>
      </c>
      <c r="C1651" s="74" t="s">
        <v>1020</v>
      </c>
      <c r="D1651" s="75" t="str">
        <f t="shared" si="66"/>
        <v>2022년11월</v>
      </c>
      <c r="E1651" s="54" t="str">
        <f t="shared" si="65"/>
        <v>경기</v>
      </c>
      <c r="F1651" s="4" t="s">
        <v>276</v>
      </c>
      <c r="G1651" s="4" t="s">
        <v>277</v>
      </c>
      <c r="H1651" s="4" t="s">
        <v>9</v>
      </c>
      <c r="I1651" s="5">
        <v>6</v>
      </c>
      <c r="J1651" s="5">
        <v>2</v>
      </c>
      <c r="K1651" s="92">
        <v>4</v>
      </c>
    </row>
    <row r="1652" spans="2:11" x14ac:dyDescent="0.3">
      <c r="B1652" s="91" t="s">
        <v>973</v>
      </c>
      <c r="C1652" s="74" t="s">
        <v>1020</v>
      </c>
      <c r="D1652" s="75" t="str">
        <f t="shared" si="66"/>
        <v>2022년11월</v>
      </c>
      <c r="E1652" s="54" t="str">
        <f t="shared" si="65"/>
        <v>경기</v>
      </c>
      <c r="F1652" s="4" t="s">
        <v>276</v>
      </c>
      <c r="G1652" s="4" t="s">
        <v>279</v>
      </c>
      <c r="H1652" s="4" t="s">
        <v>9</v>
      </c>
      <c r="I1652" s="5">
        <v>5</v>
      </c>
      <c r="J1652" s="5">
        <v>0</v>
      </c>
      <c r="K1652" s="92">
        <v>5</v>
      </c>
    </row>
    <row r="1653" spans="2:11" x14ac:dyDescent="0.3">
      <c r="B1653" s="91" t="s">
        <v>973</v>
      </c>
      <c r="C1653" s="74" t="s">
        <v>1020</v>
      </c>
      <c r="D1653" s="75" t="str">
        <f t="shared" si="66"/>
        <v>2022년11월</v>
      </c>
      <c r="E1653" s="54" t="str">
        <f t="shared" si="65"/>
        <v>전남</v>
      </c>
      <c r="F1653" s="4" t="s">
        <v>292</v>
      </c>
      <c r="G1653" s="4" t="s">
        <v>295</v>
      </c>
      <c r="H1653" s="4" t="s">
        <v>9</v>
      </c>
      <c r="I1653" s="5">
        <v>27</v>
      </c>
      <c r="J1653" s="5">
        <v>0</v>
      </c>
      <c r="K1653" s="92">
        <v>27</v>
      </c>
    </row>
    <row r="1654" spans="2:11" x14ac:dyDescent="0.3">
      <c r="B1654" s="91" t="s">
        <v>973</v>
      </c>
      <c r="C1654" s="74" t="s">
        <v>1020</v>
      </c>
      <c r="D1654" s="75" t="str">
        <f t="shared" si="66"/>
        <v>2022년11월</v>
      </c>
      <c r="E1654" s="54" t="str">
        <f t="shared" si="65"/>
        <v>전남</v>
      </c>
      <c r="F1654" s="4" t="s">
        <v>292</v>
      </c>
      <c r="G1654" s="4" t="s">
        <v>296</v>
      </c>
      <c r="H1654" s="4" t="s">
        <v>9</v>
      </c>
      <c r="I1654" s="5">
        <v>10</v>
      </c>
      <c r="J1654" s="5">
        <v>0</v>
      </c>
      <c r="K1654" s="92">
        <v>10</v>
      </c>
    </row>
    <row r="1655" spans="2:11" x14ac:dyDescent="0.3">
      <c r="B1655" s="91" t="s">
        <v>973</v>
      </c>
      <c r="C1655" s="74" t="s">
        <v>1020</v>
      </c>
      <c r="D1655" s="75" t="str">
        <f t="shared" si="66"/>
        <v>2022년11월</v>
      </c>
      <c r="E1655" s="54" t="str">
        <f t="shared" si="65"/>
        <v>경북</v>
      </c>
      <c r="F1655" s="4" t="s">
        <v>300</v>
      </c>
      <c r="G1655" s="4" t="s">
        <v>302</v>
      </c>
      <c r="H1655" s="4" t="s">
        <v>9</v>
      </c>
      <c r="I1655" s="5">
        <v>176</v>
      </c>
      <c r="J1655" s="5">
        <v>0</v>
      </c>
      <c r="K1655" s="92">
        <v>176</v>
      </c>
    </row>
    <row r="1656" spans="2:11" x14ac:dyDescent="0.3">
      <c r="B1656" s="91" t="s">
        <v>973</v>
      </c>
      <c r="C1656" s="74" t="s">
        <v>1020</v>
      </c>
      <c r="D1656" s="75" t="str">
        <f t="shared" si="66"/>
        <v>2022년11월</v>
      </c>
      <c r="E1656" s="54" t="str">
        <f t="shared" si="65"/>
        <v>경북</v>
      </c>
      <c r="F1656" s="4" t="s">
        <v>300</v>
      </c>
      <c r="G1656" s="4" t="s">
        <v>304</v>
      </c>
      <c r="H1656" s="4" t="s">
        <v>9</v>
      </c>
      <c r="I1656" s="5">
        <v>29</v>
      </c>
      <c r="J1656" s="5">
        <v>0</v>
      </c>
      <c r="K1656" s="92">
        <v>29</v>
      </c>
    </row>
    <row r="1657" spans="2:11" x14ac:dyDescent="0.3">
      <c r="B1657" s="91" t="s">
        <v>973</v>
      </c>
      <c r="C1657" s="74" t="s">
        <v>1020</v>
      </c>
      <c r="D1657" s="75" t="str">
        <f t="shared" si="66"/>
        <v>2022년11월</v>
      </c>
      <c r="E1657" s="54" t="str">
        <f t="shared" si="65"/>
        <v>경기</v>
      </c>
      <c r="F1657" s="4" t="s">
        <v>309</v>
      </c>
      <c r="G1657" s="4" t="s">
        <v>310</v>
      </c>
      <c r="H1657" s="4" t="s">
        <v>9</v>
      </c>
      <c r="I1657" s="5">
        <v>3</v>
      </c>
      <c r="J1657" s="5">
        <v>0</v>
      </c>
      <c r="K1657" s="92">
        <v>3</v>
      </c>
    </row>
    <row r="1658" spans="2:11" x14ac:dyDescent="0.3">
      <c r="B1658" s="91" t="s">
        <v>973</v>
      </c>
      <c r="C1658" s="74" t="s">
        <v>1020</v>
      </c>
      <c r="D1658" s="75" t="str">
        <f t="shared" si="66"/>
        <v>2022년11월</v>
      </c>
      <c r="E1658" s="54" t="str">
        <f t="shared" si="65"/>
        <v>영서</v>
      </c>
      <c r="F1658" s="4" t="s">
        <v>312</v>
      </c>
      <c r="G1658" s="4" t="s">
        <v>313</v>
      </c>
      <c r="H1658" s="4" t="s">
        <v>9</v>
      </c>
      <c r="I1658" s="5">
        <v>20</v>
      </c>
      <c r="J1658" s="5">
        <v>0</v>
      </c>
      <c r="K1658" s="92">
        <v>20</v>
      </c>
    </row>
    <row r="1659" spans="2:11" x14ac:dyDescent="0.3">
      <c r="B1659" s="91" t="s">
        <v>973</v>
      </c>
      <c r="C1659" s="74" t="s">
        <v>1020</v>
      </c>
      <c r="D1659" s="75" t="str">
        <f t="shared" si="66"/>
        <v>2022년11월</v>
      </c>
      <c r="E1659" s="54" t="str">
        <f t="shared" si="65"/>
        <v>영서</v>
      </c>
      <c r="F1659" s="4" t="s">
        <v>312</v>
      </c>
      <c r="G1659" s="4" t="s">
        <v>314</v>
      </c>
      <c r="H1659" s="4" t="s">
        <v>9</v>
      </c>
      <c r="I1659" s="5">
        <v>2</v>
      </c>
      <c r="J1659" s="5">
        <v>0</v>
      </c>
      <c r="K1659" s="92">
        <v>2</v>
      </c>
    </row>
    <row r="1660" spans="2:11" x14ac:dyDescent="0.3">
      <c r="B1660" s="91" t="s">
        <v>973</v>
      </c>
      <c r="C1660" s="74" t="s">
        <v>1020</v>
      </c>
      <c r="D1660" s="75" t="str">
        <f t="shared" si="66"/>
        <v>2022년11월</v>
      </c>
      <c r="E1660" s="54" t="str">
        <f t="shared" si="65"/>
        <v>충남</v>
      </c>
      <c r="F1660" s="4" t="s">
        <v>317</v>
      </c>
      <c r="G1660" s="4" t="s">
        <v>318</v>
      </c>
      <c r="H1660" s="4" t="s">
        <v>9</v>
      </c>
      <c r="I1660" s="5">
        <v>215</v>
      </c>
      <c r="J1660" s="5">
        <v>214</v>
      </c>
      <c r="K1660" s="92">
        <v>1</v>
      </c>
    </row>
    <row r="1661" spans="2:11" x14ac:dyDescent="0.3">
      <c r="B1661" s="91" t="s">
        <v>973</v>
      </c>
      <c r="C1661" s="74" t="s">
        <v>1020</v>
      </c>
      <c r="D1661" s="75" t="str">
        <f t="shared" si="66"/>
        <v>2022년11월</v>
      </c>
      <c r="E1661" s="54" t="str">
        <f t="shared" si="65"/>
        <v>충남</v>
      </c>
      <c r="F1661" s="4" t="s">
        <v>317</v>
      </c>
      <c r="G1661" s="4" t="s">
        <v>319</v>
      </c>
      <c r="H1661" s="4" t="s">
        <v>9</v>
      </c>
      <c r="I1661" s="5">
        <v>39</v>
      </c>
      <c r="J1661" s="5">
        <v>0</v>
      </c>
      <c r="K1661" s="92">
        <v>39</v>
      </c>
    </row>
    <row r="1662" spans="2:11" x14ac:dyDescent="0.3">
      <c r="B1662" s="91" t="s">
        <v>973</v>
      </c>
      <c r="C1662" s="74" t="s">
        <v>1020</v>
      </c>
      <c r="D1662" s="75" t="str">
        <f t="shared" si="66"/>
        <v>2022년11월</v>
      </c>
      <c r="E1662" s="54" t="str">
        <f t="shared" si="65"/>
        <v>서울</v>
      </c>
      <c r="F1662" s="4" t="s">
        <v>320</v>
      </c>
      <c r="G1662" s="4" t="s">
        <v>263</v>
      </c>
      <c r="H1662" s="4" t="s">
        <v>9</v>
      </c>
      <c r="I1662" s="5">
        <v>12</v>
      </c>
      <c r="J1662" s="5">
        <v>0</v>
      </c>
      <c r="K1662" s="92">
        <v>12</v>
      </c>
    </row>
    <row r="1663" spans="2:11" x14ac:dyDescent="0.3">
      <c r="B1663" s="91" t="s">
        <v>973</v>
      </c>
      <c r="C1663" s="74" t="s">
        <v>1020</v>
      </c>
      <c r="D1663" s="75" t="str">
        <f t="shared" si="66"/>
        <v>2022년11월</v>
      </c>
      <c r="E1663" s="54" t="str">
        <f t="shared" si="65"/>
        <v>서울</v>
      </c>
      <c r="F1663" s="4" t="s">
        <v>320</v>
      </c>
      <c r="G1663" s="4" t="s">
        <v>321</v>
      </c>
      <c r="H1663" s="4" t="s">
        <v>9</v>
      </c>
      <c r="I1663" s="5">
        <v>2</v>
      </c>
      <c r="J1663" s="5">
        <v>2</v>
      </c>
      <c r="K1663" s="92">
        <v>0</v>
      </c>
    </row>
    <row r="1664" spans="2:11" x14ac:dyDescent="0.3">
      <c r="B1664" s="91" t="s">
        <v>973</v>
      </c>
      <c r="C1664" s="74" t="s">
        <v>1020</v>
      </c>
      <c r="D1664" s="75" t="str">
        <f t="shared" si="66"/>
        <v>2022년11월</v>
      </c>
      <c r="E1664" s="54" t="str">
        <f t="shared" ref="E1664:E1727" si="67">VLOOKUP($F1664,$N$11:$O$78,2,0)</f>
        <v>경남</v>
      </c>
      <c r="F1664" s="4" t="s">
        <v>328</v>
      </c>
      <c r="G1664" s="4" t="s">
        <v>332</v>
      </c>
      <c r="H1664" s="4" t="s">
        <v>9</v>
      </c>
      <c r="I1664" s="5">
        <v>11</v>
      </c>
      <c r="J1664" s="5">
        <v>1</v>
      </c>
      <c r="K1664" s="92">
        <v>10</v>
      </c>
    </row>
    <row r="1665" spans="2:11" x14ac:dyDescent="0.3">
      <c r="B1665" s="91" t="s">
        <v>973</v>
      </c>
      <c r="C1665" s="74" t="s">
        <v>1020</v>
      </c>
      <c r="D1665" s="75" t="str">
        <f t="shared" si="66"/>
        <v>2022년11월</v>
      </c>
      <c r="E1665" s="54" t="str">
        <f t="shared" si="67"/>
        <v>경남</v>
      </c>
      <c r="F1665" s="4" t="s">
        <v>333</v>
      </c>
      <c r="G1665" s="4" t="s">
        <v>335</v>
      </c>
      <c r="H1665" s="4" t="s">
        <v>9</v>
      </c>
      <c r="I1665" s="5">
        <v>70</v>
      </c>
      <c r="J1665" s="5">
        <v>70</v>
      </c>
      <c r="K1665" s="92">
        <v>0</v>
      </c>
    </row>
    <row r="1666" spans="2:11" x14ac:dyDescent="0.3">
      <c r="B1666" s="91" t="s">
        <v>973</v>
      </c>
      <c r="C1666" s="74" t="s">
        <v>1020</v>
      </c>
      <c r="D1666" s="75" t="str">
        <f t="shared" si="66"/>
        <v>2022년11월</v>
      </c>
      <c r="E1666" s="54" t="str">
        <f t="shared" si="67"/>
        <v>경남</v>
      </c>
      <c r="F1666" s="4" t="s">
        <v>333</v>
      </c>
      <c r="G1666" s="4" t="s">
        <v>336</v>
      </c>
      <c r="H1666" s="4" t="s">
        <v>9</v>
      </c>
      <c r="I1666" s="5">
        <v>2</v>
      </c>
      <c r="J1666" s="5">
        <v>0</v>
      </c>
      <c r="K1666" s="92">
        <v>2</v>
      </c>
    </row>
    <row r="1667" spans="2:11" x14ac:dyDescent="0.3">
      <c r="B1667" s="91" t="s">
        <v>973</v>
      </c>
      <c r="C1667" s="74" t="s">
        <v>1020</v>
      </c>
      <c r="D1667" s="75" t="str">
        <f t="shared" si="66"/>
        <v>2022년11월</v>
      </c>
      <c r="E1667" s="54" t="str">
        <f t="shared" si="67"/>
        <v>영서</v>
      </c>
      <c r="F1667" s="4" t="s">
        <v>338</v>
      </c>
      <c r="G1667" s="4" t="s">
        <v>339</v>
      </c>
      <c r="H1667" s="4" t="s">
        <v>9</v>
      </c>
      <c r="I1667" s="5">
        <v>21</v>
      </c>
      <c r="J1667" s="5">
        <v>20</v>
      </c>
      <c r="K1667" s="92">
        <v>1</v>
      </c>
    </row>
    <row r="1668" spans="2:11" x14ac:dyDescent="0.3">
      <c r="B1668" s="91" t="s">
        <v>973</v>
      </c>
      <c r="C1668" s="74" t="s">
        <v>1020</v>
      </c>
      <c r="D1668" s="75" t="str">
        <f t="shared" si="66"/>
        <v>2022년11월</v>
      </c>
      <c r="E1668" s="54" t="str">
        <f t="shared" si="67"/>
        <v>본원</v>
      </c>
      <c r="F1668" s="4" t="s">
        <v>342</v>
      </c>
      <c r="G1668" s="4" t="s">
        <v>858</v>
      </c>
      <c r="H1668" s="4" t="s">
        <v>9</v>
      </c>
      <c r="I1668" s="5">
        <v>1</v>
      </c>
      <c r="J1668" s="5">
        <v>1</v>
      </c>
      <c r="K1668" s="92">
        <v>0</v>
      </c>
    </row>
    <row r="1669" spans="2:11" x14ac:dyDescent="0.3">
      <c r="B1669" s="91" t="s">
        <v>973</v>
      </c>
      <c r="C1669" s="74" t="s">
        <v>1020</v>
      </c>
      <c r="D1669" s="75" t="str">
        <f t="shared" si="66"/>
        <v>2022년11월</v>
      </c>
      <c r="E1669" s="54" t="str">
        <f t="shared" si="67"/>
        <v>인천</v>
      </c>
      <c r="F1669" s="4" t="s">
        <v>346</v>
      </c>
      <c r="G1669" s="4" t="s">
        <v>347</v>
      </c>
      <c r="H1669" s="4" t="s">
        <v>9</v>
      </c>
      <c r="I1669" s="5">
        <v>3</v>
      </c>
      <c r="J1669" s="5">
        <v>3</v>
      </c>
      <c r="K1669" s="92">
        <v>0</v>
      </c>
    </row>
    <row r="1670" spans="2:11" x14ac:dyDescent="0.3">
      <c r="B1670" s="91" t="s">
        <v>973</v>
      </c>
      <c r="C1670" s="74" t="s">
        <v>1020</v>
      </c>
      <c r="D1670" s="75" t="str">
        <f t="shared" si="66"/>
        <v>2022년11월</v>
      </c>
      <c r="E1670" s="54" t="str">
        <f t="shared" si="67"/>
        <v>인천</v>
      </c>
      <c r="F1670" s="4" t="s">
        <v>346</v>
      </c>
      <c r="G1670" s="4" t="s">
        <v>348</v>
      </c>
      <c r="H1670" s="4" t="s">
        <v>9</v>
      </c>
      <c r="I1670" s="5">
        <v>1</v>
      </c>
      <c r="J1670" s="5">
        <v>0</v>
      </c>
      <c r="K1670" s="92">
        <v>1</v>
      </c>
    </row>
    <row r="1671" spans="2:11" x14ac:dyDescent="0.3">
      <c r="B1671" s="91" t="s">
        <v>973</v>
      </c>
      <c r="C1671" s="74" t="s">
        <v>1020</v>
      </c>
      <c r="D1671" s="75" t="str">
        <f t="shared" si="66"/>
        <v>2022년11월</v>
      </c>
      <c r="E1671" s="54" t="str">
        <f t="shared" si="67"/>
        <v>인천</v>
      </c>
      <c r="F1671" s="4" t="s">
        <v>346</v>
      </c>
      <c r="G1671" s="4" t="s">
        <v>349</v>
      </c>
      <c r="H1671" s="4" t="s">
        <v>9</v>
      </c>
      <c r="I1671" s="5">
        <v>8</v>
      </c>
      <c r="J1671" s="5">
        <v>1</v>
      </c>
      <c r="K1671" s="92">
        <v>7</v>
      </c>
    </row>
    <row r="1672" spans="2:11" x14ac:dyDescent="0.3">
      <c r="B1672" s="91" t="s">
        <v>973</v>
      </c>
      <c r="C1672" s="74" t="s">
        <v>1020</v>
      </c>
      <c r="D1672" s="75" t="str">
        <f t="shared" si="66"/>
        <v>2022년11월</v>
      </c>
      <c r="E1672" s="54" t="str">
        <f t="shared" si="67"/>
        <v>인천</v>
      </c>
      <c r="F1672" s="4" t="s">
        <v>346</v>
      </c>
      <c r="G1672" s="4" t="s">
        <v>351</v>
      </c>
      <c r="H1672" s="4" t="s">
        <v>9</v>
      </c>
      <c r="I1672" s="5">
        <v>1</v>
      </c>
      <c r="J1672" s="5">
        <v>1</v>
      </c>
      <c r="K1672" s="92">
        <v>0</v>
      </c>
    </row>
    <row r="1673" spans="2:11" x14ac:dyDescent="0.3">
      <c r="B1673" s="91" t="s">
        <v>973</v>
      </c>
      <c r="C1673" s="74" t="s">
        <v>1020</v>
      </c>
      <c r="D1673" s="75" t="str">
        <f t="shared" si="66"/>
        <v>2022년11월</v>
      </c>
      <c r="E1673" s="54" t="str">
        <f t="shared" si="67"/>
        <v>인천</v>
      </c>
      <c r="F1673" s="4" t="s">
        <v>346</v>
      </c>
      <c r="G1673" s="4" t="s">
        <v>352</v>
      </c>
      <c r="H1673" s="4" t="s">
        <v>9</v>
      </c>
      <c r="I1673" s="5">
        <v>9</v>
      </c>
      <c r="J1673" s="5">
        <v>0</v>
      </c>
      <c r="K1673" s="92">
        <v>9</v>
      </c>
    </row>
    <row r="1674" spans="2:11" x14ac:dyDescent="0.3">
      <c r="B1674" s="91" t="s">
        <v>973</v>
      </c>
      <c r="C1674" s="74" t="s">
        <v>1020</v>
      </c>
      <c r="D1674" s="75" t="str">
        <f t="shared" si="66"/>
        <v>2022년11월</v>
      </c>
      <c r="E1674" s="54" t="str">
        <f t="shared" si="67"/>
        <v>인천</v>
      </c>
      <c r="F1674" s="4" t="s">
        <v>346</v>
      </c>
      <c r="G1674" s="4" t="s">
        <v>356</v>
      </c>
      <c r="H1674" s="4" t="s">
        <v>9</v>
      </c>
      <c r="I1674" s="5">
        <v>3</v>
      </c>
      <c r="J1674" s="5">
        <v>0</v>
      </c>
      <c r="K1674" s="92">
        <v>3</v>
      </c>
    </row>
    <row r="1675" spans="2:11" x14ac:dyDescent="0.3">
      <c r="B1675" s="91" t="s">
        <v>973</v>
      </c>
      <c r="C1675" s="74" t="s">
        <v>1020</v>
      </c>
      <c r="D1675" s="75" t="str">
        <f t="shared" si="66"/>
        <v>2022년11월</v>
      </c>
      <c r="E1675" s="54" t="str">
        <f t="shared" si="67"/>
        <v>인천</v>
      </c>
      <c r="F1675" s="4" t="s">
        <v>346</v>
      </c>
      <c r="G1675" s="4" t="s">
        <v>357</v>
      </c>
      <c r="H1675" s="4" t="s">
        <v>9</v>
      </c>
      <c r="I1675" s="5">
        <v>98</v>
      </c>
      <c r="J1675" s="5">
        <v>98</v>
      </c>
      <c r="K1675" s="92">
        <v>0</v>
      </c>
    </row>
    <row r="1676" spans="2:11" x14ac:dyDescent="0.3">
      <c r="B1676" s="91" t="s">
        <v>973</v>
      </c>
      <c r="C1676" s="74" t="s">
        <v>1020</v>
      </c>
      <c r="D1676" s="75" t="str">
        <f t="shared" si="66"/>
        <v>2022년11월</v>
      </c>
      <c r="E1676" s="54" t="str">
        <f t="shared" si="67"/>
        <v>인천</v>
      </c>
      <c r="F1676" s="4" t="s">
        <v>346</v>
      </c>
      <c r="G1676" s="4" t="s">
        <v>902</v>
      </c>
      <c r="H1676" s="4" t="s">
        <v>9</v>
      </c>
      <c r="I1676" s="5">
        <v>1</v>
      </c>
      <c r="J1676" s="5">
        <v>0</v>
      </c>
      <c r="K1676" s="92">
        <v>1</v>
      </c>
    </row>
    <row r="1677" spans="2:11" x14ac:dyDescent="0.3">
      <c r="B1677" s="91" t="s">
        <v>973</v>
      </c>
      <c r="C1677" s="74" t="s">
        <v>1020</v>
      </c>
      <c r="D1677" s="75" t="str">
        <f t="shared" si="66"/>
        <v>2022년11월</v>
      </c>
      <c r="E1677" s="54" t="str">
        <f t="shared" si="67"/>
        <v>인천</v>
      </c>
      <c r="F1677" s="4" t="s">
        <v>346</v>
      </c>
      <c r="G1677" s="4" t="s">
        <v>359</v>
      </c>
      <c r="H1677" s="4" t="s">
        <v>9</v>
      </c>
      <c r="I1677" s="5">
        <v>51</v>
      </c>
      <c r="J1677" s="5">
        <v>1</v>
      </c>
      <c r="K1677" s="92">
        <v>50</v>
      </c>
    </row>
    <row r="1678" spans="2:11" x14ac:dyDescent="0.3">
      <c r="B1678" s="91" t="s">
        <v>973</v>
      </c>
      <c r="C1678" s="74" t="s">
        <v>1020</v>
      </c>
      <c r="D1678" s="75" t="str">
        <f t="shared" si="66"/>
        <v>2022년11월</v>
      </c>
      <c r="E1678" s="54" t="str">
        <f t="shared" si="67"/>
        <v>경기</v>
      </c>
      <c r="F1678" s="4" t="s">
        <v>360</v>
      </c>
      <c r="G1678" s="4" t="s">
        <v>361</v>
      </c>
      <c r="H1678" s="4" t="s">
        <v>9</v>
      </c>
      <c r="I1678" s="5">
        <v>35</v>
      </c>
      <c r="J1678" s="5">
        <v>0</v>
      </c>
      <c r="K1678" s="92">
        <v>35</v>
      </c>
    </row>
    <row r="1679" spans="2:11" x14ac:dyDescent="0.3">
      <c r="B1679" s="91" t="s">
        <v>973</v>
      </c>
      <c r="C1679" s="74" t="s">
        <v>1020</v>
      </c>
      <c r="D1679" s="75" t="str">
        <f t="shared" si="66"/>
        <v>2022년11월</v>
      </c>
      <c r="E1679" s="54" t="str">
        <f t="shared" si="67"/>
        <v>경기</v>
      </c>
      <c r="F1679" s="4" t="s">
        <v>360</v>
      </c>
      <c r="G1679" s="4" t="s">
        <v>362</v>
      </c>
      <c r="H1679" s="4" t="s">
        <v>9</v>
      </c>
      <c r="I1679" s="5">
        <v>57</v>
      </c>
      <c r="J1679" s="5">
        <v>0</v>
      </c>
      <c r="K1679" s="92">
        <v>57</v>
      </c>
    </row>
    <row r="1680" spans="2:11" x14ac:dyDescent="0.3">
      <c r="B1680" s="91" t="s">
        <v>973</v>
      </c>
      <c r="C1680" s="74" t="s">
        <v>1020</v>
      </c>
      <c r="D1680" s="75" t="str">
        <f t="shared" si="66"/>
        <v>2022년11월</v>
      </c>
      <c r="E1680" s="54" t="str">
        <f t="shared" si="67"/>
        <v>경기</v>
      </c>
      <c r="F1680" s="4" t="s">
        <v>360</v>
      </c>
      <c r="G1680" s="4" t="s">
        <v>366</v>
      </c>
      <c r="H1680" s="4" t="s">
        <v>9</v>
      </c>
      <c r="I1680" s="5">
        <v>1</v>
      </c>
      <c r="J1680" s="5">
        <v>0</v>
      </c>
      <c r="K1680" s="92">
        <v>1</v>
      </c>
    </row>
    <row r="1681" spans="2:11" x14ac:dyDescent="0.3">
      <c r="B1681" s="91" t="s">
        <v>973</v>
      </c>
      <c r="C1681" s="74" t="s">
        <v>1020</v>
      </c>
      <c r="D1681" s="75" t="str">
        <f t="shared" si="66"/>
        <v>2022년11월</v>
      </c>
      <c r="E1681" s="54" t="str">
        <f t="shared" si="67"/>
        <v>전북</v>
      </c>
      <c r="F1681" s="4" t="s">
        <v>367</v>
      </c>
      <c r="G1681" s="4" t="s">
        <v>369</v>
      </c>
      <c r="H1681" s="4" t="s">
        <v>9</v>
      </c>
      <c r="I1681" s="5">
        <v>7</v>
      </c>
      <c r="J1681" s="5">
        <v>0</v>
      </c>
      <c r="K1681" s="92">
        <v>7</v>
      </c>
    </row>
    <row r="1682" spans="2:11" x14ac:dyDescent="0.3">
      <c r="B1682" s="91" t="s">
        <v>973</v>
      </c>
      <c r="C1682" s="74" t="s">
        <v>1020</v>
      </c>
      <c r="D1682" s="75" t="str">
        <f t="shared" si="66"/>
        <v>2022년11월</v>
      </c>
      <c r="E1682" s="54" t="str">
        <f t="shared" si="67"/>
        <v>전북</v>
      </c>
      <c r="F1682" s="4" t="s">
        <v>367</v>
      </c>
      <c r="G1682" s="4" t="s">
        <v>370</v>
      </c>
      <c r="H1682" s="4" t="s">
        <v>9</v>
      </c>
      <c r="I1682" s="5">
        <v>6</v>
      </c>
      <c r="J1682" s="5">
        <v>5</v>
      </c>
      <c r="K1682" s="92">
        <v>1</v>
      </c>
    </row>
    <row r="1683" spans="2:11" x14ac:dyDescent="0.3">
      <c r="B1683" s="91" t="s">
        <v>973</v>
      </c>
      <c r="C1683" s="74" t="s">
        <v>1020</v>
      </c>
      <c r="D1683" s="75" t="str">
        <f t="shared" si="66"/>
        <v>2022년11월</v>
      </c>
      <c r="E1683" s="54" t="str">
        <f t="shared" si="67"/>
        <v>전북</v>
      </c>
      <c r="F1683" s="4" t="s">
        <v>367</v>
      </c>
      <c r="G1683" s="4" t="s">
        <v>372</v>
      </c>
      <c r="H1683" s="4" t="s">
        <v>9</v>
      </c>
      <c r="I1683" s="5">
        <v>2</v>
      </c>
      <c r="J1683" s="5">
        <v>2</v>
      </c>
      <c r="K1683" s="92">
        <v>0</v>
      </c>
    </row>
    <row r="1684" spans="2:11" x14ac:dyDescent="0.3">
      <c r="B1684" s="91" t="s">
        <v>973</v>
      </c>
      <c r="C1684" s="74" t="s">
        <v>1020</v>
      </c>
      <c r="D1684" s="75" t="str">
        <f t="shared" si="66"/>
        <v>2022년11월</v>
      </c>
      <c r="E1684" s="54" t="str">
        <f t="shared" si="67"/>
        <v>전북</v>
      </c>
      <c r="F1684" s="4" t="s">
        <v>367</v>
      </c>
      <c r="G1684" s="4" t="s">
        <v>373</v>
      </c>
      <c r="H1684" s="4" t="s">
        <v>9</v>
      </c>
      <c r="I1684" s="5">
        <v>26</v>
      </c>
      <c r="J1684" s="5">
        <v>0</v>
      </c>
      <c r="K1684" s="92">
        <v>26</v>
      </c>
    </row>
    <row r="1685" spans="2:11" x14ac:dyDescent="0.3">
      <c r="B1685" s="91" t="s">
        <v>973</v>
      </c>
      <c r="C1685" s="74" t="s">
        <v>1020</v>
      </c>
      <c r="D1685" s="75" t="str">
        <f t="shared" si="66"/>
        <v>2022년11월</v>
      </c>
      <c r="E1685" s="54" t="str">
        <f t="shared" si="67"/>
        <v>전북</v>
      </c>
      <c r="F1685" s="4" t="s">
        <v>367</v>
      </c>
      <c r="G1685" s="4" t="s">
        <v>83</v>
      </c>
      <c r="H1685" s="4" t="s">
        <v>9</v>
      </c>
      <c r="I1685" s="5">
        <v>28</v>
      </c>
      <c r="J1685" s="5">
        <v>2</v>
      </c>
      <c r="K1685" s="92">
        <v>26</v>
      </c>
    </row>
    <row r="1686" spans="2:11" x14ac:dyDescent="0.3">
      <c r="B1686" s="91" t="s">
        <v>973</v>
      </c>
      <c r="C1686" s="74" t="s">
        <v>1020</v>
      </c>
      <c r="D1686" s="75" t="str">
        <f t="shared" si="66"/>
        <v>2022년11월</v>
      </c>
      <c r="E1686" s="54" t="str">
        <f t="shared" si="67"/>
        <v>전북</v>
      </c>
      <c r="F1686" s="4" t="s">
        <v>367</v>
      </c>
      <c r="G1686" s="4" t="s">
        <v>876</v>
      </c>
      <c r="H1686" s="4" t="s">
        <v>9</v>
      </c>
      <c r="I1686" s="5">
        <v>1</v>
      </c>
      <c r="J1686" s="5">
        <v>1</v>
      </c>
      <c r="K1686" s="92">
        <v>0</v>
      </c>
    </row>
    <row r="1687" spans="2:11" x14ac:dyDescent="0.3">
      <c r="B1687" s="91" t="s">
        <v>973</v>
      </c>
      <c r="C1687" s="74" t="s">
        <v>1020</v>
      </c>
      <c r="D1687" s="75" t="str">
        <f t="shared" si="66"/>
        <v>2022년11월</v>
      </c>
      <c r="E1687" s="54" t="str">
        <f t="shared" si="67"/>
        <v>전북</v>
      </c>
      <c r="F1687" s="4" t="s">
        <v>379</v>
      </c>
      <c r="G1687" s="4" t="s">
        <v>895</v>
      </c>
      <c r="H1687" s="4" t="s">
        <v>9</v>
      </c>
      <c r="I1687" s="5">
        <v>1</v>
      </c>
      <c r="J1687" s="5">
        <v>0</v>
      </c>
      <c r="K1687" s="92">
        <v>1</v>
      </c>
    </row>
    <row r="1688" spans="2:11" x14ac:dyDescent="0.3">
      <c r="B1688" s="91" t="s">
        <v>973</v>
      </c>
      <c r="C1688" s="74" t="s">
        <v>1020</v>
      </c>
      <c r="D1688" s="75" t="str">
        <f t="shared" si="66"/>
        <v>2022년11월</v>
      </c>
      <c r="E1688" s="54" t="str">
        <f t="shared" si="67"/>
        <v>제주</v>
      </c>
      <c r="F1688" s="4" t="s">
        <v>385</v>
      </c>
      <c r="G1688" s="4" t="s">
        <v>387</v>
      </c>
      <c r="H1688" s="4" t="s">
        <v>9</v>
      </c>
      <c r="I1688" s="5">
        <v>92</v>
      </c>
      <c r="J1688" s="5">
        <v>0</v>
      </c>
      <c r="K1688" s="92">
        <v>92</v>
      </c>
    </row>
    <row r="1689" spans="2:11" x14ac:dyDescent="0.3">
      <c r="B1689" s="91" t="s">
        <v>973</v>
      </c>
      <c r="C1689" s="74" t="s">
        <v>1020</v>
      </c>
      <c r="D1689" s="75" t="str">
        <f t="shared" si="66"/>
        <v>2022년11월</v>
      </c>
      <c r="E1689" s="54" t="str">
        <f t="shared" si="67"/>
        <v>제주</v>
      </c>
      <c r="F1689" s="4" t="s">
        <v>385</v>
      </c>
      <c r="G1689" s="4" t="s">
        <v>388</v>
      </c>
      <c r="H1689" s="4" t="s">
        <v>9</v>
      </c>
      <c r="I1689" s="5">
        <v>8</v>
      </c>
      <c r="J1689" s="5">
        <v>0</v>
      </c>
      <c r="K1689" s="92">
        <v>8</v>
      </c>
    </row>
    <row r="1690" spans="2:11" x14ac:dyDescent="0.3">
      <c r="B1690" s="91" t="s">
        <v>973</v>
      </c>
      <c r="C1690" s="74" t="s">
        <v>1020</v>
      </c>
      <c r="D1690" s="75" t="str">
        <f t="shared" si="66"/>
        <v>2022년11월</v>
      </c>
      <c r="E1690" s="54" t="str">
        <f t="shared" si="67"/>
        <v>제주</v>
      </c>
      <c r="F1690" s="4" t="s">
        <v>385</v>
      </c>
      <c r="G1690" s="4" t="s">
        <v>878</v>
      </c>
      <c r="H1690" s="4" t="s">
        <v>9</v>
      </c>
      <c r="I1690" s="5">
        <v>1</v>
      </c>
      <c r="J1690" s="5">
        <v>0</v>
      </c>
      <c r="K1690" s="92">
        <v>1</v>
      </c>
    </row>
    <row r="1691" spans="2:11" x14ac:dyDescent="0.3">
      <c r="B1691" s="91" t="s">
        <v>973</v>
      </c>
      <c r="C1691" s="74" t="s">
        <v>1020</v>
      </c>
      <c r="D1691" s="75" t="str">
        <f t="shared" si="66"/>
        <v>2022년11월</v>
      </c>
      <c r="E1691" s="54" t="str">
        <f t="shared" si="67"/>
        <v>제주</v>
      </c>
      <c r="F1691" s="4" t="s">
        <v>385</v>
      </c>
      <c r="G1691" s="4" t="s">
        <v>393</v>
      </c>
      <c r="H1691" s="4" t="s">
        <v>9</v>
      </c>
      <c r="I1691" s="5">
        <v>13</v>
      </c>
      <c r="J1691" s="5">
        <v>0</v>
      </c>
      <c r="K1691" s="92">
        <v>13</v>
      </c>
    </row>
    <row r="1692" spans="2:11" x14ac:dyDescent="0.3">
      <c r="B1692" s="91" t="s">
        <v>973</v>
      </c>
      <c r="C1692" s="74" t="s">
        <v>1020</v>
      </c>
      <c r="D1692" s="75" t="str">
        <f t="shared" si="66"/>
        <v>2022년11월</v>
      </c>
      <c r="E1692" s="54" t="str">
        <f t="shared" si="67"/>
        <v>경남</v>
      </c>
      <c r="F1692" s="4" t="s">
        <v>394</v>
      </c>
      <c r="G1692" s="4" t="s">
        <v>396</v>
      </c>
      <c r="H1692" s="4" t="s">
        <v>9</v>
      </c>
      <c r="I1692" s="5">
        <v>1</v>
      </c>
      <c r="J1692" s="5">
        <v>0</v>
      </c>
      <c r="K1692" s="92">
        <v>1</v>
      </c>
    </row>
    <row r="1693" spans="2:11" x14ac:dyDescent="0.3">
      <c r="B1693" s="91" t="s">
        <v>973</v>
      </c>
      <c r="C1693" s="74" t="s">
        <v>1020</v>
      </c>
      <c r="D1693" s="75" t="str">
        <f t="shared" ref="D1693:D1713" si="68">B1693&amp;C1693</f>
        <v>2022년11월</v>
      </c>
      <c r="E1693" s="54" t="str">
        <f t="shared" si="67"/>
        <v>경남</v>
      </c>
      <c r="F1693" s="4" t="s">
        <v>394</v>
      </c>
      <c r="G1693" s="4" t="s">
        <v>397</v>
      </c>
      <c r="H1693" s="4" t="s">
        <v>9</v>
      </c>
      <c r="I1693" s="5">
        <v>2</v>
      </c>
      <c r="J1693" s="5">
        <v>0</v>
      </c>
      <c r="K1693" s="92">
        <v>2</v>
      </c>
    </row>
    <row r="1694" spans="2:11" x14ac:dyDescent="0.3">
      <c r="B1694" s="91" t="s">
        <v>973</v>
      </c>
      <c r="C1694" s="74" t="s">
        <v>1020</v>
      </c>
      <c r="D1694" s="75" t="str">
        <f t="shared" si="68"/>
        <v>2022년11월</v>
      </c>
      <c r="E1694" s="54" t="str">
        <f t="shared" si="67"/>
        <v>경남</v>
      </c>
      <c r="F1694" s="4" t="s">
        <v>394</v>
      </c>
      <c r="G1694" s="4" t="s">
        <v>402</v>
      </c>
      <c r="H1694" s="4" t="s">
        <v>9</v>
      </c>
      <c r="I1694" s="5">
        <v>2</v>
      </c>
      <c r="J1694" s="5">
        <v>0</v>
      </c>
      <c r="K1694" s="92">
        <v>2</v>
      </c>
    </row>
    <row r="1695" spans="2:11" x14ac:dyDescent="0.3">
      <c r="B1695" s="91" t="s">
        <v>973</v>
      </c>
      <c r="C1695" s="74" t="s">
        <v>1020</v>
      </c>
      <c r="D1695" s="75" t="str">
        <f t="shared" si="68"/>
        <v>2022년11월</v>
      </c>
      <c r="E1695" s="54" t="str">
        <f t="shared" si="67"/>
        <v>경남</v>
      </c>
      <c r="F1695" s="4" t="s">
        <v>394</v>
      </c>
      <c r="G1695" s="4" t="s">
        <v>403</v>
      </c>
      <c r="H1695" s="4" t="s">
        <v>9</v>
      </c>
      <c r="I1695" s="5">
        <v>1</v>
      </c>
      <c r="J1695" s="5">
        <v>0</v>
      </c>
      <c r="K1695" s="92">
        <v>1</v>
      </c>
    </row>
    <row r="1696" spans="2:11" x14ac:dyDescent="0.3">
      <c r="B1696" s="91" t="s">
        <v>973</v>
      </c>
      <c r="C1696" s="74" t="s">
        <v>1020</v>
      </c>
      <c r="D1696" s="75" t="str">
        <f t="shared" si="68"/>
        <v>2022년11월</v>
      </c>
      <c r="E1696" s="54" t="str">
        <f t="shared" si="67"/>
        <v>경남</v>
      </c>
      <c r="F1696" s="4" t="s">
        <v>394</v>
      </c>
      <c r="G1696" s="4" t="s">
        <v>405</v>
      </c>
      <c r="H1696" s="4" t="s">
        <v>9</v>
      </c>
      <c r="I1696" s="5">
        <v>22</v>
      </c>
      <c r="J1696" s="5">
        <v>0</v>
      </c>
      <c r="K1696" s="92">
        <v>22</v>
      </c>
    </row>
    <row r="1697" spans="2:11" x14ac:dyDescent="0.3">
      <c r="B1697" s="91" t="s">
        <v>973</v>
      </c>
      <c r="C1697" s="74" t="s">
        <v>1020</v>
      </c>
      <c r="D1697" s="75" t="str">
        <f t="shared" si="68"/>
        <v>2022년11월</v>
      </c>
      <c r="E1697" s="54" t="str">
        <f t="shared" si="67"/>
        <v>경남</v>
      </c>
      <c r="F1697" s="4" t="s">
        <v>394</v>
      </c>
      <c r="G1697" s="4" t="s">
        <v>406</v>
      </c>
      <c r="H1697" s="4" t="s">
        <v>9</v>
      </c>
      <c r="I1697" s="5">
        <v>8</v>
      </c>
      <c r="J1697" s="5">
        <v>0</v>
      </c>
      <c r="K1697" s="92">
        <v>8</v>
      </c>
    </row>
    <row r="1698" spans="2:11" x14ac:dyDescent="0.3">
      <c r="B1698" s="91" t="s">
        <v>973</v>
      </c>
      <c r="C1698" s="74" t="s">
        <v>1020</v>
      </c>
      <c r="D1698" s="75" t="str">
        <f t="shared" si="68"/>
        <v>2022년11월</v>
      </c>
      <c r="E1698" s="54" t="str">
        <f t="shared" si="67"/>
        <v>경남</v>
      </c>
      <c r="F1698" s="4" t="s">
        <v>394</v>
      </c>
      <c r="G1698" s="4" t="s">
        <v>407</v>
      </c>
      <c r="H1698" s="4" t="s">
        <v>9</v>
      </c>
      <c r="I1698" s="5">
        <v>32</v>
      </c>
      <c r="J1698" s="5">
        <v>2</v>
      </c>
      <c r="K1698" s="92">
        <v>30</v>
      </c>
    </row>
    <row r="1699" spans="2:11" x14ac:dyDescent="0.3">
      <c r="B1699" s="91" t="s">
        <v>973</v>
      </c>
      <c r="C1699" s="74" t="s">
        <v>1020</v>
      </c>
      <c r="D1699" s="75" t="str">
        <f t="shared" si="68"/>
        <v>2022년11월</v>
      </c>
      <c r="E1699" s="54" t="str">
        <f t="shared" si="67"/>
        <v>경남</v>
      </c>
      <c r="F1699" s="4" t="s">
        <v>408</v>
      </c>
      <c r="G1699" s="4" t="s">
        <v>409</v>
      </c>
      <c r="H1699" s="4" t="s">
        <v>9</v>
      </c>
      <c r="I1699" s="5">
        <v>6</v>
      </c>
      <c r="J1699" s="5">
        <v>0</v>
      </c>
      <c r="K1699" s="92">
        <v>6</v>
      </c>
    </row>
    <row r="1700" spans="2:11" x14ac:dyDescent="0.3">
      <c r="B1700" s="91" t="s">
        <v>973</v>
      </c>
      <c r="C1700" s="74" t="s">
        <v>1020</v>
      </c>
      <c r="D1700" s="75" t="str">
        <f t="shared" si="68"/>
        <v>2022년11월</v>
      </c>
      <c r="E1700" s="54" t="str">
        <f t="shared" si="67"/>
        <v>경남</v>
      </c>
      <c r="F1700" s="4" t="s">
        <v>408</v>
      </c>
      <c r="G1700" s="4" t="s">
        <v>412</v>
      </c>
      <c r="H1700" s="4" t="s">
        <v>9</v>
      </c>
      <c r="I1700" s="5">
        <v>9</v>
      </c>
      <c r="J1700" s="5">
        <v>0</v>
      </c>
      <c r="K1700" s="92">
        <v>9</v>
      </c>
    </row>
    <row r="1701" spans="2:11" x14ac:dyDescent="0.3">
      <c r="B1701" s="91" t="s">
        <v>973</v>
      </c>
      <c r="C1701" s="74" t="s">
        <v>1020</v>
      </c>
      <c r="D1701" s="75" t="str">
        <f t="shared" si="68"/>
        <v>2022년11월</v>
      </c>
      <c r="E1701" s="54" t="str">
        <f t="shared" si="67"/>
        <v>충남</v>
      </c>
      <c r="F1701" s="4" t="s">
        <v>414</v>
      </c>
      <c r="G1701" s="4" t="s">
        <v>416</v>
      </c>
      <c r="H1701" s="4" t="s">
        <v>9</v>
      </c>
      <c r="I1701" s="5">
        <v>8</v>
      </c>
      <c r="J1701" s="5">
        <v>0</v>
      </c>
      <c r="K1701" s="92">
        <v>8</v>
      </c>
    </row>
    <row r="1702" spans="2:11" x14ac:dyDescent="0.3">
      <c r="B1702" s="91" t="s">
        <v>973</v>
      </c>
      <c r="C1702" s="74" t="s">
        <v>1020</v>
      </c>
      <c r="D1702" s="75" t="str">
        <f t="shared" si="68"/>
        <v>2022년11월</v>
      </c>
      <c r="E1702" s="54" t="str">
        <f t="shared" si="67"/>
        <v>충북</v>
      </c>
      <c r="F1702" s="4" t="s">
        <v>418</v>
      </c>
      <c r="G1702" s="4" t="s">
        <v>419</v>
      </c>
      <c r="H1702" s="4" t="s">
        <v>9</v>
      </c>
      <c r="I1702" s="5">
        <v>5</v>
      </c>
      <c r="J1702" s="5">
        <v>0</v>
      </c>
      <c r="K1702" s="92">
        <v>5</v>
      </c>
    </row>
    <row r="1703" spans="2:11" x14ac:dyDescent="0.3">
      <c r="B1703" s="91" t="s">
        <v>973</v>
      </c>
      <c r="C1703" s="74" t="s">
        <v>1020</v>
      </c>
      <c r="D1703" s="75" t="str">
        <f t="shared" si="68"/>
        <v>2022년11월</v>
      </c>
      <c r="E1703" s="54" t="str">
        <f t="shared" si="67"/>
        <v>영서</v>
      </c>
      <c r="F1703" s="4" t="s">
        <v>426</v>
      </c>
      <c r="G1703" s="4" t="s">
        <v>903</v>
      </c>
      <c r="H1703" s="4" t="s">
        <v>9</v>
      </c>
      <c r="I1703" s="5">
        <v>1</v>
      </c>
      <c r="J1703" s="5">
        <v>0</v>
      </c>
      <c r="K1703" s="92">
        <v>1</v>
      </c>
    </row>
    <row r="1704" spans="2:11" x14ac:dyDescent="0.3">
      <c r="B1704" s="91" t="s">
        <v>973</v>
      </c>
      <c r="C1704" s="74" t="s">
        <v>1020</v>
      </c>
      <c r="D1704" s="75" t="str">
        <f t="shared" si="68"/>
        <v>2022년11월</v>
      </c>
      <c r="E1704" s="54" t="str">
        <f t="shared" si="67"/>
        <v>경남</v>
      </c>
      <c r="F1704" s="4" t="s">
        <v>429</v>
      </c>
      <c r="G1704" s="4" t="s">
        <v>431</v>
      </c>
      <c r="H1704" s="4" t="s">
        <v>9</v>
      </c>
      <c r="I1704" s="5">
        <v>3</v>
      </c>
      <c r="J1704" s="5">
        <v>0</v>
      </c>
      <c r="K1704" s="92">
        <v>3</v>
      </c>
    </row>
    <row r="1705" spans="2:11" x14ac:dyDescent="0.3">
      <c r="B1705" s="91" t="s">
        <v>973</v>
      </c>
      <c r="C1705" s="74" t="s">
        <v>1020</v>
      </c>
      <c r="D1705" s="75" t="str">
        <f t="shared" si="68"/>
        <v>2022년11월</v>
      </c>
      <c r="E1705" s="54" t="str">
        <f t="shared" si="67"/>
        <v>경남</v>
      </c>
      <c r="F1705" s="4" t="s">
        <v>429</v>
      </c>
      <c r="G1705" s="4" t="s">
        <v>432</v>
      </c>
      <c r="H1705" s="4" t="s">
        <v>9</v>
      </c>
      <c r="I1705" s="5">
        <v>11</v>
      </c>
      <c r="J1705" s="5">
        <v>0</v>
      </c>
      <c r="K1705" s="92">
        <v>11</v>
      </c>
    </row>
    <row r="1706" spans="2:11" x14ac:dyDescent="0.3">
      <c r="B1706" s="91" t="s">
        <v>973</v>
      </c>
      <c r="C1706" s="74" t="s">
        <v>1020</v>
      </c>
      <c r="D1706" s="75" t="str">
        <f t="shared" si="68"/>
        <v>2022년11월</v>
      </c>
      <c r="E1706" s="54" t="str">
        <f t="shared" si="67"/>
        <v>경남</v>
      </c>
      <c r="F1706" s="4" t="s">
        <v>429</v>
      </c>
      <c r="G1706" s="4" t="s">
        <v>433</v>
      </c>
      <c r="H1706" s="4" t="s">
        <v>9</v>
      </c>
      <c r="I1706" s="5">
        <v>16</v>
      </c>
      <c r="J1706" s="5">
        <v>0</v>
      </c>
      <c r="K1706" s="92">
        <v>16</v>
      </c>
    </row>
    <row r="1707" spans="2:11" x14ac:dyDescent="0.3">
      <c r="B1707" s="91" t="s">
        <v>973</v>
      </c>
      <c r="C1707" s="74" t="s">
        <v>1020</v>
      </c>
      <c r="D1707" s="75" t="str">
        <f t="shared" si="68"/>
        <v>2022년11월</v>
      </c>
      <c r="E1707" s="54" t="str">
        <f t="shared" si="67"/>
        <v>경기</v>
      </c>
      <c r="F1707" s="4" t="s">
        <v>435</v>
      </c>
      <c r="G1707" s="4" t="s">
        <v>437</v>
      </c>
      <c r="H1707" s="4" t="s">
        <v>9</v>
      </c>
      <c r="I1707" s="5">
        <v>22</v>
      </c>
      <c r="J1707" s="5">
        <v>0</v>
      </c>
      <c r="K1707" s="92">
        <v>22</v>
      </c>
    </row>
    <row r="1708" spans="2:11" x14ac:dyDescent="0.3">
      <c r="B1708" s="91" t="s">
        <v>973</v>
      </c>
      <c r="C1708" s="74" t="s">
        <v>1020</v>
      </c>
      <c r="D1708" s="75" t="str">
        <f t="shared" si="68"/>
        <v>2022년11월</v>
      </c>
      <c r="E1708" s="54" t="str">
        <f t="shared" si="67"/>
        <v>경기</v>
      </c>
      <c r="F1708" s="4" t="s">
        <v>435</v>
      </c>
      <c r="G1708" s="4" t="s">
        <v>438</v>
      </c>
      <c r="H1708" s="4" t="s">
        <v>9</v>
      </c>
      <c r="I1708" s="5">
        <v>4</v>
      </c>
      <c r="J1708" s="5">
        <v>0</v>
      </c>
      <c r="K1708" s="92">
        <v>4</v>
      </c>
    </row>
    <row r="1709" spans="2:11" x14ac:dyDescent="0.3">
      <c r="B1709" s="91" t="s">
        <v>973</v>
      </c>
      <c r="C1709" s="74" t="s">
        <v>1020</v>
      </c>
      <c r="D1709" s="75" t="str">
        <f t="shared" si="68"/>
        <v>2022년11월</v>
      </c>
      <c r="E1709" s="54" t="str">
        <f t="shared" si="67"/>
        <v>경북</v>
      </c>
      <c r="F1709" s="4" t="s">
        <v>444</v>
      </c>
      <c r="G1709" s="4" t="s">
        <v>447</v>
      </c>
      <c r="H1709" s="4" t="s">
        <v>9</v>
      </c>
      <c r="I1709" s="5">
        <v>1</v>
      </c>
      <c r="J1709" s="5">
        <v>0</v>
      </c>
      <c r="K1709" s="92">
        <v>1</v>
      </c>
    </row>
    <row r="1710" spans="2:11" x14ac:dyDescent="0.3">
      <c r="B1710" s="91" t="s">
        <v>973</v>
      </c>
      <c r="C1710" s="74" t="s">
        <v>1020</v>
      </c>
      <c r="D1710" s="75" t="str">
        <f t="shared" si="68"/>
        <v>2022년11월</v>
      </c>
      <c r="E1710" s="54" t="str">
        <f t="shared" si="67"/>
        <v>경북</v>
      </c>
      <c r="F1710" s="4" t="s">
        <v>444</v>
      </c>
      <c r="G1710" s="4" t="s">
        <v>452</v>
      </c>
      <c r="H1710" s="4" t="s">
        <v>9</v>
      </c>
      <c r="I1710" s="5">
        <v>87</v>
      </c>
      <c r="J1710" s="5">
        <v>0</v>
      </c>
      <c r="K1710" s="92">
        <v>87</v>
      </c>
    </row>
    <row r="1711" spans="2:11" x14ac:dyDescent="0.3">
      <c r="B1711" s="91" t="s">
        <v>973</v>
      </c>
      <c r="C1711" s="74" t="s">
        <v>1020</v>
      </c>
      <c r="D1711" s="75" t="str">
        <f t="shared" si="68"/>
        <v>2022년11월</v>
      </c>
      <c r="E1711" s="54" t="str">
        <f t="shared" si="67"/>
        <v>전남</v>
      </c>
      <c r="F1711" s="4" t="s">
        <v>453</v>
      </c>
      <c r="G1711" s="4" t="s">
        <v>455</v>
      </c>
      <c r="H1711" s="4" t="s">
        <v>9</v>
      </c>
      <c r="I1711" s="5">
        <v>2</v>
      </c>
      <c r="J1711" s="5">
        <v>0</v>
      </c>
      <c r="K1711" s="92">
        <v>2</v>
      </c>
    </row>
    <row r="1712" spans="2:11" x14ac:dyDescent="0.3">
      <c r="B1712" s="91" t="s">
        <v>973</v>
      </c>
      <c r="C1712" s="74" t="s">
        <v>1020</v>
      </c>
      <c r="D1712" s="75" t="str">
        <f t="shared" si="68"/>
        <v>2022년11월</v>
      </c>
      <c r="E1712" s="54" t="str">
        <f t="shared" si="67"/>
        <v>전남</v>
      </c>
      <c r="F1712" s="4" t="s">
        <v>453</v>
      </c>
      <c r="G1712" s="4" t="s">
        <v>457</v>
      </c>
      <c r="H1712" s="4" t="s">
        <v>9</v>
      </c>
      <c r="I1712" s="5">
        <v>2</v>
      </c>
      <c r="J1712" s="5">
        <v>0</v>
      </c>
      <c r="K1712" s="92">
        <v>2</v>
      </c>
    </row>
    <row r="1713" spans="2:11" x14ac:dyDescent="0.3">
      <c r="B1713" s="91" t="s">
        <v>973</v>
      </c>
      <c r="C1713" s="74" t="s">
        <v>1020</v>
      </c>
      <c r="D1713" s="75" t="str">
        <f t="shared" si="68"/>
        <v>2022년11월</v>
      </c>
      <c r="E1713" s="54" t="str">
        <f t="shared" si="67"/>
        <v>충남</v>
      </c>
      <c r="F1713" s="4" t="s">
        <v>460</v>
      </c>
      <c r="G1713" s="4" t="s">
        <v>465</v>
      </c>
      <c r="H1713" s="4" t="s">
        <v>9</v>
      </c>
      <c r="I1713" s="5">
        <v>1</v>
      </c>
      <c r="J1713" s="5">
        <v>0</v>
      </c>
      <c r="K1713" s="92">
        <v>1</v>
      </c>
    </row>
    <row r="1714" spans="2:11" x14ac:dyDescent="0.3">
      <c r="B1714" s="91" t="s">
        <v>973</v>
      </c>
      <c r="C1714" s="74" t="s">
        <v>1021</v>
      </c>
      <c r="D1714" s="75" t="str">
        <f t="shared" ref="D1714" si="69">B1714&amp;C1714</f>
        <v>2022년12월</v>
      </c>
      <c r="E1714" s="54" t="str">
        <f t="shared" si="67"/>
        <v>영동</v>
      </c>
      <c r="F1714" s="4" t="s">
        <v>10</v>
      </c>
      <c r="G1714" s="4" t="s">
        <v>11</v>
      </c>
      <c r="H1714" s="4" t="s">
        <v>9</v>
      </c>
      <c r="I1714" s="5">
        <v>1</v>
      </c>
      <c r="J1714" s="5">
        <v>0</v>
      </c>
      <c r="K1714" s="92">
        <v>1</v>
      </c>
    </row>
    <row r="1715" spans="2:11" x14ac:dyDescent="0.3">
      <c r="B1715" s="91" t="s">
        <v>973</v>
      </c>
      <c r="C1715" s="74" t="s">
        <v>1021</v>
      </c>
      <c r="D1715" s="75" t="str">
        <f t="shared" ref="D1715:D1778" si="70">B1715&amp;C1715</f>
        <v>2022년12월</v>
      </c>
      <c r="E1715" s="54" t="str">
        <f t="shared" si="67"/>
        <v>본원</v>
      </c>
      <c r="F1715" s="4" t="s">
        <v>905</v>
      </c>
      <c r="G1715" s="4" t="s">
        <v>906</v>
      </c>
      <c r="H1715" s="4" t="s">
        <v>9</v>
      </c>
      <c r="I1715" s="5">
        <v>4</v>
      </c>
      <c r="J1715" s="5">
        <v>0</v>
      </c>
      <c r="K1715" s="92">
        <v>4</v>
      </c>
    </row>
    <row r="1716" spans="2:11" x14ac:dyDescent="0.3">
      <c r="B1716" s="91" t="s">
        <v>973</v>
      </c>
      <c r="C1716" s="74" t="s">
        <v>1021</v>
      </c>
      <c r="D1716" s="75" t="str">
        <f t="shared" si="70"/>
        <v>2022년12월</v>
      </c>
      <c r="E1716" s="54" t="str">
        <f t="shared" si="67"/>
        <v>경북</v>
      </c>
      <c r="F1716" s="4" t="s">
        <v>14</v>
      </c>
      <c r="G1716" s="4" t="s">
        <v>15</v>
      </c>
      <c r="H1716" s="4" t="s">
        <v>9</v>
      </c>
      <c r="I1716" s="5">
        <v>1</v>
      </c>
      <c r="J1716" s="5">
        <v>0</v>
      </c>
      <c r="K1716" s="92">
        <v>1</v>
      </c>
    </row>
    <row r="1717" spans="2:11" x14ac:dyDescent="0.3">
      <c r="B1717" s="91" t="s">
        <v>973</v>
      </c>
      <c r="C1717" s="74" t="s">
        <v>1021</v>
      </c>
      <c r="D1717" s="75" t="str">
        <f t="shared" si="70"/>
        <v>2022년12월</v>
      </c>
      <c r="E1717" s="54" t="str">
        <f t="shared" si="67"/>
        <v>경북</v>
      </c>
      <c r="F1717" s="4" t="s">
        <v>14</v>
      </c>
      <c r="G1717" s="4" t="s">
        <v>17</v>
      </c>
      <c r="H1717" s="4" t="s">
        <v>9</v>
      </c>
      <c r="I1717" s="5">
        <v>108</v>
      </c>
      <c r="J1717" s="5">
        <v>108</v>
      </c>
      <c r="K1717" s="92">
        <v>0</v>
      </c>
    </row>
    <row r="1718" spans="2:11" x14ac:dyDescent="0.3">
      <c r="B1718" s="91" t="s">
        <v>973</v>
      </c>
      <c r="C1718" s="74" t="s">
        <v>1021</v>
      </c>
      <c r="D1718" s="75" t="str">
        <f t="shared" si="70"/>
        <v>2022년12월</v>
      </c>
      <c r="E1718" s="54" t="str">
        <f t="shared" si="67"/>
        <v>경북</v>
      </c>
      <c r="F1718" s="4" t="s">
        <v>14</v>
      </c>
      <c r="G1718" s="4" t="s">
        <v>18</v>
      </c>
      <c r="H1718" s="4" t="s">
        <v>9</v>
      </c>
      <c r="I1718" s="5">
        <v>1</v>
      </c>
      <c r="J1718" s="5">
        <v>0</v>
      </c>
      <c r="K1718" s="92">
        <v>1</v>
      </c>
    </row>
    <row r="1719" spans="2:11" x14ac:dyDescent="0.3">
      <c r="B1719" s="91" t="s">
        <v>973</v>
      </c>
      <c r="C1719" s="74" t="s">
        <v>1021</v>
      </c>
      <c r="D1719" s="75" t="str">
        <f t="shared" si="70"/>
        <v>2022년12월</v>
      </c>
      <c r="E1719" s="54" t="str">
        <f t="shared" si="67"/>
        <v>경북</v>
      </c>
      <c r="F1719" s="4" t="s">
        <v>14</v>
      </c>
      <c r="G1719" s="4" t="s">
        <v>907</v>
      </c>
      <c r="H1719" s="4" t="s">
        <v>9</v>
      </c>
      <c r="I1719" s="5">
        <v>1</v>
      </c>
      <c r="J1719" s="5">
        <v>1</v>
      </c>
      <c r="K1719" s="92">
        <v>0</v>
      </c>
    </row>
    <row r="1720" spans="2:11" x14ac:dyDescent="0.3">
      <c r="B1720" s="91" t="s">
        <v>973</v>
      </c>
      <c r="C1720" s="74" t="s">
        <v>1021</v>
      </c>
      <c r="D1720" s="75" t="str">
        <f t="shared" si="70"/>
        <v>2022년12월</v>
      </c>
      <c r="E1720" s="54" t="str">
        <f t="shared" si="67"/>
        <v>서울</v>
      </c>
      <c r="F1720" s="4" t="s">
        <v>20</v>
      </c>
      <c r="G1720" s="4" t="s">
        <v>908</v>
      </c>
      <c r="H1720" s="4" t="s">
        <v>9</v>
      </c>
      <c r="I1720" s="5">
        <v>1</v>
      </c>
      <c r="J1720" s="5">
        <v>0</v>
      </c>
      <c r="K1720" s="92">
        <v>1</v>
      </c>
    </row>
    <row r="1721" spans="2:11" x14ac:dyDescent="0.3">
      <c r="B1721" s="91" t="s">
        <v>973</v>
      </c>
      <c r="C1721" s="74" t="s">
        <v>1021</v>
      </c>
      <c r="D1721" s="75" t="str">
        <f t="shared" si="70"/>
        <v>2022년12월</v>
      </c>
      <c r="E1721" s="54" t="str">
        <f t="shared" si="67"/>
        <v>서울</v>
      </c>
      <c r="F1721" s="4" t="s">
        <v>20</v>
      </c>
      <c r="G1721" s="4" t="s">
        <v>22</v>
      </c>
      <c r="H1721" s="4" t="s">
        <v>9</v>
      </c>
      <c r="I1721" s="5">
        <v>12</v>
      </c>
      <c r="J1721" s="5">
        <v>0</v>
      </c>
      <c r="K1721" s="92">
        <v>12</v>
      </c>
    </row>
    <row r="1722" spans="2:11" x14ac:dyDescent="0.3">
      <c r="B1722" s="91" t="s">
        <v>973</v>
      </c>
      <c r="C1722" s="74" t="s">
        <v>1021</v>
      </c>
      <c r="D1722" s="75" t="str">
        <f t="shared" si="70"/>
        <v>2022년12월</v>
      </c>
      <c r="E1722" s="54" t="str">
        <f t="shared" si="67"/>
        <v>서울</v>
      </c>
      <c r="F1722" s="4" t="s">
        <v>20</v>
      </c>
      <c r="G1722" s="4" t="s">
        <v>23</v>
      </c>
      <c r="H1722" s="4" t="s">
        <v>9</v>
      </c>
      <c r="I1722" s="5">
        <v>69</v>
      </c>
      <c r="J1722" s="5">
        <v>0</v>
      </c>
      <c r="K1722" s="92">
        <v>69</v>
      </c>
    </row>
    <row r="1723" spans="2:11" x14ac:dyDescent="0.3">
      <c r="B1723" s="91" t="s">
        <v>973</v>
      </c>
      <c r="C1723" s="74" t="s">
        <v>1021</v>
      </c>
      <c r="D1723" s="75" t="str">
        <f t="shared" si="70"/>
        <v>2022년12월</v>
      </c>
      <c r="E1723" s="54" t="str">
        <f t="shared" si="67"/>
        <v>전남</v>
      </c>
      <c r="F1723" s="4" t="s">
        <v>24</v>
      </c>
      <c r="G1723" s="4" t="s">
        <v>26</v>
      </c>
      <c r="H1723" s="4" t="s">
        <v>9</v>
      </c>
      <c r="I1723" s="5">
        <v>57</v>
      </c>
      <c r="J1723" s="5">
        <v>0</v>
      </c>
      <c r="K1723" s="92">
        <v>57</v>
      </c>
    </row>
    <row r="1724" spans="2:11" x14ac:dyDescent="0.3">
      <c r="B1724" s="91" t="s">
        <v>973</v>
      </c>
      <c r="C1724" s="74" t="s">
        <v>1021</v>
      </c>
      <c r="D1724" s="75" t="str">
        <f t="shared" si="70"/>
        <v>2022년12월</v>
      </c>
      <c r="E1724" s="54" t="str">
        <f t="shared" si="67"/>
        <v>전남</v>
      </c>
      <c r="F1724" s="4" t="s">
        <v>24</v>
      </c>
      <c r="G1724" s="4" t="s">
        <v>27</v>
      </c>
      <c r="H1724" s="4" t="s">
        <v>9</v>
      </c>
      <c r="I1724" s="5">
        <v>38</v>
      </c>
      <c r="J1724" s="5">
        <v>0</v>
      </c>
      <c r="K1724" s="92">
        <v>38</v>
      </c>
    </row>
    <row r="1725" spans="2:11" x14ac:dyDescent="0.3">
      <c r="B1725" s="91" t="s">
        <v>973</v>
      </c>
      <c r="C1725" s="74" t="s">
        <v>1021</v>
      </c>
      <c r="D1725" s="75" t="str">
        <f t="shared" si="70"/>
        <v>2022년12월</v>
      </c>
      <c r="E1725" s="54" t="str">
        <f t="shared" si="67"/>
        <v>전남</v>
      </c>
      <c r="F1725" s="4" t="s">
        <v>24</v>
      </c>
      <c r="G1725" s="4" t="s">
        <v>29</v>
      </c>
      <c r="H1725" s="4" t="s">
        <v>9</v>
      </c>
      <c r="I1725" s="5">
        <v>2</v>
      </c>
      <c r="J1725" s="5">
        <v>0</v>
      </c>
      <c r="K1725" s="92">
        <v>2</v>
      </c>
    </row>
    <row r="1726" spans="2:11" x14ac:dyDescent="0.3">
      <c r="B1726" s="91" t="s">
        <v>973</v>
      </c>
      <c r="C1726" s="74" t="s">
        <v>1021</v>
      </c>
      <c r="D1726" s="75" t="str">
        <f t="shared" si="70"/>
        <v>2022년12월</v>
      </c>
      <c r="E1726" s="54" t="str">
        <f t="shared" si="67"/>
        <v>전남</v>
      </c>
      <c r="F1726" s="4" t="s">
        <v>24</v>
      </c>
      <c r="G1726" s="4" t="s">
        <v>31</v>
      </c>
      <c r="H1726" s="4" t="s">
        <v>9</v>
      </c>
      <c r="I1726" s="5">
        <v>18</v>
      </c>
      <c r="J1726" s="5">
        <v>0</v>
      </c>
      <c r="K1726" s="92">
        <v>18</v>
      </c>
    </row>
    <row r="1727" spans="2:11" x14ac:dyDescent="0.3">
      <c r="B1727" s="91" t="s">
        <v>973</v>
      </c>
      <c r="C1727" s="74" t="s">
        <v>1021</v>
      </c>
      <c r="D1727" s="75" t="str">
        <f t="shared" si="70"/>
        <v>2022년12월</v>
      </c>
      <c r="E1727" s="54" t="str">
        <f t="shared" si="67"/>
        <v>전남</v>
      </c>
      <c r="F1727" s="4" t="s">
        <v>24</v>
      </c>
      <c r="G1727" s="4" t="s">
        <v>33</v>
      </c>
      <c r="H1727" s="4" t="s">
        <v>9</v>
      </c>
      <c r="I1727" s="5">
        <v>12</v>
      </c>
      <c r="J1727" s="5">
        <v>0</v>
      </c>
      <c r="K1727" s="92">
        <v>12</v>
      </c>
    </row>
    <row r="1728" spans="2:11" x14ac:dyDescent="0.3">
      <c r="B1728" s="91" t="s">
        <v>973</v>
      </c>
      <c r="C1728" s="74" t="s">
        <v>1021</v>
      </c>
      <c r="D1728" s="75" t="str">
        <f t="shared" si="70"/>
        <v>2022년12월</v>
      </c>
      <c r="E1728" s="54" t="str">
        <f t="shared" ref="E1728:E1791" si="71">VLOOKUP($F1728,$N$11:$O$78,2,0)</f>
        <v>전남</v>
      </c>
      <c r="F1728" s="4" t="s">
        <v>24</v>
      </c>
      <c r="G1728" s="4" t="s">
        <v>17</v>
      </c>
      <c r="H1728" s="4" t="s">
        <v>9</v>
      </c>
      <c r="I1728" s="5">
        <v>1</v>
      </c>
      <c r="J1728" s="5">
        <v>1</v>
      </c>
      <c r="K1728" s="92">
        <v>0</v>
      </c>
    </row>
    <row r="1729" spans="2:11" x14ac:dyDescent="0.3">
      <c r="B1729" s="91" t="s">
        <v>973</v>
      </c>
      <c r="C1729" s="74" t="s">
        <v>1021</v>
      </c>
      <c r="D1729" s="75" t="str">
        <f t="shared" si="70"/>
        <v>2022년12월</v>
      </c>
      <c r="E1729" s="54" t="str">
        <f t="shared" si="71"/>
        <v>전남</v>
      </c>
      <c r="F1729" s="4" t="s">
        <v>24</v>
      </c>
      <c r="G1729" s="4" t="s">
        <v>34</v>
      </c>
      <c r="H1729" s="4" t="s">
        <v>9</v>
      </c>
      <c r="I1729" s="5">
        <v>1</v>
      </c>
      <c r="J1729" s="5">
        <v>1</v>
      </c>
      <c r="K1729" s="92">
        <v>0</v>
      </c>
    </row>
    <row r="1730" spans="2:11" x14ac:dyDescent="0.3">
      <c r="B1730" s="91" t="s">
        <v>973</v>
      </c>
      <c r="C1730" s="74" t="s">
        <v>1021</v>
      </c>
      <c r="D1730" s="75" t="str">
        <f t="shared" si="70"/>
        <v>2022년12월</v>
      </c>
      <c r="E1730" s="54" t="str">
        <f t="shared" si="71"/>
        <v>경북</v>
      </c>
      <c r="F1730" s="4" t="s">
        <v>43</v>
      </c>
      <c r="G1730" s="4" t="s">
        <v>45</v>
      </c>
      <c r="H1730" s="4" t="s">
        <v>9</v>
      </c>
      <c r="I1730" s="5">
        <v>115</v>
      </c>
      <c r="J1730" s="5">
        <v>0</v>
      </c>
      <c r="K1730" s="92">
        <v>115</v>
      </c>
    </row>
    <row r="1731" spans="2:11" x14ac:dyDescent="0.3">
      <c r="B1731" s="91" t="s">
        <v>973</v>
      </c>
      <c r="C1731" s="74" t="s">
        <v>1021</v>
      </c>
      <c r="D1731" s="75" t="str">
        <f t="shared" si="70"/>
        <v>2022년12월</v>
      </c>
      <c r="E1731" s="54" t="str">
        <f t="shared" si="71"/>
        <v>경북</v>
      </c>
      <c r="F1731" s="4" t="s">
        <v>43</v>
      </c>
      <c r="G1731" s="4" t="s">
        <v>46</v>
      </c>
      <c r="H1731" s="4" t="s">
        <v>9</v>
      </c>
      <c r="I1731" s="5">
        <v>1</v>
      </c>
      <c r="J1731" s="5">
        <v>0</v>
      </c>
      <c r="K1731" s="92">
        <v>1</v>
      </c>
    </row>
    <row r="1732" spans="2:11" x14ac:dyDescent="0.3">
      <c r="B1732" s="91" t="s">
        <v>973</v>
      </c>
      <c r="C1732" s="74" t="s">
        <v>1021</v>
      </c>
      <c r="D1732" s="75" t="str">
        <f t="shared" si="70"/>
        <v>2022년12월</v>
      </c>
      <c r="E1732" s="54" t="str">
        <f t="shared" si="71"/>
        <v>경북</v>
      </c>
      <c r="F1732" s="4" t="s">
        <v>53</v>
      </c>
      <c r="G1732" s="4" t="s">
        <v>54</v>
      </c>
      <c r="H1732" s="4" t="s">
        <v>9</v>
      </c>
      <c r="I1732" s="5">
        <v>20</v>
      </c>
      <c r="J1732" s="5">
        <v>0</v>
      </c>
      <c r="K1732" s="92">
        <v>20</v>
      </c>
    </row>
    <row r="1733" spans="2:11" x14ac:dyDescent="0.3">
      <c r="B1733" s="91" t="s">
        <v>973</v>
      </c>
      <c r="C1733" s="74" t="s">
        <v>1021</v>
      </c>
      <c r="D1733" s="75" t="str">
        <f t="shared" si="70"/>
        <v>2022년12월</v>
      </c>
      <c r="E1733" s="54" t="str">
        <f t="shared" si="71"/>
        <v>경북</v>
      </c>
      <c r="F1733" s="4" t="s">
        <v>53</v>
      </c>
      <c r="G1733" s="4" t="s">
        <v>55</v>
      </c>
      <c r="H1733" s="4" t="s">
        <v>9</v>
      </c>
      <c r="I1733" s="5">
        <v>23</v>
      </c>
      <c r="J1733" s="5">
        <v>0</v>
      </c>
      <c r="K1733" s="92">
        <v>23</v>
      </c>
    </row>
    <row r="1734" spans="2:11" x14ac:dyDescent="0.3">
      <c r="B1734" s="91" t="s">
        <v>973</v>
      </c>
      <c r="C1734" s="74" t="s">
        <v>1021</v>
      </c>
      <c r="D1734" s="75" t="str">
        <f t="shared" si="70"/>
        <v>2022년12월</v>
      </c>
      <c r="E1734" s="54" t="str">
        <f t="shared" si="71"/>
        <v>경북</v>
      </c>
      <c r="F1734" s="4" t="s">
        <v>53</v>
      </c>
      <c r="G1734" s="4" t="s">
        <v>56</v>
      </c>
      <c r="H1734" s="4" t="s">
        <v>9</v>
      </c>
      <c r="I1734" s="5">
        <v>1</v>
      </c>
      <c r="J1734" s="5">
        <v>0</v>
      </c>
      <c r="K1734" s="92">
        <v>1</v>
      </c>
    </row>
    <row r="1735" spans="2:11" x14ac:dyDescent="0.3">
      <c r="B1735" s="91" t="s">
        <v>973</v>
      </c>
      <c r="C1735" s="74" t="s">
        <v>1021</v>
      </c>
      <c r="D1735" s="75" t="str">
        <f t="shared" si="70"/>
        <v>2022년12월</v>
      </c>
      <c r="E1735" s="54" t="str">
        <f t="shared" si="71"/>
        <v>경기</v>
      </c>
      <c r="F1735" s="4" t="s">
        <v>57</v>
      </c>
      <c r="G1735" s="4" t="s">
        <v>58</v>
      </c>
      <c r="H1735" s="4" t="s">
        <v>9</v>
      </c>
      <c r="I1735" s="5">
        <v>1</v>
      </c>
      <c r="J1735" s="5">
        <v>0</v>
      </c>
      <c r="K1735" s="92">
        <v>1</v>
      </c>
    </row>
    <row r="1736" spans="2:11" x14ac:dyDescent="0.3">
      <c r="B1736" s="91" t="s">
        <v>973</v>
      </c>
      <c r="C1736" s="74" t="s">
        <v>1021</v>
      </c>
      <c r="D1736" s="75" t="str">
        <f t="shared" si="70"/>
        <v>2022년12월</v>
      </c>
      <c r="E1736" s="54" t="str">
        <f t="shared" si="71"/>
        <v>경남</v>
      </c>
      <c r="F1736" s="4" t="s">
        <v>62</v>
      </c>
      <c r="G1736" s="4" t="s">
        <v>63</v>
      </c>
      <c r="H1736" s="4" t="s">
        <v>9</v>
      </c>
      <c r="I1736" s="5">
        <v>5</v>
      </c>
      <c r="J1736" s="5">
        <v>0</v>
      </c>
      <c r="K1736" s="92">
        <v>5</v>
      </c>
    </row>
    <row r="1737" spans="2:11" x14ac:dyDescent="0.3">
      <c r="B1737" s="91" t="s">
        <v>973</v>
      </c>
      <c r="C1737" s="74" t="s">
        <v>1021</v>
      </c>
      <c r="D1737" s="75" t="str">
        <f t="shared" si="70"/>
        <v>2022년12월</v>
      </c>
      <c r="E1737" s="54" t="str">
        <f t="shared" si="71"/>
        <v>경남</v>
      </c>
      <c r="F1737" s="4" t="s">
        <v>62</v>
      </c>
      <c r="G1737" s="4" t="s">
        <v>64</v>
      </c>
      <c r="H1737" s="4" t="s">
        <v>9</v>
      </c>
      <c r="I1737" s="5">
        <v>1</v>
      </c>
      <c r="J1737" s="5">
        <v>0</v>
      </c>
      <c r="K1737" s="92">
        <v>1</v>
      </c>
    </row>
    <row r="1738" spans="2:11" x14ac:dyDescent="0.3">
      <c r="B1738" s="91" t="s">
        <v>973</v>
      </c>
      <c r="C1738" s="74" t="s">
        <v>1021</v>
      </c>
      <c r="D1738" s="75" t="str">
        <f t="shared" si="70"/>
        <v>2022년12월</v>
      </c>
      <c r="E1738" s="54" t="str">
        <f t="shared" si="71"/>
        <v>경남</v>
      </c>
      <c r="F1738" s="4" t="s">
        <v>62</v>
      </c>
      <c r="G1738" s="4" t="s">
        <v>67</v>
      </c>
      <c r="H1738" s="4" t="s">
        <v>9</v>
      </c>
      <c r="I1738" s="5">
        <v>5</v>
      </c>
      <c r="J1738" s="5">
        <v>0</v>
      </c>
      <c r="K1738" s="92">
        <v>5</v>
      </c>
    </row>
    <row r="1739" spans="2:11" x14ac:dyDescent="0.3">
      <c r="B1739" s="91" t="s">
        <v>973</v>
      </c>
      <c r="C1739" s="74" t="s">
        <v>1021</v>
      </c>
      <c r="D1739" s="75" t="str">
        <f t="shared" si="70"/>
        <v>2022년12월</v>
      </c>
      <c r="E1739" s="54" t="str">
        <f t="shared" si="71"/>
        <v>경북</v>
      </c>
      <c r="F1739" s="4" t="s">
        <v>70</v>
      </c>
      <c r="G1739" s="4" t="s">
        <v>72</v>
      </c>
      <c r="H1739" s="4" t="s">
        <v>9</v>
      </c>
      <c r="I1739" s="5">
        <v>1</v>
      </c>
      <c r="J1739" s="5">
        <v>1</v>
      </c>
      <c r="K1739" s="92">
        <v>0</v>
      </c>
    </row>
    <row r="1740" spans="2:11" x14ac:dyDescent="0.3">
      <c r="B1740" s="91" t="s">
        <v>973</v>
      </c>
      <c r="C1740" s="74" t="s">
        <v>1021</v>
      </c>
      <c r="D1740" s="75" t="str">
        <f t="shared" si="70"/>
        <v>2022년12월</v>
      </c>
      <c r="E1740" s="54" t="str">
        <f t="shared" si="71"/>
        <v>경북</v>
      </c>
      <c r="F1740" s="4" t="s">
        <v>70</v>
      </c>
      <c r="G1740" s="4" t="s">
        <v>74</v>
      </c>
      <c r="H1740" s="4" t="s">
        <v>9</v>
      </c>
      <c r="I1740" s="5">
        <v>2</v>
      </c>
      <c r="J1740" s="5">
        <v>2</v>
      </c>
      <c r="K1740" s="92">
        <v>0</v>
      </c>
    </row>
    <row r="1741" spans="2:11" x14ac:dyDescent="0.3">
      <c r="B1741" s="91" t="s">
        <v>973</v>
      </c>
      <c r="C1741" s="74" t="s">
        <v>1021</v>
      </c>
      <c r="D1741" s="75" t="str">
        <f t="shared" si="70"/>
        <v>2022년12월</v>
      </c>
      <c r="E1741" s="54" t="str">
        <f t="shared" si="71"/>
        <v>경북</v>
      </c>
      <c r="F1741" s="4" t="s">
        <v>70</v>
      </c>
      <c r="G1741" s="4" t="s">
        <v>76</v>
      </c>
      <c r="H1741" s="4" t="s">
        <v>9</v>
      </c>
      <c r="I1741" s="5">
        <v>1</v>
      </c>
      <c r="J1741" s="5">
        <v>0</v>
      </c>
      <c r="K1741" s="92">
        <v>1</v>
      </c>
    </row>
    <row r="1742" spans="2:11" x14ac:dyDescent="0.3">
      <c r="B1742" s="91" t="s">
        <v>973</v>
      </c>
      <c r="C1742" s="74" t="s">
        <v>1021</v>
      </c>
      <c r="D1742" s="75" t="str">
        <f t="shared" si="70"/>
        <v>2022년12월</v>
      </c>
      <c r="E1742" s="54" t="str">
        <f t="shared" si="71"/>
        <v>경북</v>
      </c>
      <c r="F1742" s="4" t="s">
        <v>70</v>
      </c>
      <c r="G1742" s="4" t="s">
        <v>77</v>
      </c>
      <c r="H1742" s="4" t="s">
        <v>9</v>
      </c>
      <c r="I1742" s="5">
        <v>4</v>
      </c>
      <c r="J1742" s="5">
        <v>0</v>
      </c>
      <c r="K1742" s="92">
        <v>4</v>
      </c>
    </row>
    <row r="1743" spans="2:11" x14ac:dyDescent="0.3">
      <c r="B1743" s="91" t="s">
        <v>973</v>
      </c>
      <c r="C1743" s="74" t="s">
        <v>1021</v>
      </c>
      <c r="D1743" s="75" t="str">
        <f t="shared" si="70"/>
        <v>2022년12월</v>
      </c>
      <c r="E1743" s="54" t="str">
        <f t="shared" si="71"/>
        <v>경북</v>
      </c>
      <c r="F1743" s="4" t="s">
        <v>70</v>
      </c>
      <c r="G1743" s="4" t="s">
        <v>78</v>
      </c>
      <c r="H1743" s="4" t="s">
        <v>9</v>
      </c>
      <c r="I1743" s="5">
        <v>4</v>
      </c>
      <c r="J1743" s="5">
        <v>0</v>
      </c>
      <c r="K1743" s="92">
        <v>4</v>
      </c>
    </row>
    <row r="1744" spans="2:11" x14ac:dyDescent="0.3">
      <c r="B1744" s="91" t="s">
        <v>973</v>
      </c>
      <c r="C1744" s="74" t="s">
        <v>1021</v>
      </c>
      <c r="D1744" s="75" t="str">
        <f t="shared" si="70"/>
        <v>2022년12월</v>
      </c>
      <c r="E1744" s="54" t="str">
        <f t="shared" si="71"/>
        <v>경북</v>
      </c>
      <c r="F1744" s="4" t="s">
        <v>70</v>
      </c>
      <c r="G1744" s="4" t="s">
        <v>81</v>
      </c>
      <c r="H1744" s="4" t="s">
        <v>9</v>
      </c>
      <c r="I1744" s="5">
        <v>1</v>
      </c>
      <c r="J1744" s="5">
        <v>0</v>
      </c>
      <c r="K1744" s="92">
        <v>1</v>
      </c>
    </row>
    <row r="1745" spans="2:11" x14ac:dyDescent="0.3">
      <c r="B1745" s="91" t="s">
        <v>973</v>
      </c>
      <c r="C1745" s="74" t="s">
        <v>1021</v>
      </c>
      <c r="D1745" s="75" t="str">
        <f t="shared" si="70"/>
        <v>2022년12월</v>
      </c>
      <c r="E1745" s="54" t="str">
        <f t="shared" si="71"/>
        <v>경북</v>
      </c>
      <c r="F1745" s="4" t="s">
        <v>70</v>
      </c>
      <c r="G1745" s="4" t="s">
        <v>84</v>
      </c>
      <c r="H1745" s="4" t="s">
        <v>9</v>
      </c>
      <c r="I1745" s="5">
        <v>1</v>
      </c>
      <c r="J1745" s="5">
        <v>1</v>
      </c>
      <c r="K1745" s="92">
        <v>0</v>
      </c>
    </row>
    <row r="1746" spans="2:11" x14ac:dyDescent="0.3">
      <c r="B1746" s="91" t="s">
        <v>973</v>
      </c>
      <c r="C1746" s="74" t="s">
        <v>1021</v>
      </c>
      <c r="D1746" s="75" t="str">
        <f t="shared" si="70"/>
        <v>2022년12월</v>
      </c>
      <c r="E1746" s="54" t="str">
        <f t="shared" si="71"/>
        <v>경북</v>
      </c>
      <c r="F1746" s="4" t="s">
        <v>70</v>
      </c>
      <c r="G1746" s="4" t="s">
        <v>88</v>
      </c>
      <c r="H1746" s="4" t="s">
        <v>9</v>
      </c>
      <c r="I1746" s="5">
        <v>38</v>
      </c>
      <c r="J1746" s="5">
        <v>26</v>
      </c>
      <c r="K1746" s="92">
        <v>12</v>
      </c>
    </row>
    <row r="1747" spans="2:11" x14ac:dyDescent="0.3">
      <c r="B1747" s="91" t="s">
        <v>973</v>
      </c>
      <c r="C1747" s="74" t="s">
        <v>1021</v>
      </c>
      <c r="D1747" s="75" t="str">
        <f t="shared" si="70"/>
        <v>2022년12월</v>
      </c>
      <c r="E1747" s="54" t="str">
        <f t="shared" si="71"/>
        <v>경북</v>
      </c>
      <c r="F1747" s="4" t="s">
        <v>70</v>
      </c>
      <c r="G1747" s="4" t="s">
        <v>91</v>
      </c>
      <c r="H1747" s="4" t="s">
        <v>9</v>
      </c>
      <c r="I1747" s="5">
        <v>1</v>
      </c>
      <c r="J1747" s="5">
        <v>0</v>
      </c>
      <c r="K1747" s="92">
        <v>1</v>
      </c>
    </row>
    <row r="1748" spans="2:11" x14ac:dyDescent="0.3">
      <c r="B1748" s="91" t="s">
        <v>973</v>
      </c>
      <c r="C1748" s="74" t="s">
        <v>1021</v>
      </c>
      <c r="D1748" s="75" t="str">
        <f t="shared" si="70"/>
        <v>2022년12월</v>
      </c>
      <c r="E1748" s="54" t="str">
        <f t="shared" si="71"/>
        <v>경북</v>
      </c>
      <c r="F1748" s="4" t="s">
        <v>98</v>
      </c>
      <c r="G1748" s="4" t="s">
        <v>99</v>
      </c>
      <c r="H1748" s="4" t="s">
        <v>9</v>
      </c>
      <c r="I1748" s="5">
        <v>1</v>
      </c>
      <c r="J1748" s="5">
        <v>1</v>
      </c>
      <c r="K1748" s="92">
        <v>0</v>
      </c>
    </row>
    <row r="1749" spans="2:11" x14ac:dyDescent="0.3">
      <c r="B1749" s="91" t="s">
        <v>973</v>
      </c>
      <c r="C1749" s="74" t="s">
        <v>1021</v>
      </c>
      <c r="D1749" s="75" t="str">
        <f t="shared" si="70"/>
        <v>2022년12월</v>
      </c>
      <c r="E1749" s="54" t="str">
        <f t="shared" si="71"/>
        <v>경북</v>
      </c>
      <c r="F1749" s="4" t="s">
        <v>98</v>
      </c>
      <c r="G1749" s="4" t="s">
        <v>101</v>
      </c>
      <c r="H1749" s="4" t="s">
        <v>9</v>
      </c>
      <c r="I1749" s="5">
        <v>2</v>
      </c>
      <c r="J1749" s="5">
        <v>0</v>
      </c>
      <c r="K1749" s="92">
        <v>2</v>
      </c>
    </row>
    <row r="1750" spans="2:11" x14ac:dyDescent="0.3">
      <c r="B1750" s="91" t="s">
        <v>973</v>
      </c>
      <c r="C1750" s="74" t="s">
        <v>1021</v>
      </c>
      <c r="D1750" s="75" t="str">
        <f t="shared" si="70"/>
        <v>2022년12월</v>
      </c>
      <c r="E1750" s="54" t="str">
        <f t="shared" si="71"/>
        <v>경북</v>
      </c>
      <c r="F1750" s="4" t="s">
        <v>98</v>
      </c>
      <c r="G1750" s="4" t="s">
        <v>102</v>
      </c>
      <c r="H1750" s="4" t="s">
        <v>9</v>
      </c>
      <c r="I1750" s="5">
        <v>11</v>
      </c>
      <c r="J1750" s="5">
        <v>0</v>
      </c>
      <c r="K1750" s="92">
        <v>11</v>
      </c>
    </row>
    <row r="1751" spans="2:11" x14ac:dyDescent="0.3">
      <c r="B1751" s="91" t="s">
        <v>973</v>
      </c>
      <c r="C1751" s="74" t="s">
        <v>1021</v>
      </c>
      <c r="D1751" s="75" t="str">
        <f t="shared" si="70"/>
        <v>2022년12월</v>
      </c>
      <c r="E1751" s="54" t="str">
        <f t="shared" si="71"/>
        <v>경북</v>
      </c>
      <c r="F1751" s="4" t="s">
        <v>98</v>
      </c>
      <c r="G1751" s="4" t="s">
        <v>860</v>
      </c>
      <c r="H1751" s="4" t="s">
        <v>9</v>
      </c>
      <c r="I1751" s="5">
        <v>1</v>
      </c>
      <c r="J1751" s="5">
        <v>1</v>
      </c>
      <c r="K1751" s="92">
        <v>0</v>
      </c>
    </row>
    <row r="1752" spans="2:11" x14ac:dyDescent="0.3">
      <c r="B1752" s="91" t="s">
        <v>973</v>
      </c>
      <c r="C1752" s="74" t="s">
        <v>1021</v>
      </c>
      <c r="D1752" s="75" t="str">
        <f t="shared" si="70"/>
        <v>2022년12월</v>
      </c>
      <c r="E1752" s="54" t="str">
        <f t="shared" si="71"/>
        <v>경북</v>
      </c>
      <c r="F1752" s="4" t="s">
        <v>116</v>
      </c>
      <c r="G1752" s="4" t="s">
        <v>846</v>
      </c>
      <c r="H1752" s="4" t="s">
        <v>9</v>
      </c>
      <c r="I1752" s="5">
        <v>1</v>
      </c>
      <c r="J1752" s="5">
        <v>1</v>
      </c>
      <c r="K1752" s="92">
        <v>0</v>
      </c>
    </row>
    <row r="1753" spans="2:11" x14ac:dyDescent="0.3">
      <c r="B1753" s="91" t="s">
        <v>973</v>
      </c>
      <c r="C1753" s="74" t="s">
        <v>1021</v>
      </c>
      <c r="D1753" s="75" t="str">
        <f t="shared" si="70"/>
        <v>2022년12월</v>
      </c>
      <c r="E1753" s="54" t="str">
        <f t="shared" si="71"/>
        <v>경북</v>
      </c>
      <c r="F1753" s="4" t="s">
        <v>116</v>
      </c>
      <c r="G1753" s="4" t="s">
        <v>117</v>
      </c>
      <c r="H1753" s="4" t="s">
        <v>9</v>
      </c>
      <c r="I1753" s="5">
        <v>99</v>
      </c>
      <c r="J1753" s="5">
        <v>1</v>
      </c>
      <c r="K1753" s="92">
        <v>98</v>
      </c>
    </row>
    <row r="1754" spans="2:11" x14ac:dyDescent="0.3">
      <c r="B1754" s="91" t="s">
        <v>973</v>
      </c>
      <c r="C1754" s="74" t="s">
        <v>1021</v>
      </c>
      <c r="D1754" s="75" t="str">
        <f t="shared" si="70"/>
        <v>2022년12월</v>
      </c>
      <c r="E1754" s="54" t="str">
        <f t="shared" si="71"/>
        <v>경북</v>
      </c>
      <c r="F1754" s="4" t="s">
        <v>116</v>
      </c>
      <c r="G1754" s="4" t="s">
        <v>100</v>
      </c>
      <c r="H1754" s="4" t="s">
        <v>9</v>
      </c>
      <c r="I1754" s="5">
        <v>27</v>
      </c>
      <c r="J1754" s="5">
        <v>0</v>
      </c>
      <c r="K1754" s="92">
        <v>27</v>
      </c>
    </row>
    <row r="1755" spans="2:11" x14ac:dyDescent="0.3">
      <c r="B1755" s="91" t="s">
        <v>973</v>
      </c>
      <c r="C1755" s="74" t="s">
        <v>1021</v>
      </c>
      <c r="D1755" s="75" t="str">
        <f t="shared" si="70"/>
        <v>2022년12월</v>
      </c>
      <c r="E1755" s="54" t="str">
        <f t="shared" si="71"/>
        <v>경북</v>
      </c>
      <c r="F1755" s="4" t="s">
        <v>116</v>
      </c>
      <c r="G1755" s="4" t="s">
        <v>106</v>
      </c>
      <c r="H1755" s="4" t="s">
        <v>9</v>
      </c>
      <c r="I1755" s="5">
        <v>1</v>
      </c>
      <c r="J1755" s="5">
        <v>0</v>
      </c>
      <c r="K1755" s="92">
        <v>1</v>
      </c>
    </row>
    <row r="1756" spans="2:11" x14ac:dyDescent="0.3">
      <c r="B1756" s="91" t="s">
        <v>973</v>
      </c>
      <c r="C1756" s="74" t="s">
        <v>1021</v>
      </c>
      <c r="D1756" s="75" t="str">
        <f t="shared" si="70"/>
        <v>2022년12월</v>
      </c>
      <c r="E1756" s="54" t="str">
        <f t="shared" si="71"/>
        <v>충남</v>
      </c>
      <c r="F1756" s="4" t="s">
        <v>120</v>
      </c>
      <c r="G1756" s="4" t="s">
        <v>124</v>
      </c>
      <c r="H1756" s="4" t="s">
        <v>9</v>
      </c>
      <c r="I1756" s="5">
        <v>7</v>
      </c>
      <c r="J1756" s="5">
        <v>0</v>
      </c>
      <c r="K1756" s="92">
        <v>7</v>
      </c>
    </row>
    <row r="1757" spans="2:11" x14ac:dyDescent="0.3">
      <c r="B1757" s="91" t="s">
        <v>973</v>
      </c>
      <c r="C1757" s="74" t="s">
        <v>1021</v>
      </c>
      <c r="D1757" s="75" t="str">
        <f t="shared" si="70"/>
        <v>2022년12월</v>
      </c>
      <c r="E1757" s="54" t="str">
        <f t="shared" si="71"/>
        <v>충남</v>
      </c>
      <c r="F1757" s="4" t="s">
        <v>120</v>
      </c>
      <c r="G1757" s="4" t="s">
        <v>125</v>
      </c>
      <c r="H1757" s="4" t="s">
        <v>9</v>
      </c>
      <c r="I1757" s="5">
        <v>8</v>
      </c>
      <c r="J1757" s="5">
        <v>0</v>
      </c>
      <c r="K1757" s="92">
        <v>8</v>
      </c>
    </row>
    <row r="1758" spans="2:11" x14ac:dyDescent="0.3">
      <c r="B1758" s="91" t="s">
        <v>973</v>
      </c>
      <c r="C1758" s="74" t="s">
        <v>1021</v>
      </c>
      <c r="D1758" s="75" t="str">
        <f t="shared" si="70"/>
        <v>2022년12월</v>
      </c>
      <c r="E1758" s="54" t="str">
        <f t="shared" si="71"/>
        <v>충남</v>
      </c>
      <c r="F1758" s="4" t="s">
        <v>120</v>
      </c>
      <c r="G1758" s="4" t="s">
        <v>904</v>
      </c>
      <c r="H1758" s="4" t="s">
        <v>9</v>
      </c>
      <c r="I1758" s="5">
        <v>1</v>
      </c>
      <c r="J1758" s="5">
        <v>0</v>
      </c>
      <c r="K1758" s="92">
        <v>1</v>
      </c>
    </row>
    <row r="1759" spans="2:11" x14ac:dyDescent="0.3">
      <c r="B1759" s="91" t="s">
        <v>973</v>
      </c>
      <c r="C1759" s="74" t="s">
        <v>1021</v>
      </c>
      <c r="D1759" s="75" t="str">
        <f t="shared" si="70"/>
        <v>2022년12월</v>
      </c>
      <c r="E1759" s="54" t="str">
        <f t="shared" si="71"/>
        <v>충남</v>
      </c>
      <c r="F1759" s="4" t="s">
        <v>120</v>
      </c>
      <c r="G1759" s="4" t="s">
        <v>128</v>
      </c>
      <c r="H1759" s="4" t="s">
        <v>9</v>
      </c>
      <c r="I1759" s="5">
        <v>1</v>
      </c>
      <c r="J1759" s="5">
        <v>0</v>
      </c>
      <c r="K1759" s="92">
        <v>1</v>
      </c>
    </row>
    <row r="1760" spans="2:11" x14ac:dyDescent="0.3">
      <c r="B1760" s="91" t="s">
        <v>973</v>
      </c>
      <c r="C1760" s="74" t="s">
        <v>1021</v>
      </c>
      <c r="D1760" s="75" t="str">
        <f t="shared" si="70"/>
        <v>2022년12월</v>
      </c>
      <c r="E1760" s="54" t="str">
        <f t="shared" si="71"/>
        <v>충남</v>
      </c>
      <c r="F1760" s="4" t="s">
        <v>120</v>
      </c>
      <c r="G1760" s="4" t="s">
        <v>136</v>
      </c>
      <c r="H1760" s="4" t="s">
        <v>9</v>
      </c>
      <c r="I1760" s="5">
        <v>34</v>
      </c>
      <c r="J1760" s="5">
        <v>0</v>
      </c>
      <c r="K1760" s="92">
        <v>34</v>
      </c>
    </row>
    <row r="1761" spans="2:11" x14ac:dyDescent="0.3">
      <c r="B1761" s="91" t="s">
        <v>973</v>
      </c>
      <c r="C1761" s="74" t="s">
        <v>1021</v>
      </c>
      <c r="D1761" s="75" t="str">
        <f t="shared" si="70"/>
        <v>2022년12월</v>
      </c>
      <c r="E1761" s="54" t="str">
        <f t="shared" si="71"/>
        <v>충남</v>
      </c>
      <c r="F1761" s="4" t="s">
        <v>120</v>
      </c>
      <c r="G1761" s="4" t="s">
        <v>137</v>
      </c>
      <c r="H1761" s="4" t="s">
        <v>9</v>
      </c>
      <c r="I1761" s="5">
        <v>50</v>
      </c>
      <c r="J1761" s="5">
        <v>0</v>
      </c>
      <c r="K1761" s="92">
        <v>50</v>
      </c>
    </row>
    <row r="1762" spans="2:11" x14ac:dyDescent="0.3">
      <c r="B1762" s="91" t="s">
        <v>973</v>
      </c>
      <c r="C1762" s="74" t="s">
        <v>1021</v>
      </c>
      <c r="D1762" s="75" t="str">
        <f t="shared" si="70"/>
        <v>2022년12월</v>
      </c>
      <c r="E1762" s="54" t="str">
        <f t="shared" si="71"/>
        <v>전남</v>
      </c>
      <c r="F1762" s="4" t="s">
        <v>138</v>
      </c>
      <c r="G1762" s="4" t="s">
        <v>897</v>
      </c>
      <c r="H1762" s="4" t="s">
        <v>9</v>
      </c>
      <c r="I1762" s="5">
        <v>1</v>
      </c>
      <c r="J1762" s="5">
        <v>0</v>
      </c>
      <c r="K1762" s="92">
        <v>1</v>
      </c>
    </row>
    <row r="1763" spans="2:11" x14ac:dyDescent="0.3">
      <c r="B1763" s="91" t="s">
        <v>973</v>
      </c>
      <c r="C1763" s="74" t="s">
        <v>1021</v>
      </c>
      <c r="D1763" s="75" t="str">
        <f t="shared" si="70"/>
        <v>2022년12월</v>
      </c>
      <c r="E1763" s="54" t="str">
        <f t="shared" si="71"/>
        <v>전남</v>
      </c>
      <c r="F1763" s="4" t="s">
        <v>138</v>
      </c>
      <c r="G1763" s="4" t="s">
        <v>140</v>
      </c>
      <c r="H1763" s="4" t="s">
        <v>9</v>
      </c>
      <c r="I1763" s="5">
        <v>3</v>
      </c>
      <c r="J1763" s="5">
        <v>0</v>
      </c>
      <c r="K1763" s="92">
        <v>3</v>
      </c>
    </row>
    <row r="1764" spans="2:11" x14ac:dyDescent="0.3">
      <c r="B1764" s="91" t="s">
        <v>973</v>
      </c>
      <c r="C1764" s="74" t="s">
        <v>1021</v>
      </c>
      <c r="D1764" s="75" t="str">
        <f t="shared" si="70"/>
        <v>2022년12월</v>
      </c>
      <c r="E1764" s="54" t="str">
        <f t="shared" si="71"/>
        <v>전남</v>
      </c>
      <c r="F1764" s="4" t="s">
        <v>138</v>
      </c>
      <c r="G1764" s="4" t="s">
        <v>142</v>
      </c>
      <c r="H1764" s="4" t="s">
        <v>9</v>
      </c>
      <c r="I1764" s="5">
        <v>1</v>
      </c>
      <c r="J1764" s="5">
        <v>0</v>
      </c>
      <c r="K1764" s="92">
        <v>1</v>
      </c>
    </row>
    <row r="1765" spans="2:11" x14ac:dyDescent="0.3">
      <c r="B1765" s="91" t="s">
        <v>973</v>
      </c>
      <c r="C1765" s="74" t="s">
        <v>1021</v>
      </c>
      <c r="D1765" s="75" t="str">
        <f t="shared" si="70"/>
        <v>2022년12월</v>
      </c>
      <c r="E1765" s="54" t="str">
        <f t="shared" si="71"/>
        <v>전남</v>
      </c>
      <c r="F1765" s="4" t="s">
        <v>138</v>
      </c>
      <c r="G1765" s="4" t="s">
        <v>909</v>
      </c>
      <c r="H1765" s="4" t="s">
        <v>9</v>
      </c>
      <c r="I1765" s="5">
        <v>1</v>
      </c>
      <c r="J1765" s="5">
        <v>1</v>
      </c>
      <c r="K1765" s="92">
        <v>0</v>
      </c>
    </row>
    <row r="1766" spans="2:11" x14ac:dyDescent="0.3">
      <c r="B1766" s="91" t="s">
        <v>973</v>
      </c>
      <c r="C1766" s="74" t="s">
        <v>1021</v>
      </c>
      <c r="D1766" s="75" t="str">
        <f t="shared" si="70"/>
        <v>2022년12월</v>
      </c>
      <c r="E1766" s="54" t="str">
        <f t="shared" si="71"/>
        <v>경남</v>
      </c>
      <c r="F1766" s="4" t="s">
        <v>143</v>
      </c>
      <c r="G1766" s="4" t="s">
        <v>147</v>
      </c>
      <c r="H1766" s="4" t="s">
        <v>9</v>
      </c>
      <c r="I1766" s="5">
        <v>1</v>
      </c>
      <c r="J1766" s="5">
        <v>1</v>
      </c>
      <c r="K1766" s="92">
        <v>0</v>
      </c>
    </row>
    <row r="1767" spans="2:11" x14ac:dyDescent="0.3">
      <c r="B1767" s="91" t="s">
        <v>973</v>
      </c>
      <c r="C1767" s="74" t="s">
        <v>1021</v>
      </c>
      <c r="D1767" s="75" t="str">
        <f t="shared" si="70"/>
        <v>2022년12월</v>
      </c>
      <c r="E1767" s="54" t="str">
        <f t="shared" si="71"/>
        <v>경남</v>
      </c>
      <c r="F1767" s="4" t="s">
        <v>143</v>
      </c>
      <c r="G1767" s="4" t="s">
        <v>910</v>
      </c>
      <c r="H1767" s="4" t="s">
        <v>9</v>
      </c>
      <c r="I1767" s="5">
        <v>1</v>
      </c>
      <c r="J1767" s="5">
        <v>1</v>
      </c>
      <c r="K1767" s="92">
        <v>0</v>
      </c>
    </row>
    <row r="1768" spans="2:11" x14ac:dyDescent="0.3">
      <c r="B1768" s="91" t="s">
        <v>973</v>
      </c>
      <c r="C1768" s="74" t="s">
        <v>1021</v>
      </c>
      <c r="D1768" s="75" t="str">
        <f t="shared" si="70"/>
        <v>2022년12월</v>
      </c>
      <c r="E1768" s="54" t="str">
        <f t="shared" si="71"/>
        <v>경남</v>
      </c>
      <c r="F1768" s="4" t="s">
        <v>151</v>
      </c>
      <c r="G1768" s="4" t="s">
        <v>156</v>
      </c>
      <c r="H1768" s="4" t="s">
        <v>9</v>
      </c>
      <c r="I1768" s="5">
        <v>2</v>
      </c>
      <c r="J1768" s="5">
        <v>0</v>
      </c>
      <c r="K1768" s="92">
        <v>2</v>
      </c>
    </row>
    <row r="1769" spans="2:11" x14ac:dyDescent="0.3">
      <c r="B1769" s="91" t="s">
        <v>973</v>
      </c>
      <c r="C1769" s="74" t="s">
        <v>1021</v>
      </c>
      <c r="D1769" s="75" t="str">
        <f t="shared" si="70"/>
        <v>2022년12월</v>
      </c>
      <c r="E1769" s="54" t="str">
        <f t="shared" si="71"/>
        <v>경남</v>
      </c>
      <c r="F1769" s="4" t="s">
        <v>151</v>
      </c>
      <c r="G1769" s="4" t="s">
        <v>886</v>
      </c>
      <c r="H1769" s="4" t="s">
        <v>9</v>
      </c>
      <c r="I1769" s="5">
        <v>1</v>
      </c>
      <c r="J1769" s="5">
        <v>0</v>
      </c>
      <c r="K1769" s="92">
        <v>1</v>
      </c>
    </row>
    <row r="1770" spans="2:11" x14ac:dyDescent="0.3">
      <c r="B1770" s="91" t="s">
        <v>973</v>
      </c>
      <c r="C1770" s="74" t="s">
        <v>1021</v>
      </c>
      <c r="D1770" s="75" t="str">
        <f t="shared" si="70"/>
        <v>2022년12월</v>
      </c>
      <c r="E1770" s="54" t="str">
        <f t="shared" si="71"/>
        <v>경남</v>
      </c>
      <c r="F1770" s="4" t="s">
        <v>158</v>
      </c>
      <c r="G1770" s="4" t="s">
        <v>161</v>
      </c>
      <c r="H1770" s="4" t="s">
        <v>9</v>
      </c>
      <c r="I1770" s="5">
        <v>4</v>
      </c>
      <c r="J1770" s="5">
        <v>0</v>
      </c>
      <c r="K1770" s="92">
        <v>4</v>
      </c>
    </row>
    <row r="1771" spans="2:11" x14ac:dyDescent="0.3">
      <c r="B1771" s="91" t="s">
        <v>973</v>
      </c>
      <c r="C1771" s="74" t="s">
        <v>1021</v>
      </c>
      <c r="D1771" s="75" t="str">
        <f t="shared" si="70"/>
        <v>2022년12월</v>
      </c>
      <c r="E1771" s="54" t="str">
        <f t="shared" si="71"/>
        <v>경남</v>
      </c>
      <c r="F1771" s="4" t="s">
        <v>158</v>
      </c>
      <c r="G1771" s="4" t="s">
        <v>166</v>
      </c>
      <c r="H1771" s="4" t="s">
        <v>9</v>
      </c>
      <c r="I1771" s="5">
        <v>2</v>
      </c>
      <c r="J1771" s="5">
        <v>0</v>
      </c>
      <c r="K1771" s="92">
        <v>2</v>
      </c>
    </row>
    <row r="1772" spans="2:11" x14ac:dyDescent="0.3">
      <c r="B1772" s="91" t="s">
        <v>973</v>
      </c>
      <c r="C1772" s="74" t="s">
        <v>1021</v>
      </c>
      <c r="D1772" s="75" t="str">
        <f t="shared" si="70"/>
        <v>2022년12월</v>
      </c>
      <c r="E1772" s="54" t="str">
        <f t="shared" si="71"/>
        <v>경남</v>
      </c>
      <c r="F1772" s="4" t="s">
        <v>168</v>
      </c>
      <c r="G1772" s="4" t="s">
        <v>175</v>
      </c>
      <c r="H1772" s="4" t="s">
        <v>9</v>
      </c>
      <c r="I1772" s="5">
        <v>2</v>
      </c>
      <c r="J1772" s="5">
        <v>0</v>
      </c>
      <c r="K1772" s="92">
        <v>2</v>
      </c>
    </row>
    <row r="1773" spans="2:11" x14ac:dyDescent="0.3">
      <c r="B1773" s="91" t="s">
        <v>973</v>
      </c>
      <c r="C1773" s="74" t="s">
        <v>1021</v>
      </c>
      <c r="D1773" s="75" t="str">
        <f t="shared" si="70"/>
        <v>2022년12월</v>
      </c>
      <c r="E1773" s="54" t="str">
        <f t="shared" si="71"/>
        <v>경남</v>
      </c>
      <c r="F1773" s="4" t="s">
        <v>168</v>
      </c>
      <c r="G1773" s="4" t="s">
        <v>911</v>
      </c>
      <c r="H1773" s="4" t="s">
        <v>9</v>
      </c>
      <c r="I1773" s="5">
        <v>1</v>
      </c>
      <c r="J1773" s="5">
        <v>0</v>
      </c>
      <c r="K1773" s="92">
        <v>1</v>
      </c>
    </row>
    <row r="1774" spans="2:11" x14ac:dyDescent="0.3">
      <c r="B1774" s="91" t="s">
        <v>973</v>
      </c>
      <c r="C1774" s="74" t="s">
        <v>1021</v>
      </c>
      <c r="D1774" s="75" t="str">
        <f t="shared" si="70"/>
        <v>2022년12월</v>
      </c>
      <c r="E1774" s="54" t="str">
        <f t="shared" si="71"/>
        <v>경남</v>
      </c>
      <c r="F1774" s="4" t="s">
        <v>174</v>
      </c>
      <c r="G1774" s="4" t="s">
        <v>868</v>
      </c>
      <c r="H1774" s="4" t="s">
        <v>9</v>
      </c>
      <c r="I1774" s="5">
        <v>1</v>
      </c>
      <c r="J1774" s="5">
        <v>0</v>
      </c>
      <c r="K1774" s="92">
        <v>1</v>
      </c>
    </row>
    <row r="1775" spans="2:11" x14ac:dyDescent="0.3">
      <c r="B1775" s="91" t="s">
        <v>973</v>
      </c>
      <c r="C1775" s="74" t="s">
        <v>1021</v>
      </c>
      <c r="D1775" s="75" t="str">
        <f t="shared" si="70"/>
        <v>2022년12월</v>
      </c>
      <c r="E1775" s="54" t="str">
        <f t="shared" si="71"/>
        <v>경남</v>
      </c>
      <c r="F1775" s="4" t="s">
        <v>174</v>
      </c>
      <c r="G1775" s="4" t="s">
        <v>177</v>
      </c>
      <c r="H1775" s="4" t="s">
        <v>9</v>
      </c>
      <c r="I1775" s="5">
        <v>22</v>
      </c>
      <c r="J1775" s="5">
        <v>0</v>
      </c>
      <c r="K1775" s="92">
        <v>22</v>
      </c>
    </row>
    <row r="1776" spans="2:11" x14ac:dyDescent="0.3">
      <c r="B1776" s="91" t="s">
        <v>973</v>
      </c>
      <c r="C1776" s="74" t="s">
        <v>1021</v>
      </c>
      <c r="D1776" s="75" t="str">
        <f t="shared" si="70"/>
        <v>2022년12월</v>
      </c>
      <c r="E1776" s="54" t="str">
        <f t="shared" si="71"/>
        <v>경남</v>
      </c>
      <c r="F1776" s="4" t="s">
        <v>174</v>
      </c>
      <c r="G1776" s="4" t="s">
        <v>179</v>
      </c>
      <c r="H1776" s="4" t="s">
        <v>9</v>
      </c>
      <c r="I1776" s="5">
        <v>13</v>
      </c>
      <c r="J1776" s="5">
        <v>0</v>
      </c>
      <c r="K1776" s="92">
        <v>13</v>
      </c>
    </row>
    <row r="1777" spans="2:11" x14ac:dyDescent="0.3">
      <c r="B1777" s="91" t="s">
        <v>973</v>
      </c>
      <c r="C1777" s="74" t="s">
        <v>1021</v>
      </c>
      <c r="D1777" s="75" t="str">
        <f t="shared" si="70"/>
        <v>2022년12월</v>
      </c>
      <c r="E1777" s="54" t="str">
        <f t="shared" si="71"/>
        <v>경남</v>
      </c>
      <c r="F1777" s="4" t="s">
        <v>174</v>
      </c>
      <c r="G1777" s="4" t="s">
        <v>182</v>
      </c>
      <c r="H1777" s="4" t="s">
        <v>9</v>
      </c>
      <c r="I1777" s="5">
        <v>4</v>
      </c>
      <c r="J1777" s="5">
        <v>0</v>
      </c>
      <c r="K1777" s="92">
        <v>4</v>
      </c>
    </row>
    <row r="1778" spans="2:11" x14ac:dyDescent="0.3">
      <c r="B1778" s="91" t="s">
        <v>973</v>
      </c>
      <c r="C1778" s="74" t="s">
        <v>1021</v>
      </c>
      <c r="D1778" s="75" t="str">
        <f t="shared" si="70"/>
        <v>2022년12월</v>
      </c>
      <c r="E1778" s="54" t="str">
        <f t="shared" si="71"/>
        <v>경기</v>
      </c>
      <c r="F1778" s="4" t="s">
        <v>185</v>
      </c>
      <c r="G1778" s="4" t="s">
        <v>193</v>
      </c>
      <c r="H1778" s="4" t="s">
        <v>9</v>
      </c>
      <c r="I1778" s="5">
        <v>6</v>
      </c>
      <c r="J1778" s="5">
        <v>0</v>
      </c>
      <c r="K1778" s="92">
        <v>6</v>
      </c>
    </row>
    <row r="1779" spans="2:11" x14ac:dyDescent="0.3">
      <c r="B1779" s="91" t="s">
        <v>973</v>
      </c>
      <c r="C1779" s="74" t="s">
        <v>1021</v>
      </c>
      <c r="D1779" s="75" t="str">
        <f t="shared" ref="D1779:D1842" si="72">B1779&amp;C1779</f>
        <v>2022년12월</v>
      </c>
      <c r="E1779" s="54" t="str">
        <f t="shared" si="71"/>
        <v>경북</v>
      </c>
      <c r="F1779" s="4" t="s">
        <v>197</v>
      </c>
      <c r="G1779" s="4" t="s">
        <v>198</v>
      </c>
      <c r="H1779" s="4" t="s">
        <v>9</v>
      </c>
      <c r="I1779" s="5">
        <v>2</v>
      </c>
      <c r="J1779" s="5">
        <v>0</v>
      </c>
      <c r="K1779" s="92">
        <v>2</v>
      </c>
    </row>
    <row r="1780" spans="2:11" x14ac:dyDescent="0.3">
      <c r="B1780" s="91" t="s">
        <v>973</v>
      </c>
      <c r="C1780" s="74" t="s">
        <v>1021</v>
      </c>
      <c r="D1780" s="75" t="str">
        <f t="shared" si="72"/>
        <v>2022년12월</v>
      </c>
      <c r="E1780" s="54" t="str">
        <f t="shared" si="71"/>
        <v>경북</v>
      </c>
      <c r="F1780" s="4" t="s">
        <v>197</v>
      </c>
      <c r="G1780" s="4" t="s">
        <v>199</v>
      </c>
      <c r="H1780" s="4" t="s">
        <v>9</v>
      </c>
      <c r="I1780" s="5">
        <v>3</v>
      </c>
      <c r="J1780" s="5">
        <v>0</v>
      </c>
      <c r="K1780" s="92">
        <v>3</v>
      </c>
    </row>
    <row r="1781" spans="2:11" x14ac:dyDescent="0.3">
      <c r="B1781" s="91" t="s">
        <v>973</v>
      </c>
      <c r="C1781" s="74" t="s">
        <v>1021</v>
      </c>
      <c r="D1781" s="75" t="str">
        <f t="shared" si="72"/>
        <v>2022년12월</v>
      </c>
      <c r="E1781" s="54" t="str">
        <f t="shared" si="71"/>
        <v>서울</v>
      </c>
      <c r="F1781" s="4" t="s">
        <v>201</v>
      </c>
      <c r="G1781" s="4" t="s">
        <v>202</v>
      </c>
      <c r="H1781" s="4" t="s">
        <v>9</v>
      </c>
      <c r="I1781" s="5">
        <v>22</v>
      </c>
      <c r="J1781" s="5">
        <v>0</v>
      </c>
      <c r="K1781" s="92">
        <v>22</v>
      </c>
    </row>
    <row r="1782" spans="2:11" x14ac:dyDescent="0.3">
      <c r="B1782" s="91" t="s">
        <v>973</v>
      </c>
      <c r="C1782" s="74" t="s">
        <v>1021</v>
      </c>
      <c r="D1782" s="75" t="str">
        <f t="shared" si="72"/>
        <v>2022년12월</v>
      </c>
      <c r="E1782" s="54" t="str">
        <f t="shared" si="71"/>
        <v>서울</v>
      </c>
      <c r="F1782" s="4" t="s">
        <v>201</v>
      </c>
      <c r="G1782" s="4" t="s">
        <v>861</v>
      </c>
      <c r="H1782" s="4" t="s">
        <v>9</v>
      </c>
      <c r="I1782" s="5">
        <v>2</v>
      </c>
      <c r="J1782" s="5">
        <v>0</v>
      </c>
      <c r="K1782" s="92">
        <v>2</v>
      </c>
    </row>
    <row r="1783" spans="2:11" x14ac:dyDescent="0.3">
      <c r="B1783" s="91" t="s">
        <v>973</v>
      </c>
      <c r="C1783" s="74" t="s">
        <v>1021</v>
      </c>
      <c r="D1783" s="75" t="str">
        <f t="shared" si="72"/>
        <v>2022년12월</v>
      </c>
      <c r="E1783" s="54" t="str">
        <f t="shared" si="71"/>
        <v>서울</v>
      </c>
      <c r="F1783" s="4" t="s">
        <v>201</v>
      </c>
      <c r="G1783" s="4" t="s">
        <v>850</v>
      </c>
      <c r="H1783" s="4" t="s">
        <v>9</v>
      </c>
      <c r="I1783" s="5">
        <v>5</v>
      </c>
      <c r="J1783" s="5">
        <v>5</v>
      </c>
      <c r="K1783" s="92">
        <v>0</v>
      </c>
    </row>
    <row r="1784" spans="2:11" x14ac:dyDescent="0.3">
      <c r="B1784" s="91" t="s">
        <v>973</v>
      </c>
      <c r="C1784" s="74" t="s">
        <v>1021</v>
      </c>
      <c r="D1784" s="75" t="str">
        <f t="shared" si="72"/>
        <v>2022년12월</v>
      </c>
      <c r="E1784" s="54" t="str">
        <f t="shared" si="71"/>
        <v>서울</v>
      </c>
      <c r="F1784" s="4" t="s">
        <v>213</v>
      </c>
      <c r="G1784" s="4" t="s">
        <v>223</v>
      </c>
      <c r="H1784" s="4" t="s">
        <v>9</v>
      </c>
      <c r="I1784" s="5">
        <v>1</v>
      </c>
      <c r="J1784" s="5">
        <v>0</v>
      </c>
      <c r="K1784" s="92">
        <v>1</v>
      </c>
    </row>
    <row r="1785" spans="2:11" x14ac:dyDescent="0.3">
      <c r="B1785" s="91" t="s">
        <v>973</v>
      </c>
      <c r="C1785" s="74" t="s">
        <v>1021</v>
      </c>
      <c r="D1785" s="75" t="str">
        <f t="shared" si="72"/>
        <v>2022년12월</v>
      </c>
      <c r="E1785" s="54" t="str">
        <f t="shared" si="71"/>
        <v>서울</v>
      </c>
      <c r="F1785" s="4" t="s">
        <v>213</v>
      </c>
      <c r="G1785" s="4" t="s">
        <v>224</v>
      </c>
      <c r="H1785" s="4" t="s">
        <v>9</v>
      </c>
      <c r="I1785" s="5">
        <v>2</v>
      </c>
      <c r="J1785" s="5">
        <v>0</v>
      </c>
      <c r="K1785" s="92">
        <v>2</v>
      </c>
    </row>
    <row r="1786" spans="2:11" x14ac:dyDescent="0.3">
      <c r="B1786" s="91" t="s">
        <v>973</v>
      </c>
      <c r="C1786" s="74" t="s">
        <v>1021</v>
      </c>
      <c r="D1786" s="75" t="str">
        <f t="shared" si="72"/>
        <v>2022년12월</v>
      </c>
      <c r="E1786" s="54" t="str">
        <f t="shared" si="71"/>
        <v>서울</v>
      </c>
      <c r="F1786" s="4" t="s">
        <v>225</v>
      </c>
      <c r="G1786" s="4" t="s">
        <v>226</v>
      </c>
      <c r="H1786" s="4" t="s">
        <v>9</v>
      </c>
      <c r="I1786" s="5">
        <v>20</v>
      </c>
      <c r="J1786" s="5">
        <v>0</v>
      </c>
      <c r="K1786" s="92">
        <v>20</v>
      </c>
    </row>
    <row r="1787" spans="2:11" x14ac:dyDescent="0.3">
      <c r="B1787" s="91" t="s">
        <v>973</v>
      </c>
      <c r="C1787" s="74" t="s">
        <v>1021</v>
      </c>
      <c r="D1787" s="75" t="str">
        <f t="shared" si="72"/>
        <v>2022년12월</v>
      </c>
      <c r="E1787" s="54" t="str">
        <f t="shared" si="71"/>
        <v>서울</v>
      </c>
      <c r="F1787" s="4" t="s">
        <v>225</v>
      </c>
      <c r="G1787" s="4" t="s">
        <v>228</v>
      </c>
      <c r="H1787" s="4" t="s">
        <v>9</v>
      </c>
      <c r="I1787" s="5">
        <v>12</v>
      </c>
      <c r="J1787" s="5">
        <v>0</v>
      </c>
      <c r="K1787" s="92">
        <v>12</v>
      </c>
    </row>
    <row r="1788" spans="2:11" x14ac:dyDescent="0.3">
      <c r="B1788" s="91" t="s">
        <v>973</v>
      </c>
      <c r="C1788" s="74" t="s">
        <v>1021</v>
      </c>
      <c r="D1788" s="75" t="str">
        <f t="shared" si="72"/>
        <v>2022년12월</v>
      </c>
      <c r="E1788" s="54" t="str">
        <f t="shared" si="71"/>
        <v>서울</v>
      </c>
      <c r="F1788" s="4" t="s">
        <v>225</v>
      </c>
      <c r="G1788" s="4" t="s">
        <v>230</v>
      </c>
      <c r="H1788" s="4" t="s">
        <v>9</v>
      </c>
      <c r="I1788" s="5">
        <v>4</v>
      </c>
      <c r="J1788" s="5">
        <v>0</v>
      </c>
      <c r="K1788" s="92">
        <v>4</v>
      </c>
    </row>
    <row r="1789" spans="2:11" x14ac:dyDescent="0.3">
      <c r="B1789" s="91" t="s">
        <v>973</v>
      </c>
      <c r="C1789" s="74" t="s">
        <v>1021</v>
      </c>
      <c r="D1789" s="75" t="str">
        <f t="shared" si="72"/>
        <v>2022년12월</v>
      </c>
      <c r="E1789" s="54" t="str">
        <f t="shared" si="71"/>
        <v>서울</v>
      </c>
      <c r="F1789" s="4" t="s">
        <v>232</v>
      </c>
      <c r="G1789" s="4" t="s">
        <v>236</v>
      </c>
      <c r="H1789" s="4" t="s">
        <v>9</v>
      </c>
      <c r="I1789" s="5">
        <v>76</v>
      </c>
      <c r="J1789" s="5">
        <v>0</v>
      </c>
      <c r="K1789" s="92">
        <v>76</v>
      </c>
    </row>
    <row r="1790" spans="2:11" x14ac:dyDescent="0.3">
      <c r="B1790" s="91" t="s">
        <v>973</v>
      </c>
      <c r="C1790" s="74" t="s">
        <v>1021</v>
      </c>
      <c r="D1790" s="75" t="str">
        <f t="shared" si="72"/>
        <v>2022년12월</v>
      </c>
      <c r="E1790" s="54" t="str">
        <f t="shared" si="71"/>
        <v>서울</v>
      </c>
      <c r="F1790" s="4" t="s">
        <v>232</v>
      </c>
      <c r="G1790" s="4" t="s">
        <v>241</v>
      </c>
      <c r="H1790" s="4" t="s">
        <v>9</v>
      </c>
      <c r="I1790" s="5">
        <v>9</v>
      </c>
      <c r="J1790" s="5">
        <v>0</v>
      </c>
      <c r="K1790" s="92">
        <v>9</v>
      </c>
    </row>
    <row r="1791" spans="2:11" x14ac:dyDescent="0.3">
      <c r="B1791" s="91" t="s">
        <v>973</v>
      </c>
      <c r="C1791" s="74" t="s">
        <v>1021</v>
      </c>
      <c r="D1791" s="75" t="str">
        <f t="shared" si="72"/>
        <v>2022년12월</v>
      </c>
      <c r="E1791" s="54" t="str">
        <f t="shared" si="71"/>
        <v>서울</v>
      </c>
      <c r="F1791" s="4" t="s">
        <v>242</v>
      </c>
      <c r="G1791" s="4" t="s">
        <v>243</v>
      </c>
      <c r="H1791" s="4" t="s">
        <v>9</v>
      </c>
      <c r="I1791" s="5">
        <v>1</v>
      </c>
      <c r="J1791" s="5">
        <v>1</v>
      </c>
      <c r="K1791" s="92">
        <v>0</v>
      </c>
    </row>
    <row r="1792" spans="2:11" x14ac:dyDescent="0.3">
      <c r="B1792" s="91" t="s">
        <v>973</v>
      </c>
      <c r="C1792" s="74" t="s">
        <v>1021</v>
      </c>
      <c r="D1792" s="75" t="str">
        <f t="shared" si="72"/>
        <v>2022년12월</v>
      </c>
      <c r="E1792" s="54" t="str">
        <f t="shared" ref="E1792:E1855" si="73">VLOOKUP($F1792,$N$11:$O$78,2,0)</f>
        <v>서울</v>
      </c>
      <c r="F1792" s="4" t="s">
        <v>242</v>
      </c>
      <c r="G1792" s="4" t="s">
        <v>215</v>
      </c>
      <c r="H1792" s="4" t="s">
        <v>9</v>
      </c>
      <c r="I1792" s="5">
        <v>4</v>
      </c>
      <c r="J1792" s="5">
        <v>0</v>
      </c>
      <c r="K1792" s="92">
        <v>4</v>
      </c>
    </row>
    <row r="1793" spans="2:11" x14ac:dyDescent="0.3">
      <c r="B1793" s="91" t="s">
        <v>973</v>
      </c>
      <c r="C1793" s="74" t="s">
        <v>1021</v>
      </c>
      <c r="D1793" s="75" t="str">
        <f t="shared" si="72"/>
        <v>2022년12월</v>
      </c>
      <c r="E1793" s="54" t="str">
        <f t="shared" si="73"/>
        <v>서울</v>
      </c>
      <c r="F1793" s="4" t="s">
        <v>242</v>
      </c>
      <c r="G1793" s="4" t="s">
        <v>237</v>
      </c>
      <c r="H1793" s="4" t="s">
        <v>9</v>
      </c>
      <c r="I1793" s="5">
        <v>60</v>
      </c>
      <c r="J1793" s="5">
        <v>0</v>
      </c>
      <c r="K1793" s="92">
        <v>60</v>
      </c>
    </row>
    <row r="1794" spans="2:11" x14ac:dyDescent="0.3">
      <c r="B1794" s="91" t="s">
        <v>973</v>
      </c>
      <c r="C1794" s="74" t="s">
        <v>1021</v>
      </c>
      <c r="D1794" s="75" t="str">
        <f t="shared" si="72"/>
        <v>2022년12월</v>
      </c>
      <c r="E1794" s="54" t="str">
        <f t="shared" si="73"/>
        <v>서울</v>
      </c>
      <c r="F1794" s="4" t="s">
        <v>242</v>
      </c>
      <c r="G1794" s="4" t="s">
        <v>244</v>
      </c>
      <c r="H1794" s="4" t="s">
        <v>9</v>
      </c>
      <c r="I1794" s="5">
        <v>1</v>
      </c>
      <c r="J1794" s="5">
        <v>1</v>
      </c>
      <c r="K1794" s="92">
        <v>0</v>
      </c>
    </row>
    <row r="1795" spans="2:11" x14ac:dyDescent="0.3">
      <c r="B1795" s="91" t="s">
        <v>973</v>
      </c>
      <c r="C1795" s="74" t="s">
        <v>1021</v>
      </c>
      <c r="D1795" s="75" t="str">
        <f t="shared" si="72"/>
        <v>2022년12월</v>
      </c>
      <c r="E1795" s="54" t="str">
        <f t="shared" si="73"/>
        <v>서울</v>
      </c>
      <c r="F1795" s="4" t="s">
        <v>242</v>
      </c>
      <c r="G1795" s="4" t="s">
        <v>222</v>
      </c>
      <c r="H1795" s="4" t="s">
        <v>9</v>
      </c>
      <c r="I1795" s="5">
        <v>2</v>
      </c>
      <c r="J1795" s="5">
        <v>0</v>
      </c>
      <c r="K1795" s="92">
        <v>2</v>
      </c>
    </row>
    <row r="1796" spans="2:11" x14ac:dyDescent="0.3">
      <c r="B1796" s="91" t="s">
        <v>973</v>
      </c>
      <c r="C1796" s="74" t="s">
        <v>1021</v>
      </c>
      <c r="D1796" s="75" t="str">
        <f t="shared" si="72"/>
        <v>2022년12월</v>
      </c>
      <c r="E1796" s="54" t="str">
        <f t="shared" si="73"/>
        <v>서울</v>
      </c>
      <c r="F1796" s="4" t="s">
        <v>242</v>
      </c>
      <c r="G1796" s="4" t="s">
        <v>248</v>
      </c>
      <c r="H1796" s="4" t="s">
        <v>9</v>
      </c>
      <c r="I1796" s="5">
        <v>1</v>
      </c>
      <c r="J1796" s="5">
        <v>0</v>
      </c>
      <c r="K1796" s="92">
        <v>1</v>
      </c>
    </row>
    <row r="1797" spans="2:11" x14ac:dyDescent="0.3">
      <c r="B1797" s="91" t="s">
        <v>973</v>
      </c>
      <c r="C1797" s="74" t="s">
        <v>1021</v>
      </c>
      <c r="D1797" s="75" t="str">
        <f t="shared" si="72"/>
        <v>2022년12월</v>
      </c>
      <c r="E1797" s="54" t="str">
        <f t="shared" si="73"/>
        <v>서울</v>
      </c>
      <c r="F1797" s="4" t="s">
        <v>249</v>
      </c>
      <c r="G1797" s="4" t="s">
        <v>251</v>
      </c>
      <c r="H1797" s="4" t="s">
        <v>9</v>
      </c>
      <c r="I1797" s="5">
        <v>18</v>
      </c>
      <c r="J1797" s="5">
        <v>0</v>
      </c>
      <c r="K1797" s="92">
        <v>18</v>
      </c>
    </row>
    <row r="1798" spans="2:11" x14ac:dyDescent="0.3">
      <c r="B1798" s="91" t="s">
        <v>973</v>
      </c>
      <c r="C1798" s="74" t="s">
        <v>1021</v>
      </c>
      <c r="D1798" s="75" t="str">
        <f t="shared" si="72"/>
        <v>2022년12월</v>
      </c>
      <c r="E1798" s="54" t="str">
        <f t="shared" si="73"/>
        <v>서울</v>
      </c>
      <c r="F1798" s="4" t="s">
        <v>249</v>
      </c>
      <c r="G1798" s="4" t="s">
        <v>870</v>
      </c>
      <c r="H1798" s="4" t="s">
        <v>9</v>
      </c>
      <c r="I1798" s="5">
        <v>82</v>
      </c>
      <c r="J1798" s="5">
        <v>82</v>
      </c>
      <c r="K1798" s="92">
        <v>0</v>
      </c>
    </row>
    <row r="1799" spans="2:11" x14ac:dyDescent="0.3">
      <c r="B1799" s="91" t="s">
        <v>973</v>
      </c>
      <c r="C1799" s="74" t="s">
        <v>1021</v>
      </c>
      <c r="D1799" s="75" t="str">
        <f t="shared" si="72"/>
        <v>2022년12월</v>
      </c>
      <c r="E1799" s="54" t="str">
        <f t="shared" si="73"/>
        <v>서울</v>
      </c>
      <c r="F1799" s="4" t="s">
        <v>260</v>
      </c>
      <c r="G1799" s="4" t="s">
        <v>262</v>
      </c>
      <c r="H1799" s="4" t="s">
        <v>9</v>
      </c>
      <c r="I1799" s="5">
        <v>26</v>
      </c>
      <c r="J1799" s="5">
        <v>22</v>
      </c>
      <c r="K1799" s="92">
        <v>4</v>
      </c>
    </row>
    <row r="1800" spans="2:11" x14ac:dyDescent="0.3">
      <c r="B1800" s="91" t="s">
        <v>973</v>
      </c>
      <c r="C1800" s="74" t="s">
        <v>1021</v>
      </c>
      <c r="D1800" s="75" t="str">
        <f t="shared" si="72"/>
        <v>2022년12월</v>
      </c>
      <c r="E1800" s="54" t="str">
        <f t="shared" si="73"/>
        <v>서울</v>
      </c>
      <c r="F1800" s="4" t="s">
        <v>260</v>
      </c>
      <c r="G1800" s="4" t="s">
        <v>266</v>
      </c>
      <c r="H1800" s="4" t="s">
        <v>9</v>
      </c>
      <c r="I1800" s="5">
        <v>1</v>
      </c>
      <c r="J1800" s="5">
        <v>1</v>
      </c>
      <c r="K1800" s="92">
        <v>0</v>
      </c>
    </row>
    <row r="1801" spans="2:11" x14ac:dyDescent="0.3">
      <c r="B1801" s="91" t="s">
        <v>973</v>
      </c>
      <c r="C1801" s="74" t="s">
        <v>1021</v>
      </c>
      <c r="D1801" s="75" t="str">
        <f t="shared" si="72"/>
        <v>2022년12월</v>
      </c>
      <c r="E1801" s="54" t="str">
        <f t="shared" si="73"/>
        <v>경기</v>
      </c>
      <c r="F1801" s="4" t="s">
        <v>872</v>
      </c>
      <c r="G1801" s="4" t="s">
        <v>324</v>
      </c>
      <c r="H1801" s="4" t="s">
        <v>9</v>
      </c>
      <c r="I1801" s="5">
        <v>1</v>
      </c>
      <c r="J1801" s="5">
        <v>1</v>
      </c>
      <c r="K1801" s="92">
        <v>0</v>
      </c>
    </row>
    <row r="1802" spans="2:11" x14ac:dyDescent="0.3">
      <c r="B1802" s="91" t="s">
        <v>973</v>
      </c>
      <c r="C1802" s="74" t="s">
        <v>1021</v>
      </c>
      <c r="D1802" s="75" t="str">
        <f t="shared" si="72"/>
        <v>2022년12월</v>
      </c>
      <c r="E1802" s="54" t="str">
        <f t="shared" si="73"/>
        <v>충남</v>
      </c>
      <c r="F1802" s="4" t="s">
        <v>269</v>
      </c>
      <c r="G1802" s="4" t="s">
        <v>272</v>
      </c>
      <c r="H1802" s="4" t="s">
        <v>9</v>
      </c>
      <c r="I1802" s="5">
        <v>20</v>
      </c>
      <c r="J1802" s="5">
        <v>0</v>
      </c>
      <c r="K1802" s="92">
        <v>20</v>
      </c>
    </row>
    <row r="1803" spans="2:11" x14ac:dyDescent="0.3">
      <c r="B1803" s="91" t="s">
        <v>973</v>
      </c>
      <c r="C1803" s="74" t="s">
        <v>1021</v>
      </c>
      <c r="D1803" s="75" t="str">
        <f t="shared" si="72"/>
        <v>2022년12월</v>
      </c>
      <c r="E1803" s="54" t="str">
        <f t="shared" si="73"/>
        <v>충남</v>
      </c>
      <c r="F1803" s="4" t="s">
        <v>269</v>
      </c>
      <c r="G1803" s="4" t="s">
        <v>912</v>
      </c>
      <c r="H1803" s="4" t="s">
        <v>9</v>
      </c>
      <c r="I1803" s="5">
        <v>2</v>
      </c>
      <c r="J1803" s="5">
        <v>2</v>
      </c>
      <c r="K1803" s="92">
        <v>0</v>
      </c>
    </row>
    <row r="1804" spans="2:11" x14ac:dyDescent="0.3">
      <c r="B1804" s="91" t="s">
        <v>973</v>
      </c>
      <c r="C1804" s="74" t="s">
        <v>1021</v>
      </c>
      <c r="D1804" s="75" t="str">
        <f t="shared" si="72"/>
        <v>2022년12월</v>
      </c>
      <c r="E1804" s="54" t="str">
        <f t="shared" si="73"/>
        <v>서울</v>
      </c>
      <c r="F1804" s="4" t="s">
        <v>273</v>
      </c>
      <c r="G1804" s="4" t="s">
        <v>274</v>
      </c>
      <c r="H1804" s="4" t="s">
        <v>9</v>
      </c>
      <c r="I1804" s="5">
        <v>27</v>
      </c>
      <c r="J1804" s="5">
        <v>0</v>
      </c>
      <c r="K1804" s="92">
        <v>27</v>
      </c>
    </row>
    <row r="1805" spans="2:11" x14ac:dyDescent="0.3">
      <c r="B1805" s="91" t="s">
        <v>973</v>
      </c>
      <c r="C1805" s="74" t="s">
        <v>1021</v>
      </c>
      <c r="D1805" s="75" t="str">
        <f t="shared" si="72"/>
        <v>2022년12월</v>
      </c>
      <c r="E1805" s="54" t="str">
        <f t="shared" si="73"/>
        <v>경기</v>
      </c>
      <c r="F1805" s="4" t="s">
        <v>276</v>
      </c>
      <c r="G1805" s="4" t="s">
        <v>277</v>
      </c>
      <c r="H1805" s="4" t="s">
        <v>9</v>
      </c>
      <c r="I1805" s="5">
        <v>11</v>
      </c>
      <c r="J1805" s="5">
        <v>2</v>
      </c>
      <c r="K1805" s="92">
        <v>9</v>
      </c>
    </row>
    <row r="1806" spans="2:11" x14ac:dyDescent="0.3">
      <c r="B1806" s="91" t="s">
        <v>973</v>
      </c>
      <c r="C1806" s="74" t="s">
        <v>1021</v>
      </c>
      <c r="D1806" s="75" t="str">
        <f t="shared" si="72"/>
        <v>2022년12월</v>
      </c>
      <c r="E1806" s="54" t="str">
        <f t="shared" si="73"/>
        <v>경기</v>
      </c>
      <c r="F1806" s="4" t="s">
        <v>276</v>
      </c>
      <c r="G1806" s="4" t="s">
        <v>279</v>
      </c>
      <c r="H1806" s="4" t="s">
        <v>9</v>
      </c>
      <c r="I1806" s="5">
        <v>3</v>
      </c>
      <c r="J1806" s="5">
        <v>0</v>
      </c>
      <c r="K1806" s="92">
        <v>3</v>
      </c>
    </row>
    <row r="1807" spans="2:11" x14ac:dyDescent="0.3">
      <c r="B1807" s="91" t="s">
        <v>973</v>
      </c>
      <c r="C1807" s="74" t="s">
        <v>1021</v>
      </c>
      <c r="D1807" s="75" t="str">
        <f t="shared" si="72"/>
        <v>2022년12월</v>
      </c>
      <c r="E1807" s="54" t="str">
        <f t="shared" si="73"/>
        <v>경기</v>
      </c>
      <c r="F1807" s="4" t="s">
        <v>276</v>
      </c>
      <c r="G1807" s="4" t="s">
        <v>284</v>
      </c>
      <c r="H1807" s="4" t="s">
        <v>9</v>
      </c>
      <c r="I1807" s="5">
        <v>1</v>
      </c>
      <c r="J1807" s="5">
        <v>0</v>
      </c>
      <c r="K1807" s="92">
        <v>1</v>
      </c>
    </row>
    <row r="1808" spans="2:11" x14ac:dyDescent="0.3">
      <c r="B1808" s="91" t="s">
        <v>973</v>
      </c>
      <c r="C1808" s="74" t="s">
        <v>1021</v>
      </c>
      <c r="D1808" s="75" t="str">
        <f t="shared" si="72"/>
        <v>2022년12월</v>
      </c>
      <c r="E1808" s="54" t="str">
        <f t="shared" si="73"/>
        <v>경기</v>
      </c>
      <c r="F1808" s="4" t="s">
        <v>276</v>
      </c>
      <c r="G1808" s="4" t="s">
        <v>863</v>
      </c>
      <c r="H1808" s="4" t="s">
        <v>9</v>
      </c>
      <c r="I1808" s="5">
        <v>1</v>
      </c>
      <c r="J1808" s="5">
        <v>0</v>
      </c>
      <c r="K1808" s="92">
        <v>1</v>
      </c>
    </row>
    <row r="1809" spans="2:11" x14ac:dyDescent="0.3">
      <c r="B1809" s="91" t="s">
        <v>973</v>
      </c>
      <c r="C1809" s="74" t="s">
        <v>1021</v>
      </c>
      <c r="D1809" s="75" t="str">
        <f t="shared" si="72"/>
        <v>2022년12월</v>
      </c>
      <c r="E1809" s="54" t="str">
        <f t="shared" si="73"/>
        <v>경기</v>
      </c>
      <c r="F1809" s="4" t="s">
        <v>286</v>
      </c>
      <c r="G1809" s="4" t="s">
        <v>290</v>
      </c>
      <c r="H1809" s="4" t="s">
        <v>9</v>
      </c>
      <c r="I1809" s="5">
        <v>1</v>
      </c>
      <c r="J1809" s="5">
        <v>0</v>
      </c>
      <c r="K1809" s="92">
        <v>1</v>
      </c>
    </row>
    <row r="1810" spans="2:11" x14ac:dyDescent="0.3">
      <c r="B1810" s="91" t="s">
        <v>973</v>
      </c>
      <c r="C1810" s="74" t="s">
        <v>1021</v>
      </c>
      <c r="D1810" s="75" t="str">
        <f t="shared" si="72"/>
        <v>2022년12월</v>
      </c>
      <c r="E1810" s="54" t="str">
        <f t="shared" si="73"/>
        <v>전남</v>
      </c>
      <c r="F1810" s="4" t="s">
        <v>292</v>
      </c>
      <c r="G1810" s="4" t="s">
        <v>295</v>
      </c>
      <c r="H1810" s="4" t="s">
        <v>9</v>
      </c>
      <c r="I1810" s="5">
        <v>29</v>
      </c>
      <c r="J1810" s="5">
        <v>0</v>
      </c>
      <c r="K1810" s="92">
        <v>29</v>
      </c>
    </row>
    <row r="1811" spans="2:11" x14ac:dyDescent="0.3">
      <c r="B1811" s="91" t="s">
        <v>973</v>
      </c>
      <c r="C1811" s="74" t="s">
        <v>1021</v>
      </c>
      <c r="D1811" s="75" t="str">
        <f t="shared" si="72"/>
        <v>2022년12월</v>
      </c>
      <c r="E1811" s="54" t="str">
        <f t="shared" si="73"/>
        <v>전남</v>
      </c>
      <c r="F1811" s="4" t="s">
        <v>292</v>
      </c>
      <c r="G1811" s="4" t="s">
        <v>296</v>
      </c>
      <c r="H1811" s="4" t="s">
        <v>9</v>
      </c>
      <c r="I1811" s="5">
        <v>10</v>
      </c>
      <c r="J1811" s="5">
        <v>0</v>
      </c>
      <c r="K1811" s="92">
        <v>10</v>
      </c>
    </row>
    <row r="1812" spans="2:11" x14ac:dyDescent="0.3">
      <c r="B1812" s="91" t="s">
        <v>973</v>
      </c>
      <c r="C1812" s="74" t="s">
        <v>1021</v>
      </c>
      <c r="D1812" s="75" t="str">
        <f t="shared" si="72"/>
        <v>2022년12월</v>
      </c>
      <c r="E1812" s="54" t="str">
        <f t="shared" si="73"/>
        <v>전남</v>
      </c>
      <c r="F1812" s="4" t="s">
        <v>292</v>
      </c>
      <c r="G1812" s="4" t="s">
        <v>297</v>
      </c>
      <c r="H1812" s="4" t="s">
        <v>9</v>
      </c>
      <c r="I1812" s="5">
        <v>2</v>
      </c>
      <c r="J1812" s="5">
        <v>0</v>
      </c>
      <c r="K1812" s="92">
        <v>2</v>
      </c>
    </row>
    <row r="1813" spans="2:11" x14ac:dyDescent="0.3">
      <c r="B1813" s="91" t="s">
        <v>973</v>
      </c>
      <c r="C1813" s="74" t="s">
        <v>1021</v>
      </c>
      <c r="D1813" s="75" t="str">
        <f t="shared" si="72"/>
        <v>2022년12월</v>
      </c>
      <c r="E1813" s="54" t="str">
        <f t="shared" si="73"/>
        <v>경북</v>
      </c>
      <c r="F1813" s="4" t="s">
        <v>300</v>
      </c>
      <c r="G1813" s="4" t="s">
        <v>302</v>
      </c>
      <c r="H1813" s="4" t="s">
        <v>9</v>
      </c>
      <c r="I1813" s="5">
        <v>122</v>
      </c>
      <c r="J1813" s="5">
        <v>0</v>
      </c>
      <c r="K1813" s="92">
        <v>122</v>
      </c>
    </row>
    <row r="1814" spans="2:11" x14ac:dyDescent="0.3">
      <c r="B1814" s="91" t="s">
        <v>973</v>
      </c>
      <c r="C1814" s="74" t="s">
        <v>1021</v>
      </c>
      <c r="D1814" s="75" t="str">
        <f t="shared" si="72"/>
        <v>2022년12월</v>
      </c>
      <c r="E1814" s="54" t="str">
        <f t="shared" si="73"/>
        <v>경북</v>
      </c>
      <c r="F1814" s="4" t="s">
        <v>300</v>
      </c>
      <c r="G1814" s="4" t="s">
        <v>304</v>
      </c>
      <c r="H1814" s="4" t="s">
        <v>9</v>
      </c>
      <c r="I1814" s="5">
        <v>16</v>
      </c>
      <c r="J1814" s="5">
        <v>3</v>
      </c>
      <c r="K1814" s="92">
        <v>13</v>
      </c>
    </row>
    <row r="1815" spans="2:11" x14ac:dyDescent="0.3">
      <c r="B1815" s="91" t="s">
        <v>973</v>
      </c>
      <c r="C1815" s="74" t="s">
        <v>1021</v>
      </c>
      <c r="D1815" s="75" t="str">
        <f t="shared" si="72"/>
        <v>2022년12월</v>
      </c>
      <c r="E1815" s="54" t="str">
        <f t="shared" si="73"/>
        <v>경기</v>
      </c>
      <c r="F1815" s="4" t="s">
        <v>305</v>
      </c>
      <c r="G1815" s="4" t="s">
        <v>308</v>
      </c>
      <c r="H1815" s="4" t="s">
        <v>9</v>
      </c>
      <c r="I1815" s="5">
        <v>3</v>
      </c>
      <c r="J1815" s="5">
        <v>3</v>
      </c>
      <c r="K1815" s="92">
        <v>0</v>
      </c>
    </row>
    <row r="1816" spans="2:11" x14ac:dyDescent="0.3">
      <c r="B1816" s="91" t="s">
        <v>973</v>
      </c>
      <c r="C1816" s="74" t="s">
        <v>1021</v>
      </c>
      <c r="D1816" s="75" t="str">
        <f t="shared" si="72"/>
        <v>2022년12월</v>
      </c>
      <c r="E1816" s="54" t="str">
        <f t="shared" si="73"/>
        <v>경기</v>
      </c>
      <c r="F1816" s="4" t="s">
        <v>309</v>
      </c>
      <c r="G1816" s="4" t="s">
        <v>310</v>
      </c>
      <c r="H1816" s="4" t="s">
        <v>9</v>
      </c>
      <c r="I1816" s="5">
        <v>6</v>
      </c>
      <c r="J1816" s="5">
        <v>0</v>
      </c>
      <c r="K1816" s="92">
        <v>6</v>
      </c>
    </row>
    <row r="1817" spans="2:11" x14ac:dyDescent="0.3">
      <c r="B1817" s="91" t="s">
        <v>973</v>
      </c>
      <c r="C1817" s="74" t="s">
        <v>1021</v>
      </c>
      <c r="D1817" s="75" t="str">
        <f t="shared" si="72"/>
        <v>2022년12월</v>
      </c>
      <c r="E1817" s="54" t="str">
        <f t="shared" si="73"/>
        <v>영서</v>
      </c>
      <c r="F1817" s="4" t="s">
        <v>312</v>
      </c>
      <c r="G1817" s="4" t="s">
        <v>313</v>
      </c>
      <c r="H1817" s="4" t="s">
        <v>9</v>
      </c>
      <c r="I1817" s="5">
        <v>11</v>
      </c>
      <c r="J1817" s="5">
        <v>0</v>
      </c>
      <c r="K1817" s="92">
        <v>11</v>
      </c>
    </row>
    <row r="1818" spans="2:11" x14ac:dyDescent="0.3">
      <c r="B1818" s="91" t="s">
        <v>973</v>
      </c>
      <c r="C1818" s="74" t="s">
        <v>1021</v>
      </c>
      <c r="D1818" s="75" t="str">
        <f t="shared" si="72"/>
        <v>2022년12월</v>
      </c>
      <c r="E1818" s="54" t="str">
        <f t="shared" si="73"/>
        <v>영서</v>
      </c>
      <c r="F1818" s="4" t="s">
        <v>312</v>
      </c>
      <c r="G1818" s="4" t="s">
        <v>314</v>
      </c>
      <c r="H1818" s="4" t="s">
        <v>9</v>
      </c>
      <c r="I1818" s="5">
        <v>2</v>
      </c>
      <c r="J1818" s="5">
        <v>0</v>
      </c>
      <c r="K1818" s="92">
        <v>2</v>
      </c>
    </row>
    <row r="1819" spans="2:11" x14ac:dyDescent="0.3">
      <c r="B1819" s="91" t="s">
        <v>973</v>
      </c>
      <c r="C1819" s="74" t="s">
        <v>1021</v>
      </c>
      <c r="D1819" s="75" t="str">
        <f t="shared" si="72"/>
        <v>2022년12월</v>
      </c>
      <c r="E1819" s="54" t="str">
        <f t="shared" si="73"/>
        <v>충남</v>
      </c>
      <c r="F1819" s="4" t="s">
        <v>317</v>
      </c>
      <c r="G1819" s="4" t="s">
        <v>318</v>
      </c>
      <c r="H1819" s="4" t="s">
        <v>9</v>
      </c>
      <c r="I1819" s="5">
        <v>255</v>
      </c>
      <c r="J1819" s="5">
        <v>255</v>
      </c>
      <c r="K1819" s="92">
        <v>0</v>
      </c>
    </row>
    <row r="1820" spans="2:11" x14ac:dyDescent="0.3">
      <c r="B1820" s="91" t="s">
        <v>973</v>
      </c>
      <c r="C1820" s="74" t="s">
        <v>1021</v>
      </c>
      <c r="D1820" s="75" t="str">
        <f t="shared" si="72"/>
        <v>2022년12월</v>
      </c>
      <c r="E1820" s="54" t="str">
        <f t="shared" si="73"/>
        <v>충남</v>
      </c>
      <c r="F1820" s="4" t="s">
        <v>317</v>
      </c>
      <c r="G1820" s="4" t="s">
        <v>319</v>
      </c>
      <c r="H1820" s="4" t="s">
        <v>9</v>
      </c>
      <c r="I1820" s="5">
        <v>30</v>
      </c>
      <c r="J1820" s="5">
        <v>0</v>
      </c>
      <c r="K1820" s="92">
        <v>30</v>
      </c>
    </row>
    <row r="1821" spans="2:11" x14ac:dyDescent="0.3">
      <c r="B1821" s="91" t="s">
        <v>973</v>
      </c>
      <c r="C1821" s="74" t="s">
        <v>1021</v>
      </c>
      <c r="D1821" s="75" t="str">
        <f t="shared" si="72"/>
        <v>2022년12월</v>
      </c>
      <c r="E1821" s="54" t="str">
        <f t="shared" si="73"/>
        <v>서울</v>
      </c>
      <c r="F1821" s="4" t="s">
        <v>320</v>
      </c>
      <c r="G1821" s="4" t="s">
        <v>263</v>
      </c>
      <c r="H1821" s="4" t="s">
        <v>9</v>
      </c>
      <c r="I1821" s="5">
        <v>12</v>
      </c>
      <c r="J1821" s="5">
        <v>0</v>
      </c>
      <c r="K1821" s="92">
        <v>12</v>
      </c>
    </row>
    <row r="1822" spans="2:11" x14ac:dyDescent="0.3">
      <c r="B1822" s="91" t="s">
        <v>973</v>
      </c>
      <c r="C1822" s="74" t="s">
        <v>1021</v>
      </c>
      <c r="D1822" s="75" t="str">
        <f t="shared" si="72"/>
        <v>2022년12월</v>
      </c>
      <c r="E1822" s="54" t="str">
        <f t="shared" si="73"/>
        <v>서울</v>
      </c>
      <c r="F1822" s="4" t="s">
        <v>320</v>
      </c>
      <c r="G1822" s="4" t="s">
        <v>321</v>
      </c>
      <c r="H1822" s="4" t="s">
        <v>9</v>
      </c>
      <c r="I1822" s="5">
        <v>3</v>
      </c>
      <c r="J1822" s="5">
        <v>1</v>
      </c>
      <c r="K1822" s="92">
        <v>2</v>
      </c>
    </row>
    <row r="1823" spans="2:11" x14ac:dyDescent="0.3">
      <c r="B1823" s="91" t="s">
        <v>973</v>
      </c>
      <c r="C1823" s="74" t="s">
        <v>1021</v>
      </c>
      <c r="D1823" s="75" t="str">
        <f t="shared" si="72"/>
        <v>2022년12월</v>
      </c>
      <c r="E1823" s="54" t="str">
        <f t="shared" si="73"/>
        <v>경남</v>
      </c>
      <c r="F1823" s="4" t="s">
        <v>328</v>
      </c>
      <c r="G1823" s="4" t="s">
        <v>329</v>
      </c>
      <c r="H1823" s="4" t="s">
        <v>9</v>
      </c>
      <c r="I1823" s="5">
        <v>1</v>
      </c>
      <c r="J1823" s="5">
        <v>0</v>
      </c>
      <c r="K1823" s="92">
        <v>1</v>
      </c>
    </row>
    <row r="1824" spans="2:11" x14ac:dyDescent="0.3">
      <c r="B1824" s="91" t="s">
        <v>973</v>
      </c>
      <c r="C1824" s="74" t="s">
        <v>1021</v>
      </c>
      <c r="D1824" s="75" t="str">
        <f t="shared" si="72"/>
        <v>2022년12월</v>
      </c>
      <c r="E1824" s="54" t="str">
        <f t="shared" si="73"/>
        <v>경남</v>
      </c>
      <c r="F1824" s="4" t="s">
        <v>328</v>
      </c>
      <c r="G1824" s="4" t="s">
        <v>332</v>
      </c>
      <c r="H1824" s="4" t="s">
        <v>9</v>
      </c>
      <c r="I1824" s="5">
        <v>7</v>
      </c>
      <c r="J1824" s="5">
        <v>1</v>
      </c>
      <c r="K1824" s="92">
        <v>6</v>
      </c>
    </row>
    <row r="1825" spans="2:11" x14ac:dyDescent="0.3">
      <c r="B1825" s="91" t="s">
        <v>973</v>
      </c>
      <c r="C1825" s="74" t="s">
        <v>1021</v>
      </c>
      <c r="D1825" s="75" t="str">
        <f t="shared" si="72"/>
        <v>2022년12월</v>
      </c>
      <c r="E1825" s="54" t="str">
        <f t="shared" si="73"/>
        <v>경남</v>
      </c>
      <c r="F1825" s="4" t="s">
        <v>333</v>
      </c>
      <c r="G1825" s="4" t="s">
        <v>335</v>
      </c>
      <c r="H1825" s="4" t="s">
        <v>9</v>
      </c>
      <c r="I1825" s="5">
        <v>76</v>
      </c>
      <c r="J1825" s="5">
        <v>75</v>
      </c>
      <c r="K1825" s="92">
        <v>1</v>
      </c>
    </row>
    <row r="1826" spans="2:11" x14ac:dyDescent="0.3">
      <c r="B1826" s="91" t="s">
        <v>973</v>
      </c>
      <c r="C1826" s="74" t="s">
        <v>1021</v>
      </c>
      <c r="D1826" s="75" t="str">
        <f t="shared" si="72"/>
        <v>2022년12월</v>
      </c>
      <c r="E1826" s="54" t="str">
        <f t="shared" si="73"/>
        <v>경남</v>
      </c>
      <c r="F1826" s="4" t="s">
        <v>333</v>
      </c>
      <c r="G1826" s="4" t="s">
        <v>336</v>
      </c>
      <c r="H1826" s="4" t="s">
        <v>9</v>
      </c>
      <c r="I1826" s="5">
        <v>1</v>
      </c>
      <c r="J1826" s="5">
        <v>0</v>
      </c>
      <c r="K1826" s="92">
        <v>1</v>
      </c>
    </row>
    <row r="1827" spans="2:11" x14ac:dyDescent="0.3">
      <c r="B1827" s="91" t="s">
        <v>973</v>
      </c>
      <c r="C1827" s="74" t="s">
        <v>1021</v>
      </c>
      <c r="D1827" s="75" t="str">
        <f t="shared" si="72"/>
        <v>2022년12월</v>
      </c>
      <c r="E1827" s="54" t="str">
        <f t="shared" si="73"/>
        <v>영서</v>
      </c>
      <c r="F1827" s="4" t="s">
        <v>338</v>
      </c>
      <c r="G1827" s="4" t="s">
        <v>339</v>
      </c>
      <c r="H1827" s="4" t="s">
        <v>9</v>
      </c>
      <c r="I1827" s="5">
        <v>18</v>
      </c>
      <c r="J1827" s="5">
        <v>17</v>
      </c>
      <c r="K1827" s="92">
        <v>1</v>
      </c>
    </row>
    <row r="1828" spans="2:11" x14ac:dyDescent="0.3">
      <c r="B1828" s="91" t="s">
        <v>973</v>
      </c>
      <c r="C1828" s="74" t="s">
        <v>1021</v>
      </c>
      <c r="D1828" s="75" t="str">
        <f t="shared" si="72"/>
        <v>2022년12월</v>
      </c>
      <c r="E1828" s="54" t="str">
        <f t="shared" si="73"/>
        <v>인천</v>
      </c>
      <c r="F1828" s="4" t="s">
        <v>346</v>
      </c>
      <c r="G1828" s="4" t="s">
        <v>347</v>
      </c>
      <c r="H1828" s="4" t="s">
        <v>9</v>
      </c>
      <c r="I1828" s="5">
        <v>2</v>
      </c>
      <c r="J1828" s="5">
        <v>2</v>
      </c>
      <c r="K1828" s="92">
        <v>0</v>
      </c>
    </row>
    <row r="1829" spans="2:11" x14ac:dyDescent="0.3">
      <c r="B1829" s="91" t="s">
        <v>973</v>
      </c>
      <c r="C1829" s="74" t="s">
        <v>1021</v>
      </c>
      <c r="D1829" s="75" t="str">
        <f t="shared" si="72"/>
        <v>2022년12월</v>
      </c>
      <c r="E1829" s="54" t="str">
        <f t="shared" si="73"/>
        <v>인천</v>
      </c>
      <c r="F1829" s="4" t="s">
        <v>346</v>
      </c>
      <c r="G1829" s="4" t="s">
        <v>349</v>
      </c>
      <c r="H1829" s="4" t="s">
        <v>9</v>
      </c>
      <c r="I1829" s="5">
        <v>8</v>
      </c>
      <c r="J1829" s="5">
        <v>2</v>
      </c>
      <c r="K1829" s="92">
        <v>6</v>
      </c>
    </row>
    <row r="1830" spans="2:11" x14ac:dyDescent="0.3">
      <c r="B1830" s="91" t="s">
        <v>973</v>
      </c>
      <c r="C1830" s="74" t="s">
        <v>1021</v>
      </c>
      <c r="D1830" s="75" t="str">
        <f t="shared" si="72"/>
        <v>2022년12월</v>
      </c>
      <c r="E1830" s="54" t="str">
        <f t="shared" si="73"/>
        <v>인천</v>
      </c>
      <c r="F1830" s="4" t="s">
        <v>346</v>
      </c>
      <c r="G1830" s="4" t="s">
        <v>351</v>
      </c>
      <c r="H1830" s="4" t="s">
        <v>9</v>
      </c>
      <c r="I1830" s="5">
        <v>1</v>
      </c>
      <c r="J1830" s="5">
        <v>1</v>
      </c>
      <c r="K1830" s="92">
        <v>0</v>
      </c>
    </row>
    <row r="1831" spans="2:11" x14ac:dyDescent="0.3">
      <c r="B1831" s="91" t="s">
        <v>973</v>
      </c>
      <c r="C1831" s="74" t="s">
        <v>1021</v>
      </c>
      <c r="D1831" s="75" t="str">
        <f t="shared" si="72"/>
        <v>2022년12월</v>
      </c>
      <c r="E1831" s="54" t="str">
        <f t="shared" si="73"/>
        <v>인천</v>
      </c>
      <c r="F1831" s="4" t="s">
        <v>346</v>
      </c>
      <c r="G1831" s="4" t="s">
        <v>352</v>
      </c>
      <c r="H1831" s="4" t="s">
        <v>9</v>
      </c>
      <c r="I1831" s="5">
        <v>9</v>
      </c>
      <c r="J1831" s="5">
        <v>1</v>
      </c>
      <c r="K1831" s="92">
        <v>8</v>
      </c>
    </row>
    <row r="1832" spans="2:11" x14ac:dyDescent="0.3">
      <c r="B1832" s="91" t="s">
        <v>973</v>
      </c>
      <c r="C1832" s="74" t="s">
        <v>1021</v>
      </c>
      <c r="D1832" s="75" t="str">
        <f t="shared" si="72"/>
        <v>2022년12월</v>
      </c>
      <c r="E1832" s="54" t="str">
        <f t="shared" si="73"/>
        <v>인천</v>
      </c>
      <c r="F1832" s="4" t="s">
        <v>346</v>
      </c>
      <c r="G1832" s="4" t="s">
        <v>357</v>
      </c>
      <c r="H1832" s="4" t="s">
        <v>9</v>
      </c>
      <c r="I1832" s="5">
        <v>114</v>
      </c>
      <c r="J1832" s="5">
        <v>114</v>
      </c>
      <c r="K1832" s="92">
        <v>0</v>
      </c>
    </row>
    <row r="1833" spans="2:11" x14ac:dyDescent="0.3">
      <c r="B1833" s="91" t="s">
        <v>973</v>
      </c>
      <c r="C1833" s="74" t="s">
        <v>1021</v>
      </c>
      <c r="D1833" s="75" t="str">
        <f t="shared" si="72"/>
        <v>2022년12월</v>
      </c>
      <c r="E1833" s="54" t="str">
        <f t="shared" si="73"/>
        <v>인천</v>
      </c>
      <c r="F1833" s="4" t="s">
        <v>346</v>
      </c>
      <c r="G1833" s="4" t="s">
        <v>359</v>
      </c>
      <c r="H1833" s="4" t="s">
        <v>9</v>
      </c>
      <c r="I1833" s="5">
        <v>66</v>
      </c>
      <c r="J1833" s="5">
        <v>1</v>
      </c>
      <c r="K1833" s="92">
        <v>65</v>
      </c>
    </row>
    <row r="1834" spans="2:11" x14ac:dyDescent="0.3">
      <c r="B1834" s="91" t="s">
        <v>973</v>
      </c>
      <c r="C1834" s="74" t="s">
        <v>1021</v>
      </c>
      <c r="D1834" s="75" t="str">
        <f t="shared" si="72"/>
        <v>2022년12월</v>
      </c>
      <c r="E1834" s="54" t="str">
        <f t="shared" si="73"/>
        <v>경기</v>
      </c>
      <c r="F1834" s="4" t="s">
        <v>360</v>
      </c>
      <c r="G1834" s="4" t="s">
        <v>361</v>
      </c>
      <c r="H1834" s="4" t="s">
        <v>9</v>
      </c>
      <c r="I1834" s="5">
        <v>30</v>
      </c>
      <c r="J1834" s="5">
        <v>0</v>
      </c>
      <c r="K1834" s="92">
        <v>30</v>
      </c>
    </row>
    <row r="1835" spans="2:11" x14ac:dyDescent="0.3">
      <c r="B1835" s="91" t="s">
        <v>973</v>
      </c>
      <c r="C1835" s="74" t="s">
        <v>1021</v>
      </c>
      <c r="D1835" s="75" t="str">
        <f t="shared" si="72"/>
        <v>2022년12월</v>
      </c>
      <c r="E1835" s="54" t="str">
        <f t="shared" si="73"/>
        <v>경기</v>
      </c>
      <c r="F1835" s="4" t="s">
        <v>360</v>
      </c>
      <c r="G1835" s="4" t="s">
        <v>362</v>
      </c>
      <c r="H1835" s="4" t="s">
        <v>9</v>
      </c>
      <c r="I1835" s="5">
        <v>34</v>
      </c>
      <c r="J1835" s="5">
        <v>0</v>
      </c>
      <c r="K1835" s="92">
        <v>34</v>
      </c>
    </row>
    <row r="1836" spans="2:11" x14ac:dyDescent="0.3">
      <c r="B1836" s="91" t="s">
        <v>973</v>
      </c>
      <c r="C1836" s="74" t="s">
        <v>1021</v>
      </c>
      <c r="D1836" s="75" t="str">
        <f t="shared" si="72"/>
        <v>2022년12월</v>
      </c>
      <c r="E1836" s="54" t="str">
        <f t="shared" si="73"/>
        <v>경기</v>
      </c>
      <c r="F1836" s="4" t="s">
        <v>360</v>
      </c>
      <c r="G1836" s="4" t="s">
        <v>364</v>
      </c>
      <c r="H1836" s="4" t="s">
        <v>9</v>
      </c>
      <c r="I1836" s="5">
        <v>2</v>
      </c>
      <c r="J1836" s="5">
        <v>2</v>
      </c>
      <c r="K1836" s="92">
        <v>0</v>
      </c>
    </row>
    <row r="1837" spans="2:11" x14ac:dyDescent="0.3">
      <c r="B1837" s="91" t="s">
        <v>973</v>
      </c>
      <c r="C1837" s="74" t="s">
        <v>1021</v>
      </c>
      <c r="D1837" s="75" t="str">
        <f t="shared" si="72"/>
        <v>2022년12월</v>
      </c>
      <c r="E1837" s="54" t="str">
        <f t="shared" si="73"/>
        <v>전북</v>
      </c>
      <c r="F1837" s="4" t="s">
        <v>367</v>
      </c>
      <c r="G1837" s="4" t="s">
        <v>369</v>
      </c>
      <c r="H1837" s="4" t="s">
        <v>9</v>
      </c>
      <c r="I1837" s="5">
        <v>6</v>
      </c>
      <c r="J1837" s="5">
        <v>0</v>
      </c>
      <c r="K1837" s="92">
        <v>6</v>
      </c>
    </row>
    <row r="1838" spans="2:11" x14ac:dyDescent="0.3">
      <c r="B1838" s="91" t="s">
        <v>973</v>
      </c>
      <c r="C1838" s="74" t="s">
        <v>1021</v>
      </c>
      <c r="D1838" s="75" t="str">
        <f t="shared" si="72"/>
        <v>2022년12월</v>
      </c>
      <c r="E1838" s="54" t="str">
        <f t="shared" si="73"/>
        <v>전북</v>
      </c>
      <c r="F1838" s="4" t="s">
        <v>367</v>
      </c>
      <c r="G1838" s="4" t="s">
        <v>373</v>
      </c>
      <c r="H1838" s="4" t="s">
        <v>9</v>
      </c>
      <c r="I1838" s="5">
        <v>21</v>
      </c>
      <c r="J1838" s="5">
        <v>0</v>
      </c>
      <c r="K1838" s="92">
        <v>21</v>
      </c>
    </row>
    <row r="1839" spans="2:11" x14ac:dyDescent="0.3">
      <c r="B1839" s="91" t="s">
        <v>973</v>
      </c>
      <c r="C1839" s="74" t="s">
        <v>1021</v>
      </c>
      <c r="D1839" s="75" t="str">
        <f t="shared" si="72"/>
        <v>2022년12월</v>
      </c>
      <c r="E1839" s="54" t="str">
        <f t="shared" si="73"/>
        <v>전북</v>
      </c>
      <c r="F1839" s="4" t="s">
        <v>367</v>
      </c>
      <c r="G1839" s="4" t="s">
        <v>83</v>
      </c>
      <c r="H1839" s="4" t="s">
        <v>9</v>
      </c>
      <c r="I1839" s="5">
        <v>21</v>
      </c>
      <c r="J1839" s="5">
        <v>5</v>
      </c>
      <c r="K1839" s="92">
        <v>16</v>
      </c>
    </row>
    <row r="1840" spans="2:11" x14ac:dyDescent="0.3">
      <c r="B1840" s="91" t="s">
        <v>973</v>
      </c>
      <c r="C1840" s="74" t="s">
        <v>1021</v>
      </c>
      <c r="D1840" s="75" t="str">
        <f t="shared" si="72"/>
        <v>2022년12월</v>
      </c>
      <c r="E1840" s="54" t="str">
        <f t="shared" si="73"/>
        <v>전북</v>
      </c>
      <c r="F1840" s="4" t="s">
        <v>367</v>
      </c>
      <c r="G1840" s="4" t="s">
        <v>876</v>
      </c>
      <c r="H1840" s="4" t="s">
        <v>9</v>
      </c>
      <c r="I1840" s="5">
        <v>2</v>
      </c>
      <c r="J1840" s="5">
        <v>2</v>
      </c>
      <c r="K1840" s="92">
        <v>0</v>
      </c>
    </row>
    <row r="1841" spans="2:11" x14ac:dyDescent="0.3">
      <c r="B1841" s="91" t="s">
        <v>973</v>
      </c>
      <c r="C1841" s="74" t="s">
        <v>1021</v>
      </c>
      <c r="D1841" s="75" t="str">
        <f t="shared" si="72"/>
        <v>2022년12월</v>
      </c>
      <c r="E1841" s="54" t="str">
        <f t="shared" si="73"/>
        <v>전북</v>
      </c>
      <c r="F1841" s="4" t="s">
        <v>367</v>
      </c>
      <c r="G1841" s="4" t="s">
        <v>877</v>
      </c>
      <c r="H1841" s="4" t="s">
        <v>9</v>
      </c>
      <c r="I1841" s="5">
        <v>1</v>
      </c>
      <c r="J1841" s="5">
        <v>0</v>
      </c>
      <c r="K1841" s="92">
        <v>1</v>
      </c>
    </row>
    <row r="1842" spans="2:11" x14ac:dyDescent="0.3">
      <c r="B1842" s="91" t="s">
        <v>973</v>
      </c>
      <c r="C1842" s="74" t="s">
        <v>1021</v>
      </c>
      <c r="D1842" s="75" t="str">
        <f t="shared" si="72"/>
        <v>2022년12월</v>
      </c>
      <c r="E1842" s="54" t="str">
        <f t="shared" si="73"/>
        <v>전북</v>
      </c>
      <c r="F1842" s="4" t="s">
        <v>379</v>
      </c>
      <c r="G1842" s="4" t="s">
        <v>895</v>
      </c>
      <c r="H1842" s="4" t="s">
        <v>9</v>
      </c>
      <c r="I1842" s="5">
        <v>6</v>
      </c>
      <c r="J1842" s="5">
        <v>4</v>
      </c>
      <c r="K1842" s="92">
        <v>2</v>
      </c>
    </row>
    <row r="1843" spans="2:11" x14ac:dyDescent="0.3">
      <c r="B1843" s="91" t="s">
        <v>973</v>
      </c>
      <c r="C1843" s="74" t="s">
        <v>1021</v>
      </c>
      <c r="D1843" s="75" t="str">
        <f t="shared" ref="D1843:D1867" si="74">B1843&amp;C1843</f>
        <v>2022년12월</v>
      </c>
      <c r="E1843" s="54" t="str">
        <f t="shared" si="73"/>
        <v>전북</v>
      </c>
      <c r="F1843" s="4" t="s">
        <v>379</v>
      </c>
      <c r="G1843" s="4" t="s">
        <v>383</v>
      </c>
      <c r="H1843" s="4" t="s">
        <v>9</v>
      </c>
      <c r="I1843" s="5">
        <v>1</v>
      </c>
      <c r="J1843" s="5">
        <v>0</v>
      </c>
      <c r="K1843" s="92">
        <v>1</v>
      </c>
    </row>
    <row r="1844" spans="2:11" x14ac:dyDescent="0.3">
      <c r="B1844" s="91" t="s">
        <v>973</v>
      </c>
      <c r="C1844" s="74" t="s">
        <v>1021</v>
      </c>
      <c r="D1844" s="75" t="str">
        <f t="shared" si="74"/>
        <v>2022년12월</v>
      </c>
      <c r="E1844" s="54" t="str">
        <f t="shared" si="73"/>
        <v>제주</v>
      </c>
      <c r="F1844" s="4" t="s">
        <v>385</v>
      </c>
      <c r="G1844" s="4" t="s">
        <v>387</v>
      </c>
      <c r="H1844" s="4" t="s">
        <v>9</v>
      </c>
      <c r="I1844" s="5">
        <v>95</v>
      </c>
      <c r="J1844" s="5">
        <v>0</v>
      </c>
      <c r="K1844" s="92">
        <v>95</v>
      </c>
    </row>
    <row r="1845" spans="2:11" x14ac:dyDescent="0.3">
      <c r="B1845" s="91" t="s">
        <v>973</v>
      </c>
      <c r="C1845" s="74" t="s">
        <v>1021</v>
      </c>
      <c r="D1845" s="75" t="str">
        <f t="shared" si="74"/>
        <v>2022년12월</v>
      </c>
      <c r="E1845" s="54" t="str">
        <f t="shared" si="73"/>
        <v>제주</v>
      </c>
      <c r="F1845" s="4" t="s">
        <v>385</v>
      </c>
      <c r="G1845" s="4" t="s">
        <v>388</v>
      </c>
      <c r="H1845" s="4" t="s">
        <v>9</v>
      </c>
      <c r="I1845" s="5">
        <v>2</v>
      </c>
      <c r="J1845" s="5">
        <v>0</v>
      </c>
      <c r="K1845" s="92">
        <v>2</v>
      </c>
    </row>
    <row r="1846" spans="2:11" x14ac:dyDescent="0.3">
      <c r="B1846" s="91" t="s">
        <v>973</v>
      </c>
      <c r="C1846" s="74" t="s">
        <v>1021</v>
      </c>
      <c r="D1846" s="75" t="str">
        <f t="shared" si="74"/>
        <v>2022년12월</v>
      </c>
      <c r="E1846" s="54" t="str">
        <f t="shared" si="73"/>
        <v>제주</v>
      </c>
      <c r="F1846" s="4" t="s">
        <v>385</v>
      </c>
      <c r="G1846" s="4" t="s">
        <v>878</v>
      </c>
      <c r="H1846" s="4" t="s">
        <v>9</v>
      </c>
      <c r="I1846" s="5">
        <v>4</v>
      </c>
      <c r="J1846" s="5">
        <v>0</v>
      </c>
      <c r="K1846" s="92">
        <v>4</v>
      </c>
    </row>
    <row r="1847" spans="2:11" x14ac:dyDescent="0.3">
      <c r="B1847" s="91" t="s">
        <v>973</v>
      </c>
      <c r="C1847" s="74" t="s">
        <v>1021</v>
      </c>
      <c r="D1847" s="75" t="str">
        <f t="shared" si="74"/>
        <v>2022년12월</v>
      </c>
      <c r="E1847" s="54" t="str">
        <f t="shared" si="73"/>
        <v>제주</v>
      </c>
      <c r="F1847" s="4" t="s">
        <v>385</v>
      </c>
      <c r="G1847" s="4" t="s">
        <v>393</v>
      </c>
      <c r="H1847" s="4" t="s">
        <v>9</v>
      </c>
      <c r="I1847" s="5">
        <v>14</v>
      </c>
      <c r="J1847" s="5">
        <v>0</v>
      </c>
      <c r="K1847" s="92">
        <v>14</v>
      </c>
    </row>
    <row r="1848" spans="2:11" x14ac:dyDescent="0.3">
      <c r="B1848" s="91" t="s">
        <v>973</v>
      </c>
      <c r="C1848" s="74" t="s">
        <v>1021</v>
      </c>
      <c r="D1848" s="75" t="str">
        <f t="shared" si="74"/>
        <v>2022년12월</v>
      </c>
      <c r="E1848" s="54" t="str">
        <f t="shared" si="73"/>
        <v>경남</v>
      </c>
      <c r="F1848" s="4" t="s">
        <v>394</v>
      </c>
      <c r="G1848" s="4" t="s">
        <v>402</v>
      </c>
      <c r="H1848" s="4" t="s">
        <v>9</v>
      </c>
      <c r="I1848" s="5">
        <v>2</v>
      </c>
      <c r="J1848" s="5">
        <v>1</v>
      </c>
      <c r="K1848" s="92">
        <v>1</v>
      </c>
    </row>
    <row r="1849" spans="2:11" x14ac:dyDescent="0.3">
      <c r="B1849" s="91" t="s">
        <v>973</v>
      </c>
      <c r="C1849" s="74" t="s">
        <v>1021</v>
      </c>
      <c r="D1849" s="75" t="str">
        <f t="shared" si="74"/>
        <v>2022년12월</v>
      </c>
      <c r="E1849" s="54" t="str">
        <f t="shared" si="73"/>
        <v>경남</v>
      </c>
      <c r="F1849" s="4" t="s">
        <v>394</v>
      </c>
      <c r="G1849" s="4" t="s">
        <v>403</v>
      </c>
      <c r="H1849" s="4" t="s">
        <v>9</v>
      </c>
      <c r="I1849" s="5">
        <v>1</v>
      </c>
      <c r="J1849" s="5">
        <v>0</v>
      </c>
      <c r="K1849" s="92">
        <v>1</v>
      </c>
    </row>
    <row r="1850" spans="2:11" x14ac:dyDescent="0.3">
      <c r="B1850" s="91" t="s">
        <v>973</v>
      </c>
      <c r="C1850" s="74" t="s">
        <v>1021</v>
      </c>
      <c r="D1850" s="75" t="str">
        <f t="shared" si="74"/>
        <v>2022년12월</v>
      </c>
      <c r="E1850" s="54" t="str">
        <f t="shared" si="73"/>
        <v>경남</v>
      </c>
      <c r="F1850" s="4" t="s">
        <v>394</v>
      </c>
      <c r="G1850" s="4" t="s">
        <v>405</v>
      </c>
      <c r="H1850" s="4" t="s">
        <v>9</v>
      </c>
      <c r="I1850" s="5">
        <v>22</v>
      </c>
      <c r="J1850" s="5">
        <v>0</v>
      </c>
      <c r="K1850" s="92">
        <v>22</v>
      </c>
    </row>
    <row r="1851" spans="2:11" x14ac:dyDescent="0.3">
      <c r="B1851" s="91" t="s">
        <v>973</v>
      </c>
      <c r="C1851" s="74" t="s">
        <v>1021</v>
      </c>
      <c r="D1851" s="75" t="str">
        <f t="shared" si="74"/>
        <v>2022년12월</v>
      </c>
      <c r="E1851" s="54" t="str">
        <f t="shared" si="73"/>
        <v>경남</v>
      </c>
      <c r="F1851" s="4" t="s">
        <v>394</v>
      </c>
      <c r="G1851" s="4" t="s">
        <v>406</v>
      </c>
      <c r="H1851" s="4" t="s">
        <v>9</v>
      </c>
      <c r="I1851" s="5">
        <v>7</v>
      </c>
      <c r="J1851" s="5">
        <v>0</v>
      </c>
      <c r="K1851" s="92">
        <v>7</v>
      </c>
    </row>
    <row r="1852" spans="2:11" x14ac:dyDescent="0.3">
      <c r="B1852" s="91" t="s">
        <v>973</v>
      </c>
      <c r="C1852" s="74" t="s">
        <v>1021</v>
      </c>
      <c r="D1852" s="75" t="str">
        <f t="shared" si="74"/>
        <v>2022년12월</v>
      </c>
      <c r="E1852" s="54" t="str">
        <f t="shared" si="73"/>
        <v>경남</v>
      </c>
      <c r="F1852" s="4" t="s">
        <v>394</v>
      </c>
      <c r="G1852" s="4" t="s">
        <v>407</v>
      </c>
      <c r="H1852" s="4" t="s">
        <v>9</v>
      </c>
      <c r="I1852" s="5">
        <v>26</v>
      </c>
      <c r="J1852" s="5">
        <v>2</v>
      </c>
      <c r="K1852" s="92">
        <v>24</v>
      </c>
    </row>
    <row r="1853" spans="2:11" x14ac:dyDescent="0.3">
      <c r="B1853" s="91" t="s">
        <v>973</v>
      </c>
      <c r="C1853" s="74" t="s">
        <v>1021</v>
      </c>
      <c r="D1853" s="75" t="str">
        <f t="shared" si="74"/>
        <v>2022년12월</v>
      </c>
      <c r="E1853" s="54" t="str">
        <f t="shared" si="73"/>
        <v>경남</v>
      </c>
      <c r="F1853" s="4" t="s">
        <v>408</v>
      </c>
      <c r="G1853" s="4" t="s">
        <v>409</v>
      </c>
      <c r="H1853" s="4" t="s">
        <v>9</v>
      </c>
      <c r="I1853" s="5">
        <v>6</v>
      </c>
      <c r="J1853" s="5">
        <v>0</v>
      </c>
      <c r="K1853" s="92">
        <v>6</v>
      </c>
    </row>
    <row r="1854" spans="2:11" x14ac:dyDescent="0.3">
      <c r="B1854" s="91" t="s">
        <v>973</v>
      </c>
      <c r="C1854" s="74" t="s">
        <v>1021</v>
      </c>
      <c r="D1854" s="75" t="str">
        <f t="shared" si="74"/>
        <v>2022년12월</v>
      </c>
      <c r="E1854" s="54" t="str">
        <f t="shared" si="73"/>
        <v>경남</v>
      </c>
      <c r="F1854" s="4" t="s">
        <v>408</v>
      </c>
      <c r="G1854" s="4" t="s">
        <v>412</v>
      </c>
      <c r="H1854" s="4" t="s">
        <v>9</v>
      </c>
      <c r="I1854" s="5">
        <v>4</v>
      </c>
      <c r="J1854" s="5">
        <v>0</v>
      </c>
      <c r="K1854" s="92">
        <v>4</v>
      </c>
    </row>
    <row r="1855" spans="2:11" x14ac:dyDescent="0.3">
      <c r="B1855" s="91" t="s">
        <v>973</v>
      </c>
      <c r="C1855" s="74" t="s">
        <v>1021</v>
      </c>
      <c r="D1855" s="75" t="str">
        <f t="shared" si="74"/>
        <v>2022년12월</v>
      </c>
      <c r="E1855" s="54" t="str">
        <f t="shared" si="73"/>
        <v>충남</v>
      </c>
      <c r="F1855" s="4" t="s">
        <v>414</v>
      </c>
      <c r="G1855" s="4" t="s">
        <v>416</v>
      </c>
      <c r="H1855" s="4" t="s">
        <v>9</v>
      </c>
      <c r="I1855" s="5">
        <v>5</v>
      </c>
      <c r="J1855" s="5">
        <v>0</v>
      </c>
      <c r="K1855" s="92">
        <v>5</v>
      </c>
    </row>
    <row r="1856" spans="2:11" x14ac:dyDescent="0.3">
      <c r="B1856" s="91" t="s">
        <v>973</v>
      </c>
      <c r="C1856" s="74" t="s">
        <v>1021</v>
      </c>
      <c r="D1856" s="75" t="str">
        <f t="shared" si="74"/>
        <v>2022년12월</v>
      </c>
      <c r="E1856" s="54" t="str">
        <f t="shared" ref="E1856:E1919" si="75">VLOOKUP($F1856,$N$11:$O$78,2,0)</f>
        <v>충남</v>
      </c>
      <c r="F1856" s="4" t="s">
        <v>414</v>
      </c>
      <c r="G1856" s="4" t="s">
        <v>417</v>
      </c>
      <c r="H1856" s="4" t="s">
        <v>9</v>
      </c>
      <c r="I1856" s="5">
        <v>2</v>
      </c>
      <c r="J1856" s="5">
        <v>0</v>
      </c>
      <c r="K1856" s="92">
        <v>2</v>
      </c>
    </row>
    <row r="1857" spans="2:11" x14ac:dyDescent="0.3">
      <c r="B1857" s="91" t="s">
        <v>973</v>
      </c>
      <c r="C1857" s="74" t="s">
        <v>1021</v>
      </c>
      <c r="D1857" s="75" t="str">
        <f t="shared" si="74"/>
        <v>2022년12월</v>
      </c>
      <c r="E1857" s="54" t="str">
        <f t="shared" si="75"/>
        <v>충북</v>
      </c>
      <c r="F1857" s="4" t="s">
        <v>418</v>
      </c>
      <c r="G1857" s="4" t="s">
        <v>419</v>
      </c>
      <c r="H1857" s="4" t="s">
        <v>9</v>
      </c>
      <c r="I1857" s="5">
        <v>6</v>
      </c>
      <c r="J1857" s="5">
        <v>0</v>
      </c>
      <c r="K1857" s="92">
        <v>6</v>
      </c>
    </row>
    <row r="1858" spans="2:11" x14ac:dyDescent="0.3">
      <c r="B1858" s="91" t="s">
        <v>973</v>
      </c>
      <c r="C1858" s="74" t="s">
        <v>1021</v>
      </c>
      <c r="D1858" s="75" t="str">
        <f t="shared" si="74"/>
        <v>2022년12월</v>
      </c>
      <c r="E1858" s="54" t="str">
        <f t="shared" si="75"/>
        <v>경남</v>
      </c>
      <c r="F1858" s="4" t="s">
        <v>429</v>
      </c>
      <c r="G1858" s="4" t="s">
        <v>431</v>
      </c>
      <c r="H1858" s="4" t="s">
        <v>9</v>
      </c>
      <c r="I1858" s="5">
        <v>4</v>
      </c>
      <c r="J1858" s="5">
        <v>0</v>
      </c>
      <c r="K1858" s="92">
        <v>4</v>
      </c>
    </row>
    <row r="1859" spans="2:11" x14ac:dyDescent="0.3">
      <c r="B1859" s="91" t="s">
        <v>973</v>
      </c>
      <c r="C1859" s="74" t="s">
        <v>1021</v>
      </c>
      <c r="D1859" s="75" t="str">
        <f t="shared" si="74"/>
        <v>2022년12월</v>
      </c>
      <c r="E1859" s="54" t="str">
        <f t="shared" si="75"/>
        <v>경남</v>
      </c>
      <c r="F1859" s="4" t="s">
        <v>429</v>
      </c>
      <c r="G1859" s="4" t="s">
        <v>432</v>
      </c>
      <c r="H1859" s="4" t="s">
        <v>9</v>
      </c>
      <c r="I1859" s="5">
        <v>13</v>
      </c>
      <c r="J1859" s="5">
        <v>0</v>
      </c>
      <c r="K1859" s="92">
        <v>13</v>
      </c>
    </row>
    <row r="1860" spans="2:11" x14ac:dyDescent="0.3">
      <c r="B1860" s="91" t="s">
        <v>973</v>
      </c>
      <c r="C1860" s="74" t="s">
        <v>1021</v>
      </c>
      <c r="D1860" s="75" t="str">
        <f t="shared" si="74"/>
        <v>2022년12월</v>
      </c>
      <c r="E1860" s="54" t="str">
        <f t="shared" si="75"/>
        <v>경남</v>
      </c>
      <c r="F1860" s="4" t="s">
        <v>429</v>
      </c>
      <c r="G1860" s="4" t="s">
        <v>433</v>
      </c>
      <c r="H1860" s="4" t="s">
        <v>9</v>
      </c>
      <c r="I1860" s="5">
        <v>9</v>
      </c>
      <c r="J1860" s="5">
        <v>0</v>
      </c>
      <c r="K1860" s="92">
        <v>9</v>
      </c>
    </row>
    <row r="1861" spans="2:11" x14ac:dyDescent="0.3">
      <c r="B1861" s="91" t="s">
        <v>973</v>
      </c>
      <c r="C1861" s="74" t="s">
        <v>1021</v>
      </c>
      <c r="D1861" s="75" t="str">
        <f t="shared" si="74"/>
        <v>2022년12월</v>
      </c>
      <c r="E1861" s="54" t="str">
        <f t="shared" si="75"/>
        <v>경기</v>
      </c>
      <c r="F1861" s="4" t="s">
        <v>435</v>
      </c>
      <c r="G1861" s="4" t="s">
        <v>437</v>
      </c>
      <c r="H1861" s="4" t="s">
        <v>9</v>
      </c>
      <c r="I1861" s="5">
        <v>24</v>
      </c>
      <c r="J1861" s="5">
        <v>0</v>
      </c>
      <c r="K1861" s="92">
        <v>24</v>
      </c>
    </row>
    <row r="1862" spans="2:11" x14ac:dyDescent="0.3">
      <c r="B1862" s="91" t="s">
        <v>973</v>
      </c>
      <c r="C1862" s="74" t="s">
        <v>1021</v>
      </c>
      <c r="D1862" s="75" t="str">
        <f t="shared" si="74"/>
        <v>2022년12월</v>
      </c>
      <c r="E1862" s="54" t="str">
        <f t="shared" si="75"/>
        <v>경기</v>
      </c>
      <c r="F1862" s="4" t="s">
        <v>435</v>
      </c>
      <c r="G1862" s="4" t="s">
        <v>438</v>
      </c>
      <c r="H1862" s="4" t="s">
        <v>9</v>
      </c>
      <c r="I1862" s="5">
        <v>1</v>
      </c>
      <c r="J1862" s="5">
        <v>0</v>
      </c>
      <c r="K1862" s="92">
        <v>1</v>
      </c>
    </row>
    <row r="1863" spans="2:11" x14ac:dyDescent="0.3">
      <c r="B1863" s="91" t="s">
        <v>973</v>
      </c>
      <c r="C1863" s="74" t="s">
        <v>1021</v>
      </c>
      <c r="D1863" s="75" t="str">
        <f t="shared" si="74"/>
        <v>2022년12월</v>
      </c>
      <c r="E1863" s="54" t="str">
        <f t="shared" si="75"/>
        <v>경북</v>
      </c>
      <c r="F1863" s="4" t="s">
        <v>444</v>
      </c>
      <c r="G1863" s="4" t="s">
        <v>913</v>
      </c>
      <c r="H1863" s="4" t="s">
        <v>9</v>
      </c>
      <c r="I1863" s="5">
        <v>2</v>
      </c>
      <c r="J1863" s="5">
        <v>2</v>
      </c>
      <c r="K1863" s="92">
        <v>0</v>
      </c>
    </row>
    <row r="1864" spans="2:11" x14ac:dyDescent="0.3">
      <c r="B1864" s="91" t="s">
        <v>973</v>
      </c>
      <c r="C1864" s="74" t="s">
        <v>1021</v>
      </c>
      <c r="D1864" s="75" t="str">
        <f t="shared" si="74"/>
        <v>2022년12월</v>
      </c>
      <c r="E1864" s="54" t="str">
        <f t="shared" si="75"/>
        <v>경북</v>
      </c>
      <c r="F1864" s="4" t="s">
        <v>444</v>
      </c>
      <c r="G1864" s="4" t="s">
        <v>447</v>
      </c>
      <c r="H1864" s="4" t="s">
        <v>9</v>
      </c>
      <c r="I1864" s="5">
        <v>1</v>
      </c>
      <c r="J1864" s="5">
        <v>0</v>
      </c>
      <c r="K1864" s="92">
        <v>1</v>
      </c>
    </row>
    <row r="1865" spans="2:11" x14ac:dyDescent="0.3">
      <c r="B1865" s="91" t="s">
        <v>973</v>
      </c>
      <c r="C1865" s="74" t="s">
        <v>1021</v>
      </c>
      <c r="D1865" s="75" t="str">
        <f t="shared" si="74"/>
        <v>2022년12월</v>
      </c>
      <c r="E1865" s="54" t="str">
        <f t="shared" si="75"/>
        <v>경북</v>
      </c>
      <c r="F1865" s="4" t="s">
        <v>444</v>
      </c>
      <c r="G1865" s="4" t="s">
        <v>452</v>
      </c>
      <c r="H1865" s="4" t="s">
        <v>9</v>
      </c>
      <c r="I1865" s="5">
        <v>82</v>
      </c>
      <c r="J1865" s="5">
        <v>0</v>
      </c>
      <c r="K1865" s="92">
        <v>82</v>
      </c>
    </row>
    <row r="1866" spans="2:11" x14ac:dyDescent="0.3">
      <c r="B1866" s="91" t="s">
        <v>973</v>
      </c>
      <c r="C1866" s="74" t="s">
        <v>1021</v>
      </c>
      <c r="D1866" s="75" t="str">
        <f t="shared" si="74"/>
        <v>2022년12월</v>
      </c>
      <c r="E1866" s="54" t="str">
        <f t="shared" si="75"/>
        <v>전남</v>
      </c>
      <c r="F1866" s="4" t="s">
        <v>453</v>
      </c>
      <c r="G1866" s="4" t="s">
        <v>457</v>
      </c>
      <c r="H1866" s="4" t="s">
        <v>9</v>
      </c>
      <c r="I1866" s="5">
        <v>3</v>
      </c>
      <c r="J1866" s="5">
        <v>0</v>
      </c>
      <c r="K1866" s="92">
        <v>3</v>
      </c>
    </row>
    <row r="1867" spans="2:11" x14ac:dyDescent="0.3">
      <c r="B1867" s="91" t="s">
        <v>973</v>
      </c>
      <c r="C1867" s="74" t="s">
        <v>1021</v>
      </c>
      <c r="D1867" s="75" t="str">
        <f t="shared" si="74"/>
        <v>2022년12월</v>
      </c>
      <c r="E1867" s="54" t="str">
        <f t="shared" si="75"/>
        <v>충남</v>
      </c>
      <c r="F1867" s="4" t="s">
        <v>460</v>
      </c>
      <c r="G1867" s="4" t="s">
        <v>465</v>
      </c>
      <c r="H1867" s="4" t="s">
        <v>9</v>
      </c>
      <c r="I1867" s="5">
        <v>1</v>
      </c>
      <c r="J1867" s="5">
        <v>0</v>
      </c>
      <c r="K1867" s="92">
        <v>1</v>
      </c>
    </row>
    <row r="1868" spans="2:11" x14ac:dyDescent="0.3">
      <c r="B1868" s="91" t="s">
        <v>1022</v>
      </c>
      <c r="C1868" s="74" t="s">
        <v>1023</v>
      </c>
      <c r="D1868" s="75" t="str">
        <f t="shared" ref="D1868" si="76">B1868&amp;C1868</f>
        <v>2023년01월</v>
      </c>
      <c r="E1868" s="54" t="str">
        <f t="shared" si="75"/>
        <v>경북</v>
      </c>
      <c r="F1868" s="4" t="s">
        <v>14</v>
      </c>
      <c r="G1868" s="4" t="s">
        <v>15</v>
      </c>
      <c r="H1868" s="4" t="s">
        <v>9</v>
      </c>
      <c r="I1868" s="5">
        <v>7</v>
      </c>
      <c r="J1868" s="5">
        <v>0</v>
      </c>
      <c r="K1868" s="92">
        <v>7</v>
      </c>
    </row>
    <row r="1869" spans="2:11" x14ac:dyDescent="0.3">
      <c r="B1869" s="91" t="s">
        <v>1022</v>
      </c>
      <c r="C1869" s="74" t="s">
        <v>1023</v>
      </c>
      <c r="D1869" s="75" t="str">
        <f t="shared" ref="D1869:D1932" si="77">B1869&amp;C1869</f>
        <v>2023년01월</v>
      </c>
      <c r="E1869" s="54" t="str">
        <f t="shared" si="75"/>
        <v>경북</v>
      </c>
      <c r="F1869" s="4" t="s">
        <v>14</v>
      </c>
      <c r="G1869" s="4" t="s">
        <v>845</v>
      </c>
      <c r="H1869" s="4" t="s">
        <v>9</v>
      </c>
      <c r="I1869" s="5">
        <v>1</v>
      </c>
      <c r="J1869" s="5">
        <v>1</v>
      </c>
      <c r="K1869" s="92">
        <v>0</v>
      </c>
    </row>
    <row r="1870" spans="2:11" x14ac:dyDescent="0.3">
      <c r="B1870" s="91" t="s">
        <v>1022</v>
      </c>
      <c r="C1870" s="74" t="s">
        <v>1023</v>
      </c>
      <c r="D1870" s="75" t="str">
        <f t="shared" si="77"/>
        <v>2023년01월</v>
      </c>
      <c r="E1870" s="54" t="str">
        <f t="shared" si="75"/>
        <v>경북</v>
      </c>
      <c r="F1870" s="4" t="s">
        <v>14</v>
      </c>
      <c r="G1870" s="4" t="s">
        <v>17</v>
      </c>
      <c r="H1870" s="4" t="s">
        <v>9</v>
      </c>
      <c r="I1870" s="5">
        <v>136</v>
      </c>
      <c r="J1870" s="5">
        <v>134</v>
      </c>
      <c r="K1870" s="92">
        <v>2</v>
      </c>
    </row>
    <row r="1871" spans="2:11" x14ac:dyDescent="0.3">
      <c r="B1871" s="91" t="s">
        <v>1022</v>
      </c>
      <c r="C1871" s="74" t="s">
        <v>1023</v>
      </c>
      <c r="D1871" s="75" t="str">
        <f t="shared" si="77"/>
        <v>2023년01월</v>
      </c>
      <c r="E1871" s="54" t="str">
        <f t="shared" si="75"/>
        <v>경북</v>
      </c>
      <c r="F1871" s="4" t="s">
        <v>14</v>
      </c>
      <c r="G1871" s="4" t="s">
        <v>18</v>
      </c>
      <c r="H1871" s="4" t="s">
        <v>9</v>
      </c>
      <c r="I1871" s="5">
        <v>4</v>
      </c>
      <c r="J1871" s="5">
        <v>0</v>
      </c>
      <c r="K1871" s="92">
        <v>4</v>
      </c>
    </row>
    <row r="1872" spans="2:11" x14ac:dyDescent="0.3">
      <c r="B1872" s="91" t="s">
        <v>1022</v>
      </c>
      <c r="C1872" s="74" t="s">
        <v>1023</v>
      </c>
      <c r="D1872" s="75" t="str">
        <f t="shared" si="77"/>
        <v>2023년01월</v>
      </c>
      <c r="E1872" s="54" t="str">
        <f t="shared" si="75"/>
        <v>서울</v>
      </c>
      <c r="F1872" s="4" t="s">
        <v>20</v>
      </c>
      <c r="G1872" s="4" t="s">
        <v>22</v>
      </c>
      <c r="H1872" s="4" t="s">
        <v>9</v>
      </c>
      <c r="I1872" s="5">
        <v>6</v>
      </c>
      <c r="J1872" s="5">
        <v>0</v>
      </c>
      <c r="K1872" s="92">
        <v>6</v>
      </c>
    </row>
    <row r="1873" spans="2:11" x14ac:dyDescent="0.3">
      <c r="B1873" s="91" t="s">
        <v>1022</v>
      </c>
      <c r="C1873" s="74" t="s">
        <v>1023</v>
      </c>
      <c r="D1873" s="75" t="str">
        <f t="shared" si="77"/>
        <v>2023년01월</v>
      </c>
      <c r="E1873" s="54" t="str">
        <f t="shared" si="75"/>
        <v>서울</v>
      </c>
      <c r="F1873" s="4" t="s">
        <v>20</v>
      </c>
      <c r="G1873" s="4" t="s">
        <v>23</v>
      </c>
      <c r="H1873" s="4" t="s">
        <v>9</v>
      </c>
      <c r="I1873" s="5">
        <v>66</v>
      </c>
      <c r="J1873" s="5">
        <v>0</v>
      </c>
      <c r="K1873" s="92">
        <v>66</v>
      </c>
    </row>
    <row r="1874" spans="2:11" x14ac:dyDescent="0.3">
      <c r="B1874" s="91" t="s">
        <v>1022</v>
      </c>
      <c r="C1874" s="74" t="s">
        <v>1023</v>
      </c>
      <c r="D1874" s="75" t="str">
        <f t="shared" si="77"/>
        <v>2023년01월</v>
      </c>
      <c r="E1874" s="54" t="str">
        <f t="shared" si="75"/>
        <v>전남</v>
      </c>
      <c r="F1874" s="4" t="s">
        <v>24</v>
      </c>
      <c r="G1874" s="4" t="s">
        <v>26</v>
      </c>
      <c r="H1874" s="4" t="s">
        <v>9</v>
      </c>
      <c r="I1874" s="5">
        <v>43</v>
      </c>
      <c r="J1874" s="5">
        <v>0</v>
      </c>
      <c r="K1874" s="92">
        <v>43</v>
      </c>
    </row>
    <row r="1875" spans="2:11" x14ac:dyDescent="0.3">
      <c r="B1875" s="91" t="s">
        <v>1022</v>
      </c>
      <c r="C1875" s="74" t="s">
        <v>1023</v>
      </c>
      <c r="D1875" s="75" t="str">
        <f t="shared" si="77"/>
        <v>2023년01월</v>
      </c>
      <c r="E1875" s="54" t="str">
        <f t="shared" si="75"/>
        <v>전남</v>
      </c>
      <c r="F1875" s="4" t="s">
        <v>24</v>
      </c>
      <c r="G1875" s="4" t="s">
        <v>27</v>
      </c>
      <c r="H1875" s="4" t="s">
        <v>9</v>
      </c>
      <c r="I1875" s="5">
        <v>47</v>
      </c>
      <c r="J1875" s="5">
        <v>0</v>
      </c>
      <c r="K1875" s="92">
        <v>47</v>
      </c>
    </row>
    <row r="1876" spans="2:11" x14ac:dyDescent="0.3">
      <c r="B1876" s="91" t="s">
        <v>1022</v>
      </c>
      <c r="C1876" s="74" t="s">
        <v>1023</v>
      </c>
      <c r="D1876" s="75" t="str">
        <f t="shared" si="77"/>
        <v>2023년01월</v>
      </c>
      <c r="E1876" s="54" t="str">
        <f t="shared" si="75"/>
        <v>전남</v>
      </c>
      <c r="F1876" s="4" t="s">
        <v>24</v>
      </c>
      <c r="G1876" s="4" t="s">
        <v>28</v>
      </c>
      <c r="H1876" s="4" t="s">
        <v>9</v>
      </c>
      <c r="I1876" s="5">
        <v>1</v>
      </c>
      <c r="J1876" s="5">
        <v>0</v>
      </c>
      <c r="K1876" s="92">
        <v>1</v>
      </c>
    </row>
    <row r="1877" spans="2:11" x14ac:dyDescent="0.3">
      <c r="B1877" s="91" t="s">
        <v>1022</v>
      </c>
      <c r="C1877" s="74" t="s">
        <v>1023</v>
      </c>
      <c r="D1877" s="75" t="str">
        <f t="shared" si="77"/>
        <v>2023년01월</v>
      </c>
      <c r="E1877" s="54" t="str">
        <f t="shared" si="75"/>
        <v>전남</v>
      </c>
      <c r="F1877" s="4" t="s">
        <v>24</v>
      </c>
      <c r="G1877" s="4" t="s">
        <v>29</v>
      </c>
      <c r="H1877" s="4" t="s">
        <v>9</v>
      </c>
      <c r="I1877" s="5">
        <v>3</v>
      </c>
      <c r="J1877" s="5">
        <v>0</v>
      </c>
      <c r="K1877" s="92">
        <v>3</v>
      </c>
    </row>
    <row r="1878" spans="2:11" x14ac:dyDescent="0.3">
      <c r="B1878" s="91" t="s">
        <v>1022</v>
      </c>
      <c r="C1878" s="74" t="s">
        <v>1023</v>
      </c>
      <c r="D1878" s="75" t="str">
        <f t="shared" si="77"/>
        <v>2023년01월</v>
      </c>
      <c r="E1878" s="54" t="str">
        <f t="shared" si="75"/>
        <v>전남</v>
      </c>
      <c r="F1878" s="4" t="s">
        <v>24</v>
      </c>
      <c r="G1878" s="4" t="s">
        <v>31</v>
      </c>
      <c r="H1878" s="4" t="s">
        <v>9</v>
      </c>
      <c r="I1878" s="5">
        <v>8</v>
      </c>
      <c r="J1878" s="5">
        <v>0</v>
      </c>
      <c r="K1878" s="92">
        <v>8</v>
      </c>
    </row>
    <row r="1879" spans="2:11" x14ac:dyDescent="0.3">
      <c r="B1879" s="91" t="s">
        <v>1022</v>
      </c>
      <c r="C1879" s="74" t="s">
        <v>1023</v>
      </c>
      <c r="D1879" s="75" t="str">
        <f t="shared" si="77"/>
        <v>2023년01월</v>
      </c>
      <c r="E1879" s="54" t="str">
        <f t="shared" si="75"/>
        <v>전남</v>
      </c>
      <c r="F1879" s="4" t="s">
        <v>24</v>
      </c>
      <c r="G1879" s="4" t="s">
        <v>33</v>
      </c>
      <c r="H1879" s="4" t="s">
        <v>9</v>
      </c>
      <c r="I1879" s="5">
        <v>14</v>
      </c>
      <c r="J1879" s="5">
        <v>0</v>
      </c>
      <c r="K1879" s="92">
        <v>14</v>
      </c>
    </row>
    <row r="1880" spans="2:11" x14ac:dyDescent="0.3">
      <c r="B1880" s="91" t="s">
        <v>1022</v>
      </c>
      <c r="C1880" s="74" t="s">
        <v>1023</v>
      </c>
      <c r="D1880" s="75" t="str">
        <f t="shared" si="77"/>
        <v>2023년01월</v>
      </c>
      <c r="E1880" s="54" t="str">
        <f t="shared" si="75"/>
        <v>전남</v>
      </c>
      <c r="F1880" s="4" t="s">
        <v>24</v>
      </c>
      <c r="G1880" s="4" t="s">
        <v>34</v>
      </c>
      <c r="H1880" s="4" t="s">
        <v>9</v>
      </c>
      <c r="I1880" s="5">
        <v>1</v>
      </c>
      <c r="J1880" s="5">
        <v>0</v>
      </c>
      <c r="K1880" s="92">
        <v>1</v>
      </c>
    </row>
    <row r="1881" spans="2:11" x14ac:dyDescent="0.3">
      <c r="B1881" s="91" t="s">
        <v>1022</v>
      </c>
      <c r="C1881" s="74" t="s">
        <v>1023</v>
      </c>
      <c r="D1881" s="75" t="str">
        <f t="shared" si="77"/>
        <v>2023년01월</v>
      </c>
      <c r="E1881" s="54" t="str">
        <f t="shared" si="75"/>
        <v>전남</v>
      </c>
      <c r="F1881" s="4" t="s">
        <v>24</v>
      </c>
      <c r="G1881" s="4" t="s">
        <v>35</v>
      </c>
      <c r="H1881" s="4" t="s">
        <v>9</v>
      </c>
      <c r="I1881" s="5">
        <v>1</v>
      </c>
      <c r="J1881" s="5">
        <v>0</v>
      </c>
      <c r="K1881" s="92">
        <v>1</v>
      </c>
    </row>
    <row r="1882" spans="2:11" x14ac:dyDescent="0.3">
      <c r="B1882" s="91" t="s">
        <v>1022</v>
      </c>
      <c r="C1882" s="74" t="s">
        <v>1023</v>
      </c>
      <c r="D1882" s="75" t="str">
        <f t="shared" si="77"/>
        <v>2023년01월</v>
      </c>
      <c r="E1882" s="54" t="str">
        <f t="shared" si="75"/>
        <v>경북</v>
      </c>
      <c r="F1882" s="4" t="s">
        <v>43</v>
      </c>
      <c r="G1882" s="4" t="s">
        <v>45</v>
      </c>
      <c r="H1882" s="4" t="s">
        <v>9</v>
      </c>
      <c r="I1882" s="5">
        <v>106</v>
      </c>
      <c r="J1882" s="5">
        <v>0</v>
      </c>
      <c r="K1882" s="92">
        <v>106</v>
      </c>
    </row>
    <row r="1883" spans="2:11" x14ac:dyDescent="0.3">
      <c r="B1883" s="91" t="s">
        <v>1022</v>
      </c>
      <c r="C1883" s="74" t="s">
        <v>1023</v>
      </c>
      <c r="D1883" s="75" t="str">
        <f t="shared" si="77"/>
        <v>2023년01월</v>
      </c>
      <c r="E1883" s="54" t="str">
        <f t="shared" si="75"/>
        <v>경북</v>
      </c>
      <c r="F1883" s="4" t="s">
        <v>43</v>
      </c>
      <c r="G1883" s="4" t="s">
        <v>46</v>
      </c>
      <c r="H1883" s="4" t="s">
        <v>9</v>
      </c>
      <c r="I1883" s="5">
        <v>2</v>
      </c>
      <c r="J1883" s="5">
        <v>0</v>
      </c>
      <c r="K1883" s="92">
        <v>2</v>
      </c>
    </row>
    <row r="1884" spans="2:11" x14ac:dyDescent="0.3">
      <c r="B1884" s="91" t="s">
        <v>1022</v>
      </c>
      <c r="C1884" s="74" t="s">
        <v>1023</v>
      </c>
      <c r="D1884" s="75" t="str">
        <f t="shared" si="77"/>
        <v>2023년01월</v>
      </c>
      <c r="E1884" s="54" t="str">
        <f t="shared" si="75"/>
        <v>경북</v>
      </c>
      <c r="F1884" s="4" t="s">
        <v>53</v>
      </c>
      <c r="G1884" s="4" t="s">
        <v>54</v>
      </c>
      <c r="H1884" s="4" t="s">
        <v>9</v>
      </c>
      <c r="I1884" s="5">
        <v>25</v>
      </c>
      <c r="J1884" s="5">
        <v>0</v>
      </c>
      <c r="K1884" s="92">
        <v>25</v>
      </c>
    </row>
    <row r="1885" spans="2:11" x14ac:dyDescent="0.3">
      <c r="B1885" s="91" t="s">
        <v>1022</v>
      </c>
      <c r="C1885" s="74" t="s">
        <v>1023</v>
      </c>
      <c r="D1885" s="75" t="str">
        <f t="shared" si="77"/>
        <v>2023년01월</v>
      </c>
      <c r="E1885" s="54" t="str">
        <f t="shared" si="75"/>
        <v>경북</v>
      </c>
      <c r="F1885" s="4" t="s">
        <v>53</v>
      </c>
      <c r="G1885" s="4" t="s">
        <v>55</v>
      </c>
      <c r="H1885" s="4" t="s">
        <v>9</v>
      </c>
      <c r="I1885" s="5">
        <v>23</v>
      </c>
      <c r="J1885" s="5">
        <v>0</v>
      </c>
      <c r="K1885" s="92">
        <v>23</v>
      </c>
    </row>
    <row r="1886" spans="2:11" x14ac:dyDescent="0.3">
      <c r="B1886" s="91" t="s">
        <v>1022</v>
      </c>
      <c r="C1886" s="74" t="s">
        <v>1023</v>
      </c>
      <c r="D1886" s="75" t="str">
        <f t="shared" si="77"/>
        <v>2023년01월</v>
      </c>
      <c r="E1886" s="54" t="str">
        <f t="shared" si="75"/>
        <v>경북</v>
      </c>
      <c r="F1886" s="4" t="s">
        <v>53</v>
      </c>
      <c r="G1886" s="4" t="s">
        <v>56</v>
      </c>
      <c r="H1886" s="4" t="s">
        <v>9</v>
      </c>
      <c r="I1886" s="5">
        <v>1</v>
      </c>
      <c r="J1886" s="5">
        <v>0</v>
      </c>
      <c r="K1886" s="92">
        <v>1</v>
      </c>
    </row>
    <row r="1887" spans="2:11" x14ac:dyDescent="0.3">
      <c r="B1887" s="91" t="s">
        <v>1022</v>
      </c>
      <c r="C1887" s="74" t="s">
        <v>1023</v>
      </c>
      <c r="D1887" s="75" t="str">
        <f t="shared" si="77"/>
        <v>2023년01월</v>
      </c>
      <c r="E1887" s="54" t="str">
        <f t="shared" si="75"/>
        <v>경기</v>
      </c>
      <c r="F1887" s="4" t="s">
        <v>57</v>
      </c>
      <c r="G1887" s="4" t="s">
        <v>58</v>
      </c>
      <c r="H1887" s="4" t="s">
        <v>9</v>
      </c>
      <c r="I1887" s="5">
        <v>4</v>
      </c>
      <c r="J1887" s="5">
        <v>2</v>
      </c>
      <c r="K1887" s="92">
        <v>2</v>
      </c>
    </row>
    <row r="1888" spans="2:11" x14ac:dyDescent="0.3">
      <c r="B1888" s="91" t="s">
        <v>1022</v>
      </c>
      <c r="C1888" s="74" t="s">
        <v>1023</v>
      </c>
      <c r="D1888" s="75" t="str">
        <f t="shared" si="77"/>
        <v>2023년01월</v>
      </c>
      <c r="E1888" s="54" t="str">
        <f t="shared" si="75"/>
        <v>경남</v>
      </c>
      <c r="F1888" s="4" t="s">
        <v>62</v>
      </c>
      <c r="G1888" s="4" t="s">
        <v>67</v>
      </c>
      <c r="H1888" s="4" t="s">
        <v>9</v>
      </c>
      <c r="I1888" s="5">
        <v>4</v>
      </c>
      <c r="J1888" s="5">
        <v>0</v>
      </c>
      <c r="K1888" s="92">
        <v>4</v>
      </c>
    </row>
    <row r="1889" spans="2:11" x14ac:dyDescent="0.3">
      <c r="B1889" s="91" t="s">
        <v>1022</v>
      </c>
      <c r="C1889" s="74" t="s">
        <v>1023</v>
      </c>
      <c r="D1889" s="75" t="str">
        <f t="shared" si="77"/>
        <v>2023년01월</v>
      </c>
      <c r="E1889" s="54" t="str">
        <f t="shared" si="75"/>
        <v>경북</v>
      </c>
      <c r="F1889" s="4" t="s">
        <v>70</v>
      </c>
      <c r="G1889" s="4" t="s">
        <v>71</v>
      </c>
      <c r="H1889" s="4" t="s">
        <v>9</v>
      </c>
      <c r="I1889" s="5">
        <v>1</v>
      </c>
      <c r="J1889" s="5">
        <v>0</v>
      </c>
      <c r="K1889" s="92">
        <v>1</v>
      </c>
    </row>
    <row r="1890" spans="2:11" x14ac:dyDescent="0.3">
      <c r="B1890" s="91" t="s">
        <v>1022</v>
      </c>
      <c r="C1890" s="74" t="s">
        <v>1023</v>
      </c>
      <c r="D1890" s="75" t="str">
        <f t="shared" si="77"/>
        <v>2023년01월</v>
      </c>
      <c r="E1890" s="54" t="str">
        <f t="shared" si="75"/>
        <v>경북</v>
      </c>
      <c r="F1890" s="4" t="s">
        <v>70</v>
      </c>
      <c r="G1890" s="4" t="s">
        <v>72</v>
      </c>
      <c r="H1890" s="4" t="s">
        <v>9</v>
      </c>
      <c r="I1890" s="5">
        <v>1</v>
      </c>
      <c r="J1890" s="5">
        <v>1</v>
      </c>
      <c r="K1890" s="92">
        <v>0</v>
      </c>
    </row>
    <row r="1891" spans="2:11" x14ac:dyDescent="0.3">
      <c r="B1891" s="91" t="s">
        <v>1022</v>
      </c>
      <c r="C1891" s="74" t="s">
        <v>1023</v>
      </c>
      <c r="D1891" s="75" t="str">
        <f t="shared" si="77"/>
        <v>2023년01월</v>
      </c>
      <c r="E1891" s="54" t="str">
        <f t="shared" si="75"/>
        <v>경북</v>
      </c>
      <c r="F1891" s="4" t="s">
        <v>70</v>
      </c>
      <c r="G1891" s="4" t="s">
        <v>76</v>
      </c>
      <c r="H1891" s="4" t="s">
        <v>9</v>
      </c>
      <c r="I1891" s="5">
        <v>1</v>
      </c>
      <c r="J1891" s="5">
        <v>0</v>
      </c>
      <c r="K1891" s="92">
        <v>1</v>
      </c>
    </row>
    <row r="1892" spans="2:11" x14ac:dyDescent="0.3">
      <c r="B1892" s="91" t="s">
        <v>1022</v>
      </c>
      <c r="C1892" s="74" t="s">
        <v>1023</v>
      </c>
      <c r="D1892" s="75" t="str">
        <f t="shared" si="77"/>
        <v>2023년01월</v>
      </c>
      <c r="E1892" s="54" t="str">
        <f t="shared" si="75"/>
        <v>경북</v>
      </c>
      <c r="F1892" s="4" t="s">
        <v>70</v>
      </c>
      <c r="G1892" s="4" t="s">
        <v>77</v>
      </c>
      <c r="H1892" s="4" t="s">
        <v>9</v>
      </c>
      <c r="I1892" s="5">
        <v>2</v>
      </c>
      <c r="J1892" s="5">
        <v>0</v>
      </c>
      <c r="K1892" s="92">
        <v>2</v>
      </c>
    </row>
    <row r="1893" spans="2:11" x14ac:dyDescent="0.3">
      <c r="B1893" s="91" t="s">
        <v>1022</v>
      </c>
      <c r="C1893" s="74" t="s">
        <v>1023</v>
      </c>
      <c r="D1893" s="75" t="str">
        <f t="shared" si="77"/>
        <v>2023년01월</v>
      </c>
      <c r="E1893" s="54" t="str">
        <f t="shared" si="75"/>
        <v>경북</v>
      </c>
      <c r="F1893" s="4" t="s">
        <v>70</v>
      </c>
      <c r="G1893" s="4" t="s">
        <v>78</v>
      </c>
      <c r="H1893" s="4" t="s">
        <v>9</v>
      </c>
      <c r="I1893" s="5">
        <v>3</v>
      </c>
      <c r="J1893" s="5">
        <v>0</v>
      </c>
      <c r="K1893" s="92">
        <v>3</v>
      </c>
    </row>
    <row r="1894" spans="2:11" x14ac:dyDescent="0.3">
      <c r="B1894" s="91" t="s">
        <v>1022</v>
      </c>
      <c r="C1894" s="74" t="s">
        <v>1023</v>
      </c>
      <c r="D1894" s="75" t="str">
        <f t="shared" si="77"/>
        <v>2023년01월</v>
      </c>
      <c r="E1894" s="54" t="str">
        <f t="shared" si="75"/>
        <v>경북</v>
      </c>
      <c r="F1894" s="4" t="s">
        <v>70</v>
      </c>
      <c r="G1894" s="4" t="s">
        <v>84</v>
      </c>
      <c r="H1894" s="4" t="s">
        <v>9</v>
      </c>
      <c r="I1894" s="5">
        <v>4</v>
      </c>
      <c r="J1894" s="5">
        <v>4</v>
      </c>
      <c r="K1894" s="92">
        <v>0</v>
      </c>
    </row>
    <row r="1895" spans="2:11" x14ac:dyDescent="0.3">
      <c r="B1895" s="91" t="s">
        <v>1022</v>
      </c>
      <c r="C1895" s="74" t="s">
        <v>1023</v>
      </c>
      <c r="D1895" s="75" t="str">
        <f t="shared" si="77"/>
        <v>2023년01월</v>
      </c>
      <c r="E1895" s="54" t="str">
        <f t="shared" si="75"/>
        <v>경북</v>
      </c>
      <c r="F1895" s="4" t="s">
        <v>70</v>
      </c>
      <c r="G1895" s="4" t="s">
        <v>88</v>
      </c>
      <c r="H1895" s="4" t="s">
        <v>9</v>
      </c>
      <c r="I1895" s="5">
        <v>42</v>
      </c>
      <c r="J1895" s="5">
        <v>19</v>
      </c>
      <c r="K1895" s="92">
        <v>23</v>
      </c>
    </row>
    <row r="1896" spans="2:11" x14ac:dyDescent="0.3">
      <c r="B1896" s="91" t="s">
        <v>1022</v>
      </c>
      <c r="C1896" s="74" t="s">
        <v>1023</v>
      </c>
      <c r="D1896" s="75" t="str">
        <f t="shared" si="77"/>
        <v>2023년01월</v>
      </c>
      <c r="E1896" s="54" t="str">
        <f t="shared" si="75"/>
        <v>경북</v>
      </c>
      <c r="F1896" s="4" t="s">
        <v>70</v>
      </c>
      <c r="G1896" s="4" t="s">
        <v>91</v>
      </c>
      <c r="H1896" s="4" t="s">
        <v>9</v>
      </c>
      <c r="I1896" s="5">
        <v>2</v>
      </c>
      <c r="J1896" s="5">
        <v>0</v>
      </c>
      <c r="K1896" s="92">
        <v>2</v>
      </c>
    </row>
    <row r="1897" spans="2:11" x14ac:dyDescent="0.3">
      <c r="B1897" s="91" t="s">
        <v>1022</v>
      </c>
      <c r="C1897" s="74" t="s">
        <v>1023</v>
      </c>
      <c r="D1897" s="75" t="str">
        <f t="shared" si="77"/>
        <v>2023년01월</v>
      </c>
      <c r="E1897" s="54" t="str">
        <f t="shared" si="75"/>
        <v>경북</v>
      </c>
      <c r="F1897" s="4" t="s">
        <v>98</v>
      </c>
      <c r="G1897" s="4" t="s">
        <v>99</v>
      </c>
      <c r="H1897" s="4" t="s">
        <v>9</v>
      </c>
      <c r="I1897" s="5">
        <v>1</v>
      </c>
      <c r="J1897" s="5">
        <v>0</v>
      </c>
      <c r="K1897" s="92">
        <v>1</v>
      </c>
    </row>
    <row r="1898" spans="2:11" x14ac:dyDescent="0.3">
      <c r="B1898" s="91" t="s">
        <v>1022</v>
      </c>
      <c r="C1898" s="74" t="s">
        <v>1023</v>
      </c>
      <c r="D1898" s="75" t="str">
        <f t="shared" si="77"/>
        <v>2023년01월</v>
      </c>
      <c r="E1898" s="54" t="str">
        <f t="shared" si="75"/>
        <v>경북</v>
      </c>
      <c r="F1898" s="4" t="s">
        <v>98</v>
      </c>
      <c r="G1898" s="4" t="s">
        <v>102</v>
      </c>
      <c r="H1898" s="4" t="s">
        <v>9</v>
      </c>
      <c r="I1898" s="5">
        <v>3</v>
      </c>
      <c r="J1898" s="5">
        <v>0</v>
      </c>
      <c r="K1898" s="92">
        <v>3</v>
      </c>
    </row>
    <row r="1899" spans="2:11" x14ac:dyDescent="0.3">
      <c r="B1899" s="91" t="s">
        <v>1022</v>
      </c>
      <c r="C1899" s="74" t="s">
        <v>1023</v>
      </c>
      <c r="D1899" s="75" t="str">
        <f t="shared" si="77"/>
        <v>2023년01월</v>
      </c>
      <c r="E1899" s="54" t="str">
        <f t="shared" si="75"/>
        <v>경북</v>
      </c>
      <c r="F1899" s="4" t="s">
        <v>98</v>
      </c>
      <c r="G1899" s="4" t="s">
        <v>989</v>
      </c>
      <c r="H1899" s="4" t="s">
        <v>9</v>
      </c>
      <c r="I1899" s="5">
        <v>1</v>
      </c>
      <c r="J1899" s="5">
        <v>1</v>
      </c>
      <c r="K1899" s="92">
        <v>0</v>
      </c>
    </row>
    <row r="1900" spans="2:11" x14ac:dyDescent="0.3">
      <c r="B1900" s="91" t="s">
        <v>1022</v>
      </c>
      <c r="C1900" s="74" t="s">
        <v>1023</v>
      </c>
      <c r="D1900" s="75" t="str">
        <f t="shared" si="77"/>
        <v>2023년01월</v>
      </c>
      <c r="E1900" s="54" t="str">
        <f t="shared" si="75"/>
        <v>경북</v>
      </c>
      <c r="F1900" s="4" t="s">
        <v>98</v>
      </c>
      <c r="G1900" s="4" t="s">
        <v>112</v>
      </c>
      <c r="H1900" s="4" t="s">
        <v>9</v>
      </c>
      <c r="I1900" s="5">
        <v>1</v>
      </c>
      <c r="J1900" s="5">
        <v>0</v>
      </c>
      <c r="K1900" s="92">
        <v>1</v>
      </c>
    </row>
    <row r="1901" spans="2:11" x14ac:dyDescent="0.3">
      <c r="B1901" s="91" t="s">
        <v>1022</v>
      </c>
      <c r="C1901" s="74" t="s">
        <v>1023</v>
      </c>
      <c r="D1901" s="75" t="str">
        <f t="shared" si="77"/>
        <v>2023년01월</v>
      </c>
      <c r="E1901" s="54" t="str">
        <f t="shared" si="75"/>
        <v>경북</v>
      </c>
      <c r="F1901" s="4" t="s">
        <v>116</v>
      </c>
      <c r="G1901" s="4" t="s">
        <v>117</v>
      </c>
      <c r="H1901" s="4" t="s">
        <v>9</v>
      </c>
      <c r="I1901" s="5">
        <v>131</v>
      </c>
      <c r="J1901" s="5">
        <v>0</v>
      </c>
      <c r="K1901" s="92">
        <v>131</v>
      </c>
    </row>
    <row r="1902" spans="2:11" x14ac:dyDescent="0.3">
      <c r="B1902" s="91" t="s">
        <v>1022</v>
      </c>
      <c r="C1902" s="74" t="s">
        <v>1023</v>
      </c>
      <c r="D1902" s="75" t="str">
        <f t="shared" si="77"/>
        <v>2023년01월</v>
      </c>
      <c r="E1902" s="54" t="str">
        <f t="shared" si="75"/>
        <v>경북</v>
      </c>
      <c r="F1902" s="4" t="s">
        <v>116</v>
      </c>
      <c r="G1902" s="4" t="s">
        <v>100</v>
      </c>
      <c r="H1902" s="4" t="s">
        <v>9</v>
      </c>
      <c r="I1902" s="5">
        <v>27</v>
      </c>
      <c r="J1902" s="5">
        <v>0</v>
      </c>
      <c r="K1902" s="92">
        <v>27</v>
      </c>
    </row>
    <row r="1903" spans="2:11" x14ac:dyDescent="0.3">
      <c r="B1903" s="91" t="s">
        <v>1022</v>
      </c>
      <c r="C1903" s="74" t="s">
        <v>1023</v>
      </c>
      <c r="D1903" s="75" t="str">
        <f t="shared" si="77"/>
        <v>2023년01월</v>
      </c>
      <c r="E1903" s="54" t="str">
        <f t="shared" si="75"/>
        <v>경북</v>
      </c>
      <c r="F1903" s="4" t="s">
        <v>116</v>
      </c>
      <c r="G1903" s="4" t="s">
        <v>106</v>
      </c>
      <c r="H1903" s="4" t="s">
        <v>9</v>
      </c>
      <c r="I1903" s="5">
        <v>1</v>
      </c>
      <c r="J1903" s="5">
        <v>0</v>
      </c>
      <c r="K1903" s="92">
        <v>1</v>
      </c>
    </row>
    <row r="1904" spans="2:11" x14ac:dyDescent="0.3">
      <c r="B1904" s="91" t="s">
        <v>1022</v>
      </c>
      <c r="C1904" s="74" t="s">
        <v>1023</v>
      </c>
      <c r="D1904" s="75" t="str">
        <f t="shared" si="77"/>
        <v>2023년01월</v>
      </c>
      <c r="E1904" s="54" t="str">
        <f t="shared" si="75"/>
        <v>경북</v>
      </c>
      <c r="F1904" s="4" t="s">
        <v>116</v>
      </c>
      <c r="G1904" s="4" t="s">
        <v>990</v>
      </c>
      <c r="H1904" s="4" t="s">
        <v>9</v>
      </c>
      <c r="I1904" s="5">
        <v>1</v>
      </c>
      <c r="J1904" s="5">
        <v>0</v>
      </c>
      <c r="K1904" s="92">
        <v>1</v>
      </c>
    </row>
    <row r="1905" spans="2:11" x14ac:dyDescent="0.3">
      <c r="B1905" s="91" t="s">
        <v>1022</v>
      </c>
      <c r="C1905" s="74" t="s">
        <v>1023</v>
      </c>
      <c r="D1905" s="75" t="str">
        <f t="shared" si="77"/>
        <v>2023년01월</v>
      </c>
      <c r="E1905" s="54" t="str">
        <f t="shared" si="75"/>
        <v>충남</v>
      </c>
      <c r="F1905" s="4" t="s">
        <v>120</v>
      </c>
      <c r="G1905" s="4" t="s">
        <v>124</v>
      </c>
      <c r="H1905" s="4" t="s">
        <v>9</v>
      </c>
      <c r="I1905" s="5">
        <v>10</v>
      </c>
      <c r="J1905" s="5">
        <v>1</v>
      </c>
      <c r="K1905" s="92">
        <v>9</v>
      </c>
    </row>
    <row r="1906" spans="2:11" x14ac:dyDescent="0.3">
      <c r="B1906" s="91" t="s">
        <v>1022</v>
      </c>
      <c r="C1906" s="74" t="s">
        <v>1023</v>
      </c>
      <c r="D1906" s="75" t="str">
        <f t="shared" si="77"/>
        <v>2023년01월</v>
      </c>
      <c r="E1906" s="54" t="str">
        <f t="shared" si="75"/>
        <v>충남</v>
      </c>
      <c r="F1906" s="4" t="s">
        <v>120</v>
      </c>
      <c r="G1906" s="4" t="s">
        <v>125</v>
      </c>
      <c r="H1906" s="4" t="s">
        <v>9</v>
      </c>
      <c r="I1906" s="5">
        <v>8</v>
      </c>
      <c r="J1906" s="5">
        <v>0</v>
      </c>
      <c r="K1906" s="92">
        <v>8</v>
      </c>
    </row>
    <row r="1907" spans="2:11" x14ac:dyDescent="0.3">
      <c r="B1907" s="91" t="s">
        <v>1022</v>
      </c>
      <c r="C1907" s="74" t="s">
        <v>1023</v>
      </c>
      <c r="D1907" s="75" t="str">
        <f t="shared" si="77"/>
        <v>2023년01월</v>
      </c>
      <c r="E1907" s="54" t="str">
        <f t="shared" si="75"/>
        <v>충남</v>
      </c>
      <c r="F1907" s="4" t="s">
        <v>120</v>
      </c>
      <c r="G1907" s="4" t="s">
        <v>904</v>
      </c>
      <c r="H1907" s="4" t="s">
        <v>9</v>
      </c>
      <c r="I1907" s="5">
        <v>5</v>
      </c>
      <c r="J1907" s="5">
        <v>0</v>
      </c>
      <c r="K1907" s="92">
        <v>5</v>
      </c>
    </row>
    <row r="1908" spans="2:11" x14ac:dyDescent="0.3">
      <c r="B1908" s="91" t="s">
        <v>1022</v>
      </c>
      <c r="C1908" s="74" t="s">
        <v>1023</v>
      </c>
      <c r="D1908" s="75" t="str">
        <f t="shared" si="77"/>
        <v>2023년01월</v>
      </c>
      <c r="E1908" s="54" t="str">
        <f t="shared" si="75"/>
        <v>충남</v>
      </c>
      <c r="F1908" s="4" t="s">
        <v>120</v>
      </c>
      <c r="G1908" s="4" t="s">
        <v>136</v>
      </c>
      <c r="H1908" s="4" t="s">
        <v>9</v>
      </c>
      <c r="I1908" s="5">
        <v>25</v>
      </c>
      <c r="J1908" s="5">
        <v>0</v>
      </c>
      <c r="K1908" s="92">
        <v>25</v>
      </c>
    </row>
    <row r="1909" spans="2:11" x14ac:dyDescent="0.3">
      <c r="B1909" s="91" t="s">
        <v>1022</v>
      </c>
      <c r="C1909" s="74" t="s">
        <v>1023</v>
      </c>
      <c r="D1909" s="75" t="str">
        <f t="shared" si="77"/>
        <v>2023년01월</v>
      </c>
      <c r="E1909" s="54" t="str">
        <f t="shared" si="75"/>
        <v>충남</v>
      </c>
      <c r="F1909" s="4" t="s">
        <v>120</v>
      </c>
      <c r="G1909" s="4" t="s">
        <v>137</v>
      </c>
      <c r="H1909" s="4" t="s">
        <v>9</v>
      </c>
      <c r="I1909" s="5">
        <v>58</v>
      </c>
      <c r="J1909" s="5">
        <v>0</v>
      </c>
      <c r="K1909" s="92">
        <v>58</v>
      </c>
    </row>
    <row r="1910" spans="2:11" x14ac:dyDescent="0.3">
      <c r="B1910" s="91" t="s">
        <v>1022</v>
      </c>
      <c r="C1910" s="74" t="s">
        <v>1023</v>
      </c>
      <c r="D1910" s="75" t="str">
        <f t="shared" si="77"/>
        <v>2023년01월</v>
      </c>
      <c r="E1910" s="54" t="str">
        <f t="shared" si="75"/>
        <v>전남</v>
      </c>
      <c r="F1910" s="4" t="s">
        <v>138</v>
      </c>
      <c r="G1910" s="4" t="s">
        <v>897</v>
      </c>
      <c r="H1910" s="4" t="s">
        <v>9</v>
      </c>
      <c r="I1910" s="5">
        <v>1</v>
      </c>
      <c r="J1910" s="5">
        <v>0</v>
      </c>
      <c r="K1910" s="92">
        <v>1</v>
      </c>
    </row>
    <row r="1911" spans="2:11" x14ac:dyDescent="0.3">
      <c r="B1911" s="91" t="s">
        <v>1022</v>
      </c>
      <c r="C1911" s="74" t="s">
        <v>1023</v>
      </c>
      <c r="D1911" s="75" t="str">
        <f t="shared" si="77"/>
        <v>2023년01월</v>
      </c>
      <c r="E1911" s="54" t="str">
        <f t="shared" si="75"/>
        <v>전남</v>
      </c>
      <c r="F1911" s="4" t="s">
        <v>138</v>
      </c>
      <c r="G1911" s="4" t="s">
        <v>140</v>
      </c>
      <c r="H1911" s="4" t="s">
        <v>9</v>
      </c>
      <c r="I1911" s="5">
        <v>5</v>
      </c>
      <c r="J1911" s="5">
        <v>0</v>
      </c>
      <c r="K1911" s="92">
        <v>5</v>
      </c>
    </row>
    <row r="1912" spans="2:11" x14ac:dyDescent="0.3">
      <c r="B1912" s="91" t="s">
        <v>1022</v>
      </c>
      <c r="C1912" s="74" t="s">
        <v>1023</v>
      </c>
      <c r="D1912" s="75" t="str">
        <f t="shared" si="77"/>
        <v>2023년01월</v>
      </c>
      <c r="E1912" s="54" t="str">
        <f t="shared" si="75"/>
        <v>전남</v>
      </c>
      <c r="F1912" s="4" t="s">
        <v>138</v>
      </c>
      <c r="G1912" s="4" t="s">
        <v>142</v>
      </c>
      <c r="H1912" s="4" t="s">
        <v>9</v>
      </c>
      <c r="I1912" s="5">
        <v>2</v>
      </c>
      <c r="J1912" s="5">
        <v>0</v>
      </c>
      <c r="K1912" s="92">
        <v>2</v>
      </c>
    </row>
    <row r="1913" spans="2:11" x14ac:dyDescent="0.3">
      <c r="B1913" s="91" t="s">
        <v>1022</v>
      </c>
      <c r="C1913" s="74" t="s">
        <v>1023</v>
      </c>
      <c r="D1913" s="75" t="str">
        <f t="shared" si="77"/>
        <v>2023년01월</v>
      </c>
      <c r="E1913" s="54" t="str">
        <f t="shared" si="75"/>
        <v>경남</v>
      </c>
      <c r="F1913" s="4" t="s">
        <v>143</v>
      </c>
      <c r="G1913" s="4" t="s">
        <v>991</v>
      </c>
      <c r="H1913" s="4" t="s">
        <v>9</v>
      </c>
      <c r="I1913" s="5">
        <v>1</v>
      </c>
      <c r="J1913" s="5">
        <v>0</v>
      </c>
      <c r="K1913" s="92">
        <v>1</v>
      </c>
    </row>
    <row r="1914" spans="2:11" x14ac:dyDescent="0.3">
      <c r="B1914" s="91" t="s">
        <v>1022</v>
      </c>
      <c r="C1914" s="74" t="s">
        <v>1023</v>
      </c>
      <c r="D1914" s="75" t="str">
        <f t="shared" si="77"/>
        <v>2023년01월</v>
      </c>
      <c r="E1914" s="54" t="str">
        <f t="shared" si="75"/>
        <v>경남</v>
      </c>
      <c r="F1914" s="4" t="s">
        <v>151</v>
      </c>
      <c r="G1914" s="4" t="s">
        <v>156</v>
      </c>
      <c r="H1914" s="4" t="s">
        <v>9</v>
      </c>
      <c r="I1914" s="5">
        <v>4</v>
      </c>
      <c r="J1914" s="5">
        <v>0</v>
      </c>
      <c r="K1914" s="92">
        <v>4</v>
      </c>
    </row>
    <row r="1915" spans="2:11" x14ac:dyDescent="0.3">
      <c r="B1915" s="91" t="s">
        <v>1022</v>
      </c>
      <c r="C1915" s="74" t="s">
        <v>1023</v>
      </c>
      <c r="D1915" s="75" t="str">
        <f t="shared" si="77"/>
        <v>2023년01월</v>
      </c>
      <c r="E1915" s="54" t="str">
        <f t="shared" si="75"/>
        <v>경남</v>
      </c>
      <c r="F1915" s="4" t="s">
        <v>158</v>
      </c>
      <c r="G1915" s="4" t="s">
        <v>992</v>
      </c>
      <c r="H1915" s="4" t="s">
        <v>9</v>
      </c>
      <c r="I1915" s="5">
        <v>2</v>
      </c>
      <c r="J1915" s="5">
        <v>0</v>
      </c>
      <c r="K1915" s="92">
        <v>2</v>
      </c>
    </row>
    <row r="1916" spans="2:11" x14ac:dyDescent="0.3">
      <c r="B1916" s="91" t="s">
        <v>1022</v>
      </c>
      <c r="C1916" s="74" t="s">
        <v>1023</v>
      </c>
      <c r="D1916" s="75" t="str">
        <f t="shared" si="77"/>
        <v>2023년01월</v>
      </c>
      <c r="E1916" s="54" t="str">
        <f t="shared" si="75"/>
        <v>경남</v>
      </c>
      <c r="F1916" s="4" t="s">
        <v>158</v>
      </c>
      <c r="G1916" s="4" t="s">
        <v>993</v>
      </c>
      <c r="H1916" s="4" t="s">
        <v>9</v>
      </c>
      <c r="I1916" s="5">
        <v>1</v>
      </c>
      <c r="J1916" s="5">
        <v>0</v>
      </c>
      <c r="K1916" s="92">
        <v>1</v>
      </c>
    </row>
    <row r="1917" spans="2:11" x14ac:dyDescent="0.3">
      <c r="B1917" s="91" t="s">
        <v>1022</v>
      </c>
      <c r="C1917" s="74" t="s">
        <v>1023</v>
      </c>
      <c r="D1917" s="75" t="str">
        <f t="shared" si="77"/>
        <v>2023년01월</v>
      </c>
      <c r="E1917" s="54" t="str">
        <f t="shared" si="75"/>
        <v>경남</v>
      </c>
      <c r="F1917" s="4" t="s">
        <v>174</v>
      </c>
      <c r="G1917" s="4" t="s">
        <v>994</v>
      </c>
      <c r="H1917" s="4" t="s">
        <v>9</v>
      </c>
      <c r="I1917" s="5">
        <v>1</v>
      </c>
      <c r="J1917" s="5">
        <v>1</v>
      </c>
      <c r="K1917" s="92">
        <v>0</v>
      </c>
    </row>
    <row r="1918" spans="2:11" x14ac:dyDescent="0.3">
      <c r="B1918" s="91" t="s">
        <v>1022</v>
      </c>
      <c r="C1918" s="74" t="s">
        <v>1023</v>
      </c>
      <c r="D1918" s="75" t="str">
        <f t="shared" si="77"/>
        <v>2023년01월</v>
      </c>
      <c r="E1918" s="54" t="str">
        <f t="shared" si="75"/>
        <v>경남</v>
      </c>
      <c r="F1918" s="4" t="s">
        <v>174</v>
      </c>
      <c r="G1918" s="4" t="s">
        <v>868</v>
      </c>
      <c r="H1918" s="4" t="s">
        <v>9</v>
      </c>
      <c r="I1918" s="5">
        <v>1</v>
      </c>
      <c r="J1918" s="5">
        <v>0</v>
      </c>
      <c r="K1918" s="92">
        <v>1</v>
      </c>
    </row>
    <row r="1919" spans="2:11" x14ac:dyDescent="0.3">
      <c r="B1919" s="91" t="s">
        <v>1022</v>
      </c>
      <c r="C1919" s="74" t="s">
        <v>1023</v>
      </c>
      <c r="D1919" s="75" t="str">
        <f t="shared" si="77"/>
        <v>2023년01월</v>
      </c>
      <c r="E1919" s="54" t="str">
        <f t="shared" si="75"/>
        <v>경남</v>
      </c>
      <c r="F1919" s="4" t="s">
        <v>174</v>
      </c>
      <c r="G1919" s="4" t="s">
        <v>177</v>
      </c>
      <c r="H1919" s="4" t="s">
        <v>9</v>
      </c>
      <c r="I1919" s="5">
        <v>13</v>
      </c>
      <c r="J1919" s="5">
        <v>0</v>
      </c>
      <c r="K1919" s="92">
        <v>13</v>
      </c>
    </row>
    <row r="1920" spans="2:11" x14ac:dyDescent="0.3">
      <c r="B1920" s="91" t="s">
        <v>1022</v>
      </c>
      <c r="C1920" s="74" t="s">
        <v>1023</v>
      </c>
      <c r="D1920" s="75" t="str">
        <f t="shared" si="77"/>
        <v>2023년01월</v>
      </c>
      <c r="E1920" s="54" t="str">
        <f t="shared" ref="E1920:E1983" si="78">VLOOKUP($F1920,$N$11:$O$78,2,0)</f>
        <v>경남</v>
      </c>
      <c r="F1920" s="4" t="s">
        <v>174</v>
      </c>
      <c r="G1920" s="4" t="s">
        <v>179</v>
      </c>
      <c r="H1920" s="4" t="s">
        <v>9</v>
      </c>
      <c r="I1920" s="5">
        <v>23</v>
      </c>
      <c r="J1920" s="5">
        <v>0</v>
      </c>
      <c r="K1920" s="92">
        <v>23</v>
      </c>
    </row>
    <row r="1921" spans="2:11" x14ac:dyDescent="0.3">
      <c r="B1921" s="91" t="s">
        <v>1022</v>
      </c>
      <c r="C1921" s="74" t="s">
        <v>1023</v>
      </c>
      <c r="D1921" s="75" t="str">
        <f t="shared" si="77"/>
        <v>2023년01월</v>
      </c>
      <c r="E1921" s="54" t="str">
        <f t="shared" si="78"/>
        <v>경남</v>
      </c>
      <c r="F1921" s="4" t="s">
        <v>174</v>
      </c>
      <c r="G1921" s="4" t="s">
        <v>182</v>
      </c>
      <c r="H1921" s="4" t="s">
        <v>9</v>
      </c>
      <c r="I1921" s="5">
        <v>3</v>
      </c>
      <c r="J1921" s="5">
        <v>0</v>
      </c>
      <c r="K1921" s="92">
        <v>3</v>
      </c>
    </row>
    <row r="1922" spans="2:11" x14ac:dyDescent="0.3">
      <c r="B1922" s="91" t="s">
        <v>1022</v>
      </c>
      <c r="C1922" s="74" t="s">
        <v>1023</v>
      </c>
      <c r="D1922" s="75" t="str">
        <f t="shared" si="77"/>
        <v>2023년01월</v>
      </c>
      <c r="E1922" s="54" t="str">
        <f t="shared" si="78"/>
        <v>경기</v>
      </c>
      <c r="F1922" s="4" t="s">
        <v>185</v>
      </c>
      <c r="G1922" s="4" t="s">
        <v>193</v>
      </c>
      <c r="H1922" s="4" t="s">
        <v>9</v>
      </c>
      <c r="I1922" s="5">
        <v>4</v>
      </c>
      <c r="J1922" s="5">
        <v>0</v>
      </c>
      <c r="K1922" s="92">
        <v>4</v>
      </c>
    </row>
    <row r="1923" spans="2:11" x14ac:dyDescent="0.3">
      <c r="B1923" s="91" t="s">
        <v>1022</v>
      </c>
      <c r="C1923" s="74" t="s">
        <v>1023</v>
      </c>
      <c r="D1923" s="75" t="str">
        <f t="shared" si="77"/>
        <v>2023년01월</v>
      </c>
      <c r="E1923" s="54" t="str">
        <f t="shared" si="78"/>
        <v>경북</v>
      </c>
      <c r="F1923" s="4" t="s">
        <v>197</v>
      </c>
      <c r="G1923" s="4" t="s">
        <v>198</v>
      </c>
      <c r="H1923" s="4" t="s">
        <v>9</v>
      </c>
      <c r="I1923" s="5">
        <v>4</v>
      </c>
      <c r="J1923" s="5">
        <v>0</v>
      </c>
      <c r="K1923" s="92">
        <v>4</v>
      </c>
    </row>
    <row r="1924" spans="2:11" x14ac:dyDescent="0.3">
      <c r="B1924" s="91" t="s">
        <v>1022</v>
      </c>
      <c r="C1924" s="74" t="s">
        <v>1023</v>
      </c>
      <c r="D1924" s="75" t="str">
        <f t="shared" si="77"/>
        <v>2023년01월</v>
      </c>
      <c r="E1924" s="54" t="str">
        <f t="shared" si="78"/>
        <v>서울</v>
      </c>
      <c r="F1924" s="4" t="s">
        <v>201</v>
      </c>
      <c r="G1924" s="4" t="s">
        <v>202</v>
      </c>
      <c r="H1924" s="4" t="s">
        <v>9</v>
      </c>
      <c r="I1924" s="5">
        <v>18</v>
      </c>
      <c r="J1924" s="5">
        <v>0</v>
      </c>
      <c r="K1924" s="92">
        <v>18</v>
      </c>
    </row>
    <row r="1925" spans="2:11" x14ac:dyDescent="0.3">
      <c r="B1925" s="91" t="s">
        <v>1022</v>
      </c>
      <c r="C1925" s="74" t="s">
        <v>1023</v>
      </c>
      <c r="D1925" s="75" t="str">
        <f t="shared" si="77"/>
        <v>2023년01월</v>
      </c>
      <c r="E1925" s="54" t="str">
        <f t="shared" si="78"/>
        <v>서울</v>
      </c>
      <c r="F1925" s="4" t="s">
        <v>201</v>
      </c>
      <c r="G1925" s="4" t="s">
        <v>203</v>
      </c>
      <c r="H1925" s="4" t="s">
        <v>9</v>
      </c>
      <c r="I1925" s="5">
        <v>1</v>
      </c>
      <c r="J1925" s="5">
        <v>0</v>
      </c>
      <c r="K1925" s="92">
        <v>1</v>
      </c>
    </row>
    <row r="1926" spans="2:11" x14ac:dyDescent="0.3">
      <c r="B1926" s="91" t="s">
        <v>1022</v>
      </c>
      <c r="C1926" s="74" t="s">
        <v>1023</v>
      </c>
      <c r="D1926" s="75" t="str">
        <f t="shared" si="77"/>
        <v>2023년01월</v>
      </c>
      <c r="E1926" s="54" t="str">
        <f t="shared" si="78"/>
        <v>서울</v>
      </c>
      <c r="F1926" s="4" t="s">
        <v>201</v>
      </c>
      <c r="G1926" s="4" t="s">
        <v>861</v>
      </c>
      <c r="H1926" s="4" t="s">
        <v>9</v>
      </c>
      <c r="I1926" s="5">
        <v>1</v>
      </c>
      <c r="J1926" s="5">
        <v>0</v>
      </c>
      <c r="K1926" s="92">
        <v>1</v>
      </c>
    </row>
    <row r="1927" spans="2:11" x14ac:dyDescent="0.3">
      <c r="B1927" s="91" t="s">
        <v>1022</v>
      </c>
      <c r="C1927" s="74" t="s">
        <v>1023</v>
      </c>
      <c r="D1927" s="75" t="str">
        <f t="shared" si="77"/>
        <v>2023년01월</v>
      </c>
      <c r="E1927" s="54" t="str">
        <f t="shared" si="78"/>
        <v>서울</v>
      </c>
      <c r="F1927" s="4" t="s">
        <v>201</v>
      </c>
      <c r="G1927" s="4" t="s">
        <v>205</v>
      </c>
      <c r="H1927" s="4" t="s">
        <v>9</v>
      </c>
      <c r="I1927" s="5">
        <v>2</v>
      </c>
      <c r="J1927" s="5">
        <v>0</v>
      </c>
      <c r="K1927" s="92">
        <v>2</v>
      </c>
    </row>
    <row r="1928" spans="2:11" x14ac:dyDescent="0.3">
      <c r="B1928" s="91" t="s">
        <v>1022</v>
      </c>
      <c r="C1928" s="74" t="s">
        <v>1023</v>
      </c>
      <c r="D1928" s="75" t="str">
        <f t="shared" si="77"/>
        <v>2023년01월</v>
      </c>
      <c r="E1928" s="54" t="str">
        <f t="shared" si="78"/>
        <v>서울</v>
      </c>
      <c r="F1928" s="4" t="s">
        <v>201</v>
      </c>
      <c r="G1928" s="4" t="s">
        <v>995</v>
      </c>
      <c r="H1928" s="4" t="s">
        <v>9</v>
      </c>
      <c r="I1928" s="5">
        <v>2</v>
      </c>
      <c r="J1928" s="5">
        <v>2</v>
      </c>
      <c r="K1928" s="92">
        <v>0</v>
      </c>
    </row>
    <row r="1929" spans="2:11" x14ac:dyDescent="0.3">
      <c r="B1929" s="91" t="s">
        <v>1022</v>
      </c>
      <c r="C1929" s="74" t="s">
        <v>1023</v>
      </c>
      <c r="D1929" s="75" t="str">
        <f t="shared" si="77"/>
        <v>2023년01월</v>
      </c>
      <c r="E1929" s="54" t="str">
        <f t="shared" si="78"/>
        <v>서울</v>
      </c>
      <c r="F1929" s="4" t="s">
        <v>201</v>
      </c>
      <c r="G1929" s="4" t="s">
        <v>850</v>
      </c>
      <c r="H1929" s="4" t="s">
        <v>9</v>
      </c>
      <c r="I1929" s="5">
        <v>6</v>
      </c>
      <c r="J1929" s="5">
        <v>6</v>
      </c>
      <c r="K1929" s="92">
        <v>0</v>
      </c>
    </row>
    <row r="1930" spans="2:11" x14ac:dyDescent="0.3">
      <c r="B1930" s="91" t="s">
        <v>1022</v>
      </c>
      <c r="C1930" s="74" t="s">
        <v>1023</v>
      </c>
      <c r="D1930" s="75" t="str">
        <f t="shared" si="77"/>
        <v>2023년01월</v>
      </c>
      <c r="E1930" s="54" t="str">
        <f t="shared" si="78"/>
        <v>서울</v>
      </c>
      <c r="F1930" s="4" t="s">
        <v>201</v>
      </c>
      <c r="G1930" s="4" t="s">
        <v>210</v>
      </c>
      <c r="H1930" s="4" t="s">
        <v>9</v>
      </c>
      <c r="I1930" s="5">
        <v>1</v>
      </c>
      <c r="J1930" s="5">
        <v>0</v>
      </c>
      <c r="K1930" s="92">
        <v>1</v>
      </c>
    </row>
    <row r="1931" spans="2:11" x14ac:dyDescent="0.3">
      <c r="B1931" s="91" t="s">
        <v>1022</v>
      </c>
      <c r="C1931" s="74" t="s">
        <v>1023</v>
      </c>
      <c r="D1931" s="75" t="str">
        <f t="shared" si="77"/>
        <v>2023년01월</v>
      </c>
      <c r="E1931" s="54" t="str">
        <f t="shared" si="78"/>
        <v>서울</v>
      </c>
      <c r="F1931" s="4" t="s">
        <v>201</v>
      </c>
      <c r="G1931" s="4" t="s">
        <v>211</v>
      </c>
      <c r="H1931" s="4" t="s">
        <v>9</v>
      </c>
      <c r="I1931" s="5">
        <v>1</v>
      </c>
      <c r="J1931" s="5">
        <v>0</v>
      </c>
      <c r="K1931" s="92">
        <v>1</v>
      </c>
    </row>
    <row r="1932" spans="2:11" x14ac:dyDescent="0.3">
      <c r="B1932" s="91" t="s">
        <v>1022</v>
      </c>
      <c r="C1932" s="74" t="s">
        <v>1023</v>
      </c>
      <c r="D1932" s="75" t="str">
        <f t="shared" si="77"/>
        <v>2023년01월</v>
      </c>
      <c r="E1932" s="54" t="str">
        <f t="shared" si="78"/>
        <v>서울</v>
      </c>
      <c r="F1932" s="4" t="s">
        <v>213</v>
      </c>
      <c r="G1932" s="4" t="s">
        <v>996</v>
      </c>
      <c r="H1932" s="4" t="s">
        <v>9</v>
      </c>
      <c r="I1932" s="5">
        <v>1</v>
      </c>
      <c r="J1932" s="5">
        <v>0</v>
      </c>
      <c r="K1932" s="92">
        <v>1</v>
      </c>
    </row>
    <row r="1933" spans="2:11" x14ac:dyDescent="0.3">
      <c r="B1933" s="91" t="s">
        <v>1022</v>
      </c>
      <c r="C1933" s="74" t="s">
        <v>1023</v>
      </c>
      <c r="D1933" s="75" t="str">
        <f t="shared" ref="D1933:D1996" si="79">B1933&amp;C1933</f>
        <v>2023년01월</v>
      </c>
      <c r="E1933" s="54" t="str">
        <f t="shared" si="78"/>
        <v>서울</v>
      </c>
      <c r="F1933" s="4" t="s">
        <v>213</v>
      </c>
      <c r="G1933" s="4" t="s">
        <v>223</v>
      </c>
      <c r="H1933" s="4" t="s">
        <v>9</v>
      </c>
      <c r="I1933" s="5">
        <v>1</v>
      </c>
      <c r="J1933" s="5">
        <v>0</v>
      </c>
      <c r="K1933" s="92">
        <v>1</v>
      </c>
    </row>
    <row r="1934" spans="2:11" x14ac:dyDescent="0.3">
      <c r="B1934" s="91" t="s">
        <v>1022</v>
      </c>
      <c r="C1934" s="74" t="s">
        <v>1023</v>
      </c>
      <c r="D1934" s="75" t="str">
        <f t="shared" si="79"/>
        <v>2023년01월</v>
      </c>
      <c r="E1934" s="54" t="str">
        <f t="shared" si="78"/>
        <v>서울</v>
      </c>
      <c r="F1934" s="4" t="s">
        <v>213</v>
      </c>
      <c r="G1934" s="4" t="s">
        <v>224</v>
      </c>
      <c r="H1934" s="4" t="s">
        <v>9</v>
      </c>
      <c r="I1934" s="5">
        <v>2</v>
      </c>
      <c r="J1934" s="5">
        <v>0</v>
      </c>
      <c r="K1934" s="92">
        <v>2</v>
      </c>
    </row>
    <row r="1935" spans="2:11" x14ac:dyDescent="0.3">
      <c r="B1935" s="91" t="s">
        <v>1022</v>
      </c>
      <c r="C1935" s="74" t="s">
        <v>1023</v>
      </c>
      <c r="D1935" s="75" t="str">
        <f t="shared" si="79"/>
        <v>2023년01월</v>
      </c>
      <c r="E1935" s="54" t="str">
        <f t="shared" si="78"/>
        <v>서울</v>
      </c>
      <c r="F1935" s="4" t="s">
        <v>225</v>
      </c>
      <c r="G1935" s="4" t="s">
        <v>226</v>
      </c>
      <c r="H1935" s="4" t="s">
        <v>9</v>
      </c>
      <c r="I1935" s="5">
        <v>15</v>
      </c>
      <c r="J1935" s="5">
        <v>0</v>
      </c>
      <c r="K1935" s="92">
        <v>15</v>
      </c>
    </row>
    <row r="1936" spans="2:11" x14ac:dyDescent="0.3">
      <c r="B1936" s="91" t="s">
        <v>1022</v>
      </c>
      <c r="C1936" s="74" t="s">
        <v>1023</v>
      </c>
      <c r="D1936" s="75" t="str">
        <f t="shared" si="79"/>
        <v>2023년01월</v>
      </c>
      <c r="E1936" s="54" t="str">
        <f t="shared" si="78"/>
        <v>서울</v>
      </c>
      <c r="F1936" s="4" t="s">
        <v>225</v>
      </c>
      <c r="G1936" s="4" t="s">
        <v>228</v>
      </c>
      <c r="H1936" s="4" t="s">
        <v>9</v>
      </c>
      <c r="I1936" s="5">
        <v>13</v>
      </c>
      <c r="J1936" s="5">
        <v>0</v>
      </c>
      <c r="K1936" s="92">
        <v>13</v>
      </c>
    </row>
    <row r="1937" spans="2:11" x14ac:dyDescent="0.3">
      <c r="B1937" s="91" t="s">
        <v>1022</v>
      </c>
      <c r="C1937" s="74" t="s">
        <v>1023</v>
      </c>
      <c r="D1937" s="75" t="str">
        <f t="shared" si="79"/>
        <v>2023년01월</v>
      </c>
      <c r="E1937" s="54" t="str">
        <f t="shared" si="78"/>
        <v>서울</v>
      </c>
      <c r="F1937" s="4" t="s">
        <v>225</v>
      </c>
      <c r="G1937" s="4" t="s">
        <v>230</v>
      </c>
      <c r="H1937" s="4" t="s">
        <v>9</v>
      </c>
      <c r="I1937" s="5">
        <v>6</v>
      </c>
      <c r="J1937" s="5">
        <v>0</v>
      </c>
      <c r="K1937" s="92">
        <v>6</v>
      </c>
    </row>
    <row r="1938" spans="2:11" x14ac:dyDescent="0.3">
      <c r="B1938" s="91" t="s">
        <v>1022</v>
      </c>
      <c r="C1938" s="74" t="s">
        <v>1023</v>
      </c>
      <c r="D1938" s="75" t="str">
        <f t="shared" si="79"/>
        <v>2023년01월</v>
      </c>
      <c r="E1938" s="54" t="str">
        <f t="shared" si="78"/>
        <v>서울</v>
      </c>
      <c r="F1938" s="4" t="s">
        <v>232</v>
      </c>
      <c r="G1938" s="4" t="s">
        <v>236</v>
      </c>
      <c r="H1938" s="4" t="s">
        <v>9</v>
      </c>
      <c r="I1938" s="5">
        <v>7</v>
      </c>
      <c r="J1938" s="5">
        <v>0</v>
      </c>
      <c r="K1938" s="92">
        <v>7</v>
      </c>
    </row>
    <row r="1939" spans="2:11" x14ac:dyDescent="0.3">
      <c r="B1939" s="91" t="s">
        <v>1022</v>
      </c>
      <c r="C1939" s="74" t="s">
        <v>1023</v>
      </c>
      <c r="D1939" s="75" t="str">
        <f t="shared" si="79"/>
        <v>2023년01월</v>
      </c>
      <c r="E1939" s="54" t="str">
        <f t="shared" si="78"/>
        <v>서울</v>
      </c>
      <c r="F1939" s="4" t="s">
        <v>232</v>
      </c>
      <c r="G1939" s="4" t="s">
        <v>241</v>
      </c>
      <c r="H1939" s="4" t="s">
        <v>9</v>
      </c>
      <c r="I1939" s="5">
        <v>4</v>
      </c>
      <c r="J1939" s="5">
        <v>0</v>
      </c>
      <c r="K1939" s="92">
        <v>4</v>
      </c>
    </row>
    <row r="1940" spans="2:11" x14ac:dyDescent="0.3">
      <c r="B1940" s="91" t="s">
        <v>1022</v>
      </c>
      <c r="C1940" s="74" t="s">
        <v>1023</v>
      </c>
      <c r="D1940" s="75" t="str">
        <f t="shared" si="79"/>
        <v>2023년01월</v>
      </c>
      <c r="E1940" s="54" t="str">
        <f t="shared" si="78"/>
        <v>서울</v>
      </c>
      <c r="F1940" s="4" t="s">
        <v>242</v>
      </c>
      <c r="G1940" s="4" t="s">
        <v>237</v>
      </c>
      <c r="H1940" s="4" t="s">
        <v>9</v>
      </c>
      <c r="I1940" s="5">
        <v>56</v>
      </c>
      <c r="J1940" s="5">
        <v>0</v>
      </c>
      <c r="K1940" s="92">
        <v>56</v>
      </c>
    </row>
    <row r="1941" spans="2:11" x14ac:dyDescent="0.3">
      <c r="B1941" s="91" t="s">
        <v>1022</v>
      </c>
      <c r="C1941" s="74" t="s">
        <v>1023</v>
      </c>
      <c r="D1941" s="75" t="str">
        <f t="shared" si="79"/>
        <v>2023년01월</v>
      </c>
      <c r="E1941" s="54" t="str">
        <f t="shared" si="78"/>
        <v>서울</v>
      </c>
      <c r="F1941" s="4" t="s">
        <v>242</v>
      </c>
      <c r="G1941" s="4" t="s">
        <v>222</v>
      </c>
      <c r="H1941" s="4" t="s">
        <v>9</v>
      </c>
      <c r="I1941" s="5">
        <v>2</v>
      </c>
      <c r="J1941" s="5">
        <v>0</v>
      </c>
      <c r="K1941" s="92">
        <v>2</v>
      </c>
    </row>
    <row r="1942" spans="2:11" x14ac:dyDescent="0.3">
      <c r="B1942" s="91" t="s">
        <v>1022</v>
      </c>
      <c r="C1942" s="74" t="s">
        <v>1023</v>
      </c>
      <c r="D1942" s="75" t="str">
        <f t="shared" si="79"/>
        <v>2023년01월</v>
      </c>
      <c r="E1942" s="54" t="str">
        <f t="shared" si="78"/>
        <v>서울</v>
      </c>
      <c r="F1942" s="4" t="s">
        <v>242</v>
      </c>
      <c r="G1942" s="4" t="s">
        <v>248</v>
      </c>
      <c r="H1942" s="4" t="s">
        <v>9</v>
      </c>
      <c r="I1942" s="5">
        <v>1</v>
      </c>
      <c r="J1942" s="5">
        <v>0</v>
      </c>
      <c r="K1942" s="92">
        <v>1</v>
      </c>
    </row>
    <row r="1943" spans="2:11" x14ac:dyDescent="0.3">
      <c r="B1943" s="91" t="s">
        <v>1022</v>
      </c>
      <c r="C1943" s="74" t="s">
        <v>1023</v>
      </c>
      <c r="D1943" s="75" t="str">
        <f t="shared" si="79"/>
        <v>2023년01월</v>
      </c>
      <c r="E1943" s="54" t="str">
        <f t="shared" si="78"/>
        <v>서울</v>
      </c>
      <c r="F1943" s="4" t="s">
        <v>249</v>
      </c>
      <c r="G1943" s="4" t="s">
        <v>251</v>
      </c>
      <c r="H1943" s="4" t="s">
        <v>9</v>
      </c>
      <c r="I1943" s="5">
        <v>16</v>
      </c>
      <c r="J1943" s="5">
        <v>0</v>
      </c>
      <c r="K1943" s="92">
        <v>16</v>
      </c>
    </row>
    <row r="1944" spans="2:11" x14ac:dyDescent="0.3">
      <c r="B1944" s="91" t="s">
        <v>1022</v>
      </c>
      <c r="C1944" s="74" t="s">
        <v>1023</v>
      </c>
      <c r="D1944" s="75" t="str">
        <f t="shared" si="79"/>
        <v>2023년01월</v>
      </c>
      <c r="E1944" s="54" t="str">
        <f t="shared" si="78"/>
        <v>서울</v>
      </c>
      <c r="F1944" s="4" t="s">
        <v>249</v>
      </c>
      <c r="G1944" s="4" t="s">
        <v>997</v>
      </c>
      <c r="H1944" s="4" t="s">
        <v>9</v>
      </c>
      <c r="I1944" s="5">
        <v>1</v>
      </c>
      <c r="J1944" s="5">
        <v>1</v>
      </c>
      <c r="K1944" s="92">
        <v>0</v>
      </c>
    </row>
    <row r="1945" spans="2:11" x14ac:dyDescent="0.3">
      <c r="B1945" s="91" t="s">
        <v>1022</v>
      </c>
      <c r="C1945" s="74" t="s">
        <v>1023</v>
      </c>
      <c r="D1945" s="75" t="str">
        <f t="shared" si="79"/>
        <v>2023년01월</v>
      </c>
      <c r="E1945" s="54" t="str">
        <f t="shared" si="78"/>
        <v>서울</v>
      </c>
      <c r="F1945" s="4" t="s">
        <v>249</v>
      </c>
      <c r="G1945" s="4" t="s">
        <v>870</v>
      </c>
      <c r="H1945" s="4" t="s">
        <v>9</v>
      </c>
      <c r="I1945" s="5">
        <v>95</v>
      </c>
      <c r="J1945" s="5">
        <v>91</v>
      </c>
      <c r="K1945" s="92">
        <v>4</v>
      </c>
    </row>
    <row r="1946" spans="2:11" x14ac:dyDescent="0.3">
      <c r="B1946" s="91" t="s">
        <v>1022</v>
      </c>
      <c r="C1946" s="74" t="s">
        <v>1023</v>
      </c>
      <c r="D1946" s="75" t="str">
        <f t="shared" si="79"/>
        <v>2023년01월</v>
      </c>
      <c r="E1946" s="54" t="str">
        <f t="shared" si="78"/>
        <v>서울</v>
      </c>
      <c r="F1946" s="4" t="s">
        <v>249</v>
      </c>
      <c r="G1946" s="4" t="s">
        <v>259</v>
      </c>
      <c r="H1946" s="4" t="s">
        <v>9</v>
      </c>
      <c r="I1946" s="5">
        <v>1</v>
      </c>
      <c r="J1946" s="5">
        <v>1</v>
      </c>
      <c r="K1946" s="92">
        <v>0</v>
      </c>
    </row>
    <row r="1947" spans="2:11" x14ac:dyDescent="0.3">
      <c r="B1947" s="91" t="s">
        <v>1022</v>
      </c>
      <c r="C1947" s="74" t="s">
        <v>1023</v>
      </c>
      <c r="D1947" s="75" t="str">
        <f t="shared" si="79"/>
        <v>2023년01월</v>
      </c>
      <c r="E1947" s="54" t="str">
        <f t="shared" si="78"/>
        <v>서울</v>
      </c>
      <c r="F1947" s="4" t="s">
        <v>260</v>
      </c>
      <c r="G1947" s="4" t="s">
        <v>261</v>
      </c>
      <c r="H1947" s="4" t="s">
        <v>9</v>
      </c>
      <c r="I1947" s="5">
        <v>1</v>
      </c>
      <c r="J1947" s="5">
        <v>0</v>
      </c>
      <c r="K1947" s="92">
        <v>1</v>
      </c>
    </row>
    <row r="1948" spans="2:11" x14ac:dyDescent="0.3">
      <c r="B1948" s="91" t="s">
        <v>1022</v>
      </c>
      <c r="C1948" s="74" t="s">
        <v>1023</v>
      </c>
      <c r="D1948" s="75" t="str">
        <f t="shared" si="79"/>
        <v>2023년01월</v>
      </c>
      <c r="E1948" s="54" t="str">
        <f t="shared" si="78"/>
        <v>서울</v>
      </c>
      <c r="F1948" s="4" t="s">
        <v>260</v>
      </c>
      <c r="G1948" s="4" t="s">
        <v>262</v>
      </c>
      <c r="H1948" s="4" t="s">
        <v>9</v>
      </c>
      <c r="I1948" s="5">
        <v>32</v>
      </c>
      <c r="J1948" s="5">
        <v>25</v>
      </c>
      <c r="K1948" s="92">
        <v>7</v>
      </c>
    </row>
    <row r="1949" spans="2:11" x14ac:dyDescent="0.3">
      <c r="B1949" s="91" t="s">
        <v>1022</v>
      </c>
      <c r="C1949" s="74" t="s">
        <v>1023</v>
      </c>
      <c r="D1949" s="75" t="str">
        <f t="shared" si="79"/>
        <v>2023년01월</v>
      </c>
      <c r="E1949" s="54" t="str">
        <f t="shared" si="78"/>
        <v>경기</v>
      </c>
      <c r="F1949" s="4" t="s">
        <v>872</v>
      </c>
      <c r="G1949" s="4" t="s">
        <v>324</v>
      </c>
      <c r="H1949" s="4" t="s">
        <v>9</v>
      </c>
      <c r="I1949" s="5">
        <v>1</v>
      </c>
      <c r="J1949" s="5">
        <v>1</v>
      </c>
      <c r="K1949" s="92">
        <v>0</v>
      </c>
    </row>
    <row r="1950" spans="2:11" x14ac:dyDescent="0.3">
      <c r="B1950" s="91" t="s">
        <v>1022</v>
      </c>
      <c r="C1950" s="74" t="s">
        <v>1023</v>
      </c>
      <c r="D1950" s="75" t="str">
        <f t="shared" si="79"/>
        <v>2023년01월</v>
      </c>
      <c r="E1950" s="54" t="str">
        <f t="shared" si="78"/>
        <v>충남</v>
      </c>
      <c r="F1950" s="4" t="s">
        <v>269</v>
      </c>
      <c r="G1950" s="4" t="s">
        <v>272</v>
      </c>
      <c r="H1950" s="4" t="s">
        <v>9</v>
      </c>
      <c r="I1950" s="5">
        <v>25</v>
      </c>
      <c r="J1950" s="5">
        <v>0</v>
      </c>
      <c r="K1950" s="92">
        <v>25</v>
      </c>
    </row>
    <row r="1951" spans="2:11" x14ac:dyDescent="0.3">
      <c r="B1951" s="91" t="s">
        <v>1022</v>
      </c>
      <c r="C1951" s="74" t="s">
        <v>1023</v>
      </c>
      <c r="D1951" s="75" t="str">
        <f t="shared" si="79"/>
        <v>2023년01월</v>
      </c>
      <c r="E1951" s="54" t="str">
        <f t="shared" si="78"/>
        <v>서울</v>
      </c>
      <c r="F1951" s="4" t="s">
        <v>273</v>
      </c>
      <c r="G1951" s="4" t="s">
        <v>274</v>
      </c>
      <c r="H1951" s="4" t="s">
        <v>9</v>
      </c>
      <c r="I1951" s="5">
        <v>18</v>
      </c>
      <c r="J1951" s="5">
        <v>0</v>
      </c>
      <c r="K1951" s="92">
        <v>18</v>
      </c>
    </row>
    <row r="1952" spans="2:11" x14ac:dyDescent="0.3">
      <c r="B1952" s="91" t="s">
        <v>1022</v>
      </c>
      <c r="C1952" s="74" t="s">
        <v>1023</v>
      </c>
      <c r="D1952" s="75" t="str">
        <f t="shared" si="79"/>
        <v>2023년01월</v>
      </c>
      <c r="E1952" s="54" t="str">
        <f t="shared" si="78"/>
        <v>경기</v>
      </c>
      <c r="F1952" s="4" t="s">
        <v>276</v>
      </c>
      <c r="G1952" s="4" t="s">
        <v>277</v>
      </c>
      <c r="H1952" s="4" t="s">
        <v>9</v>
      </c>
      <c r="I1952" s="5">
        <v>13</v>
      </c>
      <c r="J1952" s="5">
        <v>1</v>
      </c>
      <c r="K1952" s="92">
        <v>12</v>
      </c>
    </row>
    <row r="1953" spans="2:11" x14ac:dyDescent="0.3">
      <c r="B1953" s="91" t="s">
        <v>1022</v>
      </c>
      <c r="C1953" s="74" t="s">
        <v>1023</v>
      </c>
      <c r="D1953" s="75" t="str">
        <f t="shared" si="79"/>
        <v>2023년01월</v>
      </c>
      <c r="E1953" s="54" t="str">
        <f t="shared" si="78"/>
        <v>경기</v>
      </c>
      <c r="F1953" s="4" t="s">
        <v>276</v>
      </c>
      <c r="G1953" s="4" t="s">
        <v>279</v>
      </c>
      <c r="H1953" s="4" t="s">
        <v>9</v>
      </c>
      <c r="I1953" s="5">
        <v>2</v>
      </c>
      <c r="J1953" s="5">
        <v>0</v>
      </c>
      <c r="K1953" s="92">
        <v>2</v>
      </c>
    </row>
    <row r="1954" spans="2:11" x14ac:dyDescent="0.3">
      <c r="B1954" s="91" t="s">
        <v>1022</v>
      </c>
      <c r="C1954" s="74" t="s">
        <v>1023</v>
      </c>
      <c r="D1954" s="75" t="str">
        <f t="shared" si="79"/>
        <v>2023년01월</v>
      </c>
      <c r="E1954" s="54" t="str">
        <f t="shared" si="78"/>
        <v>전남</v>
      </c>
      <c r="F1954" s="4" t="s">
        <v>292</v>
      </c>
      <c r="G1954" s="4" t="s">
        <v>295</v>
      </c>
      <c r="H1954" s="4" t="s">
        <v>9</v>
      </c>
      <c r="I1954" s="5">
        <v>12</v>
      </c>
      <c r="J1954" s="5">
        <v>0</v>
      </c>
      <c r="K1954" s="92">
        <v>12</v>
      </c>
    </row>
    <row r="1955" spans="2:11" x14ac:dyDescent="0.3">
      <c r="B1955" s="91" t="s">
        <v>1022</v>
      </c>
      <c r="C1955" s="74" t="s">
        <v>1023</v>
      </c>
      <c r="D1955" s="75" t="str">
        <f t="shared" si="79"/>
        <v>2023년01월</v>
      </c>
      <c r="E1955" s="54" t="str">
        <f t="shared" si="78"/>
        <v>전남</v>
      </c>
      <c r="F1955" s="4" t="s">
        <v>292</v>
      </c>
      <c r="G1955" s="4" t="s">
        <v>296</v>
      </c>
      <c r="H1955" s="4" t="s">
        <v>9</v>
      </c>
      <c r="I1955" s="5">
        <v>23</v>
      </c>
      <c r="J1955" s="5">
        <v>0</v>
      </c>
      <c r="K1955" s="92">
        <v>23</v>
      </c>
    </row>
    <row r="1956" spans="2:11" x14ac:dyDescent="0.3">
      <c r="B1956" s="91" t="s">
        <v>1022</v>
      </c>
      <c r="C1956" s="74" t="s">
        <v>1023</v>
      </c>
      <c r="D1956" s="75" t="str">
        <f t="shared" si="79"/>
        <v>2023년01월</v>
      </c>
      <c r="E1956" s="54" t="str">
        <f t="shared" si="78"/>
        <v>경북</v>
      </c>
      <c r="F1956" s="4" t="s">
        <v>300</v>
      </c>
      <c r="G1956" s="4" t="s">
        <v>998</v>
      </c>
      <c r="H1956" s="4" t="s">
        <v>9</v>
      </c>
      <c r="I1956" s="5">
        <v>1</v>
      </c>
      <c r="J1956" s="5">
        <v>1</v>
      </c>
      <c r="K1956" s="92">
        <v>0</v>
      </c>
    </row>
    <row r="1957" spans="2:11" x14ac:dyDescent="0.3">
      <c r="B1957" s="91" t="s">
        <v>1022</v>
      </c>
      <c r="C1957" s="74" t="s">
        <v>1023</v>
      </c>
      <c r="D1957" s="75" t="str">
        <f t="shared" si="79"/>
        <v>2023년01월</v>
      </c>
      <c r="E1957" s="54" t="str">
        <f t="shared" si="78"/>
        <v>경북</v>
      </c>
      <c r="F1957" s="4" t="s">
        <v>300</v>
      </c>
      <c r="G1957" s="4" t="s">
        <v>302</v>
      </c>
      <c r="H1957" s="4" t="s">
        <v>9</v>
      </c>
      <c r="I1957" s="5">
        <v>130</v>
      </c>
      <c r="J1957" s="5">
        <v>0</v>
      </c>
      <c r="K1957" s="92">
        <v>130</v>
      </c>
    </row>
    <row r="1958" spans="2:11" x14ac:dyDescent="0.3">
      <c r="B1958" s="91" t="s">
        <v>1022</v>
      </c>
      <c r="C1958" s="74" t="s">
        <v>1023</v>
      </c>
      <c r="D1958" s="75" t="str">
        <f t="shared" si="79"/>
        <v>2023년01월</v>
      </c>
      <c r="E1958" s="54" t="str">
        <f t="shared" si="78"/>
        <v>경북</v>
      </c>
      <c r="F1958" s="4" t="s">
        <v>300</v>
      </c>
      <c r="G1958" s="4" t="s">
        <v>304</v>
      </c>
      <c r="H1958" s="4" t="s">
        <v>9</v>
      </c>
      <c r="I1958" s="5">
        <v>38</v>
      </c>
      <c r="J1958" s="5">
        <v>2</v>
      </c>
      <c r="K1958" s="92">
        <v>36</v>
      </c>
    </row>
    <row r="1959" spans="2:11" x14ac:dyDescent="0.3">
      <c r="B1959" s="91" t="s">
        <v>1022</v>
      </c>
      <c r="C1959" s="74" t="s">
        <v>1023</v>
      </c>
      <c r="D1959" s="75" t="str">
        <f t="shared" si="79"/>
        <v>2023년01월</v>
      </c>
      <c r="E1959" s="54" t="str">
        <f t="shared" si="78"/>
        <v>경기</v>
      </c>
      <c r="F1959" s="4" t="s">
        <v>305</v>
      </c>
      <c r="G1959" s="4" t="s">
        <v>308</v>
      </c>
      <c r="H1959" s="4" t="s">
        <v>9</v>
      </c>
      <c r="I1959" s="5">
        <v>3</v>
      </c>
      <c r="J1959" s="5">
        <v>3</v>
      </c>
      <c r="K1959" s="92">
        <v>0</v>
      </c>
    </row>
    <row r="1960" spans="2:11" x14ac:dyDescent="0.3">
      <c r="B1960" s="91" t="s">
        <v>1022</v>
      </c>
      <c r="C1960" s="74" t="s">
        <v>1023</v>
      </c>
      <c r="D1960" s="75" t="str">
        <f t="shared" si="79"/>
        <v>2023년01월</v>
      </c>
      <c r="E1960" s="54" t="str">
        <f t="shared" si="78"/>
        <v>경기</v>
      </c>
      <c r="F1960" s="4" t="s">
        <v>309</v>
      </c>
      <c r="G1960" s="4" t="s">
        <v>310</v>
      </c>
      <c r="H1960" s="4" t="s">
        <v>9</v>
      </c>
      <c r="I1960" s="5">
        <v>3</v>
      </c>
      <c r="J1960" s="5">
        <v>0</v>
      </c>
      <c r="K1960" s="92">
        <v>3</v>
      </c>
    </row>
    <row r="1961" spans="2:11" x14ac:dyDescent="0.3">
      <c r="B1961" s="91" t="s">
        <v>1022</v>
      </c>
      <c r="C1961" s="74" t="s">
        <v>1023</v>
      </c>
      <c r="D1961" s="75" t="str">
        <f t="shared" si="79"/>
        <v>2023년01월</v>
      </c>
      <c r="E1961" s="54" t="str">
        <f t="shared" si="78"/>
        <v>영서</v>
      </c>
      <c r="F1961" s="4" t="s">
        <v>312</v>
      </c>
      <c r="G1961" s="4" t="s">
        <v>313</v>
      </c>
      <c r="H1961" s="4" t="s">
        <v>9</v>
      </c>
      <c r="I1961" s="5">
        <v>10</v>
      </c>
      <c r="J1961" s="5">
        <v>0</v>
      </c>
      <c r="K1961" s="92">
        <v>10</v>
      </c>
    </row>
    <row r="1962" spans="2:11" x14ac:dyDescent="0.3">
      <c r="B1962" s="91" t="s">
        <v>1022</v>
      </c>
      <c r="C1962" s="74" t="s">
        <v>1023</v>
      </c>
      <c r="D1962" s="75" t="str">
        <f t="shared" si="79"/>
        <v>2023년01월</v>
      </c>
      <c r="E1962" s="54" t="str">
        <f t="shared" si="78"/>
        <v>영서</v>
      </c>
      <c r="F1962" s="4" t="s">
        <v>312</v>
      </c>
      <c r="G1962" s="4" t="s">
        <v>314</v>
      </c>
      <c r="H1962" s="4" t="s">
        <v>9</v>
      </c>
      <c r="I1962" s="5">
        <v>2</v>
      </c>
      <c r="J1962" s="5">
        <v>0</v>
      </c>
      <c r="K1962" s="92">
        <v>2</v>
      </c>
    </row>
    <row r="1963" spans="2:11" x14ac:dyDescent="0.3">
      <c r="B1963" s="91" t="s">
        <v>1022</v>
      </c>
      <c r="C1963" s="74" t="s">
        <v>1023</v>
      </c>
      <c r="D1963" s="75" t="str">
        <f t="shared" si="79"/>
        <v>2023년01월</v>
      </c>
      <c r="E1963" s="54" t="str">
        <f t="shared" si="78"/>
        <v>충남</v>
      </c>
      <c r="F1963" s="4" t="s">
        <v>317</v>
      </c>
      <c r="G1963" s="4" t="s">
        <v>318</v>
      </c>
      <c r="H1963" s="4" t="s">
        <v>9</v>
      </c>
      <c r="I1963" s="5">
        <v>305</v>
      </c>
      <c r="J1963" s="5">
        <v>303</v>
      </c>
      <c r="K1963" s="92">
        <v>2</v>
      </c>
    </row>
    <row r="1964" spans="2:11" x14ac:dyDescent="0.3">
      <c r="B1964" s="91" t="s">
        <v>1022</v>
      </c>
      <c r="C1964" s="74" t="s">
        <v>1023</v>
      </c>
      <c r="D1964" s="75" t="str">
        <f t="shared" si="79"/>
        <v>2023년01월</v>
      </c>
      <c r="E1964" s="54" t="str">
        <f t="shared" si="78"/>
        <v>충남</v>
      </c>
      <c r="F1964" s="4" t="s">
        <v>317</v>
      </c>
      <c r="G1964" s="4" t="s">
        <v>319</v>
      </c>
      <c r="H1964" s="4" t="s">
        <v>9</v>
      </c>
      <c r="I1964" s="5">
        <v>33</v>
      </c>
      <c r="J1964" s="5">
        <v>0</v>
      </c>
      <c r="K1964" s="92">
        <v>33</v>
      </c>
    </row>
    <row r="1965" spans="2:11" x14ac:dyDescent="0.3">
      <c r="B1965" s="91" t="s">
        <v>1022</v>
      </c>
      <c r="C1965" s="74" t="s">
        <v>1023</v>
      </c>
      <c r="D1965" s="75" t="str">
        <f t="shared" si="79"/>
        <v>2023년01월</v>
      </c>
      <c r="E1965" s="54" t="str">
        <f t="shared" si="78"/>
        <v>서울</v>
      </c>
      <c r="F1965" s="4" t="s">
        <v>320</v>
      </c>
      <c r="G1965" s="4" t="s">
        <v>263</v>
      </c>
      <c r="H1965" s="4" t="s">
        <v>9</v>
      </c>
      <c r="I1965" s="5">
        <v>5</v>
      </c>
      <c r="J1965" s="5">
        <v>0</v>
      </c>
      <c r="K1965" s="92">
        <v>5</v>
      </c>
    </row>
    <row r="1966" spans="2:11" x14ac:dyDescent="0.3">
      <c r="B1966" s="91" t="s">
        <v>1022</v>
      </c>
      <c r="C1966" s="74" t="s">
        <v>1023</v>
      </c>
      <c r="D1966" s="75" t="str">
        <f t="shared" si="79"/>
        <v>2023년01월</v>
      </c>
      <c r="E1966" s="54" t="str">
        <f t="shared" si="78"/>
        <v>서울</v>
      </c>
      <c r="F1966" s="4" t="s">
        <v>320</v>
      </c>
      <c r="G1966" s="4" t="s">
        <v>321</v>
      </c>
      <c r="H1966" s="4" t="s">
        <v>9</v>
      </c>
      <c r="I1966" s="5">
        <v>2</v>
      </c>
      <c r="J1966" s="5">
        <v>2</v>
      </c>
      <c r="K1966" s="92">
        <v>0</v>
      </c>
    </row>
    <row r="1967" spans="2:11" x14ac:dyDescent="0.3">
      <c r="B1967" s="91" t="s">
        <v>1022</v>
      </c>
      <c r="C1967" s="74" t="s">
        <v>1023</v>
      </c>
      <c r="D1967" s="75" t="str">
        <f t="shared" si="79"/>
        <v>2023년01월</v>
      </c>
      <c r="E1967" s="54" t="str">
        <f t="shared" si="78"/>
        <v>경남</v>
      </c>
      <c r="F1967" s="4" t="s">
        <v>328</v>
      </c>
      <c r="G1967" s="4" t="s">
        <v>999</v>
      </c>
      <c r="H1967" s="4" t="s">
        <v>9</v>
      </c>
      <c r="I1967" s="5">
        <v>1</v>
      </c>
      <c r="J1967" s="5">
        <v>0</v>
      </c>
      <c r="K1967" s="92">
        <v>1</v>
      </c>
    </row>
    <row r="1968" spans="2:11" x14ac:dyDescent="0.3">
      <c r="B1968" s="91" t="s">
        <v>1022</v>
      </c>
      <c r="C1968" s="74" t="s">
        <v>1023</v>
      </c>
      <c r="D1968" s="75" t="str">
        <f t="shared" si="79"/>
        <v>2023년01월</v>
      </c>
      <c r="E1968" s="54" t="str">
        <f t="shared" si="78"/>
        <v>경남</v>
      </c>
      <c r="F1968" s="4" t="s">
        <v>328</v>
      </c>
      <c r="G1968" s="4" t="s">
        <v>332</v>
      </c>
      <c r="H1968" s="4" t="s">
        <v>9</v>
      </c>
      <c r="I1968" s="5">
        <v>6</v>
      </c>
      <c r="J1968" s="5">
        <v>0</v>
      </c>
      <c r="K1968" s="92">
        <v>6</v>
      </c>
    </row>
    <row r="1969" spans="2:11" x14ac:dyDescent="0.3">
      <c r="B1969" s="91" t="s">
        <v>1022</v>
      </c>
      <c r="C1969" s="74" t="s">
        <v>1023</v>
      </c>
      <c r="D1969" s="75" t="str">
        <f t="shared" si="79"/>
        <v>2023년01월</v>
      </c>
      <c r="E1969" s="54" t="str">
        <f t="shared" si="78"/>
        <v>경남</v>
      </c>
      <c r="F1969" s="4" t="s">
        <v>333</v>
      </c>
      <c r="G1969" s="4" t="s">
        <v>335</v>
      </c>
      <c r="H1969" s="4" t="s">
        <v>9</v>
      </c>
      <c r="I1969" s="5">
        <v>59</v>
      </c>
      <c r="J1969" s="5">
        <v>57</v>
      </c>
      <c r="K1969" s="92">
        <v>2</v>
      </c>
    </row>
    <row r="1970" spans="2:11" x14ac:dyDescent="0.3">
      <c r="B1970" s="91" t="s">
        <v>1022</v>
      </c>
      <c r="C1970" s="74" t="s">
        <v>1023</v>
      </c>
      <c r="D1970" s="75" t="str">
        <f t="shared" si="79"/>
        <v>2023년01월</v>
      </c>
      <c r="E1970" s="54" t="str">
        <f t="shared" si="78"/>
        <v>경남</v>
      </c>
      <c r="F1970" s="4" t="s">
        <v>333</v>
      </c>
      <c r="G1970" s="4" t="s">
        <v>336</v>
      </c>
      <c r="H1970" s="4" t="s">
        <v>9</v>
      </c>
      <c r="I1970" s="5">
        <v>2</v>
      </c>
      <c r="J1970" s="5">
        <v>0</v>
      </c>
      <c r="K1970" s="92">
        <v>2</v>
      </c>
    </row>
    <row r="1971" spans="2:11" x14ac:dyDescent="0.3">
      <c r="B1971" s="91" t="s">
        <v>1022</v>
      </c>
      <c r="C1971" s="74" t="s">
        <v>1023</v>
      </c>
      <c r="D1971" s="75" t="str">
        <f t="shared" si="79"/>
        <v>2023년01월</v>
      </c>
      <c r="E1971" s="54" t="str">
        <f t="shared" si="78"/>
        <v>영서</v>
      </c>
      <c r="F1971" s="4" t="s">
        <v>338</v>
      </c>
      <c r="G1971" s="4" t="s">
        <v>339</v>
      </c>
      <c r="H1971" s="4" t="s">
        <v>9</v>
      </c>
      <c r="I1971" s="5">
        <v>21</v>
      </c>
      <c r="J1971" s="5">
        <v>18</v>
      </c>
      <c r="K1971" s="92">
        <v>3</v>
      </c>
    </row>
    <row r="1972" spans="2:11" x14ac:dyDescent="0.3">
      <c r="B1972" s="91" t="s">
        <v>1022</v>
      </c>
      <c r="C1972" s="74" t="s">
        <v>1023</v>
      </c>
      <c r="D1972" s="75" t="str">
        <f t="shared" si="79"/>
        <v>2023년01월</v>
      </c>
      <c r="E1972" s="54" t="str">
        <f t="shared" si="78"/>
        <v>본원</v>
      </c>
      <c r="F1972" s="4" t="s">
        <v>342</v>
      </c>
      <c r="G1972" s="4" t="s">
        <v>343</v>
      </c>
      <c r="H1972" s="4" t="s">
        <v>9</v>
      </c>
      <c r="I1972" s="5">
        <v>1</v>
      </c>
      <c r="J1972" s="5">
        <v>1</v>
      </c>
      <c r="K1972" s="92">
        <v>0</v>
      </c>
    </row>
    <row r="1973" spans="2:11" x14ac:dyDescent="0.3">
      <c r="B1973" s="91" t="s">
        <v>1022</v>
      </c>
      <c r="C1973" s="74" t="s">
        <v>1023</v>
      </c>
      <c r="D1973" s="75" t="str">
        <f t="shared" si="79"/>
        <v>2023년01월</v>
      </c>
      <c r="E1973" s="54" t="str">
        <f t="shared" si="78"/>
        <v>본원</v>
      </c>
      <c r="F1973" s="4" t="s">
        <v>342</v>
      </c>
      <c r="G1973" s="4" t="s">
        <v>344</v>
      </c>
      <c r="H1973" s="4" t="s">
        <v>9</v>
      </c>
      <c r="I1973" s="5">
        <v>1</v>
      </c>
      <c r="J1973" s="5">
        <v>0</v>
      </c>
      <c r="K1973" s="92">
        <v>1</v>
      </c>
    </row>
    <row r="1974" spans="2:11" x14ac:dyDescent="0.3">
      <c r="B1974" s="91" t="s">
        <v>1022</v>
      </c>
      <c r="C1974" s="74" t="s">
        <v>1023</v>
      </c>
      <c r="D1974" s="75" t="str">
        <f t="shared" si="79"/>
        <v>2023년01월</v>
      </c>
      <c r="E1974" s="54" t="str">
        <f t="shared" si="78"/>
        <v>인천</v>
      </c>
      <c r="F1974" s="4" t="s">
        <v>346</v>
      </c>
      <c r="G1974" s="4" t="s">
        <v>347</v>
      </c>
      <c r="H1974" s="4" t="s">
        <v>9</v>
      </c>
      <c r="I1974" s="5">
        <v>2</v>
      </c>
      <c r="J1974" s="5">
        <v>2</v>
      </c>
      <c r="K1974" s="92">
        <v>0</v>
      </c>
    </row>
    <row r="1975" spans="2:11" x14ac:dyDescent="0.3">
      <c r="B1975" s="91" t="s">
        <v>1022</v>
      </c>
      <c r="C1975" s="74" t="s">
        <v>1023</v>
      </c>
      <c r="D1975" s="75" t="str">
        <f t="shared" si="79"/>
        <v>2023년01월</v>
      </c>
      <c r="E1975" s="54" t="str">
        <f t="shared" si="78"/>
        <v>인천</v>
      </c>
      <c r="F1975" s="4" t="s">
        <v>346</v>
      </c>
      <c r="G1975" s="4" t="s">
        <v>349</v>
      </c>
      <c r="H1975" s="4" t="s">
        <v>9</v>
      </c>
      <c r="I1975" s="5">
        <v>13</v>
      </c>
      <c r="J1975" s="5">
        <v>1</v>
      </c>
      <c r="K1975" s="92">
        <v>12</v>
      </c>
    </row>
    <row r="1976" spans="2:11" x14ac:dyDescent="0.3">
      <c r="B1976" s="91" t="s">
        <v>1022</v>
      </c>
      <c r="C1976" s="74" t="s">
        <v>1023</v>
      </c>
      <c r="D1976" s="75" t="str">
        <f t="shared" si="79"/>
        <v>2023년01월</v>
      </c>
      <c r="E1976" s="54" t="str">
        <f t="shared" si="78"/>
        <v>인천</v>
      </c>
      <c r="F1976" s="4" t="s">
        <v>346</v>
      </c>
      <c r="G1976" s="4" t="s">
        <v>351</v>
      </c>
      <c r="H1976" s="4" t="s">
        <v>9</v>
      </c>
      <c r="I1976" s="5">
        <v>2</v>
      </c>
      <c r="J1976" s="5">
        <v>2</v>
      </c>
      <c r="K1976" s="92">
        <v>0</v>
      </c>
    </row>
    <row r="1977" spans="2:11" x14ac:dyDescent="0.3">
      <c r="B1977" s="91" t="s">
        <v>1022</v>
      </c>
      <c r="C1977" s="74" t="s">
        <v>1023</v>
      </c>
      <c r="D1977" s="75" t="str">
        <f t="shared" si="79"/>
        <v>2023년01월</v>
      </c>
      <c r="E1977" s="54" t="str">
        <f t="shared" si="78"/>
        <v>인천</v>
      </c>
      <c r="F1977" s="4" t="s">
        <v>346</v>
      </c>
      <c r="G1977" s="4" t="s">
        <v>352</v>
      </c>
      <c r="H1977" s="4" t="s">
        <v>9</v>
      </c>
      <c r="I1977" s="5">
        <v>7</v>
      </c>
      <c r="J1977" s="5">
        <v>0</v>
      </c>
      <c r="K1977" s="92">
        <v>7</v>
      </c>
    </row>
    <row r="1978" spans="2:11" x14ac:dyDescent="0.3">
      <c r="B1978" s="91" t="s">
        <v>1022</v>
      </c>
      <c r="C1978" s="74" t="s">
        <v>1023</v>
      </c>
      <c r="D1978" s="75" t="str">
        <f t="shared" si="79"/>
        <v>2023년01월</v>
      </c>
      <c r="E1978" s="54" t="str">
        <f t="shared" si="78"/>
        <v>인천</v>
      </c>
      <c r="F1978" s="4" t="s">
        <v>346</v>
      </c>
      <c r="G1978" s="4" t="s">
        <v>893</v>
      </c>
      <c r="H1978" s="4" t="s">
        <v>9</v>
      </c>
      <c r="I1978" s="5">
        <v>1</v>
      </c>
      <c r="J1978" s="5">
        <v>0</v>
      </c>
      <c r="K1978" s="92">
        <v>1</v>
      </c>
    </row>
    <row r="1979" spans="2:11" x14ac:dyDescent="0.3">
      <c r="B1979" s="91" t="s">
        <v>1022</v>
      </c>
      <c r="C1979" s="74" t="s">
        <v>1023</v>
      </c>
      <c r="D1979" s="75" t="str">
        <f t="shared" si="79"/>
        <v>2023년01월</v>
      </c>
      <c r="E1979" s="54" t="str">
        <f t="shared" si="78"/>
        <v>인천</v>
      </c>
      <c r="F1979" s="4" t="s">
        <v>346</v>
      </c>
      <c r="G1979" s="4" t="s">
        <v>356</v>
      </c>
      <c r="H1979" s="4" t="s">
        <v>9</v>
      </c>
      <c r="I1979" s="5">
        <v>2</v>
      </c>
      <c r="J1979" s="5">
        <v>1</v>
      </c>
      <c r="K1979" s="92">
        <v>1</v>
      </c>
    </row>
    <row r="1980" spans="2:11" x14ac:dyDescent="0.3">
      <c r="B1980" s="91" t="s">
        <v>1022</v>
      </c>
      <c r="C1980" s="74" t="s">
        <v>1023</v>
      </c>
      <c r="D1980" s="75" t="str">
        <f t="shared" si="79"/>
        <v>2023년01월</v>
      </c>
      <c r="E1980" s="54" t="str">
        <f t="shared" si="78"/>
        <v>인천</v>
      </c>
      <c r="F1980" s="4" t="s">
        <v>346</v>
      </c>
      <c r="G1980" s="4" t="s">
        <v>357</v>
      </c>
      <c r="H1980" s="4" t="s">
        <v>9</v>
      </c>
      <c r="I1980" s="5">
        <v>113</v>
      </c>
      <c r="J1980" s="5">
        <v>111</v>
      </c>
      <c r="K1980" s="92">
        <v>2</v>
      </c>
    </row>
    <row r="1981" spans="2:11" x14ac:dyDescent="0.3">
      <c r="B1981" s="91" t="s">
        <v>1022</v>
      </c>
      <c r="C1981" s="74" t="s">
        <v>1023</v>
      </c>
      <c r="D1981" s="75" t="str">
        <f t="shared" si="79"/>
        <v>2023년01월</v>
      </c>
      <c r="E1981" s="54" t="str">
        <f t="shared" si="78"/>
        <v>인천</v>
      </c>
      <c r="F1981" s="4" t="s">
        <v>346</v>
      </c>
      <c r="G1981" s="4" t="s">
        <v>359</v>
      </c>
      <c r="H1981" s="4" t="s">
        <v>9</v>
      </c>
      <c r="I1981" s="5">
        <v>41</v>
      </c>
      <c r="J1981" s="5">
        <v>0</v>
      </c>
      <c r="K1981" s="92">
        <v>41</v>
      </c>
    </row>
    <row r="1982" spans="2:11" x14ac:dyDescent="0.3">
      <c r="B1982" s="91" t="s">
        <v>1022</v>
      </c>
      <c r="C1982" s="74" t="s">
        <v>1023</v>
      </c>
      <c r="D1982" s="75" t="str">
        <f t="shared" si="79"/>
        <v>2023년01월</v>
      </c>
      <c r="E1982" s="54" t="str">
        <f t="shared" si="78"/>
        <v>경기</v>
      </c>
      <c r="F1982" s="4" t="s">
        <v>360</v>
      </c>
      <c r="G1982" s="4" t="s">
        <v>361</v>
      </c>
      <c r="H1982" s="4" t="s">
        <v>9</v>
      </c>
      <c r="I1982" s="5">
        <v>49</v>
      </c>
      <c r="J1982" s="5">
        <v>0</v>
      </c>
      <c r="K1982" s="92">
        <v>49</v>
      </c>
    </row>
    <row r="1983" spans="2:11" x14ac:dyDescent="0.3">
      <c r="B1983" s="91" t="s">
        <v>1022</v>
      </c>
      <c r="C1983" s="74" t="s">
        <v>1023</v>
      </c>
      <c r="D1983" s="75" t="str">
        <f t="shared" si="79"/>
        <v>2023년01월</v>
      </c>
      <c r="E1983" s="54" t="str">
        <f t="shared" si="78"/>
        <v>경기</v>
      </c>
      <c r="F1983" s="4" t="s">
        <v>360</v>
      </c>
      <c r="G1983" s="4" t="s">
        <v>362</v>
      </c>
      <c r="H1983" s="4" t="s">
        <v>9</v>
      </c>
      <c r="I1983" s="5">
        <v>23</v>
      </c>
      <c r="J1983" s="5">
        <v>0</v>
      </c>
      <c r="K1983" s="92">
        <v>23</v>
      </c>
    </row>
    <row r="1984" spans="2:11" x14ac:dyDescent="0.3">
      <c r="B1984" s="91" t="s">
        <v>1022</v>
      </c>
      <c r="C1984" s="74" t="s">
        <v>1023</v>
      </c>
      <c r="D1984" s="75" t="str">
        <f t="shared" si="79"/>
        <v>2023년01월</v>
      </c>
      <c r="E1984" s="54" t="str">
        <f t="shared" ref="E1984:E2015" si="80">VLOOKUP($F1984,$N$11:$O$78,2,0)</f>
        <v>경기</v>
      </c>
      <c r="F1984" s="4" t="s">
        <v>360</v>
      </c>
      <c r="G1984" s="4" t="s">
        <v>366</v>
      </c>
      <c r="H1984" s="4" t="s">
        <v>9</v>
      </c>
      <c r="I1984" s="5">
        <v>1</v>
      </c>
      <c r="J1984" s="5">
        <v>0</v>
      </c>
      <c r="K1984" s="92">
        <v>1</v>
      </c>
    </row>
    <row r="1985" spans="2:11" x14ac:dyDescent="0.3">
      <c r="B1985" s="91" t="s">
        <v>1022</v>
      </c>
      <c r="C1985" s="74" t="s">
        <v>1023</v>
      </c>
      <c r="D1985" s="75" t="str">
        <f t="shared" si="79"/>
        <v>2023년01월</v>
      </c>
      <c r="E1985" s="54" t="str">
        <f t="shared" si="80"/>
        <v>전북</v>
      </c>
      <c r="F1985" s="4" t="s">
        <v>367</v>
      </c>
      <c r="G1985" s="4" t="s">
        <v>368</v>
      </c>
      <c r="H1985" s="4" t="s">
        <v>9</v>
      </c>
      <c r="I1985" s="5">
        <v>1</v>
      </c>
      <c r="J1985" s="5">
        <v>1</v>
      </c>
      <c r="K1985" s="92">
        <v>0</v>
      </c>
    </row>
    <row r="1986" spans="2:11" x14ac:dyDescent="0.3">
      <c r="B1986" s="91" t="s">
        <v>1022</v>
      </c>
      <c r="C1986" s="74" t="s">
        <v>1023</v>
      </c>
      <c r="D1986" s="75" t="str">
        <f t="shared" si="79"/>
        <v>2023년01월</v>
      </c>
      <c r="E1986" s="54" t="str">
        <f t="shared" si="80"/>
        <v>전북</v>
      </c>
      <c r="F1986" s="4" t="s">
        <v>367</v>
      </c>
      <c r="G1986" s="4" t="s">
        <v>369</v>
      </c>
      <c r="H1986" s="4" t="s">
        <v>9</v>
      </c>
      <c r="I1986" s="5">
        <v>11</v>
      </c>
      <c r="J1986" s="5">
        <v>0</v>
      </c>
      <c r="K1986" s="92">
        <v>11</v>
      </c>
    </row>
    <row r="1987" spans="2:11" x14ac:dyDescent="0.3">
      <c r="B1987" s="91" t="s">
        <v>1022</v>
      </c>
      <c r="C1987" s="74" t="s">
        <v>1023</v>
      </c>
      <c r="D1987" s="75" t="str">
        <f t="shared" si="79"/>
        <v>2023년01월</v>
      </c>
      <c r="E1987" s="54" t="str">
        <f t="shared" si="80"/>
        <v>전북</v>
      </c>
      <c r="F1987" s="4" t="s">
        <v>367</v>
      </c>
      <c r="G1987" s="4" t="s">
        <v>370</v>
      </c>
      <c r="H1987" s="4" t="s">
        <v>9</v>
      </c>
      <c r="I1987" s="5">
        <v>2</v>
      </c>
      <c r="J1987" s="5">
        <v>1</v>
      </c>
      <c r="K1987" s="92">
        <v>1</v>
      </c>
    </row>
    <row r="1988" spans="2:11" x14ac:dyDescent="0.3">
      <c r="B1988" s="91" t="s">
        <v>1022</v>
      </c>
      <c r="C1988" s="74" t="s">
        <v>1023</v>
      </c>
      <c r="D1988" s="75" t="str">
        <f t="shared" si="79"/>
        <v>2023년01월</v>
      </c>
      <c r="E1988" s="54" t="str">
        <f t="shared" si="80"/>
        <v>전북</v>
      </c>
      <c r="F1988" s="4" t="s">
        <v>367</v>
      </c>
      <c r="G1988" s="4" t="s">
        <v>372</v>
      </c>
      <c r="H1988" s="4" t="s">
        <v>9</v>
      </c>
      <c r="I1988" s="5">
        <v>1</v>
      </c>
      <c r="J1988" s="5">
        <v>1</v>
      </c>
      <c r="K1988" s="92">
        <v>0</v>
      </c>
    </row>
    <row r="1989" spans="2:11" x14ac:dyDescent="0.3">
      <c r="B1989" s="91" t="s">
        <v>1022</v>
      </c>
      <c r="C1989" s="74" t="s">
        <v>1023</v>
      </c>
      <c r="D1989" s="75" t="str">
        <f t="shared" si="79"/>
        <v>2023년01월</v>
      </c>
      <c r="E1989" s="54" t="str">
        <f t="shared" si="80"/>
        <v>전북</v>
      </c>
      <c r="F1989" s="4" t="s">
        <v>367</v>
      </c>
      <c r="G1989" s="4" t="s">
        <v>373</v>
      </c>
      <c r="H1989" s="4" t="s">
        <v>9</v>
      </c>
      <c r="I1989" s="5">
        <v>15</v>
      </c>
      <c r="J1989" s="5">
        <v>0</v>
      </c>
      <c r="K1989" s="92">
        <v>15</v>
      </c>
    </row>
    <row r="1990" spans="2:11" x14ac:dyDescent="0.3">
      <c r="B1990" s="91" t="s">
        <v>1022</v>
      </c>
      <c r="C1990" s="74" t="s">
        <v>1023</v>
      </c>
      <c r="D1990" s="75" t="str">
        <f t="shared" si="79"/>
        <v>2023년01월</v>
      </c>
      <c r="E1990" s="54" t="str">
        <f t="shared" si="80"/>
        <v>전북</v>
      </c>
      <c r="F1990" s="4" t="s">
        <v>367</v>
      </c>
      <c r="G1990" s="4" t="s">
        <v>83</v>
      </c>
      <c r="H1990" s="4" t="s">
        <v>9</v>
      </c>
      <c r="I1990" s="5">
        <v>21</v>
      </c>
      <c r="J1990" s="5">
        <v>3</v>
      </c>
      <c r="K1990" s="92">
        <v>18</v>
      </c>
    </row>
    <row r="1991" spans="2:11" x14ac:dyDescent="0.3">
      <c r="B1991" s="91" t="s">
        <v>1022</v>
      </c>
      <c r="C1991" s="74" t="s">
        <v>1023</v>
      </c>
      <c r="D1991" s="75" t="str">
        <f t="shared" si="79"/>
        <v>2023년01월</v>
      </c>
      <c r="E1991" s="54" t="str">
        <f t="shared" si="80"/>
        <v>전북</v>
      </c>
      <c r="F1991" s="4" t="s">
        <v>367</v>
      </c>
      <c r="G1991" s="4" t="s">
        <v>374</v>
      </c>
      <c r="H1991" s="4" t="s">
        <v>9</v>
      </c>
      <c r="I1991" s="5">
        <v>2</v>
      </c>
      <c r="J1991" s="5">
        <v>0</v>
      </c>
      <c r="K1991" s="92">
        <v>2</v>
      </c>
    </row>
    <row r="1992" spans="2:11" x14ac:dyDescent="0.3">
      <c r="B1992" s="91" t="s">
        <v>1022</v>
      </c>
      <c r="C1992" s="74" t="s">
        <v>1023</v>
      </c>
      <c r="D1992" s="75" t="str">
        <f t="shared" si="79"/>
        <v>2023년01월</v>
      </c>
      <c r="E1992" s="54" t="str">
        <f t="shared" si="80"/>
        <v>전북</v>
      </c>
      <c r="F1992" s="4" t="s">
        <v>367</v>
      </c>
      <c r="G1992" s="4" t="s">
        <v>376</v>
      </c>
      <c r="H1992" s="4" t="s">
        <v>9</v>
      </c>
      <c r="I1992" s="5">
        <v>1</v>
      </c>
      <c r="J1992" s="5">
        <v>0</v>
      </c>
      <c r="K1992" s="92">
        <v>1</v>
      </c>
    </row>
    <row r="1993" spans="2:11" x14ac:dyDescent="0.3">
      <c r="B1993" s="91" t="s">
        <v>1022</v>
      </c>
      <c r="C1993" s="74" t="s">
        <v>1023</v>
      </c>
      <c r="D1993" s="75" t="str">
        <f t="shared" si="79"/>
        <v>2023년01월</v>
      </c>
      <c r="E1993" s="54" t="str">
        <f t="shared" si="80"/>
        <v>전북</v>
      </c>
      <c r="F1993" s="4" t="s">
        <v>379</v>
      </c>
      <c r="G1993" s="4" t="s">
        <v>895</v>
      </c>
      <c r="H1993" s="4" t="s">
        <v>9</v>
      </c>
      <c r="I1993" s="5">
        <v>7</v>
      </c>
      <c r="J1993" s="5">
        <v>3</v>
      </c>
      <c r="K1993" s="92">
        <v>4</v>
      </c>
    </row>
    <row r="1994" spans="2:11" x14ac:dyDescent="0.3">
      <c r="B1994" s="91" t="s">
        <v>1022</v>
      </c>
      <c r="C1994" s="74" t="s">
        <v>1023</v>
      </c>
      <c r="D1994" s="75" t="str">
        <f t="shared" si="79"/>
        <v>2023년01월</v>
      </c>
      <c r="E1994" s="54" t="str">
        <f t="shared" si="80"/>
        <v>제주</v>
      </c>
      <c r="F1994" s="4" t="s">
        <v>385</v>
      </c>
      <c r="G1994" s="4" t="s">
        <v>387</v>
      </c>
      <c r="H1994" s="4" t="s">
        <v>9</v>
      </c>
      <c r="I1994" s="5">
        <v>104</v>
      </c>
      <c r="J1994" s="5">
        <v>0</v>
      </c>
      <c r="K1994" s="92">
        <v>104</v>
      </c>
    </row>
    <row r="1995" spans="2:11" x14ac:dyDescent="0.3">
      <c r="B1995" s="91" t="s">
        <v>1022</v>
      </c>
      <c r="C1995" s="74" t="s">
        <v>1023</v>
      </c>
      <c r="D1995" s="75" t="str">
        <f t="shared" si="79"/>
        <v>2023년01월</v>
      </c>
      <c r="E1995" s="54" t="str">
        <f t="shared" si="80"/>
        <v>제주</v>
      </c>
      <c r="F1995" s="4" t="s">
        <v>385</v>
      </c>
      <c r="G1995" s="4" t="s">
        <v>388</v>
      </c>
      <c r="H1995" s="4" t="s">
        <v>9</v>
      </c>
      <c r="I1995" s="5">
        <v>3</v>
      </c>
      <c r="J1995" s="5">
        <v>0</v>
      </c>
      <c r="K1995" s="92">
        <v>3</v>
      </c>
    </row>
    <row r="1996" spans="2:11" x14ac:dyDescent="0.3">
      <c r="B1996" s="91" t="s">
        <v>1022</v>
      </c>
      <c r="C1996" s="74" t="s">
        <v>1023</v>
      </c>
      <c r="D1996" s="75" t="str">
        <f t="shared" si="79"/>
        <v>2023년01월</v>
      </c>
      <c r="E1996" s="54" t="str">
        <f t="shared" si="80"/>
        <v>제주</v>
      </c>
      <c r="F1996" s="4" t="s">
        <v>385</v>
      </c>
      <c r="G1996" s="4" t="s">
        <v>393</v>
      </c>
      <c r="H1996" s="4" t="s">
        <v>9</v>
      </c>
      <c r="I1996" s="5">
        <v>11</v>
      </c>
      <c r="J1996" s="5">
        <v>0</v>
      </c>
      <c r="K1996" s="92">
        <v>11</v>
      </c>
    </row>
    <row r="1997" spans="2:11" x14ac:dyDescent="0.3">
      <c r="B1997" s="91" t="s">
        <v>1022</v>
      </c>
      <c r="C1997" s="74" t="s">
        <v>1023</v>
      </c>
      <c r="D1997" s="75" t="str">
        <f t="shared" ref="D1997:D2015" si="81">B1997&amp;C1997</f>
        <v>2023년01월</v>
      </c>
      <c r="E1997" s="54" t="str">
        <f t="shared" si="80"/>
        <v>경남</v>
      </c>
      <c r="F1997" s="4" t="s">
        <v>394</v>
      </c>
      <c r="G1997" s="4" t="s">
        <v>402</v>
      </c>
      <c r="H1997" s="4" t="s">
        <v>9</v>
      </c>
      <c r="I1997" s="5">
        <v>5</v>
      </c>
      <c r="J1997" s="5">
        <v>0</v>
      </c>
      <c r="K1997" s="92">
        <v>5</v>
      </c>
    </row>
    <row r="1998" spans="2:11" x14ac:dyDescent="0.3">
      <c r="B1998" s="91" t="s">
        <v>1022</v>
      </c>
      <c r="C1998" s="74" t="s">
        <v>1023</v>
      </c>
      <c r="D1998" s="75" t="str">
        <f t="shared" si="81"/>
        <v>2023년01월</v>
      </c>
      <c r="E1998" s="54" t="str">
        <f t="shared" si="80"/>
        <v>경남</v>
      </c>
      <c r="F1998" s="4" t="s">
        <v>394</v>
      </c>
      <c r="G1998" s="4" t="s">
        <v>405</v>
      </c>
      <c r="H1998" s="4" t="s">
        <v>9</v>
      </c>
      <c r="I1998" s="5">
        <v>20</v>
      </c>
      <c r="J1998" s="5">
        <v>0</v>
      </c>
      <c r="K1998" s="92">
        <v>20</v>
      </c>
    </row>
    <row r="1999" spans="2:11" x14ac:dyDescent="0.3">
      <c r="B1999" s="91" t="s">
        <v>1022</v>
      </c>
      <c r="C1999" s="74" t="s">
        <v>1023</v>
      </c>
      <c r="D1999" s="75" t="str">
        <f t="shared" si="81"/>
        <v>2023년01월</v>
      </c>
      <c r="E1999" s="54" t="str">
        <f t="shared" si="80"/>
        <v>경남</v>
      </c>
      <c r="F1999" s="4" t="s">
        <v>394</v>
      </c>
      <c r="G1999" s="4" t="s">
        <v>406</v>
      </c>
      <c r="H1999" s="4" t="s">
        <v>9</v>
      </c>
      <c r="I1999" s="5">
        <v>9</v>
      </c>
      <c r="J1999" s="5">
        <v>0</v>
      </c>
      <c r="K1999" s="92">
        <v>9</v>
      </c>
    </row>
    <row r="2000" spans="2:11" x14ac:dyDescent="0.3">
      <c r="B2000" s="91" t="s">
        <v>1022</v>
      </c>
      <c r="C2000" s="74" t="s">
        <v>1023</v>
      </c>
      <c r="D2000" s="75" t="str">
        <f t="shared" si="81"/>
        <v>2023년01월</v>
      </c>
      <c r="E2000" s="54" t="str">
        <f t="shared" si="80"/>
        <v>경남</v>
      </c>
      <c r="F2000" s="4" t="s">
        <v>394</v>
      </c>
      <c r="G2000" s="4" t="s">
        <v>407</v>
      </c>
      <c r="H2000" s="4" t="s">
        <v>9</v>
      </c>
      <c r="I2000" s="5">
        <v>34</v>
      </c>
      <c r="J2000" s="5">
        <v>5</v>
      </c>
      <c r="K2000" s="92">
        <v>29</v>
      </c>
    </row>
    <row r="2001" spans="2:11" x14ac:dyDescent="0.3">
      <c r="B2001" s="91" t="s">
        <v>1022</v>
      </c>
      <c r="C2001" s="74" t="s">
        <v>1023</v>
      </c>
      <c r="D2001" s="75" t="str">
        <f t="shared" si="81"/>
        <v>2023년01월</v>
      </c>
      <c r="E2001" s="54" t="str">
        <f t="shared" si="80"/>
        <v>경남</v>
      </c>
      <c r="F2001" s="4" t="s">
        <v>408</v>
      </c>
      <c r="G2001" s="4" t="s">
        <v>409</v>
      </c>
      <c r="H2001" s="4" t="s">
        <v>9</v>
      </c>
      <c r="I2001" s="5">
        <v>2</v>
      </c>
      <c r="J2001" s="5">
        <v>0</v>
      </c>
      <c r="K2001" s="92">
        <v>2</v>
      </c>
    </row>
    <row r="2002" spans="2:11" x14ac:dyDescent="0.3">
      <c r="B2002" s="91" t="s">
        <v>1022</v>
      </c>
      <c r="C2002" s="74" t="s">
        <v>1023</v>
      </c>
      <c r="D2002" s="75" t="str">
        <f t="shared" si="81"/>
        <v>2023년01월</v>
      </c>
      <c r="E2002" s="54" t="str">
        <f t="shared" si="80"/>
        <v>경남</v>
      </c>
      <c r="F2002" s="4" t="s">
        <v>408</v>
      </c>
      <c r="G2002" s="4" t="s">
        <v>411</v>
      </c>
      <c r="H2002" s="4" t="s">
        <v>9</v>
      </c>
      <c r="I2002" s="5">
        <v>1</v>
      </c>
      <c r="J2002" s="5">
        <v>0</v>
      </c>
      <c r="K2002" s="92">
        <v>1</v>
      </c>
    </row>
    <row r="2003" spans="2:11" x14ac:dyDescent="0.3">
      <c r="B2003" s="91" t="s">
        <v>1022</v>
      </c>
      <c r="C2003" s="74" t="s">
        <v>1023</v>
      </c>
      <c r="D2003" s="75" t="str">
        <f t="shared" si="81"/>
        <v>2023년01월</v>
      </c>
      <c r="E2003" s="54" t="str">
        <f t="shared" si="80"/>
        <v>경남</v>
      </c>
      <c r="F2003" s="4" t="s">
        <v>408</v>
      </c>
      <c r="G2003" s="4" t="s">
        <v>412</v>
      </c>
      <c r="H2003" s="4" t="s">
        <v>9</v>
      </c>
      <c r="I2003" s="5">
        <v>2</v>
      </c>
      <c r="J2003" s="5">
        <v>0</v>
      </c>
      <c r="K2003" s="92">
        <v>2</v>
      </c>
    </row>
    <row r="2004" spans="2:11" x14ac:dyDescent="0.3">
      <c r="B2004" s="91" t="s">
        <v>1022</v>
      </c>
      <c r="C2004" s="74" t="s">
        <v>1023</v>
      </c>
      <c r="D2004" s="75" t="str">
        <f t="shared" si="81"/>
        <v>2023년01월</v>
      </c>
      <c r="E2004" s="54" t="str">
        <f t="shared" si="80"/>
        <v>충남</v>
      </c>
      <c r="F2004" s="4" t="s">
        <v>414</v>
      </c>
      <c r="G2004" s="4" t="s">
        <v>416</v>
      </c>
      <c r="H2004" s="4" t="s">
        <v>9</v>
      </c>
      <c r="I2004" s="5">
        <v>14</v>
      </c>
      <c r="J2004" s="5">
        <v>0</v>
      </c>
      <c r="K2004" s="92">
        <v>14</v>
      </c>
    </row>
    <row r="2005" spans="2:11" x14ac:dyDescent="0.3">
      <c r="B2005" s="91" t="s">
        <v>1022</v>
      </c>
      <c r="C2005" s="74" t="s">
        <v>1023</v>
      </c>
      <c r="D2005" s="75" t="str">
        <f t="shared" si="81"/>
        <v>2023년01월</v>
      </c>
      <c r="E2005" s="54" t="str">
        <f t="shared" si="80"/>
        <v>충북</v>
      </c>
      <c r="F2005" s="4" t="s">
        <v>418</v>
      </c>
      <c r="G2005" s="4" t="s">
        <v>419</v>
      </c>
      <c r="H2005" s="4" t="s">
        <v>9</v>
      </c>
      <c r="I2005" s="5">
        <v>5</v>
      </c>
      <c r="J2005" s="5">
        <v>0</v>
      </c>
      <c r="K2005" s="92">
        <v>5</v>
      </c>
    </row>
    <row r="2006" spans="2:11" x14ac:dyDescent="0.3">
      <c r="B2006" s="91" t="s">
        <v>1022</v>
      </c>
      <c r="C2006" s="74" t="s">
        <v>1023</v>
      </c>
      <c r="D2006" s="75" t="str">
        <f t="shared" si="81"/>
        <v>2023년01월</v>
      </c>
      <c r="E2006" s="54" t="str">
        <f t="shared" si="80"/>
        <v>영서</v>
      </c>
      <c r="F2006" s="4" t="s">
        <v>426</v>
      </c>
      <c r="G2006" s="4" t="s">
        <v>428</v>
      </c>
      <c r="H2006" s="4" t="s">
        <v>9</v>
      </c>
      <c r="I2006" s="5">
        <v>1</v>
      </c>
      <c r="J2006" s="5">
        <v>1</v>
      </c>
      <c r="K2006" s="92">
        <v>0</v>
      </c>
    </row>
    <row r="2007" spans="2:11" x14ac:dyDescent="0.3">
      <c r="B2007" s="91" t="s">
        <v>1022</v>
      </c>
      <c r="C2007" s="74" t="s">
        <v>1023</v>
      </c>
      <c r="D2007" s="75" t="str">
        <f t="shared" si="81"/>
        <v>2023년01월</v>
      </c>
      <c r="E2007" s="54" t="str">
        <f t="shared" si="80"/>
        <v>경남</v>
      </c>
      <c r="F2007" s="4" t="s">
        <v>429</v>
      </c>
      <c r="G2007" s="4" t="s">
        <v>431</v>
      </c>
      <c r="H2007" s="4" t="s">
        <v>9</v>
      </c>
      <c r="I2007" s="5">
        <v>1</v>
      </c>
      <c r="J2007" s="5">
        <v>0</v>
      </c>
      <c r="K2007" s="92">
        <v>1</v>
      </c>
    </row>
    <row r="2008" spans="2:11" x14ac:dyDescent="0.3">
      <c r="B2008" s="91" t="s">
        <v>1022</v>
      </c>
      <c r="C2008" s="74" t="s">
        <v>1023</v>
      </c>
      <c r="D2008" s="75" t="str">
        <f t="shared" si="81"/>
        <v>2023년01월</v>
      </c>
      <c r="E2008" s="54" t="str">
        <f t="shared" si="80"/>
        <v>경남</v>
      </c>
      <c r="F2008" s="4" t="s">
        <v>429</v>
      </c>
      <c r="G2008" s="4" t="s">
        <v>432</v>
      </c>
      <c r="H2008" s="4" t="s">
        <v>9</v>
      </c>
      <c r="I2008" s="5">
        <v>13</v>
      </c>
      <c r="J2008" s="5">
        <v>0</v>
      </c>
      <c r="K2008" s="92">
        <v>13</v>
      </c>
    </row>
    <row r="2009" spans="2:11" x14ac:dyDescent="0.3">
      <c r="B2009" s="91" t="s">
        <v>1022</v>
      </c>
      <c r="C2009" s="74" t="s">
        <v>1023</v>
      </c>
      <c r="D2009" s="75" t="str">
        <f t="shared" si="81"/>
        <v>2023년01월</v>
      </c>
      <c r="E2009" s="54" t="str">
        <f t="shared" si="80"/>
        <v>경남</v>
      </c>
      <c r="F2009" s="4" t="s">
        <v>429</v>
      </c>
      <c r="G2009" s="4" t="s">
        <v>433</v>
      </c>
      <c r="H2009" s="4" t="s">
        <v>9</v>
      </c>
      <c r="I2009" s="5">
        <v>2</v>
      </c>
      <c r="J2009" s="5">
        <v>0</v>
      </c>
      <c r="K2009" s="92">
        <v>2</v>
      </c>
    </row>
    <row r="2010" spans="2:11" x14ac:dyDescent="0.3">
      <c r="B2010" s="91" t="s">
        <v>1022</v>
      </c>
      <c r="C2010" s="74" t="s">
        <v>1023</v>
      </c>
      <c r="D2010" s="75" t="str">
        <f t="shared" si="81"/>
        <v>2023년01월</v>
      </c>
      <c r="E2010" s="54" t="str">
        <f t="shared" si="80"/>
        <v>경기</v>
      </c>
      <c r="F2010" s="4" t="s">
        <v>435</v>
      </c>
      <c r="G2010" s="4" t="s">
        <v>437</v>
      </c>
      <c r="H2010" s="4" t="s">
        <v>9</v>
      </c>
      <c r="I2010" s="5">
        <v>18</v>
      </c>
      <c r="J2010" s="5">
        <v>0</v>
      </c>
      <c r="K2010" s="92">
        <v>18</v>
      </c>
    </row>
    <row r="2011" spans="2:11" x14ac:dyDescent="0.3">
      <c r="B2011" s="91" t="s">
        <v>1022</v>
      </c>
      <c r="C2011" s="74" t="s">
        <v>1023</v>
      </c>
      <c r="D2011" s="75" t="str">
        <f t="shared" si="81"/>
        <v>2023년01월</v>
      </c>
      <c r="E2011" s="54" t="str">
        <f t="shared" si="80"/>
        <v>경북</v>
      </c>
      <c r="F2011" s="4" t="s">
        <v>444</v>
      </c>
      <c r="G2011" s="4" t="s">
        <v>452</v>
      </c>
      <c r="H2011" s="4" t="s">
        <v>9</v>
      </c>
      <c r="I2011" s="5">
        <v>66</v>
      </c>
      <c r="J2011" s="5">
        <v>0</v>
      </c>
      <c r="K2011" s="92">
        <v>66</v>
      </c>
    </row>
    <row r="2012" spans="2:11" x14ac:dyDescent="0.3">
      <c r="B2012" s="91" t="s">
        <v>1022</v>
      </c>
      <c r="C2012" s="74" t="s">
        <v>1023</v>
      </c>
      <c r="D2012" s="75" t="str">
        <f t="shared" si="81"/>
        <v>2023년01월</v>
      </c>
      <c r="E2012" s="54" t="str">
        <f t="shared" si="80"/>
        <v>전남</v>
      </c>
      <c r="F2012" s="4" t="s">
        <v>453</v>
      </c>
      <c r="G2012" s="4" t="s">
        <v>456</v>
      </c>
      <c r="H2012" s="4" t="s">
        <v>9</v>
      </c>
      <c r="I2012" s="5">
        <v>1</v>
      </c>
      <c r="J2012" s="5">
        <v>0</v>
      </c>
      <c r="K2012" s="92">
        <v>1</v>
      </c>
    </row>
    <row r="2013" spans="2:11" x14ac:dyDescent="0.3">
      <c r="B2013" s="91" t="s">
        <v>1022</v>
      </c>
      <c r="C2013" s="74" t="s">
        <v>1023</v>
      </c>
      <c r="D2013" s="75" t="str">
        <f t="shared" si="81"/>
        <v>2023년01월</v>
      </c>
      <c r="E2013" s="54" t="str">
        <f t="shared" si="80"/>
        <v>전남</v>
      </c>
      <c r="F2013" s="4" t="s">
        <v>453</v>
      </c>
      <c r="G2013" s="4" t="s">
        <v>457</v>
      </c>
      <c r="H2013" s="4" t="s">
        <v>9</v>
      </c>
      <c r="I2013" s="5">
        <v>4</v>
      </c>
      <c r="J2013" s="5">
        <v>0</v>
      </c>
      <c r="K2013" s="92">
        <v>4</v>
      </c>
    </row>
    <row r="2014" spans="2:11" x14ac:dyDescent="0.3">
      <c r="B2014" s="91" t="s">
        <v>1022</v>
      </c>
      <c r="C2014" s="74" t="s">
        <v>1023</v>
      </c>
      <c r="D2014" s="75" t="str">
        <f t="shared" si="81"/>
        <v>2023년01월</v>
      </c>
      <c r="E2014" s="54" t="str">
        <f t="shared" si="80"/>
        <v>충남</v>
      </c>
      <c r="F2014" s="4" t="s">
        <v>460</v>
      </c>
      <c r="G2014" s="4" t="s">
        <v>465</v>
      </c>
      <c r="H2014" s="4" t="s">
        <v>9</v>
      </c>
      <c r="I2014" s="5">
        <v>3</v>
      </c>
      <c r="J2014" s="5">
        <v>0</v>
      </c>
      <c r="K2014" s="92">
        <v>3</v>
      </c>
    </row>
    <row r="2015" spans="2:11" x14ac:dyDescent="0.3">
      <c r="B2015" s="93" t="s">
        <v>1022</v>
      </c>
      <c r="C2015" s="94" t="s">
        <v>1023</v>
      </c>
      <c r="D2015" s="95" t="str">
        <f t="shared" si="81"/>
        <v>2023년01월</v>
      </c>
      <c r="E2015" s="96" t="str">
        <f t="shared" si="80"/>
        <v>본원</v>
      </c>
      <c r="F2015" s="97" t="s">
        <v>467</v>
      </c>
      <c r="G2015" s="97" t="s">
        <v>468</v>
      </c>
      <c r="H2015" s="97" t="s">
        <v>9</v>
      </c>
      <c r="I2015" s="98">
        <v>3</v>
      </c>
      <c r="J2015" s="98">
        <v>0</v>
      </c>
      <c r="K2015" s="99">
        <v>3</v>
      </c>
    </row>
    <row r="2016" spans="2:11" x14ac:dyDescent="0.3">
      <c r="B2016" s="93" t="s">
        <v>1022</v>
      </c>
      <c r="C2016" s="94" t="s">
        <v>1054</v>
      </c>
      <c r="D2016" s="107" t="str">
        <f t="shared" ref="D2016" si="82">B2016&amp;C2016</f>
        <v>2023년02월</v>
      </c>
      <c r="E2016" s="108" t="str">
        <f t="shared" ref="E2016:E2047" si="83">VLOOKUP($F2016,$N$11:$O$78,2,0)</f>
        <v>영동</v>
      </c>
      <c r="F2016" s="5" t="s">
        <v>475</v>
      </c>
      <c r="G2016" s="5" t="s">
        <v>592</v>
      </c>
      <c r="H2016" s="5" t="s">
        <v>9</v>
      </c>
      <c r="I2016" s="5">
        <v>1</v>
      </c>
      <c r="J2016" s="5">
        <v>0</v>
      </c>
      <c r="K2016" s="92">
        <v>1</v>
      </c>
    </row>
    <row r="2017" spans="2:11" x14ac:dyDescent="0.3">
      <c r="B2017" s="93" t="s">
        <v>1022</v>
      </c>
      <c r="C2017" s="94" t="s">
        <v>1054</v>
      </c>
      <c r="D2017" s="107" t="str">
        <f t="shared" ref="D2017:D2080" si="84">B2017&amp;C2017</f>
        <v>2023년02월</v>
      </c>
      <c r="E2017" s="108" t="str">
        <f t="shared" si="83"/>
        <v>경북</v>
      </c>
      <c r="F2017" s="5" t="s">
        <v>476</v>
      </c>
      <c r="G2017" s="5" t="s">
        <v>593</v>
      </c>
      <c r="H2017" s="5" t="s">
        <v>9</v>
      </c>
      <c r="I2017" s="5">
        <v>4</v>
      </c>
      <c r="J2017" s="5">
        <v>0</v>
      </c>
      <c r="K2017" s="92">
        <v>4</v>
      </c>
    </row>
    <row r="2018" spans="2:11" x14ac:dyDescent="0.3">
      <c r="B2018" s="93" t="s">
        <v>1022</v>
      </c>
      <c r="C2018" s="94" t="s">
        <v>1054</v>
      </c>
      <c r="D2018" s="107" t="str">
        <f t="shared" si="84"/>
        <v>2023년02월</v>
      </c>
      <c r="E2018" s="108" t="str">
        <f t="shared" si="83"/>
        <v>경북</v>
      </c>
      <c r="F2018" s="5" t="s">
        <v>476</v>
      </c>
      <c r="G2018" s="5" t="s">
        <v>594</v>
      </c>
      <c r="H2018" s="5" t="s">
        <v>9</v>
      </c>
      <c r="I2018" s="5">
        <v>172</v>
      </c>
      <c r="J2018" s="5">
        <v>172</v>
      </c>
      <c r="K2018" s="92">
        <v>0</v>
      </c>
    </row>
    <row r="2019" spans="2:11" x14ac:dyDescent="0.3">
      <c r="B2019" s="93" t="s">
        <v>1022</v>
      </c>
      <c r="C2019" s="94" t="s">
        <v>1054</v>
      </c>
      <c r="D2019" s="107" t="str">
        <f t="shared" si="84"/>
        <v>2023년02월</v>
      </c>
      <c r="E2019" s="108" t="str">
        <f t="shared" si="83"/>
        <v>경북</v>
      </c>
      <c r="F2019" s="5" t="s">
        <v>476</v>
      </c>
      <c r="G2019" s="5" t="s">
        <v>595</v>
      </c>
      <c r="H2019" s="5" t="s">
        <v>9</v>
      </c>
      <c r="I2019" s="5">
        <v>6</v>
      </c>
      <c r="J2019" s="5">
        <v>0</v>
      </c>
      <c r="K2019" s="92">
        <v>6</v>
      </c>
    </row>
    <row r="2020" spans="2:11" x14ac:dyDescent="0.3">
      <c r="B2020" s="93" t="s">
        <v>1022</v>
      </c>
      <c r="C2020" s="94" t="s">
        <v>1054</v>
      </c>
      <c r="D2020" s="107" t="str">
        <f t="shared" si="84"/>
        <v>2023년02월</v>
      </c>
      <c r="E2020" s="108" t="str">
        <f t="shared" si="83"/>
        <v>경북</v>
      </c>
      <c r="F2020" s="5" t="s">
        <v>476</v>
      </c>
      <c r="G2020" s="5" t="s">
        <v>596</v>
      </c>
      <c r="H2020" s="5" t="s">
        <v>9</v>
      </c>
      <c r="I2020" s="5">
        <v>1</v>
      </c>
      <c r="J2020" s="5">
        <v>1</v>
      </c>
      <c r="K2020" s="92">
        <v>0</v>
      </c>
    </row>
    <row r="2021" spans="2:11" x14ac:dyDescent="0.3">
      <c r="B2021" s="93" t="s">
        <v>1022</v>
      </c>
      <c r="C2021" s="94" t="s">
        <v>1054</v>
      </c>
      <c r="D2021" s="107" t="str">
        <f t="shared" si="84"/>
        <v>2023년02월</v>
      </c>
      <c r="E2021" s="108" t="str">
        <f t="shared" si="83"/>
        <v>서울</v>
      </c>
      <c r="F2021" s="5" t="s">
        <v>477</v>
      </c>
      <c r="G2021" s="5" t="s">
        <v>598</v>
      </c>
      <c r="H2021" s="5" t="s">
        <v>9</v>
      </c>
      <c r="I2021" s="5">
        <v>16</v>
      </c>
      <c r="J2021" s="5">
        <v>0</v>
      </c>
      <c r="K2021" s="92">
        <v>16</v>
      </c>
    </row>
    <row r="2022" spans="2:11" x14ac:dyDescent="0.3">
      <c r="B2022" s="93" t="s">
        <v>1022</v>
      </c>
      <c r="C2022" s="94" t="s">
        <v>1054</v>
      </c>
      <c r="D2022" s="107" t="str">
        <f t="shared" si="84"/>
        <v>2023년02월</v>
      </c>
      <c r="E2022" s="108" t="str">
        <f t="shared" si="83"/>
        <v>서울</v>
      </c>
      <c r="F2022" s="5" t="s">
        <v>477</v>
      </c>
      <c r="G2022" s="5" t="s">
        <v>599</v>
      </c>
      <c r="H2022" s="5" t="s">
        <v>9</v>
      </c>
      <c r="I2022" s="5">
        <v>69</v>
      </c>
      <c r="J2022" s="5">
        <v>0</v>
      </c>
      <c r="K2022" s="92">
        <v>69</v>
      </c>
    </row>
    <row r="2023" spans="2:11" x14ac:dyDescent="0.3">
      <c r="B2023" s="93" t="s">
        <v>1022</v>
      </c>
      <c r="C2023" s="94" t="s">
        <v>1054</v>
      </c>
      <c r="D2023" s="107" t="str">
        <f t="shared" si="84"/>
        <v>2023년02월</v>
      </c>
      <c r="E2023" s="108" t="str">
        <f t="shared" si="83"/>
        <v>전남</v>
      </c>
      <c r="F2023" s="5" t="s">
        <v>478</v>
      </c>
      <c r="G2023" s="5" t="s">
        <v>600</v>
      </c>
      <c r="H2023" s="5" t="s">
        <v>9</v>
      </c>
      <c r="I2023" s="5">
        <v>48</v>
      </c>
      <c r="J2023" s="5">
        <v>0</v>
      </c>
      <c r="K2023" s="92">
        <v>48</v>
      </c>
    </row>
    <row r="2024" spans="2:11" x14ac:dyDescent="0.3">
      <c r="B2024" s="93" t="s">
        <v>1022</v>
      </c>
      <c r="C2024" s="94" t="s">
        <v>1054</v>
      </c>
      <c r="D2024" s="107" t="str">
        <f t="shared" si="84"/>
        <v>2023년02월</v>
      </c>
      <c r="E2024" s="108" t="str">
        <f t="shared" si="83"/>
        <v>전남</v>
      </c>
      <c r="F2024" s="5" t="s">
        <v>478</v>
      </c>
      <c r="G2024" s="5" t="s">
        <v>601</v>
      </c>
      <c r="H2024" s="5" t="s">
        <v>9</v>
      </c>
      <c r="I2024" s="5">
        <v>56</v>
      </c>
      <c r="J2024" s="5">
        <v>0</v>
      </c>
      <c r="K2024" s="92">
        <v>56</v>
      </c>
    </row>
    <row r="2025" spans="2:11" x14ac:dyDescent="0.3">
      <c r="B2025" s="93" t="s">
        <v>1022</v>
      </c>
      <c r="C2025" s="94" t="s">
        <v>1054</v>
      </c>
      <c r="D2025" s="107" t="str">
        <f t="shared" si="84"/>
        <v>2023년02월</v>
      </c>
      <c r="E2025" s="108" t="str">
        <f t="shared" si="83"/>
        <v>전남</v>
      </c>
      <c r="F2025" s="5" t="s">
        <v>478</v>
      </c>
      <c r="G2025" s="5" t="s">
        <v>602</v>
      </c>
      <c r="H2025" s="5" t="s">
        <v>9</v>
      </c>
      <c r="I2025" s="5">
        <v>1</v>
      </c>
      <c r="J2025" s="5">
        <v>0</v>
      </c>
      <c r="K2025" s="92">
        <v>1</v>
      </c>
    </row>
    <row r="2026" spans="2:11" x14ac:dyDescent="0.3">
      <c r="B2026" s="93" t="s">
        <v>1022</v>
      </c>
      <c r="C2026" s="94" t="s">
        <v>1054</v>
      </c>
      <c r="D2026" s="107" t="str">
        <f t="shared" si="84"/>
        <v>2023년02월</v>
      </c>
      <c r="E2026" s="108" t="str">
        <f t="shared" si="83"/>
        <v>전남</v>
      </c>
      <c r="F2026" s="5" t="s">
        <v>478</v>
      </c>
      <c r="G2026" s="5" t="s">
        <v>603</v>
      </c>
      <c r="H2026" s="5" t="s">
        <v>9</v>
      </c>
      <c r="I2026" s="5">
        <v>2</v>
      </c>
      <c r="J2026" s="5">
        <v>0</v>
      </c>
      <c r="K2026" s="92">
        <v>2</v>
      </c>
    </row>
    <row r="2027" spans="2:11" x14ac:dyDescent="0.3">
      <c r="B2027" s="93" t="s">
        <v>1022</v>
      </c>
      <c r="C2027" s="94" t="s">
        <v>1054</v>
      </c>
      <c r="D2027" s="107" t="str">
        <f t="shared" si="84"/>
        <v>2023년02월</v>
      </c>
      <c r="E2027" s="108" t="str">
        <f t="shared" si="83"/>
        <v>전남</v>
      </c>
      <c r="F2027" s="5" t="s">
        <v>478</v>
      </c>
      <c r="G2027" s="5" t="s">
        <v>605</v>
      </c>
      <c r="H2027" s="5" t="s">
        <v>9</v>
      </c>
      <c r="I2027" s="5">
        <v>9</v>
      </c>
      <c r="J2027" s="5">
        <v>0</v>
      </c>
      <c r="K2027" s="92">
        <v>9</v>
      </c>
    </row>
    <row r="2028" spans="2:11" x14ac:dyDescent="0.3">
      <c r="B2028" s="93" t="s">
        <v>1022</v>
      </c>
      <c r="C2028" s="94" t="s">
        <v>1054</v>
      </c>
      <c r="D2028" s="107" t="str">
        <f t="shared" si="84"/>
        <v>2023년02월</v>
      </c>
      <c r="E2028" s="108" t="str">
        <f t="shared" si="83"/>
        <v>전남</v>
      </c>
      <c r="F2028" s="5" t="s">
        <v>478</v>
      </c>
      <c r="G2028" s="5" t="s">
        <v>606</v>
      </c>
      <c r="H2028" s="5" t="s">
        <v>9</v>
      </c>
      <c r="I2028" s="5">
        <v>16</v>
      </c>
      <c r="J2028" s="5">
        <v>0</v>
      </c>
      <c r="K2028" s="92">
        <v>16</v>
      </c>
    </row>
    <row r="2029" spans="2:11" x14ac:dyDescent="0.3">
      <c r="B2029" s="93" t="s">
        <v>1022</v>
      </c>
      <c r="C2029" s="94" t="s">
        <v>1054</v>
      </c>
      <c r="D2029" s="107" t="str">
        <f t="shared" si="84"/>
        <v>2023년02월</v>
      </c>
      <c r="E2029" s="108" t="str">
        <f t="shared" si="83"/>
        <v>전남</v>
      </c>
      <c r="F2029" s="5" t="s">
        <v>478</v>
      </c>
      <c r="G2029" s="5" t="s">
        <v>611</v>
      </c>
      <c r="H2029" s="5" t="s">
        <v>9</v>
      </c>
      <c r="I2029" s="5">
        <v>1</v>
      </c>
      <c r="J2029" s="5">
        <v>0</v>
      </c>
      <c r="K2029" s="92">
        <v>1</v>
      </c>
    </row>
    <row r="2030" spans="2:11" x14ac:dyDescent="0.3">
      <c r="B2030" s="93" t="s">
        <v>1022</v>
      </c>
      <c r="C2030" s="94" t="s">
        <v>1054</v>
      </c>
      <c r="D2030" s="107" t="str">
        <f t="shared" si="84"/>
        <v>2023년02월</v>
      </c>
      <c r="E2030" s="108" t="str">
        <f t="shared" si="83"/>
        <v>경북</v>
      </c>
      <c r="F2030" s="5" t="s">
        <v>479</v>
      </c>
      <c r="G2030" s="5" t="s">
        <v>613</v>
      </c>
      <c r="H2030" s="5" t="s">
        <v>9</v>
      </c>
      <c r="I2030" s="5">
        <v>64</v>
      </c>
      <c r="J2030" s="5">
        <v>0</v>
      </c>
      <c r="K2030" s="92">
        <v>64</v>
      </c>
    </row>
    <row r="2031" spans="2:11" x14ac:dyDescent="0.3">
      <c r="B2031" s="93" t="s">
        <v>1022</v>
      </c>
      <c r="C2031" s="94" t="s">
        <v>1054</v>
      </c>
      <c r="D2031" s="107" t="str">
        <f t="shared" si="84"/>
        <v>2023년02월</v>
      </c>
      <c r="E2031" s="108" t="str">
        <f t="shared" si="83"/>
        <v>경북</v>
      </c>
      <c r="F2031" s="5" t="s">
        <v>479</v>
      </c>
      <c r="G2031" s="5" t="s">
        <v>614</v>
      </c>
      <c r="H2031" s="5" t="s">
        <v>9</v>
      </c>
      <c r="I2031" s="5">
        <v>2</v>
      </c>
      <c r="J2031" s="5">
        <v>0</v>
      </c>
      <c r="K2031" s="92">
        <v>2</v>
      </c>
    </row>
    <row r="2032" spans="2:11" x14ac:dyDescent="0.3">
      <c r="B2032" s="93" t="s">
        <v>1022</v>
      </c>
      <c r="C2032" s="94" t="s">
        <v>1054</v>
      </c>
      <c r="D2032" s="107" t="str">
        <f t="shared" si="84"/>
        <v>2023년02월</v>
      </c>
      <c r="E2032" s="108" t="str">
        <f t="shared" si="83"/>
        <v>경북</v>
      </c>
      <c r="F2032" s="5" t="s">
        <v>481</v>
      </c>
      <c r="G2032" s="5" t="s">
        <v>615</v>
      </c>
      <c r="H2032" s="5" t="s">
        <v>9</v>
      </c>
      <c r="I2032" s="5">
        <v>9</v>
      </c>
      <c r="J2032" s="5">
        <v>0</v>
      </c>
      <c r="K2032" s="92">
        <v>9</v>
      </c>
    </row>
    <row r="2033" spans="2:11" x14ac:dyDescent="0.3">
      <c r="B2033" s="93" t="s">
        <v>1022</v>
      </c>
      <c r="C2033" s="94" t="s">
        <v>1054</v>
      </c>
      <c r="D2033" s="107" t="str">
        <f t="shared" si="84"/>
        <v>2023년02월</v>
      </c>
      <c r="E2033" s="108" t="str">
        <f t="shared" si="83"/>
        <v>경북</v>
      </c>
      <c r="F2033" s="5" t="s">
        <v>481</v>
      </c>
      <c r="G2033" s="5" t="s">
        <v>616</v>
      </c>
      <c r="H2033" s="5" t="s">
        <v>9</v>
      </c>
      <c r="I2033" s="5">
        <v>27</v>
      </c>
      <c r="J2033" s="5">
        <v>0</v>
      </c>
      <c r="K2033" s="92">
        <v>27</v>
      </c>
    </row>
    <row r="2034" spans="2:11" x14ac:dyDescent="0.3">
      <c r="B2034" s="93" t="s">
        <v>1022</v>
      </c>
      <c r="C2034" s="94" t="s">
        <v>1054</v>
      </c>
      <c r="D2034" s="107" t="str">
        <f t="shared" si="84"/>
        <v>2023년02월</v>
      </c>
      <c r="E2034" s="108" t="str">
        <f t="shared" si="83"/>
        <v>경기</v>
      </c>
      <c r="F2034" s="5" t="s">
        <v>482</v>
      </c>
      <c r="G2034" s="5" t="s">
        <v>618</v>
      </c>
      <c r="H2034" s="5" t="s">
        <v>9</v>
      </c>
      <c r="I2034" s="5">
        <v>1</v>
      </c>
      <c r="J2034" s="5">
        <v>0</v>
      </c>
      <c r="K2034" s="92">
        <v>1</v>
      </c>
    </row>
    <row r="2035" spans="2:11" x14ac:dyDescent="0.3">
      <c r="B2035" s="93" t="s">
        <v>1022</v>
      </c>
      <c r="C2035" s="94" t="s">
        <v>1054</v>
      </c>
      <c r="D2035" s="107" t="str">
        <f t="shared" si="84"/>
        <v>2023년02월</v>
      </c>
      <c r="E2035" s="108" t="str">
        <f t="shared" si="83"/>
        <v>경기</v>
      </c>
      <c r="F2035" s="5" t="s">
        <v>482</v>
      </c>
      <c r="G2035" s="5" t="s">
        <v>619</v>
      </c>
      <c r="H2035" s="5" t="s">
        <v>9</v>
      </c>
      <c r="I2035" s="5">
        <v>1</v>
      </c>
      <c r="J2035" s="5">
        <v>1</v>
      </c>
      <c r="K2035" s="92">
        <v>0</v>
      </c>
    </row>
    <row r="2036" spans="2:11" x14ac:dyDescent="0.3">
      <c r="B2036" s="93" t="s">
        <v>1022</v>
      </c>
      <c r="C2036" s="94" t="s">
        <v>1054</v>
      </c>
      <c r="D2036" s="107" t="str">
        <f t="shared" si="84"/>
        <v>2023년02월</v>
      </c>
      <c r="E2036" s="108" t="str">
        <f t="shared" si="83"/>
        <v>경남</v>
      </c>
      <c r="F2036" s="5" t="s">
        <v>483</v>
      </c>
      <c r="G2036" s="5" t="s">
        <v>620</v>
      </c>
      <c r="H2036" s="5" t="s">
        <v>9</v>
      </c>
      <c r="I2036" s="5">
        <v>2</v>
      </c>
      <c r="J2036" s="5">
        <v>0</v>
      </c>
      <c r="K2036" s="92">
        <v>2</v>
      </c>
    </row>
    <row r="2037" spans="2:11" x14ac:dyDescent="0.3">
      <c r="B2037" s="93" t="s">
        <v>1022</v>
      </c>
      <c r="C2037" s="94" t="s">
        <v>1054</v>
      </c>
      <c r="D2037" s="107" t="str">
        <f t="shared" si="84"/>
        <v>2023년02월</v>
      </c>
      <c r="E2037" s="108" t="str">
        <f t="shared" si="83"/>
        <v>경남</v>
      </c>
      <c r="F2037" s="5" t="s">
        <v>483</v>
      </c>
      <c r="G2037" s="5" t="s">
        <v>622</v>
      </c>
      <c r="H2037" s="5" t="s">
        <v>9</v>
      </c>
      <c r="I2037" s="5">
        <v>4</v>
      </c>
      <c r="J2037" s="5">
        <v>0</v>
      </c>
      <c r="K2037" s="92">
        <v>4</v>
      </c>
    </row>
    <row r="2038" spans="2:11" x14ac:dyDescent="0.3">
      <c r="B2038" s="93" t="s">
        <v>1022</v>
      </c>
      <c r="C2038" s="94" t="s">
        <v>1054</v>
      </c>
      <c r="D2038" s="107" t="str">
        <f t="shared" si="84"/>
        <v>2023년02월</v>
      </c>
      <c r="E2038" s="108" t="str">
        <f t="shared" si="83"/>
        <v>경북</v>
      </c>
      <c r="F2038" s="5" t="s">
        <v>484</v>
      </c>
      <c r="G2038" s="5" t="s">
        <v>625</v>
      </c>
      <c r="H2038" s="5" t="s">
        <v>9</v>
      </c>
      <c r="I2038" s="5">
        <v>1</v>
      </c>
      <c r="J2038" s="5">
        <v>0</v>
      </c>
      <c r="K2038" s="92">
        <v>1</v>
      </c>
    </row>
    <row r="2039" spans="2:11" x14ac:dyDescent="0.3">
      <c r="B2039" s="93" t="s">
        <v>1022</v>
      </c>
      <c r="C2039" s="94" t="s">
        <v>1054</v>
      </c>
      <c r="D2039" s="107" t="str">
        <f t="shared" si="84"/>
        <v>2023년02월</v>
      </c>
      <c r="E2039" s="108" t="str">
        <f t="shared" si="83"/>
        <v>경북</v>
      </c>
      <c r="F2039" s="5" t="s">
        <v>484</v>
      </c>
      <c r="G2039" s="5" t="s">
        <v>626</v>
      </c>
      <c r="H2039" s="5" t="s">
        <v>9</v>
      </c>
      <c r="I2039" s="5">
        <v>3</v>
      </c>
      <c r="J2039" s="5">
        <v>0</v>
      </c>
      <c r="K2039" s="92">
        <v>3</v>
      </c>
    </row>
    <row r="2040" spans="2:11" x14ac:dyDescent="0.3">
      <c r="B2040" s="93" t="s">
        <v>1022</v>
      </c>
      <c r="C2040" s="94" t="s">
        <v>1054</v>
      </c>
      <c r="D2040" s="107" t="str">
        <f t="shared" si="84"/>
        <v>2023년02월</v>
      </c>
      <c r="E2040" s="108" t="str">
        <f t="shared" si="83"/>
        <v>경북</v>
      </c>
      <c r="F2040" s="5" t="s">
        <v>484</v>
      </c>
      <c r="G2040" s="5" t="s">
        <v>627</v>
      </c>
      <c r="H2040" s="5" t="s">
        <v>9</v>
      </c>
      <c r="I2040" s="5">
        <v>12</v>
      </c>
      <c r="J2040" s="5">
        <v>0</v>
      </c>
      <c r="K2040" s="92">
        <v>12</v>
      </c>
    </row>
    <row r="2041" spans="2:11" x14ac:dyDescent="0.3">
      <c r="B2041" s="93" t="s">
        <v>1022</v>
      </c>
      <c r="C2041" s="94" t="s">
        <v>1054</v>
      </c>
      <c r="D2041" s="107" t="str">
        <f t="shared" si="84"/>
        <v>2023년02월</v>
      </c>
      <c r="E2041" s="108" t="str">
        <f t="shared" si="83"/>
        <v>경북</v>
      </c>
      <c r="F2041" s="5" t="s">
        <v>484</v>
      </c>
      <c r="G2041" s="5" t="s">
        <v>1042</v>
      </c>
      <c r="H2041" s="5" t="s">
        <v>9</v>
      </c>
      <c r="I2041" s="5">
        <v>1</v>
      </c>
      <c r="J2041" s="5">
        <v>0</v>
      </c>
      <c r="K2041" s="92">
        <v>1</v>
      </c>
    </row>
    <row r="2042" spans="2:11" x14ac:dyDescent="0.3">
      <c r="B2042" s="93" t="s">
        <v>1022</v>
      </c>
      <c r="C2042" s="94" t="s">
        <v>1054</v>
      </c>
      <c r="D2042" s="107" t="str">
        <f t="shared" si="84"/>
        <v>2023년02월</v>
      </c>
      <c r="E2042" s="108" t="str">
        <f t="shared" si="83"/>
        <v>경북</v>
      </c>
      <c r="F2042" s="5" t="s">
        <v>484</v>
      </c>
      <c r="G2042" s="5" t="s">
        <v>629</v>
      </c>
      <c r="H2042" s="5" t="s">
        <v>9</v>
      </c>
      <c r="I2042" s="5">
        <v>1</v>
      </c>
      <c r="J2042" s="5">
        <v>1</v>
      </c>
      <c r="K2042" s="92">
        <v>0</v>
      </c>
    </row>
    <row r="2043" spans="2:11" x14ac:dyDescent="0.3">
      <c r="B2043" s="93" t="s">
        <v>1022</v>
      </c>
      <c r="C2043" s="94" t="s">
        <v>1054</v>
      </c>
      <c r="D2043" s="107" t="str">
        <f t="shared" si="84"/>
        <v>2023년02월</v>
      </c>
      <c r="E2043" s="108" t="str">
        <f t="shared" si="83"/>
        <v>경북</v>
      </c>
      <c r="F2043" s="5" t="s">
        <v>484</v>
      </c>
      <c r="G2043" s="5" t="s">
        <v>630</v>
      </c>
      <c r="H2043" s="5" t="s">
        <v>9</v>
      </c>
      <c r="I2043" s="5">
        <v>4</v>
      </c>
      <c r="J2043" s="5">
        <v>4</v>
      </c>
      <c r="K2043" s="92">
        <v>0</v>
      </c>
    </row>
    <row r="2044" spans="2:11" x14ac:dyDescent="0.3">
      <c r="B2044" s="93" t="s">
        <v>1022</v>
      </c>
      <c r="C2044" s="94" t="s">
        <v>1054</v>
      </c>
      <c r="D2044" s="107" t="str">
        <f t="shared" si="84"/>
        <v>2023년02월</v>
      </c>
      <c r="E2044" s="108" t="str">
        <f t="shared" si="83"/>
        <v>경북</v>
      </c>
      <c r="F2044" s="5" t="s">
        <v>484</v>
      </c>
      <c r="G2044" s="5" t="s">
        <v>1041</v>
      </c>
      <c r="H2044" s="5" t="s">
        <v>9</v>
      </c>
      <c r="I2044" s="5">
        <v>1</v>
      </c>
      <c r="J2044" s="5">
        <v>1</v>
      </c>
      <c r="K2044" s="92">
        <v>0</v>
      </c>
    </row>
    <row r="2045" spans="2:11" x14ac:dyDescent="0.3">
      <c r="B2045" s="93" t="s">
        <v>1022</v>
      </c>
      <c r="C2045" s="94" t="s">
        <v>1054</v>
      </c>
      <c r="D2045" s="107" t="str">
        <f t="shared" si="84"/>
        <v>2023년02월</v>
      </c>
      <c r="E2045" s="108" t="str">
        <f t="shared" si="83"/>
        <v>경북</v>
      </c>
      <c r="F2045" s="5" t="s">
        <v>484</v>
      </c>
      <c r="G2045" s="5" t="s">
        <v>631</v>
      </c>
      <c r="H2045" s="5" t="s">
        <v>9</v>
      </c>
      <c r="I2045" s="5">
        <v>1</v>
      </c>
      <c r="J2045" s="5">
        <v>0</v>
      </c>
      <c r="K2045" s="92">
        <v>1</v>
      </c>
    </row>
    <row r="2046" spans="2:11" x14ac:dyDescent="0.3">
      <c r="B2046" s="93" t="s">
        <v>1022</v>
      </c>
      <c r="C2046" s="94" t="s">
        <v>1054</v>
      </c>
      <c r="D2046" s="107" t="str">
        <f t="shared" si="84"/>
        <v>2023년02월</v>
      </c>
      <c r="E2046" s="108" t="str">
        <f t="shared" si="83"/>
        <v>경북</v>
      </c>
      <c r="F2046" s="5" t="s">
        <v>484</v>
      </c>
      <c r="G2046" s="5" t="s">
        <v>632</v>
      </c>
      <c r="H2046" s="5" t="s">
        <v>9</v>
      </c>
      <c r="I2046" s="5">
        <v>27</v>
      </c>
      <c r="J2046" s="5">
        <v>17</v>
      </c>
      <c r="K2046" s="92">
        <v>10</v>
      </c>
    </row>
    <row r="2047" spans="2:11" x14ac:dyDescent="0.3">
      <c r="B2047" s="93" t="s">
        <v>1022</v>
      </c>
      <c r="C2047" s="94" t="s">
        <v>1054</v>
      </c>
      <c r="D2047" s="107" t="str">
        <f t="shared" si="84"/>
        <v>2023년02월</v>
      </c>
      <c r="E2047" s="108" t="str">
        <f t="shared" si="83"/>
        <v>경북</v>
      </c>
      <c r="F2047" s="5" t="s">
        <v>484</v>
      </c>
      <c r="G2047" s="5" t="s">
        <v>633</v>
      </c>
      <c r="H2047" s="5" t="s">
        <v>9</v>
      </c>
      <c r="I2047" s="5">
        <v>1</v>
      </c>
      <c r="J2047" s="5">
        <v>0</v>
      </c>
      <c r="K2047" s="92">
        <v>1</v>
      </c>
    </row>
    <row r="2048" spans="2:11" x14ac:dyDescent="0.3">
      <c r="B2048" s="93" t="s">
        <v>1022</v>
      </c>
      <c r="C2048" s="94" t="s">
        <v>1054</v>
      </c>
      <c r="D2048" s="107" t="str">
        <f t="shared" si="84"/>
        <v>2023년02월</v>
      </c>
      <c r="E2048" s="108" t="str">
        <f t="shared" ref="E2048:E2079" si="85">VLOOKUP($F2048,$N$11:$O$78,2,0)</f>
        <v>경북</v>
      </c>
      <c r="F2048" s="5" t="s">
        <v>485</v>
      </c>
      <c r="G2048" s="5" t="s">
        <v>638</v>
      </c>
      <c r="H2048" s="5" t="s">
        <v>9</v>
      </c>
      <c r="I2048" s="5">
        <v>1</v>
      </c>
      <c r="J2048" s="5">
        <v>0</v>
      </c>
      <c r="K2048" s="92">
        <v>1</v>
      </c>
    </row>
    <row r="2049" spans="2:11" x14ac:dyDescent="0.3">
      <c r="B2049" s="93" t="s">
        <v>1022</v>
      </c>
      <c r="C2049" s="94" t="s">
        <v>1054</v>
      </c>
      <c r="D2049" s="107" t="str">
        <f t="shared" si="84"/>
        <v>2023년02월</v>
      </c>
      <c r="E2049" s="108" t="str">
        <f t="shared" si="85"/>
        <v>경북</v>
      </c>
      <c r="F2049" s="5" t="s">
        <v>485</v>
      </c>
      <c r="G2049" s="5" t="s">
        <v>947</v>
      </c>
      <c r="H2049" s="5" t="s">
        <v>9</v>
      </c>
      <c r="I2049" s="5">
        <v>2</v>
      </c>
      <c r="J2049" s="5">
        <v>1</v>
      </c>
      <c r="K2049" s="92">
        <v>1</v>
      </c>
    </row>
    <row r="2050" spans="2:11" x14ac:dyDescent="0.3">
      <c r="B2050" s="93" t="s">
        <v>1022</v>
      </c>
      <c r="C2050" s="94" t="s">
        <v>1054</v>
      </c>
      <c r="D2050" s="107" t="str">
        <f t="shared" si="84"/>
        <v>2023년02월</v>
      </c>
      <c r="E2050" s="108" t="str">
        <f t="shared" si="85"/>
        <v>경북</v>
      </c>
      <c r="F2050" s="5" t="s">
        <v>556</v>
      </c>
      <c r="G2050" s="5" t="s">
        <v>644</v>
      </c>
      <c r="H2050" s="5" t="s">
        <v>9</v>
      </c>
      <c r="I2050" s="5">
        <v>102</v>
      </c>
      <c r="J2050" s="5">
        <v>0</v>
      </c>
      <c r="K2050" s="92">
        <v>102</v>
      </c>
    </row>
    <row r="2051" spans="2:11" x14ac:dyDescent="0.3">
      <c r="B2051" s="93" t="s">
        <v>1022</v>
      </c>
      <c r="C2051" s="94" t="s">
        <v>1054</v>
      </c>
      <c r="D2051" s="107" t="str">
        <f t="shared" si="84"/>
        <v>2023년02월</v>
      </c>
      <c r="E2051" s="108" t="str">
        <f t="shared" si="85"/>
        <v>경북</v>
      </c>
      <c r="F2051" s="5" t="s">
        <v>556</v>
      </c>
      <c r="G2051" s="5" t="s">
        <v>636</v>
      </c>
      <c r="H2051" s="5" t="s">
        <v>9</v>
      </c>
      <c r="I2051" s="5">
        <v>19</v>
      </c>
      <c r="J2051" s="5">
        <v>0</v>
      </c>
      <c r="K2051" s="92">
        <v>19</v>
      </c>
    </row>
    <row r="2052" spans="2:11" x14ac:dyDescent="0.3">
      <c r="B2052" s="93" t="s">
        <v>1022</v>
      </c>
      <c r="C2052" s="94" t="s">
        <v>1054</v>
      </c>
      <c r="D2052" s="107" t="str">
        <f t="shared" si="84"/>
        <v>2023년02월</v>
      </c>
      <c r="E2052" s="108" t="str">
        <f t="shared" si="85"/>
        <v>경북</v>
      </c>
      <c r="F2052" s="5" t="s">
        <v>556</v>
      </c>
      <c r="G2052" s="5" t="s">
        <v>1043</v>
      </c>
      <c r="H2052" s="5" t="s">
        <v>9</v>
      </c>
      <c r="I2052" s="5">
        <v>1</v>
      </c>
      <c r="J2052" s="5">
        <v>0</v>
      </c>
      <c r="K2052" s="92">
        <v>1</v>
      </c>
    </row>
    <row r="2053" spans="2:11" x14ac:dyDescent="0.3">
      <c r="B2053" s="93" t="s">
        <v>1022</v>
      </c>
      <c r="C2053" s="94" t="s">
        <v>1054</v>
      </c>
      <c r="D2053" s="107" t="str">
        <f t="shared" si="84"/>
        <v>2023년02월</v>
      </c>
      <c r="E2053" s="108" t="str">
        <f t="shared" si="85"/>
        <v>경북</v>
      </c>
      <c r="F2053" s="5" t="s">
        <v>556</v>
      </c>
      <c r="G2053" s="5" t="s">
        <v>643</v>
      </c>
      <c r="H2053" s="5" t="s">
        <v>9</v>
      </c>
      <c r="I2053" s="5">
        <v>4</v>
      </c>
      <c r="J2053" s="5">
        <v>0</v>
      </c>
      <c r="K2053" s="92">
        <v>4</v>
      </c>
    </row>
    <row r="2054" spans="2:11" x14ac:dyDescent="0.3">
      <c r="B2054" s="93" t="s">
        <v>1022</v>
      </c>
      <c r="C2054" s="94" t="s">
        <v>1054</v>
      </c>
      <c r="D2054" s="107" t="str">
        <f t="shared" si="84"/>
        <v>2023년02월</v>
      </c>
      <c r="E2054" s="108" t="str">
        <f t="shared" si="85"/>
        <v>충남</v>
      </c>
      <c r="F2054" s="5" t="s">
        <v>486</v>
      </c>
      <c r="G2054" s="5" t="s">
        <v>645</v>
      </c>
      <c r="H2054" s="5" t="s">
        <v>9</v>
      </c>
      <c r="I2054" s="5">
        <v>8</v>
      </c>
      <c r="J2054" s="5">
        <v>0</v>
      </c>
      <c r="K2054" s="92">
        <v>8</v>
      </c>
    </row>
    <row r="2055" spans="2:11" x14ac:dyDescent="0.3">
      <c r="B2055" s="93" t="s">
        <v>1022</v>
      </c>
      <c r="C2055" s="94" t="s">
        <v>1054</v>
      </c>
      <c r="D2055" s="107" t="str">
        <f t="shared" si="84"/>
        <v>2023년02월</v>
      </c>
      <c r="E2055" s="108" t="str">
        <f t="shared" si="85"/>
        <v>충남</v>
      </c>
      <c r="F2055" s="5" t="s">
        <v>486</v>
      </c>
      <c r="G2055" s="5" t="s">
        <v>646</v>
      </c>
      <c r="H2055" s="5" t="s">
        <v>9</v>
      </c>
      <c r="I2055" s="5">
        <v>4</v>
      </c>
      <c r="J2055" s="5">
        <v>0</v>
      </c>
      <c r="K2055" s="92">
        <v>4</v>
      </c>
    </row>
    <row r="2056" spans="2:11" x14ac:dyDescent="0.3">
      <c r="B2056" s="93" t="s">
        <v>1022</v>
      </c>
      <c r="C2056" s="94" t="s">
        <v>1054</v>
      </c>
      <c r="D2056" s="107" t="str">
        <f t="shared" si="84"/>
        <v>2023년02월</v>
      </c>
      <c r="E2056" s="108" t="str">
        <f t="shared" si="85"/>
        <v>충남</v>
      </c>
      <c r="F2056" s="5" t="s">
        <v>486</v>
      </c>
      <c r="G2056" s="5" t="s">
        <v>936</v>
      </c>
      <c r="H2056" s="5" t="s">
        <v>9</v>
      </c>
      <c r="I2056" s="5">
        <v>4</v>
      </c>
      <c r="J2056" s="5">
        <v>0</v>
      </c>
      <c r="K2056" s="92">
        <v>4</v>
      </c>
    </row>
    <row r="2057" spans="2:11" x14ac:dyDescent="0.3">
      <c r="B2057" s="93" t="s">
        <v>1022</v>
      </c>
      <c r="C2057" s="94" t="s">
        <v>1054</v>
      </c>
      <c r="D2057" s="107" t="str">
        <f t="shared" si="84"/>
        <v>2023년02월</v>
      </c>
      <c r="E2057" s="108" t="str">
        <f t="shared" si="85"/>
        <v>충남</v>
      </c>
      <c r="F2057" s="5" t="s">
        <v>486</v>
      </c>
      <c r="G2057" s="5" t="s">
        <v>655</v>
      </c>
      <c r="H2057" s="5" t="s">
        <v>9</v>
      </c>
      <c r="I2057" s="5">
        <v>30</v>
      </c>
      <c r="J2057" s="5">
        <v>0</v>
      </c>
      <c r="K2057" s="92">
        <v>30</v>
      </c>
    </row>
    <row r="2058" spans="2:11" x14ac:dyDescent="0.3">
      <c r="B2058" s="93" t="s">
        <v>1022</v>
      </c>
      <c r="C2058" s="94" t="s">
        <v>1054</v>
      </c>
      <c r="D2058" s="107" t="str">
        <f t="shared" si="84"/>
        <v>2023년02월</v>
      </c>
      <c r="E2058" s="108" t="str">
        <f t="shared" si="85"/>
        <v>충남</v>
      </c>
      <c r="F2058" s="5" t="s">
        <v>486</v>
      </c>
      <c r="G2058" s="5" t="s">
        <v>656</v>
      </c>
      <c r="H2058" s="5" t="s">
        <v>9</v>
      </c>
      <c r="I2058" s="5">
        <v>51</v>
      </c>
      <c r="J2058" s="5">
        <v>0</v>
      </c>
      <c r="K2058" s="92">
        <v>51</v>
      </c>
    </row>
    <row r="2059" spans="2:11" x14ac:dyDescent="0.3">
      <c r="B2059" s="93" t="s">
        <v>1022</v>
      </c>
      <c r="C2059" s="94" t="s">
        <v>1054</v>
      </c>
      <c r="D2059" s="107" t="str">
        <f t="shared" si="84"/>
        <v>2023년02월</v>
      </c>
      <c r="E2059" s="108" t="str">
        <f t="shared" si="85"/>
        <v>전남</v>
      </c>
      <c r="F2059" s="5" t="s">
        <v>487</v>
      </c>
      <c r="G2059" s="5" t="s">
        <v>657</v>
      </c>
      <c r="H2059" s="5" t="s">
        <v>9</v>
      </c>
      <c r="I2059" s="5">
        <v>7</v>
      </c>
      <c r="J2059" s="5">
        <v>0</v>
      </c>
      <c r="K2059" s="92">
        <v>7</v>
      </c>
    </row>
    <row r="2060" spans="2:11" x14ac:dyDescent="0.3">
      <c r="B2060" s="93" t="s">
        <v>1022</v>
      </c>
      <c r="C2060" s="94" t="s">
        <v>1054</v>
      </c>
      <c r="D2060" s="107" t="str">
        <f t="shared" si="84"/>
        <v>2023년02월</v>
      </c>
      <c r="E2060" s="108" t="str">
        <f t="shared" si="85"/>
        <v>전남</v>
      </c>
      <c r="F2060" s="5" t="s">
        <v>487</v>
      </c>
      <c r="G2060" s="5" t="s">
        <v>658</v>
      </c>
      <c r="H2060" s="5" t="s">
        <v>9</v>
      </c>
      <c r="I2060" s="5">
        <v>1</v>
      </c>
      <c r="J2060" s="5">
        <v>0</v>
      </c>
      <c r="K2060" s="92">
        <v>1</v>
      </c>
    </row>
    <row r="2061" spans="2:11" x14ac:dyDescent="0.3">
      <c r="B2061" s="93" t="s">
        <v>1022</v>
      </c>
      <c r="C2061" s="94" t="s">
        <v>1054</v>
      </c>
      <c r="D2061" s="107" t="str">
        <f t="shared" si="84"/>
        <v>2023년02월</v>
      </c>
      <c r="E2061" s="108" t="str">
        <f t="shared" si="85"/>
        <v>경남</v>
      </c>
      <c r="F2061" s="5" t="s">
        <v>488</v>
      </c>
      <c r="G2061" s="5" t="s">
        <v>671</v>
      </c>
      <c r="H2061" s="5" t="s">
        <v>9</v>
      </c>
      <c r="I2061" s="5">
        <v>1</v>
      </c>
      <c r="J2061" s="5">
        <v>1</v>
      </c>
      <c r="K2061" s="92">
        <v>0</v>
      </c>
    </row>
    <row r="2062" spans="2:11" x14ac:dyDescent="0.3">
      <c r="B2062" s="93" t="s">
        <v>1022</v>
      </c>
      <c r="C2062" s="94" t="s">
        <v>1054</v>
      </c>
      <c r="D2062" s="107" t="str">
        <f t="shared" si="84"/>
        <v>2023년02월</v>
      </c>
      <c r="E2062" s="108" t="str">
        <f t="shared" si="85"/>
        <v>경남</v>
      </c>
      <c r="F2062" s="5" t="s">
        <v>489</v>
      </c>
      <c r="G2062" s="5" t="s">
        <v>660</v>
      </c>
      <c r="H2062" s="5" t="s">
        <v>9</v>
      </c>
      <c r="I2062" s="5">
        <v>8</v>
      </c>
      <c r="J2062" s="5">
        <v>0</v>
      </c>
      <c r="K2062" s="92">
        <v>8</v>
      </c>
    </row>
    <row r="2063" spans="2:11" x14ac:dyDescent="0.3">
      <c r="B2063" s="93" t="s">
        <v>1022</v>
      </c>
      <c r="C2063" s="94" t="s">
        <v>1054</v>
      </c>
      <c r="D2063" s="107" t="str">
        <f t="shared" si="84"/>
        <v>2023년02월</v>
      </c>
      <c r="E2063" s="108" t="str">
        <f t="shared" si="85"/>
        <v>경남</v>
      </c>
      <c r="F2063" s="5" t="s">
        <v>489</v>
      </c>
      <c r="G2063" s="5" t="s">
        <v>952</v>
      </c>
      <c r="H2063" s="5" t="s">
        <v>9</v>
      </c>
      <c r="I2063" s="5">
        <v>1</v>
      </c>
      <c r="J2063" s="5">
        <v>0</v>
      </c>
      <c r="K2063" s="92">
        <v>1</v>
      </c>
    </row>
    <row r="2064" spans="2:11" x14ac:dyDescent="0.3">
      <c r="B2064" s="93" t="s">
        <v>1022</v>
      </c>
      <c r="C2064" s="94" t="s">
        <v>1054</v>
      </c>
      <c r="D2064" s="107" t="str">
        <f t="shared" si="84"/>
        <v>2023년02월</v>
      </c>
      <c r="E2064" s="108" t="str">
        <f t="shared" si="85"/>
        <v>경남</v>
      </c>
      <c r="F2064" s="5" t="s">
        <v>490</v>
      </c>
      <c r="G2064" s="5" t="s">
        <v>661</v>
      </c>
      <c r="H2064" s="5" t="s">
        <v>9</v>
      </c>
      <c r="I2064" s="5">
        <v>1</v>
      </c>
      <c r="J2064" s="5">
        <v>0</v>
      </c>
      <c r="K2064" s="92">
        <v>1</v>
      </c>
    </row>
    <row r="2065" spans="2:11" x14ac:dyDescent="0.3">
      <c r="B2065" s="93" t="s">
        <v>1022</v>
      </c>
      <c r="C2065" s="94" t="s">
        <v>1054</v>
      </c>
      <c r="D2065" s="107" t="str">
        <f t="shared" si="84"/>
        <v>2023년02월</v>
      </c>
      <c r="E2065" s="108" t="str">
        <f t="shared" si="85"/>
        <v>경남</v>
      </c>
      <c r="F2065" s="5" t="s">
        <v>490</v>
      </c>
      <c r="G2065" s="5" t="s">
        <v>940</v>
      </c>
      <c r="H2065" s="5" t="s">
        <v>9</v>
      </c>
      <c r="I2065" s="5">
        <v>1</v>
      </c>
      <c r="J2065" s="5">
        <v>0</v>
      </c>
      <c r="K2065" s="92">
        <v>1</v>
      </c>
    </row>
    <row r="2066" spans="2:11" x14ac:dyDescent="0.3">
      <c r="B2066" s="93" t="s">
        <v>1022</v>
      </c>
      <c r="C2066" s="94" t="s">
        <v>1054</v>
      </c>
      <c r="D2066" s="107" t="str">
        <f t="shared" si="84"/>
        <v>2023년02월</v>
      </c>
      <c r="E2066" s="108" t="str">
        <f t="shared" si="85"/>
        <v>경남</v>
      </c>
      <c r="F2066" s="5" t="s">
        <v>490</v>
      </c>
      <c r="G2066" s="5" t="s">
        <v>663</v>
      </c>
      <c r="H2066" s="5" t="s">
        <v>9</v>
      </c>
      <c r="I2066" s="5">
        <v>2</v>
      </c>
      <c r="J2066" s="5">
        <v>0</v>
      </c>
      <c r="K2066" s="92">
        <v>2</v>
      </c>
    </row>
    <row r="2067" spans="2:11" x14ac:dyDescent="0.3">
      <c r="B2067" s="93" t="s">
        <v>1022</v>
      </c>
      <c r="C2067" s="94" t="s">
        <v>1054</v>
      </c>
      <c r="D2067" s="107" t="str">
        <f t="shared" si="84"/>
        <v>2023년02월</v>
      </c>
      <c r="E2067" s="108" t="str">
        <f t="shared" si="85"/>
        <v>경남</v>
      </c>
      <c r="F2067" s="5" t="s">
        <v>492</v>
      </c>
      <c r="G2067" s="5" t="s">
        <v>666</v>
      </c>
      <c r="H2067" s="5" t="s">
        <v>9</v>
      </c>
      <c r="I2067" s="5">
        <v>1</v>
      </c>
      <c r="J2067" s="5">
        <v>1</v>
      </c>
      <c r="K2067" s="92">
        <v>0</v>
      </c>
    </row>
    <row r="2068" spans="2:11" x14ac:dyDescent="0.3">
      <c r="B2068" s="93" t="s">
        <v>1022</v>
      </c>
      <c r="C2068" s="94" t="s">
        <v>1054</v>
      </c>
      <c r="D2068" s="107" t="str">
        <f t="shared" si="84"/>
        <v>2023년02월</v>
      </c>
      <c r="E2068" s="108" t="str">
        <f t="shared" si="85"/>
        <v>경남</v>
      </c>
      <c r="F2068" s="5" t="s">
        <v>492</v>
      </c>
      <c r="G2068" s="5" t="s">
        <v>937</v>
      </c>
      <c r="H2068" s="5" t="s">
        <v>9</v>
      </c>
      <c r="I2068" s="5">
        <v>1</v>
      </c>
      <c r="J2068" s="5">
        <v>0</v>
      </c>
      <c r="K2068" s="92">
        <v>1</v>
      </c>
    </row>
    <row r="2069" spans="2:11" x14ac:dyDescent="0.3">
      <c r="B2069" s="93" t="s">
        <v>1022</v>
      </c>
      <c r="C2069" s="94" t="s">
        <v>1054</v>
      </c>
      <c r="D2069" s="107" t="str">
        <f t="shared" si="84"/>
        <v>2023년02월</v>
      </c>
      <c r="E2069" s="108" t="str">
        <f t="shared" si="85"/>
        <v>경남</v>
      </c>
      <c r="F2069" s="5" t="s">
        <v>492</v>
      </c>
      <c r="G2069" s="5" t="s">
        <v>667</v>
      </c>
      <c r="H2069" s="5" t="s">
        <v>9</v>
      </c>
      <c r="I2069" s="5">
        <v>20</v>
      </c>
      <c r="J2069" s="5">
        <v>0</v>
      </c>
      <c r="K2069" s="92">
        <v>20</v>
      </c>
    </row>
    <row r="2070" spans="2:11" x14ac:dyDescent="0.3">
      <c r="B2070" s="93" t="s">
        <v>1022</v>
      </c>
      <c r="C2070" s="94" t="s">
        <v>1054</v>
      </c>
      <c r="D2070" s="107" t="str">
        <f t="shared" si="84"/>
        <v>2023년02월</v>
      </c>
      <c r="E2070" s="108" t="str">
        <f t="shared" si="85"/>
        <v>경남</v>
      </c>
      <c r="F2070" s="5" t="s">
        <v>492</v>
      </c>
      <c r="G2070" s="5" t="s">
        <v>668</v>
      </c>
      <c r="H2070" s="5" t="s">
        <v>9</v>
      </c>
      <c r="I2070" s="5">
        <v>36</v>
      </c>
      <c r="J2070" s="5">
        <v>0</v>
      </c>
      <c r="K2070" s="92">
        <v>36</v>
      </c>
    </row>
    <row r="2071" spans="2:11" x14ac:dyDescent="0.3">
      <c r="B2071" s="93" t="s">
        <v>1022</v>
      </c>
      <c r="C2071" s="94" t="s">
        <v>1054</v>
      </c>
      <c r="D2071" s="107" t="str">
        <f t="shared" si="84"/>
        <v>2023년02월</v>
      </c>
      <c r="E2071" s="108" t="str">
        <f t="shared" si="85"/>
        <v>경남</v>
      </c>
      <c r="F2071" s="5" t="s">
        <v>492</v>
      </c>
      <c r="G2071" s="5" t="s">
        <v>670</v>
      </c>
      <c r="H2071" s="5" t="s">
        <v>9</v>
      </c>
      <c r="I2071" s="5">
        <v>5</v>
      </c>
      <c r="J2071" s="5">
        <v>0</v>
      </c>
      <c r="K2071" s="92">
        <v>5</v>
      </c>
    </row>
    <row r="2072" spans="2:11" x14ac:dyDescent="0.3">
      <c r="B2072" s="93" t="s">
        <v>1022</v>
      </c>
      <c r="C2072" s="94" t="s">
        <v>1054</v>
      </c>
      <c r="D2072" s="107" t="str">
        <f t="shared" si="84"/>
        <v>2023년02월</v>
      </c>
      <c r="E2072" s="108" t="str">
        <f t="shared" si="85"/>
        <v>경기</v>
      </c>
      <c r="F2072" s="5" t="s">
        <v>493</v>
      </c>
      <c r="G2072" s="5" t="s">
        <v>944</v>
      </c>
      <c r="H2072" s="5" t="s">
        <v>9</v>
      </c>
      <c r="I2072" s="5">
        <v>1</v>
      </c>
      <c r="J2072" s="5">
        <v>1</v>
      </c>
      <c r="K2072" s="92">
        <v>0</v>
      </c>
    </row>
    <row r="2073" spans="2:11" x14ac:dyDescent="0.3">
      <c r="B2073" s="93" t="s">
        <v>1022</v>
      </c>
      <c r="C2073" s="94" t="s">
        <v>1054</v>
      </c>
      <c r="D2073" s="107" t="str">
        <f t="shared" si="84"/>
        <v>2023년02월</v>
      </c>
      <c r="E2073" s="108" t="str">
        <f t="shared" si="85"/>
        <v>경기</v>
      </c>
      <c r="F2073" s="5" t="s">
        <v>493</v>
      </c>
      <c r="G2073" s="5" t="s">
        <v>674</v>
      </c>
      <c r="H2073" s="5" t="s">
        <v>9</v>
      </c>
      <c r="I2073" s="5">
        <v>7</v>
      </c>
      <c r="J2073" s="5">
        <v>0</v>
      </c>
      <c r="K2073" s="92">
        <v>7</v>
      </c>
    </row>
    <row r="2074" spans="2:11" x14ac:dyDescent="0.3">
      <c r="B2074" s="93" t="s">
        <v>1022</v>
      </c>
      <c r="C2074" s="94" t="s">
        <v>1054</v>
      </c>
      <c r="D2074" s="107" t="str">
        <f t="shared" si="84"/>
        <v>2023년02월</v>
      </c>
      <c r="E2074" s="108" t="str">
        <f t="shared" si="85"/>
        <v>경북</v>
      </c>
      <c r="F2074" s="5" t="s">
        <v>494</v>
      </c>
      <c r="G2074" s="5" t="s">
        <v>676</v>
      </c>
      <c r="H2074" s="5" t="s">
        <v>9</v>
      </c>
      <c r="I2074" s="5">
        <v>3</v>
      </c>
      <c r="J2074" s="5">
        <v>0</v>
      </c>
      <c r="K2074" s="92">
        <v>3</v>
      </c>
    </row>
    <row r="2075" spans="2:11" x14ac:dyDescent="0.3">
      <c r="B2075" s="93" t="s">
        <v>1022</v>
      </c>
      <c r="C2075" s="94" t="s">
        <v>1054</v>
      </c>
      <c r="D2075" s="107" t="str">
        <f t="shared" si="84"/>
        <v>2023년02월</v>
      </c>
      <c r="E2075" s="108" t="str">
        <f t="shared" si="85"/>
        <v>경북</v>
      </c>
      <c r="F2075" s="5" t="s">
        <v>494</v>
      </c>
      <c r="G2075" s="5" t="s">
        <v>677</v>
      </c>
      <c r="H2075" s="5" t="s">
        <v>9</v>
      </c>
      <c r="I2075" s="5">
        <v>1</v>
      </c>
      <c r="J2075" s="5">
        <v>0</v>
      </c>
      <c r="K2075" s="92">
        <v>1</v>
      </c>
    </row>
    <row r="2076" spans="2:11" x14ac:dyDescent="0.3">
      <c r="B2076" s="93" t="s">
        <v>1022</v>
      </c>
      <c r="C2076" s="94" t="s">
        <v>1054</v>
      </c>
      <c r="D2076" s="107" t="str">
        <f t="shared" si="84"/>
        <v>2023년02월</v>
      </c>
      <c r="E2076" s="108" t="str">
        <f t="shared" si="85"/>
        <v>서울</v>
      </c>
      <c r="F2076" s="5" t="s">
        <v>495</v>
      </c>
      <c r="G2076" s="5" t="s">
        <v>678</v>
      </c>
      <c r="H2076" s="5" t="s">
        <v>9</v>
      </c>
      <c r="I2076" s="5">
        <v>10</v>
      </c>
      <c r="J2076" s="5">
        <v>0</v>
      </c>
      <c r="K2076" s="92">
        <v>10</v>
      </c>
    </row>
    <row r="2077" spans="2:11" x14ac:dyDescent="0.3">
      <c r="B2077" s="93" t="s">
        <v>1022</v>
      </c>
      <c r="C2077" s="94" t="s">
        <v>1054</v>
      </c>
      <c r="D2077" s="107" t="str">
        <f t="shared" si="84"/>
        <v>2023년02월</v>
      </c>
      <c r="E2077" s="108" t="str">
        <f t="shared" si="85"/>
        <v>서울</v>
      </c>
      <c r="F2077" s="5" t="s">
        <v>495</v>
      </c>
      <c r="G2077" s="5" t="s">
        <v>679</v>
      </c>
      <c r="H2077" s="5" t="s">
        <v>9</v>
      </c>
      <c r="I2077" s="5">
        <v>5</v>
      </c>
      <c r="J2077" s="5">
        <v>1</v>
      </c>
      <c r="K2077" s="92">
        <v>4</v>
      </c>
    </row>
    <row r="2078" spans="2:11" x14ac:dyDescent="0.3">
      <c r="B2078" s="93" t="s">
        <v>1022</v>
      </c>
      <c r="C2078" s="94" t="s">
        <v>1054</v>
      </c>
      <c r="D2078" s="107" t="str">
        <f t="shared" si="84"/>
        <v>2023년02월</v>
      </c>
      <c r="E2078" s="108" t="str">
        <f t="shared" si="85"/>
        <v>서울</v>
      </c>
      <c r="F2078" s="5" t="s">
        <v>495</v>
      </c>
      <c r="G2078" s="5" t="s">
        <v>931</v>
      </c>
      <c r="H2078" s="5" t="s">
        <v>9</v>
      </c>
      <c r="I2078" s="5">
        <v>2</v>
      </c>
      <c r="J2078" s="5">
        <v>0</v>
      </c>
      <c r="K2078" s="92">
        <v>2</v>
      </c>
    </row>
    <row r="2079" spans="2:11" x14ac:dyDescent="0.3">
      <c r="B2079" s="93" t="s">
        <v>1022</v>
      </c>
      <c r="C2079" s="94" t="s">
        <v>1054</v>
      </c>
      <c r="D2079" s="107" t="str">
        <f t="shared" si="84"/>
        <v>2023년02월</v>
      </c>
      <c r="E2079" s="108" t="str">
        <f t="shared" si="85"/>
        <v>서울</v>
      </c>
      <c r="F2079" s="5" t="s">
        <v>495</v>
      </c>
      <c r="G2079" s="5" t="s">
        <v>1044</v>
      </c>
      <c r="H2079" s="5" t="s">
        <v>9</v>
      </c>
      <c r="I2079" s="5">
        <v>5</v>
      </c>
      <c r="J2079" s="5">
        <v>5</v>
      </c>
      <c r="K2079" s="92">
        <v>0</v>
      </c>
    </row>
    <row r="2080" spans="2:11" x14ac:dyDescent="0.3">
      <c r="B2080" s="93" t="s">
        <v>1022</v>
      </c>
      <c r="C2080" s="94" t="s">
        <v>1054</v>
      </c>
      <c r="D2080" s="107" t="str">
        <f t="shared" si="84"/>
        <v>2023년02월</v>
      </c>
      <c r="E2080" s="108" t="str">
        <f t="shared" ref="E2080:E2111" si="86">VLOOKUP($F2080,$N$11:$O$78,2,0)</f>
        <v>서울</v>
      </c>
      <c r="F2080" s="5" t="s">
        <v>495</v>
      </c>
      <c r="G2080" s="5" t="s">
        <v>1045</v>
      </c>
      <c r="H2080" s="5" t="s">
        <v>9</v>
      </c>
      <c r="I2080" s="5">
        <v>1</v>
      </c>
      <c r="J2080" s="5">
        <v>0</v>
      </c>
      <c r="K2080" s="92">
        <v>1</v>
      </c>
    </row>
    <row r="2081" spans="2:11" x14ac:dyDescent="0.3">
      <c r="B2081" s="93" t="s">
        <v>1022</v>
      </c>
      <c r="C2081" s="94" t="s">
        <v>1054</v>
      </c>
      <c r="D2081" s="107" t="str">
        <f t="shared" ref="D2081:D2144" si="87">B2081&amp;C2081</f>
        <v>2023년02월</v>
      </c>
      <c r="E2081" s="108" t="str">
        <f t="shared" si="86"/>
        <v>서울</v>
      </c>
      <c r="F2081" s="5" t="s">
        <v>495</v>
      </c>
      <c r="G2081" s="5" t="s">
        <v>1000</v>
      </c>
      <c r="H2081" s="5" t="s">
        <v>9</v>
      </c>
      <c r="I2081" s="5">
        <v>2</v>
      </c>
      <c r="J2081" s="5">
        <v>2</v>
      </c>
      <c r="K2081" s="92">
        <v>0</v>
      </c>
    </row>
    <row r="2082" spans="2:11" x14ac:dyDescent="0.3">
      <c r="B2082" s="93" t="s">
        <v>1022</v>
      </c>
      <c r="C2082" s="94" t="s">
        <v>1054</v>
      </c>
      <c r="D2082" s="107" t="str">
        <f t="shared" si="87"/>
        <v>2023년02월</v>
      </c>
      <c r="E2082" s="108" t="str">
        <f t="shared" si="86"/>
        <v>서울</v>
      </c>
      <c r="F2082" s="5" t="s">
        <v>495</v>
      </c>
      <c r="G2082" s="5" t="s">
        <v>924</v>
      </c>
      <c r="H2082" s="5" t="s">
        <v>9</v>
      </c>
      <c r="I2082" s="5">
        <v>5</v>
      </c>
      <c r="J2082" s="5">
        <v>5</v>
      </c>
      <c r="K2082" s="92">
        <v>0</v>
      </c>
    </row>
    <row r="2083" spans="2:11" x14ac:dyDescent="0.3">
      <c r="B2083" s="93" t="s">
        <v>1022</v>
      </c>
      <c r="C2083" s="94" t="s">
        <v>1054</v>
      </c>
      <c r="D2083" s="107" t="str">
        <f t="shared" si="87"/>
        <v>2023년02월</v>
      </c>
      <c r="E2083" s="108" t="str">
        <f t="shared" si="86"/>
        <v>서울</v>
      </c>
      <c r="F2083" s="5" t="s">
        <v>495</v>
      </c>
      <c r="G2083" s="5" t="s">
        <v>683</v>
      </c>
      <c r="H2083" s="5" t="s">
        <v>9</v>
      </c>
      <c r="I2083" s="5">
        <v>3</v>
      </c>
      <c r="J2083" s="5">
        <v>0</v>
      </c>
      <c r="K2083" s="92">
        <v>3</v>
      </c>
    </row>
    <row r="2084" spans="2:11" x14ac:dyDescent="0.3">
      <c r="B2084" s="93" t="s">
        <v>1022</v>
      </c>
      <c r="C2084" s="94" t="s">
        <v>1054</v>
      </c>
      <c r="D2084" s="107" t="str">
        <f t="shared" si="87"/>
        <v>2023년02월</v>
      </c>
      <c r="E2084" s="108" t="str">
        <f t="shared" si="86"/>
        <v>서울</v>
      </c>
      <c r="F2084" s="5" t="s">
        <v>496</v>
      </c>
      <c r="G2084" s="5" t="s">
        <v>1006</v>
      </c>
      <c r="H2084" s="5" t="s">
        <v>9</v>
      </c>
      <c r="I2084" s="5">
        <v>1</v>
      </c>
      <c r="J2084" s="5">
        <v>1</v>
      </c>
      <c r="K2084" s="92">
        <v>0</v>
      </c>
    </row>
    <row r="2085" spans="2:11" x14ac:dyDescent="0.3">
      <c r="B2085" s="93" t="s">
        <v>1022</v>
      </c>
      <c r="C2085" s="94" t="s">
        <v>1054</v>
      </c>
      <c r="D2085" s="107" t="str">
        <f t="shared" si="87"/>
        <v>2023년02월</v>
      </c>
      <c r="E2085" s="108" t="str">
        <f t="shared" si="86"/>
        <v>서울</v>
      </c>
      <c r="F2085" s="5" t="s">
        <v>496</v>
      </c>
      <c r="G2085" s="5" t="s">
        <v>1046</v>
      </c>
      <c r="H2085" s="5" t="s">
        <v>9</v>
      </c>
      <c r="I2085" s="5">
        <v>1</v>
      </c>
      <c r="J2085" s="5">
        <v>0</v>
      </c>
      <c r="K2085" s="92">
        <v>1</v>
      </c>
    </row>
    <row r="2086" spans="2:11" x14ac:dyDescent="0.3">
      <c r="B2086" s="93" t="s">
        <v>1022</v>
      </c>
      <c r="C2086" s="94" t="s">
        <v>1054</v>
      </c>
      <c r="D2086" s="107" t="str">
        <f t="shared" si="87"/>
        <v>2023년02월</v>
      </c>
      <c r="E2086" s="108" t="str">
        <f t="shared" si="86"/>
        <v>서울</v>
      </c>
      <c r="F2086" s="5" t="s">
        <v>496</v>
      </c>
      <c r="G2086" s="5" t="s">
        <v>689</v>
      </c>
      <c r="H2086" s="5" t="s">
        <v>9</v>
      </c>
      <c r="I2086" s="5">
        <v>1</v>
      </c>
      <c r="J2086" s="5">
        <v>0</v>
      </c>
      <c r="K2086" s="92">
        <v>1</v>
      </c>
    </row>
    <row r="2087" spans="2:11" x14ac:dyDescent="0.3">
      <c r="B2087" s="93" t="s">
        <v>1022</v>
      </c>
      <c r="C2087" s="94" t="s">
        <v>1054</v>
      </c>
      <c r="D2087" s="107" t="str">
        <f t="shared" si="87"/>
        <v>2023년02월</v>
      </c>
      <c r="E2087" s="108" t="str">
        <f t="shared" si="86"/>
        <v>서울</v>
      </c>
      <c r="F2087" s="5" t="s">
        <v>496</v>
      </c>
      <c r="G2087" s="5" t="s">
        <v>224</v>
      </c>
      <c r="H2087" s="5" t="s">
        <v>9</v>
      </c>
      <c r="I2087" s="5">
        <v>1</v>
      </c>
      <c r="J2087" s="5">
        <v>0</v>
      </c>
      <c r="K2087" s="92">
        <v>1</v>
      </c>
    </row>
    <row r="2088" spans="2:11" x14ac:dyDescent="0.3">
      <c r="B2088" s="93" t="s">
        <v>1022</v>
      </c>
      <c r="C2088" s="94" t="s">
        <v>1054</v>
      </c>
      <c r="D2088" s="107" t="str">
        <f t="shared" si="87"/>
        <v>2023년02월</v>
      </c>
      <c r="E2088" s="108" t="str">
        <f t="shared" si="86"/>
        <v>서울</v>
      </c>
      <c r="F2088" s="5" t="s">
        <v>497</v>
      </c>
      <c r="G2088" s="5" t="s">
        <v>690</v>
      </c>
      <c r="H2088" s="5" t="s">
        <v>9</v>
      </c>
      <c r="I2088" s="5">
        <v>13</v>
      </c>
      <c r="J2088" s="5">
        <v>0</v>
      </c>
      <c r="K2088" s="92">
        <v>13</v>
      </c>
    </row>
    <row r="2089" spans="2:11" x14ac:dyDescent="0.3">
      <c r="B2089" s="93" t="s">
        <v>1022</v>
      </c>
      <c r="C2089" s="94" t="s">
        <v>1054</v>
      </c>
      <c r="D2089" s="107" t="str">
        <f t="shared" si="87"/>
        <v>2023년02월</v>
      </c>
      <c r="E2089" s="108" t="str">
        <f t="shared" si="86"/>
        <v>서울</v>
      </c>
      <c r="F2089" s="5" t="s">
        <v>497</v>
      </c>
      <c r="G2089" s="5" t="s">
        <v>691</v>
      </c>
      <c r="H2089" s="5" t="s">
        <v>9</v>
      </c>
      <c r="I2089" s="5">
        <v>15</v>
      </c>
      <c r="J2089" s="5">
        <v>0</v>
      </c>
      <c r="K2089" s="92">
        <v>15</v>
      </c>
    </row>
    <row r="2090" spans="2:11" x14ac:dyDescent="0.3">
      <c r="B2090" s="93" t="s">
        <v>1022</v>
      </c>
      <c r="C2090" s="94" t="s">
        <v>1054</v>
      </c>
      <c r="D2090" s="107" t="str">
        <f t="shared" si="87"/>
        <v>2023년02월</v>
      </c>
      <c r="E2090" s="108" t="str">
        <f t="shared" si="86"/>
        <v>서울</v>
      </c>
      <c r="F2090" s="5" t="s">
        <v>497</v>
      </c>
      <c r="G2090" s="5" t="s">
        <v>1047</v>
      </c>
      <c r="H2090" s="5" t="s">
        <v>9</v>
      </c>
      <c r="I2090" s="5">
        <v>1</v>
      </c>
      <c r="J2090" s="5">
        <v>1</v>
      </c>
      <c r="K2090" s="92">
        <v>0</v>
      </c>
    </row>
    <row r="2091" spans="2:11" x14ac:dyDescent="0.3">
      <c r="B2091" s="93" t="s">
        <v>1022</v>
      </c>
      <c r="C2091" s="94" t="s">
        <v>1054</v>
      </c>
      <c r="D2091" s="107" t="str">
        <f t="shared" si="87"/>
        <v>2023년02월</v>
      </c>
      <c r="E2091" s="108" t="str">
        <f t="shared" si="86"/>
        <v>서울</v>
      </c>
      <c r="F2091" s="5" t="s">
        <v>498</v>
      </c>
      <c r="G2091" s="5" t="s">
        <v>695</v>
      </c>
      <c r="H2091" s="5" t="s">
        <v>9</v>
      </c>
      <c r="I2091" s="5">
        <v>61</v>
      </c>
      <c r="J2091" s="5">
        <v>0</v>
      </c>
      <c r="K2091" s="92">
        <v>61</v>
      </c>
    </row>
    <row r="2092" spans="2:11" x14ac:dyDescent="0.3">
      <c r="B2092" s="93" t="s">
        <v>1022</v>
      </c>
      <c r="C2092" s="94" t="s">
        <v>1054</v>
      </c>
      <c r="D2092" s="107" t="str">
        <f t="shared" si="87"/>
        <v>2023년02월</v>
      </c>
      <c r="E2092" s="108" t="str">
        <f t="shared" si="86"/>
        <v>서울</v>
      </c>
      <c r="F2092" s="5" t="s">
        <v>498</v>
      </c>
      <c r="G2092" s="5" t="s">
        <v>697</v>
      </c>
      <c r="H2092" s="5" t="s">
        <v>9</v>
      </c>
      <c r="I2092" s="5">
        <v>12</v>
      </c>
      <c r="J2092" s="5">
        <v>0</v>
      </c>
      <c r="K2092" s="92">
        <v>12</v>
      </c>
    </row>
    <row r="2093" spans="2:11" x14ac:dyDescent="0.3">
      <c r="B2093" s="93" t="s">
        <v>1022</v>
      </c>
      <c r="C2093" s="94" t="s">
        <v>1054</v>
      </c>
      <c r="D2093" s="107" t="str">
        <f t="shared" si="87"/>
        <v>2023년02월</v>
      </c>
      <c r="E2093" s="108" t="str">
        <f t="shared" si="86"/>
        <v>서울</v>
      </c>
      <c r="F2093" s="5" t="s">
        <v>499</v>
      </c>
      <c r="G2093" s="5" t="s">
        <v>696</v>
      </c>
      <c r="H2093" s="5" t="s">
        <v>9</v>
      </c>
      <c r="I2093" s="5">
        <v>67</v>
      </c>
      <c r="J2093" s="5">
        <v>0</v>
      </c>
      <c r="K2093" s="92">
        <v>67</v>
      </c>
    </row>
    <row r="2094" spans="2:11" x14ac:dyDescent="0.3">
      <c r="B2094" s="93" t="s">
        <v>1022</v>
      </c>
      <c r="C2094" s="94" t="s">
        <v>1054</v>
      </c>
      <c r="D2094" s="107" t="str">
        <f t="shared" si="87"/>
        <v>2023년02월</v>
      </c>
      <c r="E2094" s="108" t="str">
        <f t="shared" si="86"/>
        <v>서울</v>
      </c>
      <c r="F2094" s="5" t="s">
        <v>499</v>
      </c>
      <c r="G2094" s="5" t="s">
        <v>688</v>
      </c>
      <c r="H2094" s="5" t="s">
        <v>9</v>
      </c>
      <c r="I2094" s="5">
        <v>3</v>
      </c>
      <c r="J2094" s="5">
        <v>0</v>
      </c>
      <c r="K2094" s="92">
        <v>3</v>
      </c>
    </row>
    <row r="2095" spans="2:11" x14ac:dyDescent="0.3">
      <c r="B2095" s="93" t="s">
        <v>1022</v>
      </c>
      <c r="C2095" s="94" t="s">
        <v>1054</v>
      </c>
      <c r="D2095" s="107" t="str">
        <f t="shared" si="87"/>
        <v>2023년02월</v>
      </c>
      <c r="E2095" s="108" t="str">
        <f t="shared" si="86"/>
        <v>서울</v>
      </c>
      <c r="F2095" s="5" t="s">
        <v>499</v>
      </c>
      <c r="G2095" s="5" t="s">
        <v>700</v>
      </c>
      <c r="H2095" s="5" t="s">
        <v>9</v>
      </c>
      <c r="I2095" s="5">
        <v>1</v>
      </c>
      <c r="J2095" s="5">
        <v>0</v>
      </c>
      <c r="K2095" s="92">
        <v>1</v>
      </c>
    </row>
    <row r="2096" spans="2:11" x14ac:dyDescent="0.3">
      <c r="B2096" s="93" t="s">
        <v>1022</v>
      </c>
      <c r="C2096" s="94" t="s">
        <v>1054</v>
      </c>
      <c r="D2096" s="107" t="str">
        <f t="shared" si="87"/>
        <v>2023년02월</v>
      </c>
      <c r="E2096" s="108" t="str">
        <f t="shared" si="86"/>
        <v>서울</v>
      </c>
      <c r="F2096" s="5" t="s">
        <v>500</v>
      </c>
      <c r="G2096" s="5" t="s">
        <v>701</v>
      </c>
      <c r="H2096" s="5" t="s">
        <v>9</v>
      </c>
      <c r="I2096" s="5">
        <v>26</v>
      </c>
      <c r="J2096" s="5">
        <v>0</v>
      </c>
      <c r="K2096" s="92">
        <v>26</v>
      </c>
    </row>
    <row r="2097" spans="2:11" x14ac:dyDescent="0.3">
      <c r="B2097" s="93" t="s">
        <v>1022</v>
      </c>
      <c r="C2097" s="94" t="s">
        <v>1054</v>
      </c>
      <c r="D2097" s="107" t="str">
        <f t="shared" si="87"/>
        <v>2023년02월</v>
      </c>
      <c r="E2097" s="108" t="str">
        <f t="shared" si="86"/>
        <v>서울</v>
      </c>
      <c r="F2097" s="5" t="s">
        <v>500</v>
      </c>
      <c r="G2097" s="5" t="s">
        <v>935</v>
      </c>
      <c r="H2097" s="5" t="s">
        <v>9</v>
      </c>
      <c r="I2097" s="5">
        <v>105</v>
      </c>
      <c r="J2097" s="5">
        <v>105</v>
      </c>
      <c r="K2097" s="92">
        <v>0</v>
      </c>
    </row>
    <row r="2098" spans="2:11" x14ac:dyDescent="0.3">
      <c r="B2098" s="93" t="s">
        <v>1022</v>
      </c>
      <c r="C2098" s="94" t="s">
        <v>1054</v>
      </c>
      <c r="D2098" s="107" t="str">
        <f t="shared" si="87"/>
        <v>2023년02월</v>
      </c>
      <c r="E2098" s="108" t="str">
        <f t="shared" si="86"/>
        <v>서울</v>
      </c>
      <c r="F2098" s="5" t="s">
        <v>500</v>
      </c>
      <c r="G2098" s="5" t="s">
        <v>1048</v>
      </c>
      <c r="H2098" s="5" t="s">
        <v>9</v>
      </c>
      <c r="I2098" s="5">
        <v>68</v>
      </c>
      <c r="J2098" s="5">
        <v>0</v>
      </c>
      <c r="K2098" s="92">
        <v>68</v>
      </c>
    </row>
    <row r="2099" spans="2:11" x14ac:dyDescent="0.3">
      <c r="B2099" s="93" t="s">
        <v>1022</v>
      </c>
      <c r="C2099" s="94" t="s">
        <v>1054</v>
      </c>
      <c r="D2099" s="107" t="str">
        <f t="shared" si="87"/>
        <v>2023년02월</v>
      </c>
      <c r="E2099" s="108" t="str">
        <f t="shared" si="86"/>
        <v>서울</v>
      </c>
      <c r="F2099" s="5" t="s">
        <v>501</v>
      </c>
      <c r="G2099" s="5" t="s">
        <v>705</v>
      </c>
      <c r="H2099" s="5" t="s">
        <v>9</v>
      </c>
      <c r="I2099" s="5">
        <v>1</v>
      </c>
      <c r="J2099" s="5">
        <v>0</v>
      </c>
      <c r="K2099" s="92">
        <v>1</v>
      </c>
    </row>
    <row r="2100" spans="2:11" x14ac:dyDescent="0.3">
      <c r="B2100" s="93" t="s">
        <v>1022</v>
      </c>
      <c r="C2100" s="94" t="s">
        <v>1054</v>
      </c>
      <c r="D2100" s="107" t="str">
        <f t="shared" si="87"/>
        <v>2023년02월</v>
      </c>
      <c r="E2100" s="108" t="str">
        <f t="shared" si="86"/>
        <v>서울</v>
      </c>
      <c r="F2100" s="5" t="s">
        <v>501</v>
      </c>
      <c r="G2100" s="5" t="s">
        <v>706</v>
      </c>
      <c r="H2100" s="5" t="s">
        <v>9</v>
      </c>
      <c r="I2100" s="5">
        <v>27</v>
      </c>
      <c r="J2100" s="5">
        <v>25</v>
      </c>
      <c r="K2100" s="92">
        <v>2</v>
      </c>
    </row>
    <row r="2101" spans="2:11" x14ac:dyDescent="0.3">
      <c r="B2101" s="93" t="s">
        <v>1022</v>
      </c>
      <c r="C2101" s="94" t="s">
        <v>1054</v>
      </c>
      <c r="D2101" s="107" t="str">
        <f t="shared" si="87"/>
        <v>2023년02월</v>
      </c>
      <c r="E2101" s="108" t="str">
        <f t="shared" si="86"/>
        <v>서울</v>
      </c>
      <c r="F2101" s="5" t="s">
        <v>501</v>
      </c>
      <c r="G2101" s="5" t="s">
        <v>708</v>
      </c>
      <c r="H2101" s="5" t="s">
        <v>9</v>
      </c>
      <c r="I2101" s="5">
        <v>1</v>
      </c>
      <c r="J2101" s="5">
        <v>1</v>
      </c>
      <c r="K2101" s="92">
        <v>0</v>
      </c>
    </row>
    <row r="2102" spans="2:11" x14ac:dyDescent="0.3">
      <c r="B2102" s="93" t="s">
        <v>1022</v>
      </c>
      <c r="C2102" s="94" t="s">
        <v>1054</v>
      </c>
      <c r="D2102" s="107" t="str">
        <f t="shared" si="87"/>
        <v>2023년02월</v>
      </c>
      <c r="E2102" s="108" t="str">
        <f t="shared" si="86"/>
        <v>서울</v>
      </c>
      <c r="F2102" s="5" t="s">
        <v>501</v>
      </c>
      <c r="G2102" s="5" t="s">
        <v>709</v>
      </c>
      <c r="H2102" s="5" t="s">
        <v>9</v>
      </c>
      <c r="I2102" s="5">
        <v>1</v>
      </c>
      <c r="J2102" s="5">
        <v>0</v>
      </c>
      <c r="K2102" s="92">
        <v>1</v>
      </c>
    </row>
    <row r="2103" spans="2:11" x14ac:dyDescent="0.3">
      <c r="B2103" s="93" t="s">
        <v>1022</v>
      </c>
      <c r="C2103" s="94" t="s">
        <v>1054</v>
      </c>
      <c r="D2103" s="107" t="str">
        <f t="shared" si="87"/>
        <v>2023년02월</v>
      </c>
      <c r="E2103" s="108" t="str">
        <f t="shared" si="86"/>
        <v>경기</v>
      </c>
      <c r="F2103" s="5" t="s">
        <v>561</v>
      </c>
      <c r="G2103" s="5" t="s">
        <v>736</v>
      </c>
      <c r="H2103" s="5" t="s">
        <v>9</v>
      </c>
      <c r="I2103" s="5">
        <v>1</v>
      </c>
      <c r="J2103" s="5">
        <v>1</v>
      </c>
      <c r="K2103" s="92">
        <v>0</v>
      </c>
    </row>
    <row r="2104" spans="2:11" x14ac:dyDescent="0.3">
      <c r="B2104" s="93" t="s">
        <v>1022</v>
      </c>
      <c r="C2104" s="94" t="s">
        <v>1054</v>
      </c>
      <c r="D2104" s="107" t="str">
        <f t="shared" si="87"/>
        <v>2023년02월</v>
      </c>
      <c r="E2104" s="108" t="str">
        <f t="shared" si="86"/>
        <v>충남</v>
      </c>
      <c r="F2104" s="5" t="s">
        <v>502</v>
      </c>
      <c r="G2104" s="5" t="s">
        <v>712</v>
      </c>
      <c r="H2104" s="5" t="s">
        <v>9</v>
      </c>
      <c r="I2104" s="5">
        <v>16</v>
      </c>
      <c r="J2104" s="5">
        <v>0</v>
      </c>
      <c r="K2104" s="92">
        <v>16</v>
      </c>
    </row>
    <row r="2105" spans="2:11" x14ac:dyDescent="0.3">
      <c r="B2105" s="93" t="s">
        <v>1022</v>
      </c>
      <c r="C2105" s="94" t="s">
        <v>1054</v>
      </c>
      <c r="D2105" s="107" t="str">
        <f t="shared" si="87"/>
        <v>2023년02월</v>
      </c>
      <c r="E2105" s="108" t="str">
        <f t="shared" si="86"/>
        <v>충남</v>
      </c>
      <c r="F2105" s="5" t="s">
        <v>502</v>
      </c>
      <c r="G2105" s="5" t="s">
        <v>953</v>
      </c>
      <c r="H2105" s="5" t="s">
        <v>9</v>
      </c>
      <c r="I2105" s="5">
        <v>1</v>
      </c>
      <c r="J2105" s="5">
        <v>0</v>
      </c>
      <c r="K2105" s="92">
        <v>1</v>
      </c>
    </row>
    <row r="2106" spans="2:11" x14ac:dyDescent="0.3">
      <c r="B2106" s="93" t="s">
        <v>1022</v>
      </c>
      <c r="C2106" s="94" t="s">
        <v>1054</v>
      </c>
      <c r="D2106" s="107" t="str">
        <f t="shared" si="87"/>
        <v>2023년02월</v>
      </c>
      <c r="E2106" s="108" t="str">
        <f t="shared" si="86"/>
        <v>서울</v>
      </c>
      <c r="F2106" s="5" t="s">
        <v>503</v>
      </c>
      <c r="G2106" s="5" t="s">
        <v>713</v>
      </c>
      <c r="H2106" s="5" t="s">
        <v>9</v>
      </c>
      <c r="I2106" s="5">
        <v>26</v>
      </c>
      <c r="J2106" s="5">
        <v>0</v>
      </c>
      <c r="K2106" s="92">
        <v>26</v>
      </c>
    </row>
    <row r="2107" spans="2:11" x14ac:dyDescent="0.3">
      <c r="B2107" s="93" t="s">
        <v>1022</v>
      </c>
      <c r="C2107" s="94" t="s">
        <v>1054</v>
      </c>
      <c r="D2107" s="107" t="str">
        <f t="shared" si="87"/>
        <v>2023년02월</v>
      </c>
      <c r="E2107" s="108" t="str">
        <f t="shared" si="86"/>
        <v>경기</v>
      </c>
      <c r="F2107" s="5" t="s">
        <v>504</v>
      </c>
      <c r="G2107" s="5" t="s">
        <v>714</v>
      </c>
      <c r="H2107" s="5" t="s">
        <v>9</v>
      </c>
      <c r="I2107" s="5">
        <v>10</v>
      </c>
      <c r="J2107" s="5">
        <v>0</v>
      </c>
      <c r="K2107" s="92">
        <v>10</v>
      </c>
    </row>
    <row r="2108" spans="2:11" x14ac:dyDescent="0.3">
      <c r="B2108" s="93" t="s">
        <v>1022</v>
      </c>
      <c r="C2108" s="94" t="s">
        <v>1054</v>
      </c>
      <c r="D2108" s="107" t="str">
        <f t="shared" si="87"/>
        <v>2023년02월</v>
      </c>
      <c r="E2108" s="108" t="str">
        <f t="shared" si="86"/>
        <v>경기</v>
      </c>
      <c r="F2108" s="5" t="s">
        <v>504</v>
      </c>
      <c r="G2108" s="5" t="s">
        <v>716</v>
      </c>
      <c r="H2108" s="5" t="s">
        <v>9</v>
      </c>
      <c r="I2108" s="5">
        <v>1</v>
      </c>
      <c r="J2108" s="5">
        <v>0</v>
      </c>
      <c r="K2108" s="92">
        <v>1</v>
      </c>
    </row>
    <row r="2109" spans="2:11" x14ac:dyDescent="0.3">
      <c r="B2109" s="93" t="s">
        <v>1022</v>
      </c>
      <c r="C2109" s="94" t="s">
        <v>1054</v>
      </c>
      <c r="D2109" s="107" t="str">
        <f t="shared" si="87"/>
        <v>2023년02월</v>
      </c>
      <c r="E2109" s="108" t="str">
        <f t="shared" si="86"/>
        <v>경기</v>
      </c>
      <c r="F2109" s="5" t="s">
        <v>504</v>
      </c>
      <c r="G2109" s="5" t="s">
        <v>1049</v>
      </c>
      <c r="H2109" s="5" t="s">
        <v>9</v>
      </c>
      <c r="I2109" s="5">
        <v>1</v>
      </c>
      <c r="J2109" s="5">
        <v>1</v>
      </c>
      <c r="K2109" s="92">
        <v>0</v>
      </c>
    </row>
    <row r="2110" spans="2:11" x14ac:dyDescent="0.3">
      <c r="B2110" s="93" t="s">
        <v>1022</v>
      </c>
      <c r="C2110" s="94" t="s">
        <v>1054</v>
      </c>
      <c r="D2110" s="107" t="str">
        <f t="shared" si="87"/>
        <v>2023년02월</v>
      </c>
      <c r="E2110" s="108" t="str">
        <f t="shared" si="86"/>
        <v>경기</v>
      </c>
      <c r="F2110" s="5" t="s">
        <v>504</v>
      </c>
      <c r="G2110" s="5" t="s">
        <v>718</v>
      </c>
      <c r="H2110" s="5" t="s">
        <v>9</v>
      </c>
      <c r="I2110" s="5">
        <v>1</v>
      </c>
      <c r="J2110" s="5">
        <v>0</v>
      </c>
      <c r="K2110" s="92">
        <v>1</v>
      </c>
    </row>
    <row r="2111" spans="2:11" x14ac:dyDescent="0.3">
      <c r="B2111" s="93" t="s">
        <v>1022</v>
      </c>
      <c r="C2111" s="94" t="s">
        <v>1054</v>
      </c>
      <c r="D2111" s="107" t="str">
        <f t="shared" si="87"/>
        <v>2023년02월</v>
      </c>
      <c r="E2111" s="108" t="str">
        <f t="shared" si="86"/>
        <v>경기</v>
      </c>
      <c r="F2111" s="5" t="s">
        <v>505</v>
      </c>
      <c r="G2111" s="5" t="s">
        <v>816</v>
      </c>
      <c r="H2111" s="5" t="s">
        <v>9</v>
      </c>
      <c r="I2111" s="5">
        <v>1</v>
      </c>
      <c r="J2111" s="5">
        <v>0</v>
      </c>
      <c r="K2111" s="92">
        <v>1</v>
      </c>
    </row>
    <row r="2112" spans="2:11" x14ac:dyDescent="0.3">
      <c r="B2112" s="93" t="s">
        <v>1022</v>
      </c>
      <c r="C2112" s="94" t="s">
        <v>1054</v>
      </c>
      <c r="D2112" s="107" t="str">
        <f t="shared" si="87"/>
        <v>2023년02월</v>
      </c>
      <c r="E2112" s="108" t="str">
        <f t="shared" ref="E2112:E2143" si="88">VLOOKUP($F2112,$N$11:$O$78,2,0)</f>
        <v>전남</v>
      </c>
      <c r="F2112" s="5" t="s">
        <v>506</v>
      </c>
      <c r="G2112" s="5" t="s">
        <v>722</v>
      </c>
      <c r="H2112" s="5" t="s">
        <v>9</v>
      </c>
      <c r="I2112" s="5">
        <v>19</v>
      </c>
      <c r="J2112" s="5">
        <v>0</v>
      </c>
      <c r="K2112" s="92">
        <v>19</v>
      </c>
    </row>
    <row r="2113" spans="2:11" x14ac:dyDescent="0.3">
      <c r="B2113" s="93" t="s">
        <v>1022</v>
      </c>
      <c r="C2113" s="94" t="s">
        <v>1054</v>
      </c>
      <c r="D2113" s="107" t="str">
        <f t="shared" si="87"/>
        <v>2023년02월</v>
      </c>
      <c r="E2113" s="108" t="str">
        <f t="shared" si="88"/>
        <v>전남</v>
      </c>
      <c r="F2113" s="5" t="s">
        <v>506</v>
      </c>
      <c r="G2113" s="5" t="s">
        <v>723</v>
      </c>
      <c r="H2113" s="5" t="s">
        <v>9</v>
      </c>
      <c r="I2113" s="5">
        <v>14</v>
      </c>
      <c r="J2113" s="5">
        <v>0</v>
      </c>
      <c r="K2113" s="92">
        <v>14</v>
      </c>
    </row>
    <row r="2114" spans="2:11" x14ac:dyDescent="0.3">
      <c r="B2114" s="93" t="s">
        <v>1022</v>
      </c>
      <c r="C2114" s="94" t="s">
        <v>1054</v>
      </c>
      <c r="D2114" s="107" t="str">
        <f t="shared" si="87"/>
        <v>2023년02월</v>
      </c>
      <c r="E2114" s="108" t="str">
        <f t="shared" si="88"/>
        <v>전남</v>
      </c>
      <c r="F2114" s="5" t="s">
        <v>506</v>
      </c>
      <c r="G2114" s="5" t="s">
        <v>724</v>
      </c>
      <c r="H2114" s="5" t="s">
        <v>9</v>
      </c>
      <c r="I2114" s="5">
        <v>1</v>
      </c>
      <c r="J2114" s="5">
        <v>0</v>
      </c>
      <c r="K2114" s="92">
        <v>1</v>
      </c>
    </row>
    <row r="2115" spans="2:11" x14ac:dyDescent="0.3">
      <c r="B2115" s="93" t="s">
        <v>1022</v>
      </c>
      <c r="C2115" s="94" t="s">
        <v>1054</v>
      </c>
      <c r="D2115" s="107" t="str">
        <f t="shared" si="87"/>
        <v>2023년02월</v>
      </c>
      <c r="E2115" s="108" t="str">
        <f t="shared" si="88"/>
        <v>경북</v>
      </c>
      <c r="F2115" s="5" t="s">
        <v>507</v>
      </c>
      <c r="G2115" s="5" t="s">
        <v>725</v>
      </c>
      <c r="H2115" s="5" t="s">
        <v>9</v>
      </c>
      <c r="I2115" s="5">
        <v>124</v>
      </c>
      <c r="J2115" s="5">
        <v>0</v>
      </c>
      <c r="K2115" s="92">
        <v>124</v>
      </c>
    </row>
    <row r="2116" spans="2:11" x14ac:dyDescent="0.3">
      <c r="B2116" s="93" t="s">
        <v>1022</v>
      </c>
      <c r="C2116" s="94" t="s">
        <v>1054</v>
      </c>
      <c r="D2116" s="107" t="str">
        <f t="shared" si="87"/>
        <v>2023년02월</v>
      </c>
      <c r="E2116" s="108" t="str">
        <f t="shared" si="88"/>
        <v>경북</v>
      </c>
      <c r="F2116" s="5" t="s">
        <v>507</v>
      </c>
      <c r="G2116" s="5" t="s">
        <v>726</v>
      </c>
      <c r="H2116" s="5" t="s">
        <v>9</v>
      </c>
      <c r="I2116" s="5">
        <v>44</v>
      </c>
      <c r="J2116" s="5">
        <v>0</v>
      </c>
      <c r="K2116" s="92">
        <v>44</v>
      </c>
    </row>
    <row r="2117" spans="2:11" x14ac:dyDescent="0.3">
      <c r="B2117" s="93" t="s">
        <v>1022</v>
      </c>
      <c r="C2117" s="94" t="s">
        <v>1054</v>
      </c>
      <c r="D2117" s="107" t="str">
        <f t="shared" si="87"/>
        <v>2023년02월</v>
      </c>
      <c r="E2117" s="108" t="str">
        <f t="shared" si="88"/>
        <v>경기</v>
      </c>
      <c r="F2117" s="5" t="s">
        <v>508</v>
      </c>
      <c r="G2117" s="5" t="s">
        <v>727</v>
      </c>
      <c r="H2117" s="5" t="s">
        <v>9</v>
      </c>
      <c r="I2117" s="5">
        <v>2</v>
      </c>
      <c r="J2117" s="5">
        <v>2</v>
      </c>
      <c r="K2117" s="92">
        <v>0</v>
      </c>
    </row>
    <row r="2118" spans="2:11" x14ac:dyDescent="0.3">
      <c r="B2118" s="93" t="s">
        <v>1022</v>
      </c>
      <c r="C2118" s="94" t="s">
        <v>1054</v>
      </c>
      <c r="D2118" s="107" t="str">
        <f t="shared" si="87"/>
        <v>2023년02월</v>
      </c>
      <c r="E2118" s="108" t="str">
        <f t="shared" si="88"/>
        <v>경기</v>
      </c>
      <c r="F2118" s="5" t="s">
        <v>509</v>
      </c>
      <c r="G2118" s="5" t="s">
        <v>728</v>
      </c>
      <c r="H2118" s="5" t="s">
        <v>9</v>
      </c>
      <c r="I2118" s="5">
        <v>2</v>
      </c>
      <c r="J2118" s="5">
        <v>0</v>
      </c>
      <c r="K2118" s="92">
        <v>2</v>
      </c>
    </row>
    <row r="2119" spans="2:11" x14ac:dyDescent="0.3">
      <c r="B2119" s="93" t="s">
        <v>1022</v>
      </c>
      <c r="C2119" s="94" t="s">
        <v>1054</v>
      </c>
      <c r="D2119" s="107" t="str">
        <f t="shared" si="87"/>
        <v>2023년02월</v>
      </c>
      <c r="E2119" s="108" t="str">
        <f t="shared" si="88"/>
        <v>영서</v>
      </c>
      <c r="F2119" s="5" t="s">
        <v>510</v>
      </c>
      <c r="G2119" s="5" t="s">
        <v>729</v>
      </c>
      <c r="H2119" s="5" t="s">
        <v>9</v>
      </c>
      <c r="I2119" s="5">
        <v>9</v>
      </c>
      <c r="J2119" s="5">
        <v>1</v>
      </c>
      <c r="K2119" s="92">
        <v>8</v>
      </c>
    </row>
    <row r="2120" spans="2:11" x14ac:dyDescent="0.3">
      <c r="B2120" s="93" t="s">
        <v>1022</v>
      </c>
      <c r="C2120" s="94" t="s">
        <v>1054</v>
      </c>
      <c r="D2120" s="107" t="str">
        <f t="shared" si="87"/>
        <v>2023년02월</v>
      </c>
      <c r="E2120" s="108" t="str">
        <f t="shared" si="88"/>
        <v>영서</v>
      </c>
      <c r="F2120" s="5" t="s">
        <v>510</v>
      </c>
      <c r="G2120" s="5" t="s">
        <v>730</v>
      </c>
      <c r="H2120" s="5" t="s">
        <v>9</v>
      </c>
      <c r="I2120" s="5">
        <v>2</v>
      </c>
      <c r="J2120" s="5">
        <v>0</v>
      </c>
      <c r="K2120" s="92">
        <v>2</v>
      </c>
    </row>
    <row r="2121" spans="2:11" x14ac:dyDescent="0.3">
      <c r="B2121" s="93" t="s">
        <v>1022</v>
      </c>
      <c r="C2121" s="94" t="s">
        <v>1054</v>
      </c>
      <c r="D2121" s="107" t="str">
        <f t="shared" si="87"/>
        <v>2023년02월</v>
      </c>
      <c r="E2121" s="108" t="str">
        <f t="shared" si="88"/>
        <v>충남</v>
      </c>
      <c r="F2121" s="5" t="s">
        <v>511</v>
      </c>
      <c r="G2121" s="5" t="s">
        <v>1050</v>
      </c>
      <c r="H2121" s="5" t="s">
        <v>9</v>
      </c>
      <c r="I2121" s="5">
        <v>1</v>
      </c>
      <c r="J2121" s="5">
        <v>0</v>
      </c>
      <c r="K2121" s="92">
        <v>1</v>
      </c>
    </row>
    <row r="2122" spans="2:11" x14ac:dyDescent="0.3">
      <c r="B2122" s="93" t="s">
        <v>1022</v>
      </c>
      <c r="C2122" s="94" t="s">
        <v>1054</v>
      </c>
      <c r="D2122" s="107" t="str">
        <f t="shared" si="87"/>
        <v>2023년02월</v>
      </c>
      <c r="E2122" s="108" t="str">
        <f t="shared" si="88"/>
        <v>충남</v>
      </c>
      <c r="F2122" s="5" t="s">
        <v>511</v>
      </c>
      <c r="G2122" s="5" t="s">
        <v>732</v>
      </c>
      <c r="H2122" s="5" t="s">
        <v>9</v>
      </c>
      <c r="I2122" s="5">
        <v>283</v>
      </c>
      <c r="J2122" s="5">
        <v>282</v>
      </c>
      <c r="K2122" s="92">
        <v>1</v>
      </c>
    </row>
    <row r="2123" spans="2:11" x14ac:dyDescent="0.3">
      <c r="B2123" s="93" t="s">
        <v>1022</v>
      </c>
      <c r="C2123" s="94" t="s">
        <v>1054</v>
      </c>
      <c r="D2123" s="107" t="str">
        <f t="shared" si="87"/>
        <v>2023년02월</v>
      </c>
      <c r="E2123" s="108" t="str">
        <f t="shared" si="88"/>
        <v>충남</v>
      </c>
      <c r="F2123" s="5" t="s">
        <v>511</v>
      </c>
      <c r="G2123" s="5" t="s">
        <v>733</v>
      </c>
      <c r="H2123" s="5" t="s">
        <v>9</v>
      </c>
      <c r="I2123" s="5">
        <v>17</v>
      </c>
      <c r="J2123" s="5">
        <v>0</v>
      </c>
      <c r="K2123" s="92">
        <v>17</v>
      </c>
    </row>
    <row r="2124" spans="2:11" x14ac:dyDescent="0.3">
      <c r="B2124" s="93" t="s">
        <v>1022</v>
      </c>
      <c r="C2124" s="94" t="s">
        <v>1054</v>
      </c>
      <c r="D2124" s="107" t="str">
        <f t="shared" si="87"/>
        <v>2023년02월</v>
      </c>
      <c r="E2124" s="108" t="str">
        <f t="shared" si="88"/>
        <v>서울</v>
      </c>
      <c r="F2124" s="5" t="s">
        <v>557</v>
      </c>
      <c r="G2124" s="5" t="s">
        <v>707</v>
      </c>
      <c r="H2124" s="5" t="s">
        <v>9</v>
      </c>
      <c r="I2124" s="5">
        <v>1</v>
      </c>
      <c r="J2124" s="5">
        <v>0</v>
      </c>
      <c r="K2124" s="92">
        <v>1</v>
      </c>
    </row>
    <row r="2125" spans="2:11" x14ac:dyDescent="0.3">
      <c r="B2125" s="93" t="s">
        <v>1022</v>
      </c>
      <c r="C2125" s="94" t="s">
        <v>1054</v>
      </c>
      <c r="D2125" s="107" t="str">
        <f t="shared" si="87"/>
        <v>2023년02월</v>
      </c>
      <c r="E2125" s="108" t="str">
        <f t="shared" si="88"/>
        <v>서울</v>
      </c>
      <c r="F2125" s="5" t="s">
        <v>557</v>
      </c>
      <c r="G2125" s="5" t="s">
        <v>734</v>
      </c>
      <c r="H2125" s="5" t="s">
        <v>9</v>
      </c>
      <c r="I2125" s="5">
        <v>2</v>
      </c>
      <c r="J2125" s="5">
        <v>1</v>
      </c>
      <c r="K2125" s="92">
        <v>1</v>
      </c>
    </row>
    <row r="2126" spans="2:11" x14ac:dyDescent="0.3">
      <c r="B2126" s="93" t="s">
        <v>1022</v>
      </c>
      <c r="C2126" s="94" t="s">
        <v>1054</v>
      </c>
      <c r="D2126" s="107" t="str">
        <f t="shared" si="87"/>
        <v>2023년02월</v>
      </c>
      <c r="E2126" s="108" t="str">
        <f t="shared" si="88"/>
        <v>경남</v>
      </c>
      <c r="F2126" s="5" t="s">
        <v>512</v>
      </c>
      <c r="G2126" s="5" t="s">
        <v>737</v>
      </c>
      <c r="H2126" s="5" t="s">
        <v>9</v>
      </c>
      <c r="I2126" s="5">
        <v>1</v>
      </c>
      <c r="J2126" s="5">
        <v>0</v>
      </c>
      <c r="K2126" s="92">
        <v>1</v>
      </c>
    </row>
    <row r="2127" spans="2:11" x14ac:dyDescent="0.3">
      <c r="B2127" s="93" t="s">
        <v>1022</v>
      </c>
      <c r="C2127" s="94" t="s">
        <v>1054</v>
      </c>
      <c r="D2127" s="107" t="str">
        <f t="shared" si="87"/>
        <v>2023년02월</v>
      </c>
      <c r="E2127" s="108" t="str">
        <f t="shared" si="88"/>
        <v>경남</v>
      </c>
      <c r="F2127" s="5" t="s">
        <v>512</v>
      </c>
      <c r="G2127" s="5" t="s">
        <v>738</v>
      </c>
      <c r="H2127" s="5" t="s">
        <v>9</v>
      </c>
      <c r="I2127" s="5">
        <v>9</v>
      </c>
      <c r="J2127" s="5">
        <v>0</v>
      </c>
      <c r="K2127" s="92">
        <v>9</v>
      </c>
    </row>
    <row r="2128" spans="2:11" x14ac:dyDescent="0.3">
      <c r="B2128" s="93" t="s">
        <v>1022</v>
      </c>
      <c r="C2128" s="94" t="s">
        <v>1054</v>
      </c>
      <c r="D2128" s="107" t="str">
        <f t="shared" si="87"/>
        <v>2023년02월</v>
      </c>
      <c r="E2128" s="108" t="str">
        <f t="shared" si="88"/>
        <v>경남</v>
      </c>
      <c r="F2128" s="5" t="s">
        <v>513</v>
      </c>
      <c r="G2128" s="5" t="s">
        <v>739</v>
      </c>
      <c r="H2128" s="5" t="s">
        <v>9</v>
      </c>
      <c r="I2128" s="5">
        <v>1</v>
      </c>
      <c r="J2128" s="5">
        <v>0</v>
      </c>
      <c r="K2128" s="92">
        <v>1</v>
      </c>
    </row>
    <row r="2129" spans="2:11" x14ac:dyDescent="0.3">
      <c r="B2129" s="93" t="s">
        <v>1022</v>
      </c>
      <c r="C2129" s="94" t="s">
        <v>1054</v>
      </c>
      <c r="D2129" s="107" t="str">
        <f t="shared" si="87"/>
        <v>2023년02월</v>
      </c>
      <c r="E2129" s="108" t="str">
        <f t="shared" si="88"/>
        <v>경남</v>
      </c>
      <c r="F2129" s="5" t="s">
        <v>513</v>
      </c>
      <c r="G2129" s="5" t="s">
        <v>740</v>
      </c>
      <c r="H2129" s="5" t="s">
        <v>9</v>
      </c>
      <c r="I2129" s="5">
        <v>73</v>
      </c>
      <c r="J2129" s="5">
        <v>73</v>
      </c>
      <c r="K2129" s="92">
        <v>0</v>
      </c>
    </row>
    <row r="2130" spans="2:11" x14ac:dyDescent="0.3">
      <c r="B2130" s="93" t="s">
        <v>1022</v>
      </c>
      <c r="C2130" s="94" t="s">
        <v>1054</v>
      </c>
      <c r="D2130" s="107" t="str">
        <f t="shared" si="87"/>
        <v>2023년02월</v>
      </c>
      <c r="E2130" s="108" t="str">
        <f t="shared" si="88"/>
        <v>영서</v>
      </c>
      <c r="F2130" s="5" t="s">
        <v>514</v>
      </c>
      <c r="G2130" s="5" t="s">
        <v>742</v>
      </c>
      <c r="H2130" s="5" t="s">
        <v>9</v>
      </c>
      <c r="I2130" s="5">
        <v>13</v>
      </c>
      <c r="J2130" s="5">
        <v>10</v>
      </c>
      <c r="K2130" s="92">
        <v>3</v>
      </c>
    </row>
    <row r="2131" spans="2:11" x14ac:dyDescent="0.3">
      <c r="B2131" s="93" t="s">
        <v>1022</v>
      </c>
      <c r="C2131" s="94" t="s">
        <v>1054</v>
      </c>
      <c r="D2131" s="107" t="str">
        <f t="shared" si="87"/>
        <v>2023년02월</v>
      </c>
      <c r="E2131" s="108" t="str">
        <f t="shared" si="88"/>
        <v>영서</v>
      </c>
      <c r="F2131" s="5" t="s">
        <v>514</v>
      </c>
      <c r="G2131" s="5" t="s">
        <v>1051</v>
      </c>
      <c r="H2131" s="5" t="s">
        <v>9</v>
      </c>
      <c r="I2131" s="5">
        <v>1</v>
      </c>
      <c r="J2131" s="5">
        <v>1</v>
      </c>
      <c r="K2131" s="92">
        <v>0</v>
      </c>
    </row>
    <row r="2132" spans="2:11" x14ac:dyDescent="0.3">
      <c r="B2132" s="93" t="s">
        <v>1022</v>
      </c>
      <c r="C2132" s="94" t="s">
        <v>1054</v>
      </c>
      <c r="D2132" s="107" t="str">
        <f t="shared" si="87"/>
        <v>2023년02월</v>
      </c>
      <c r="E2132" s="108" t="str">
        <f t="shared" si="88"/>
        <v>본원</v>
      </c>
      <c r="F2132" s="5" t="s">
        <v>743</v>
      </c>
      <c r="G2132" s="5" t="s">
        <v>960</v>
      </c>
      <c r="H2132" s="5" t="s">
        <v>9</v>
      </c>
      <c r="I2132" s="5">
        <v>1</v>
      </c>
      <c r="J2132" s="5">
        <v>1</v>
      </c>
      <c r="K2132" s="92">
        <v>0</v>
      </c>
    </row>
    <row r="2133" spans="2:11" x14ac:dyDescent="0.3">
      <c r="B2133" s="93" t="s">
        <v>1022</v>
      </c>
      <c r="C2133" s="94" t="s">
        <v>1054</v>
      </c>
      <c r="D2133" s="107" t="str">
        <f t="shared" si="87"/>
        <v>2023년02월</v>
      </c>
      <c r="E2133" s="108" t="str">
        <f t="shared" si="88"/>
        <v>인천</v>
      </c>
      <c r="F2133" s="5" t="s">
        <v>515</v>
      </c>
      <c r="G2133" s="5" t="s">
        <v>746</v>
      </c>
      <c r="H2133" s="5" t="s">
        <v>9</v>
      </c>
      <c r="I2133" s="5">
        <v>4</v>
      </c>
      <c r="J2133" s="5">
        <v>4</v>
      </c>
      <c r="K2133" s="92">
        <v>0</v>
      </c>
    </row>
    <row r="2134" spans="2:11" x14ac:dyDescent="0.3">
      <c r="B2134" s="93" t="s">
        <v>1022</v>
      </c>
      <c r="C2134" s="94" t="s">
        <v>1054</v>
      </c>
      <c r="D2134" s="107" t="str">
        <f t="shared" si="87"/>
        <v>2023년02월</v>
      </c>
      <c r="E2134" s="108" t="str">
        <f t="shared" si="88"/>
        <v>인천</v>
      </c>
      <c r="F2134" s="5" t="s">
        <v>515</v>
      </c>
      <c r="G2134" s="5" t="s">
        <v>748</v>
      </c>
      <c r="H2134" s="5" t="s">
        <v>9</v>
      </c>
      <c r="I2134" s="5">
        <v>11</v>
      </c>
      <c r="J2134" s="5">
        <v>0</v>
      </c>
      <c r="K2134" s="92">
        <v>11</v>
      </c>
    </row>
    <row r="2135" spans="2:11" x14ac:dyDescent="0.3">
      <c r="B2135" s="93" t="s">
        <v>1022</v>
      </c>
      <c r="C2135" s="94" t="s">
        <v>1054</v>
      </c>
      <c r="D2135" s="107" t="str">
        <f t="shared" si="87"/>
        <v>2023년02월</v>
      </c>
      <c r="E2135" s="108" t="str">
        <f t="shared" si="88"/>
        <v>인천</v>
      </c>
      <c r="F2135" s="5" t="s">
        <v>515</v>
      </c>
      <c r="G2135" s="5" t="s">
        <v>749</v>
      </c>
      <c r="H2135" s="5" t="s">
        <v>9</v>
      </c>
      <c r="I2135" s="5">
        <v>1</v>
      </c>
      <c r="J2135" s="5">
        <v>1</v>
      </c>
      <c r="K2135" s="92">
        <v>0</v>
      </c>
    </row>
    <row r="2136" spans="2:11" x14ac:dyDescent="0.3">
      <c r="B2136" s="93" t="s">
        <v>1022</v>
      </c>
      <c r="C2136" s="94" t="s">
        <v>1054</v>
      </c>
      <c r="D2136" s="107" t="str">
        <f t="shared" si="87"/>
        <v>2023년02월</v>
      </c>
      <c r="E2136" s="108" t="str">
        <f t="shared" si="88"/>
        <v>인천</v>
      </c>
      <c r="F2136" s="5" t="s">
        <v>515</v>
      </c>
      <c r="G2136" s="5" t="s">
        <v>819</v>
      </c>
      <c r="H2136" s="5" t="s">
        <v>9</v>
      </c>
      <c r="I2136" s="5">
        <v>1</v>
      </c>
      <c r="J2136" s="5">
        <v>1</v>
      </c>
      <c r="K2136" s="92">
        <v>0</v>
      </c>
    </row>
    <row r="2137" spans="2:11" x14ac:dyDescent="0.3">
      <c r="B2137" s="93" t="s">
        <v>1022</v>
      </c>
      <c r="C2137" s="94" t="s">
        <v>1054</v>
      </c>
      <c r="D2137" s="107" t="str">
        <f t="shared" si="87"/>
        <v>2023년02월</v>
      </c>
      <c r="E2137" s="108" t="str">
        <f t="shared" si="88"/>
        <v>인천</v>
      </c>
      <c r="F2137" s="5" t="s">
        <v>515</v>
      </c>
      <c r="G2137" s="5" t="s">
        <v>750</v>
      </c>
      <c r="H2137" s="5" t="s">
        <v>9</v>
      </c>
      <c r="I2137" s="5">
        <v>13</v>
      </c>
      <c r="J2137" s="5">
        <v>0</v>
      </c>
      <c r="K2137" s="92">
        <v>13</v>
      </c>
    </row>
    <row r="2138" spans="2:11" x14ac:dyDescent="0.3">
      <c r="B2138" s="93" t="s">
        <v>1022</v>
      </c>
      <c r="C2138" s="94" t="s">
        <v>1054</v>
      </c>
      <c r="D2138" s="107" t="str">
        <f t="shared" si="87"/>
        <v>2023년02월</v>
      </c>
      <c r="E2138" s="108" t="str">
        <f t="shared" si="88"/>
        <v>인천</v>
      </c>
      <c r="F2138" s="5" t="s">
        <v>515</v>
      </c>
      <c r="G2138" s="5" t="s">
        <v>752</v>
      </c>
      <c r="H2138" s="5" t="s">
        <v>9</v>
      </c>
      <c r="I2138" s="5">
        <v>3</v>
      </c>
      <c r="J2138" s="5">
        <v>1</v>
      </c>
      <c r="K2138" s="92">
        <v>2</v>
      </c>
    </row>
    <row r="2139" spans="2:11" x14ac:dyDescent="0.3">
      <c r="B2139" s="93" t="s">
        <v>1022</v>
      </c>
      <c r="C2139" s="94" t="s">
        <v>1054</v>
      </c>
      <c r="D2139" s="107" t="str">
        <f t="shared" si="87"/>
        <v>2023년02월</v>
      </c>
      <c r="E2139" s="108" t="str">
        <f t="shared" si="88"/>
        <v>인천</v>
      </c>
      <c r="F2139" s="5" t="s">
        <v>515</v>
      </c>
      <c r="G2139" s="5" t="s">
        <v>753</v>
      </c>
      <c r="H2139" s="5" t="s">
        <v>9</v>
      </c>
      <c r="I2139" s="5">
        <v>99</v>
      </c>
      <c r="J2139" s="5">
        <v>98</v>
      </c>
      <c r="K2139" s="92">
        <v>1</v>
      </c>
    </row>
    <row r="2140" spans="2:11" x14ac:dyDescent="0.3">
      <c r="B2140" s="93" t="s">
        <v>1022</v>
      </c>
      <c r="C2140" s="94" t="s">
        <v>1054</v>
      </c>
      <c r="D2140" s="107" t="str">
        <f t="shared" si="87"/>
        <v>2023년02월</v>
      </c>
      <c r="E2140" s="108" t="str">
        <f t="shared" si="88"/>
        <v>인천</v>
      </c>
      <c r="F2140" s="5" t="s">
        <v>515</v>
      </c>
      <c r="G2140" s="5" t="s">
        <v>754</v>
      </c>
      <c r="H2140" s="5" t="s">
        <v>9</v>
      </c>
      <c r="I2140" s="5">
        <v>58</v>
      </c>
      <c r="J2140" s="5">
        <v>4</v>
      </c>
      <c r="K2140" s="92">
        <v>54</v>
      </c>
    </row>
    <row r="2141" spans="2:11" x14ac:dyDescent="0.3">
      <c r="B2141" s="93" t="s">
        <v>1022</v>
      </c>
      <c r="C2141" s="94" t="s">
        <v>1054</v>
      </c>
      <c r="D2141" s="107" t="str">
        <f t="shared" si="87"/>
        <v>2023년02월</v>
      </c>
      <c r="E2141" s="108" t="str">
        <f t="shared" si="88"/>
        <v>경기</v>
      </c>
      <c r="F2141" s="5" t="s">
        <v>516</v>
      </c>
      <c r="G2141" s="5" t="s">
        <v>755</v>
      </c>
      <c r="H2141" s="5" t="s">
        <v>9</v>
      </c>
      <c r="I2141" s="5">
        <v>56</v>
      </c>
      <c r="J2141" s="5">
        <v>0</v>
      </c>
      <c r="K2141" s="92">
        <v>56</v>
      </c>
    </row>
    <row r="2142" spans="2:11" x14ac:dyDescent="0.3">
      <c r="B2142" s="93" t="s">
        <v>1022</v>
      </c>
      <c r="C2142" s="94" t="s">
        <v>1054</v>
      </c>
      <c r="D2142" s="107" t="str">
        <f t="shared" si="87"/>
        <v>2023년02월</v>
      </c>
      <c r="E2142" s="108" t="str">
        <f t="shared" si="88"/>
        <v>경기</v>
      </c>
      <c r="F2142" s="5" t="s">
        <v>516</v>
      </c>
      <c r="G2142" s="5" t="s">
        <v>756</v>
      </c>
      <c r="H2142" s="5" t="s">
        <v>9</v>
      </c>
      <c r="I2142" s="5">
        <v>31</v>
      </c>
      <c r="J2142" s="5">
        <v>0</v>
      </c>
      <c r="K2142" s="92">
        <v>31</v>
      </c>
    </row>
    <row r="2143" spans="2:11" x14ac:dyDescent="0.3">
      <c r="B2143" s="93" t="s">
        <v>1022</v>
      </c>
      <c r="C2143" s="94" t="s">
        <v>1054</v>
      </c>
      <c r="D2143" s="107" t="str">
        <f t="shared" si="87"/>
        <v>2023년02월</v>
      </c>
      <c r="E2143" s="108" t="str">
        <f t="shared" si="88"/>
        <v>전북</v>
      </c>
      <c r="F2143" s="5" t="s">
        <v>517</v>
      </c>
      <c r="G2143" s="5" t="s">
        <v>759</v>
      </c>
      <c r="H2143" s="5" t="s">
        <v>9</v>
      </c>
      <c r="I2143" s="5">
        <v>7</v>
      </c>
      <c r="J2143" s="5">
        <v>0</v>
      </c>
      <c r="K2143" s="92">
        <v>7</v>
      </c>
    </row>
    <row r="2144" spans="2:11" x14ac:dyDescent="0.3">
      <c r="B2144" s="93" t="s">
        <v>1022</v>
      </c>
      <c r="C2144" s="94" t="s">
        <v>1054</v>
      </c>
      <c r="D2144" s="107" t="str">
        <f t="shared" si="87"/>
        <v>2023년02월</v>
      </c>
      <c r="E2144" s="108" t="str">
        <f t="shared" ref="E2144:E2176" si="89">VLOOKUP($F2144,$N$11:$O$78,2,0)</f>
        <v>전북</v>
      </c>
      <c r="F2144" s="5" t="s">
        <v>517</v>
      </c>
      <c r="G2144" s="5" t="s">
        <v>760</v>
      </c>
      <c r="H2144" s="5" t="s">
        <v>9</v>
      </c>
      <c r="I2144" s="5">
        <v>5</v>
      </c>
      <c r="J2144" s="5">
        <v>5</v>
      </c>
      <c r="K2144" s="92">
        <v>0</v>
      </c>
    </row>
    <row r="2145" spans="2:11" x14ac:dyDescent="0.3">
      <c r="B2145" s="93" t="s">
        <v>1022</v>
      </c>
      <c r="C2145" s="94" t="s">
        <v>1054</v>
      </c>
      <c r="D2145" s="107" t="str">
        <f t="shared" ref="D2145:D2176" si="90">B2145&amp;C2145</f>
        <v>2023년02월</v>
      </c>
      <c r="E2145" s="108" t="str">
        <f t="shared" si="89"/>
        <v>전북</v>
      </c>
      <c r="F2145" s="5" t="s">
        <v>517</v>
      </c>
      <c r="G2145" s="5" t="s">
        <v>763</v>
      </c>
      <c r="H2145" s="5" t="s">
        <v>9</v>
      </c>
      <c r="I2145" s="5">
        <v>28</v>
      </c>
      <c r="J2145" s="5">
        <v>0</v>
      </c>
      <c r="K2145" s="92">
        <v>28</v>
      </c>
    </row>
    <row r="2146" spans="2:11" x14ac:dyDescent="0.3">
      <c r="B2146" s="93" t="s">
        <v>1022</v>
      </c>
      <c r="C2146" s="94" t="s">
        <v>1054</v>
      </c>
      <c r="D2146" s="107" t="str">
        <f t="shared" si="90"/>
        <v>2023년02월</v>
      </c>
      <c r="E2146" s="108" t="str">
        <f t="shared" si="89"/>
        <v>전북</v>
      </c>
      <c r="F2146" s="5" t="s">
        <v>517</v>
      </c>
      <c r="G2146" s="5" t="s">
        <v>629</v>
      </c>
      <c r="H2146" s="5" t="s">
        <v>9</v>
      </c>
      <c r="I2146" s="5">
        <v>26</v>
      </c>
      <c r="J2146" s="5">
        <v>4</v>
      </c>
      <c r="K2146" s="92">
        <v>22</v>
      </c>
    </row>
    <row r="2147" spans="2:11" x14ac:dyDescent="0.3">
      <c r="B2147" s="93" t="s">
        <v>1022</v>
      </c>
      <c r="C2147" s="94" t="s">
        <v>1054</v>
      </c>
      <c r="D2147" s="107" t="str">
        <f t="shared" si="90"/>
        <v>2023년02월</v>
      </c>
      <c r="E2147" s="108" t="str">
        <f t="shared" si="89"/>
        <v>전북</v>
      </c>
      <c r="F2147" s="5" t="s">
        <v>517</v>
      </c>
      <c r="G2147" s="5" t="s">
        <v>948</v>
      </c>
      <c r="H2147" s="5" t="s">
        <v>9</v>
      </c>
      <c r="I2147" s="5">
        <v>1</v>
      </c>
      <c r="J2147" s="5">
        <v>1</v>
      </c>
      <c r="K2147" s="92">
        <v>0</v>
      </c>
    </row>
    <row r="2148" spans="2:11" x14ac:dyDescent="0.3">
      <c r="B2148" s="93" t="s">
        <v>1022</v>
      </c>
      <c r="C2148" s="94" t="s">
        <v>1054</v>
      </c>
      <c r="D2148" s="107" t="str">
        <f t="shared" si="90"/>
        <v>2023년02월</v>
      </c>
      <c r="E2148" s="108" t="str">
        <f t="shared" si="89"/>
        <v>전북</v>
      </c>
      <c r="F2148" s="5" t="s">
        <v>517</v>
      </c>
      <c r="G2148" s="5" t="s">
        <v>764</v>
      </c>
      <c r="H2148" s="5" t="s">
        <v>9</v>
      </c>
      <c r="I2148" s="5">
        <v>1</v>
      </c>
      <c r="J2148" s="5">
        <v>1</v>
      </c>
      <c r="K2148" s="92">
        <v>0</v>
      </c>
    </row>
    <row r="2149" spans="2:11" x14ac:dyDescent="0.3">
      <c r="B2149" s="93" t="s">
        <v>1022</v>
      </c>
      <c r="C2149" s="94" t="s">
        <v>1054</v>
      </c>
      <c r="D2149" s="107" t="str">
        <f t="shared" si="90"/>
        <v>2023년02월</v>
      </c>
      <c r="E2149" s="108" t="str">
        <f t="shared" si="89"/>
        <v>전북</v>
      </c>
      <c r="F2149" s="5" t="s">
        <v>518</v>
      </c>
      <c r="G2149" s="5" t="s">
        <v>1052</v>
      </c>
      <c r="H2149" s="5" t="s">
        <v>9</v>
      </c>
      <c r="I2149" s="5">
        <v>1</v>
      </c>
      <c r="J2149" s="5">
        <v>0</v>
      </c>
      <c r="K2149" s="92">
        <v>1</v>
      </c>
    </row>
    <row r="2150" spans="2:11" x14ac:dyDescent="0.3">
      <c r="B2150" s="93" t="s">
        <v>1022</v>
      </c>
      <c r="C2150" s="94" t="s">
        <v>1054</v>
      </c>
      <c r="D2150" s="107" t="str">
        <f t="shared" si="90"/>
        <v>2023년02월</v>
      </c>
      <c r="E2150" s="108" t="str">
        <f t="shared" si="89"/>
        <v>전북</v>
      </c>
      <c r="F2150" s="5" t="s">
        <v>518</v>
      </c>
      <c r="G2150" s="5" t="s">
        <v>956</v>
      </c>
      <c r="H2150" s="5" t="s">
        <v>9</v>
      </c>
      <c r="I2150" s="5">
        <v>5</v>
      </c>
      <c r="J2150" s="5">
        <v>0</v>
      </c>
      <c r="K2150" s="92">
        <v>5</v>
      </c>
    </row>
    <row r="2151" spans="2:11" x14ac:dyDescent="0.3">
      <c r="B2151" s="93" t="s">
        <v>1022</v>
      </c>
      <c r="C2151" s="94" t="s">
        <v>1054</v>
      </c>
      <c r="D2151" s="107" t="str">
        <f t="shared" si="90"/>
        <v>2023년02월</v>
      </c>
      <c r="E2151" s="108" t="str">
        <f t="shared" si="89"/>
        <v>제주</v>
      </c>
      <c r="F2151" s="5" t="s">
        <v>519</v>
      </c>
      <c r="G2151" s="5" t="s">
        <v>768</v>
      </c>
      <c r="H2151" s="5" t="s">
        <v>9</v>
      </c>
      <c r="I2151" s="5">
        <v>110</v>
      </c>
      <c r="J2151" s="5">
        <v>0</v>
      </c>
      <c r="K2151" s="92">
        <v>110</v>
      </c>
    </row>
    <row r="2152" spans="2:11" x14ac:dyDescent="0.3">
      <c r="B2152" s="93" t="s">
        <v>1022</v>
      </c>
      <c r="C2152" s="94" t="s">
        <v>1054</v>
      </c>
      <c r="D2152" s="107" t="str">
        <f t="shared" si="90"/>
        <v>2023년02월</v>
      </c>
      <c r="E2152" s="108" t="str">
        <f t="shared" si="89"/>
        <v>제주</v>
      </c>
      <c r="F2152" s="5" t="s">
        <v>519</v>
      </c>
      <c r="G2152" s="5" t="s">
        <v>769</v>
      </c>
      <c r="H2152" s="5" t="s">
        <v>9</v>
      </c>
      <c r="I2152" s="5">
        <v>4</v>
      </c>
      <c r="J2152" s="5">
        <v>0</v>
      </c>
      <c r="K2152" s="92">
        <v>4</v>
      </c>
    </row>
    <row r="2153" spans="2:11" x14ac:dyDescent="0.3">
      <c r="B2153" s="93" t="s">
        <v>1022</v>
      </c>
      <c r="C2153" s="94" t="s">
        <v>1054</v>
      </c>
      <c r="D2153" s="107" t="str">
        <f t="shared" si="90"/>
        <v>2023년02월</v>
      </c>
      <c r="E2153" s="108" t="str">
        <f t="shared" si="89"/>
        <v>제주</v>
      </c>
      <c r="F2153" s="5" t="s">
        <v>519</v>
      </c>
      <c r="G2153" s="5" t="s">
        <v>821</v>
      </c>
      <c r="H2153" s="5" t="s">
        <v>9</v>
      </c>
      <c r="I2153" s="5">
        <v>1</v>
      </c>
      <c r="J2153" s="5">
        <v>0</v>
      </c>
      <c r="K2153" s="92">
        <v>1</v>
      </c>
    </row>
    <row r="2154" spans="2:11" x14ac:dyDescent="0.3">
      <c r="B2154" s="93" t="s">
        <v>1022</v>
      </c>
      <c r="C2154" s="94" t="s">
        <v>1054</v>
      </c>
      <c r="D2154" s="107" t="str">
        <f t="shared" si="90"/>
        <v>2023년02월</v>
      </c>
      <c r="E2154" s="108" t="str">
        <f t="shared" si="89"/>
        <v>제주</v>
      </c>
      <c r="F2154" s="5" t="s">
        <v>519</v>
      </c>
      <c r="G2154" s="5" t="s">
        <v>771</v>
      </c>
      <c r="H2154" s="5" t="s">
        <v>9</v>
      </c>
      <c r="I2154" s="5">
        <v>14</v>
      </c>
      <c r="J2154" s="5">
        <v>0</v>
      </c>
      <c r="K2154" s="92">
        <v>14</v>
      </c>
    </row>
    <row r="2155" spans="2:11" x14ac:dyDescent="0.3">
      <c r="B2155" s="93" t="s">
        <v>1022</v>
      </c>
      <c r="C2155" s="94" t="s">
        <v>1054</v>
      </c>
      <c r="D2155" s="107" t="str">
        <f t="shared" si="90"/>
        <v>2023년02월</v>
      </c>
      <c r="E2155" s="108" t="str">
        <f t="shared" si="89"/>
        <v>경남</v>
      </c>
      <c r="F2155" s="5" t="s">
        <v>520</v>
      </c>
      <c r="G2155" s="5" t="s">
        <v>1053</v>
      </c>
      <c r="H2155" s="5" t="s">
        <v>9</v>
      </c>
      <c r="I2155" s="5">
        <v>1</v>
      </c>
      <c r="J2155" s="5">
        <v>1</v>
      </c>
      <c r="K2155" s="92">
        <v>0</v>
      </c>
    </row>
    <row r="2156" spans="2:11" x14ac:dyDescent="0.3">
      <c r="B2156" s="93" t="s">
        <v>1022</v>
      </c>
      <c r="C2156" s="94" t="s">
        <v>1054</v>
      </c>
      <c r="D2156" s="107" t="str">
        <f t="shared" si="90"/>
        <v>2023년02월</v>
      </c>
      <c r="E2156" s="108" t="str">
        <f t="shared" si="89"/>
        <v>경남</v>
      </c>
      <c r="F2156" s="5" t="s">
        <v>520</v>
      </c>
      <c r="G2156" s="5" t="s">
        <v>772</v>
      </c>
      <c r="H2156" s="5" t="s">
        <v>9</v>
      </c>
      <c r="I2156" s="5">
        <v>2</v>
      </c>
      <c r="J2156" s="5">
        <v>0</v>
      </c>
      <c r="K2156" s="92">
        <v>2</v>
      </c>
    </row>
    <row r="2157" spans="2:11" x14ac:dyDescent="0.3">
      <c r="B2157" s="93" t="s">
        <v>1022</v>
      </c>
      <c r="C2157" s="94" t="s">
        <v>1054</v>
      </c>
      <c r="D2157" s="107" t="str">
        <f t="shared" si="90"/>
        <v>2023년02월</v>
      </c>
      <c r="E2157" s="108" t="str">
        <f t="shared" si="89"/>
        <v>경남</v>
      </c>
      <c r="F2157" s="5" t="s">
        <v>520</v>
      </c>
      <c r="G2157" s="5" t="s">
        <v>774</v>
      </c>
      <c r="H2157" s="5" t="s">
        <v>9</v>
      </c>
      <c r="I2157" s="5">
        <v>3</v>
      </c>
      <c r="J2157" s="5">
        <v>0</v>
      </c>
      <c r="K2157" s="92">
        <v>3</v>
      </c>
    </row>
    <row r="2158" spans="2:11" x14ac:dyDescent="0.3">
      <c r="B2158" s="93" t="s">
        <v>1022</v>
      </c>
      <c r="C2158" s="94" t="s">
        <v>1054</v>
      </c>
      <c r="D2158" s="107" t="str">
        <f t="shared" si="90"/>
        <v>2023년02월</v>
      </c>
      <c r="E2158" s="108" t="str">
        <f t="shared" si="89"/>
        <v>경남</v>
      </c>
      <c r="F2158" s="5" t="s">
        <v>520</v>
      </c>
      <c r="G2158" s="5" t="s">
        <v>405</v>
      </c>
      <c r="H2158" s="5" t="s">
        <v>9</v>
      </c>
      <c r="I2158" s="5">
        <v>14</v>
      </c>
      <c r="J2158" s="5">
        <v>0</v>
      </c>
      <c r="K2158" s="92">
        <v>14</v>
      </c>
    </row>
    <row r="2159" spans="2:11" x14ac:dyDescent="0.3">
      <c r="B2159" s="93" t="s">
        <v>1022</v>
      </c>
      <c r="C2159" s="94" t="s">
        <v>1054</v>
      </c>
      <c r="D2159" s="107" t="str">
        <f t="shared" si="90"/>
        <v>2023년02월</v>
      </c>
      <c r="E2159" s="108" t="str">
        <f t="shared" si="89"/>
        <v>경남</v>
      </c>
      <c r="F2159" s="5" t="s">
        <v>520</v>
      </c>
      <c r="G2159" s="5" t="s">
        <v>406</v>
      </c>
      <c r="H2159" s="5" t="s">
        <v>9</v>
      </c>
      <c r="I2159" s="5">
        <v>6</v>
      </c>
      <c r="J2159" s="5">
        <v>0</v>
      </c>
      <c r="K2159" s="92">
        <v>6</v>
      </c>
    </row>
    <row r="2160" spans="2:11" x14ac:dyDescent="0.3">
      <c r="B2160" s="93" t="s">
        <v>1022</v>
      </c>
      <c r="C2160" s="94" t="s">
        <v>1054</v>
      </c>
      <c r="D2160" s="107" t="str">
        <f t="shared" si="90"/>
        <v>2023년02월</v>
      </c>
      <c r="E2160" s="108" t="str">
        <f t="shared" si="89"/>
        <v>경남</v>
      </c>
      <c r="F2160" s="5" t="s">
        <v>520</v>
      </c>
      <c r="G2160" s="5" t="s">
        <v>407</v>
      </c>
      <c r="H2160" s="5" t="s">
        <v>9</v>
      </c>
      <c r="I2160" s="5">
        <v>14</v>
      </c>
      <c r="J2160" s="5">
        <v>6</v>
      </c>
      <c r="K2160" s="92">
        <v>8</v>
      </c>
    </row>
    <row r="2161" spans="2:11" x14ac:dyDescent="0.3">
      <c r="B2161" s="93" t="s">
        <v>1022</v>
      </c>
      <c r="C2161" s="94" t="s">
        <v>1054</v>
      </c>
      <c r="D2161" s="107" t="str">
        <f t="shared" si="90"/>
        <v>2023년02월</v>
      </c>
      <c r="E2161" s="108" t="str">
        <f t="shared" si="89"/>
        <v>경남</v>
      </c>
      <c r="F2161" s="5" t="s">
        <v>521</v>
      </c>
      <c r="G2161" s="5" t="s">
        <v>776</v>
      </c>
      <c r="H2161" s="5" t="s">
        <v>9</v>
      </c>
      <c r="I2161" s="5">
        <v>2</v>
      </c>
      <c r="J2161" s="5">
        <v>0</v>
      </c>
      <c r="K2161" s="92">
        <v>2</v>
      </c>
    </row>
    <row r="2162" spans="2:11" x14ac:dyDescent="0.3">
      <c r="B2162" s="93" t="s">
        <v>1022</v>
      </c>
      <c r="C2162" s="94" t="s">
        <v>1054</v>
      </c>
      <c r="D2162" s="107" t="str">
        <f t="shared" si="90"/>
        <v>2023년02월</v>
      </c>
      <c r="E2162" s="108" t="str">
        <f t="shared" si="89"/>
        <v>경남</v>
      </c>
      <c r="F2162" s="5" t="s">
        <v>521</v>
      </c>
      <c r="G2162" s="5" t="s">
        <v>823</v>
      </c>
      <c r="H2162" s="5" t="s">
        <v>9</v>
      </c>
      <c r="I2162" s="5">
        <v>2</v>
      </c>
      <c r="J2162" s="5">
        <v>0</v>
      </c>
      <c r="K2162" s="92">
        <v>2</v>
      </c>
    </row>
    <row r="2163" spans="2:11" x14ac:dyDescent="0.3">
      <c r="B2163" s="93" t="s">
        <v>1022</v>
      </c>
      <c r="C2163" s="94" t="s">
        <v>1054</v>
      </c>
      <c r="D2163" s="107" t="str">
        <f t="shared" si="90"/>
        <v>2023년02월</v>
      </c>
      <c r="E2163" s="108" t="str">
        <f t="shared" si="89"/>
        <v>경남</v>
      </c>
      <c r="F2163" s="5" t="s">
        <v>521</v>
      </c>
      <c r="G2163" s="5" t="s">
        <v>412</v>
      </c>
      <c r="H2163" s="5" t="s">
        <v>9</v>
      </c>
      <c r="I2163" s="5">
        <v>2</v>
      </c>
      <c r="J2163" s="5">
        <v>0</v>
      </c>
      <c r="K2163" s="92">
        <v>2</v>
      </c>
    </row>
    <row r="2164" spans="2:11" x14ac:dyDescent="0.3">
      <c r="B2164" s="93" t="s">
        <v>1022</v>
      </c>
      <c r="C2164" s="94" t="s">
        <v>1054</v>
      </c>
      <c r="D2164" s="107" t="str">
        <f t="shared" si="90"/>
        <v>2023년02월</v>
      </c>
      <c r="E2164" s="108" t="str">
        <f t="shared" si="89"/>
        <v>충남</v>
      </c>
      <c r="F2164" s="5" t="s">
        <v>522</v>
      </c>
      <c r="G2164" s="5" t="s">
        <v>778</v>
      </c>
      <c r="H2164" s="5" t="s">
        <v>9</v>
      </c>
      <c r="I2164" s="5">
        <v>13</v>
      </c>
      <c r="J2164" s="5">
        <v>0</v>
      </c>
      <c r="K2164" s="92">
        <v>13</v>
      </c>
    </row>
    <row r="2165" spans="2:11" x14ac:dyDescent="0.3">
      <c r="B2165" s="93" t="s">
        <v>1022</v>
      </c>
      <c r="C2165" s="94" t="s">
        <v>1054</v>
      </c>
      <c r="D2165" s="107" t="str">
        <f t="shared" si="90"/>
        <v>2023년02월</v>
      </c>
      <c r="E2165" s="108" t="str">
        <f t="shared" si="89"/>
        <v>충북</v>
      </c>
      <c r="F2165" s="5" t="s">
        <v>523</v>
      </c>
      <c r="G2165" s="5" t="s">
        <v>780</v>
      </c>
      <c r="H2165" s="5" t="s">
        <v>9</v>
      </c>
      <c r="I2165" s="5">
        <v>1</v>
      </c>
      <c r="J2165" s="5">
        <v>0</v>
      </c>
      <c r="K2165" s="92">
        <v>1</v>
      </c>
    </row>
    <row r="2166" spans="2:11" x14ac:dyDescent="0.3">
      <c r="B2166" s="93" t="s">
        <v>1022</v>
      </c>
      <c r="C2166" s="94" t="s">
        <v>1054</v>
      </c>
      <c r="D2166" s="107" t="str">
        <f t="shared" si="90"/>
        <v>2023년02월</v>
      </c>
      <c r="E2166" s="108" t="str">
        <f t="shared" si="89"/>
        <v>영서</v>
      </c>
      <c r="F2166" s="5" t="s">
        <v>524</v>
      </c>
      <c r="G2166" s="5" t="s">
        <v>784</v>
      </c>
      <c r="H2166" s="5" t="s">
        <v>9</v>
      </c>
      <c r="I2166" s="5">
        <v>1</v>
      </c>
      <c r="J2166" s="5">
        <v>1</v>
      </c>
      <c r="K2166" s="92">
        <v>0</v>
      </c>
    </row>
    <row r="2167" spans="2:11" x14ac:dyDescent="0.3">
      <c r="B2167" s="93" t="s">
        <v>1022</v>
      </c>
      <c r="C2167" s="94" t="s">
        <v>1054</v>
      </c>
      <c r="D2167" s="107" t="str">
        <f t="shared" si="90"/>
        <v>2023년02월</v>
      </c>
      <c r="E2167" s="108" t="str">
        <f t="shared" si="89"/>
        <v>경남</v>
      </c>
      <c r="F2167" s="5" t="s">
        <v>525</v>
      </c>
      <c r="G2167" s="5" t="s">
        <v>786</v>
      </c>
      <c r="H2167" s="5" t="s">
        <v>9</v>
      </c>
      <c r="I2167" s="5">
        <v>13</v>
      </c>
      <c r="J2167" s="5">
        <v>0</v>
      </c>
      <c r="K2167" s="92">
        <v>13</v>
      </c>
    </row>
    <row r="2168" spans="2:11" x14ac:dyDescent="0.3">
      <c r="B2168" s="93" t="s">
        <v>1022</v>
      </c>
      <c r="C2168" s="94" t="s">
        <v>1054</v>
      </c>
      <c r="D2168" s="107" t="str">
        <f t="shared" si="90"/>
        <v>2023년02월</v>
      </c>
      <c r="E2168" s="108" t="str">
        <f t="shared" si="89"/>
        <v>경남</v>
      </c>
      <c r="F2168" s="5" t="s">
        <v>525</v>
      </c>
      <c r="G2168" s="5" t="s">
        <v>787</v>
      </c>
      <c r="H2168" s="5" t="s">
        <v>9</v>
      </c>
      <c r="I2168" s="5">
        <v>7</v>
      </c>
      <c r="J2168" s="5">
        <v>0</v>
      </c>
      <c r="K2168" s="92">
        <v>7</v>
      </c>
    </row>
    <row r="2169" spans="2:11" x14ac:dyDescent="0.3">
      <c r="B2169" s="93" t="s">
        <v>1022</v>
      </c>
      <c r="C2169" s="94" t="s">
        <v>1054</v>
      </c>
      <c r="D2169" s="107" t="str">
        <f t="shared" si="90"/>
        <v>2023년02월</v>
      </c>
      <c r="E2169" s="108" t="str">
        <f t="shared" si="89"/>
        <v>경기</v>
      </c>
      <c r="F2169" s="5" t="s">
        <v>526</v>
      </c>
      <c r="G2169" s="5" t="s">
        <v>788</v>
      </c>
      <c r="H2169" s="5" t="s">
        <v>9</v>
      </c>
      <c r="I2169" s="5">
        <v>16</v>
      </c>
      <c r="J2169" s="5">
        <v>0</v>
      </c>
      <c r="K2169" s="92">
        <v>16</v>
      </c>
    </row>
    <row r="2170" spans="2:11" x14ac:dyDescent="0.3">
      <c r="B2170" s="93" t="s">
        <v>1022</v>
      </c>
      <c r="C2170" s="94" t="s">
        <v>1054</v>
      </c>
      <c r="D2170" s="107" t="str">
        <f t="shared" si="90"/>
        <v>2023년02월</v>
      </c>
      <c r="E2170" s="108" t="str">
        <f t="shared" si="89"/>
        <v>경기</v>
      </c>
      <c r="F2170" s="5" t="s">
        <v>526</v>
      </c>
      <c r="G2170" s="5" t="s">
        <v>789</v>
      </c>
      <c r="H2170" s="5" t="s">
        <v>9</v>
      </c>
      <c r="I2170" s="5">
        <v>1</v>
      </c>
      <c r="J2170" s="5">
        <v>0</v>
      </c>
      <c r="K2170" s="92">
        <v>1</v>
      </c>
    </row>
    <row r="2171" spans="2:11" x14ac:dyDescent="0.3">
      <c r="B2171" s="93" t="s">
        <v>1022</v>
      </c>
      <c r="C2171" s="94" t="s">
        <v>1054</v>
      </c>
      <c r="D2171" s="107" t="str">
        <f t="shared" si="90"/>
        <v>2023년02월</v>
      </c>
      <c r="E2171" s="108" t="str">
        <f t="shared" si="89"/>
        <v>경북</v>
      </c>
      <c r="F2171" s="5" t="s">
        <v>528</v>
      </c>
      <c r="G2171" s="5" t="s">
        <v>790</v>
      </c>
      <c r="H2171" s="5" t="s">
        <v>9</v>
      </c>
      <c r="I2171" s="5">
        <v>2</v>
      </c>
      <c r="J2171" s="5">
        <v>0</v>
      </c>
      <c r="K2171" s="92">
        <v>2</v>
      </c>
    </row>
    <row r="2172" spans="2:11" x14ac:dyDescent="0.3">
      <c r="B2172" s="93" t="s">
        <v>1022</v>
      </c>
      <c r="C2172" s="94" t="s">
        <v>1054</v>
      </c>
      <c r="D2172" s="107" t="str">
        <f t="shared" si="90"/>
        <v>2023년02월</v>
      </c>
      <c r="E2172" s="108" t="str">
        <f t="shared" si="89"/>
        <v>경북</v>
      </c>
      <c r="F2172" s="5" t="s">
        <v>528</v>
      </c>
      <c r="G2172" s="5" t="s">
        <v>793</v>
      </c>
      <c r="H2172" s="5" t="s">
        <v>9</v>
      </c>
      <c r="I2172" s="5">
        <v>63</v>
      </c>
      <c r="J2172" s="5">
        <v>0</v>
      </c>
      <c r="K2172" s="92">
        <v>63</v>
      </c>
    </row>
    <row r="2173" spans="2:11" x14ac:dyDescent="0.3">
      <c r="B2173" s="93" t="s">
        <v>1022</v>
      </c>
      <c r="C2173" s="94" t="s">
        <v>1054</v>
      </c>
      <c r="D2173" s="107" t="str">
        <f t="shared" si="90"/>
        <v>2023년02월</v>
      </c>
      <c r="E2173" s="108" t="str">
        <f t="shared" si="89"/>
        <v>전남</v>
      </c>
      <c r="F2173" s="5" t="s">
        <v>529</v>
      </c>
      <c r="G2173" s="5" t="s">
        <v>795</v>
      </c>
      <c r="H2173" s="5" t="s">
        <v>9</v>
      </c>
      <c r="I2173" s="5">
        <v>1</v>
      </c>
      <c r="J2173" s="5">
        <v>0</v>
      </c>
      <c r="K2173" s="92">
        <v>1</v>
      </c>
    </row>
    <row r="2174" spans="2:11" x14ac:dyDescent="0.3">
      <c r="B2174" s="93" t="s">
        <v>1022</v>
      </c>
      <c r="C2174" s="94" t="s">
        <v>1054</v>
      </c>
      <c r="D2174" s="107" t="str">
        <f t="shared" si="90"/>
        <v>2023년02월</v>
      </c>
      <c r="E2174" s="108" t="str">
        <f t="shared" si="89"/>
        <v>충남</v>
      </c>
      <c r="F2174" s="5" t="s">
        <v>530</v>
      </c>
      <c r="G2174" s="5" t="s">
        <v>796</v>
      </c>
      <c r="H2174" s="5" t="s">
        <v>9</v>
      </c>
      <c r="I2174" s="5">
        <v>1</v>
      </c>
      <c r="J2174" s="5">
        <v>1</v>
      </c>
      <c r="K2174" s="92">
        <v>0</v>
      </c>
    </row>
    <row r="2175" spans="2:11" x14ac:dyDescent="0.3">
      <c r="B2175" s="93" t="s">
        <v>1022</v>
      </c>
      <c r="C2175" s="94" t="s">
        <v>1054</v>
      </c>
      <c r="D2175" s="107" t="str">
        <f t="shared" si="90"/>
        <v>2023년02월</v>
      </c>
      <c r="E2175" s="108" t="str">
        <f t="shared" si="89"/>
        <v>충남</v>
      </c>
      <c r="F2175" s="5" t="s">
        <v>530</v>
      </c>
      <c r="G2175" s="5" t="s">
        <v>946</v>
      </c>
      <c r="H2175" s="5" t="s">
        <v>9</v>
      </c>
      <c r="I2175" s="5">
        <v>2</v>
      </c>
      <c r="J2175" s="5">
        <v>0</v>
      </c>
      <c r="K2175" s="92">
        <v>2</v>
      </c>
    </row>
    <row r="2176" spans="2:11" x14ac:dyDescent="0.3">
      <c r="B2176" s="93" t="s">
        <v>1022</v>
      </c>
      <c r="C2176" s="94" t="s">
        <v>1054</v>
      </c>
      <c r="D2176" s="107" t="str">
        <f t="shared" si="90"/>
        <v>2023년02월</v>
      </c>
      <c r="E2176" s="109" t="str">
        <f t="shared" si="89"/>
        <v>충남</v>
      </c>
      <c r="F2176" s="98" t="s">
        <v>530</v>
      </c>
      <c r="G2176" s="98" t="s">
        <v>797</v>
      </c>
      <c r="H2176" s="98" t="s">
        <v>9</v>
      </c>
      <c r="I2176" s="98">
        <v>1</v>
      </c>
      <c r="J2176" s="98">
        <v>0</v>
      </c>
      <c r="K2176" s="99">
        <v>1</v>
      </c>
    </row>
    <row r="2177" spans="2:11" x14ac:dyDescent="0.3">
      <c r="B2177" s="93" t="s">
        <v>1022</v>
      </c>
      <c r="C2177" s="94" t="s">
        <v>1234</v>
      </c>
      <c r="D2177" s="107" t="str">
        <f t="shared" ref="D2177:D2240" si="91">B2177&amp;C2177</f>
        <v>2023년03월</v>
      </c>
      <c r="E2177" s="108" t="str">
        <f t="shared" ref="E2177:E2240" si="92">VLOOKUP($F2177,$N$11:$O$78,2,0)</f>
        <v>충남</v>
      </c>
      <c r="F2177" s="5" t="s">
        <v>511</v>
      </c>
      <c r="G2177" s="5" t="s">
        <v>732</v>
      </c>
      <c r="H2177" s="5" t="s">
        <v>9</v>
      </c>
      <c r="I2177" s="5">
        <v>276</v>
      </c>
      <c r="J2177" s="5">
        <v>275</v>
      </c>
      <c r="K2177" s="92">
        <v>1</v>
      </c>
    </row>
    <row r="2178" spans="2:11" x14ac:dyDescent="0.3">
      <c r="B2178" s="93" t="s">
        <v>1022</v>
      </c>
      <c r="C2178" s="94" t="s">
        <v>1234</v>
      </c>
      <c r="D2178" s="107" t="str">
        <f t="shared" si="91"/>
        <v>2023년03월</v>
      </c>
      <c r="E2178" s="108" t="str">
        <f t="shared" si="92"/>
        <v>서울</v>
      </c>
      <c r="F2178" s="5" t="s">
        <v>500</v>
      </c>
      <c r="G2178" s="5" t="s">
        <v>935</v>
      </c>
      <c r="H2178" s="5" t="s">
        <v>9</v>
      </c>
      <c r="I2178" s="5">
        <v>137</v>
      </c>
      <c r="J2178" s="5">
        <v>137</v>
      </c>
      <c r="K2178" s="92">
        <v>0</v>
      </c>
    </row>
    <row r="2179" spans="2:11" x14ac:dyDescent="0.3">
      <c r="B2179" s="93" t="s">
        <v>1022</v>
      </c>
      <c r="C2179" s="94" t="s">
        <v>1234</v>
      </c>
      <c r="D2179" s="107" t="str">
        <f t="shared" si="91"/>
        <v>2023년03월</v>
      </c>
      <c r="E2179" s="108" t="str">
        <f t="shared" si="92"/>
        <v>경북</v>
      </c>
      <c r="F2179" s="5" t="s">
        <v>476</v>
      </c>
      <c r="G2179" s="5" t="s">
        <v>594</v>
      </c>
      <c r="H2179" s="5" t="s">
        <v>9</v>
      </c>
      <c r="I2179" s="5">
        <v>114</v>
      </c>
      <c r="J2179" s="5">
        <v>114</v>
      </c>
      <c r="K2179" s="92">
        <v>0</v>
      </c>
    </row>
    <row r="2180" spans="2:11" x14ac:dyDescent="0.3">
      <c r="B2180" s="93" t="s">
        <v>1022</v>
      </c>
      <c r="C2180" s="94" t="s">
        <v>1234</v>
      </c>
      <c r="D2180" s="107" t="str">
        <f t="shared" si="91"/>
        <v>2023년03월</v>
      </c>
      <c r="E2180" s="108" t="str">
        <f t="shared" si="92"/>
        <v>인천</v>
      </c>
      <c r="F2180" s="5" t="s">
        <v>515</v>
      </c>
      <c r="G2180" s="5" t="s">
        <v>753</v>
      </c>
      <c r="H2180" s="5" t="s">
        <v>9</v>
      </c>
      <c r="I2180" s="5">
        <v>97</v>
      </c>
      <c r="J2180" s="5">
        <v>97</v>
      </c>
      <c r="K2180" s="92">
        <v>0</v>
      </c>
    </row>
    <row r="2181" spans="2:11" x14ac:dyDescent="0.3">
      <c r="B2181" s="93" t="s">
        <v>1022</v>
      </c>
      <c r="C2181" s="94" t="s">
        <v>1234</v>
      </c>
      <c r="D2181" s="107" t="str">
        <f t="shared" si="91"/>
        <v>2023년03월</v>
      </c>
      <c r="E2181" s="108" t="str">
        <f t="shared" si="92"/>
        <v>경남</v>
      </c>
      <c r="F2181" s="5" t="s">
        <v>513</v>
      </c>
      <c r="G2181" s="5" t="s">
        <v>740</v>
      </c>
      <c r="H2181" s="5" t="s">
        <v>9</v>
      </c>
      <c r="I2181" s="5">
        <v>89</v>
      </c>
      <c r="J2181" s="5">
        <v>88</v>
      </c>
      <c r="K2181" s="92">
        <v>1</v>
      </c>
    </row>
    <row r="2182" spans="2:11" x14ac:dyDescent="0.3">
      <c r="B2182" s="93" t="s">
        <v>1022</v>
      </c>
      <c r="C2182" s="94" t="s">
        <v>1234</v>
      </c>
      <c r="D2182" s="107" t="str">
        <f t="shared" si="91"/>
        <v>2023년03월</v>
      </c>
      <c r="E2182" s="108" t="str">
        <f t="shared" si="92"/>
        <v>영서</v>
      </c>
      <c r="F2182" s="5" t="s">
        <v>514</v>
      </c>
      <c r="G2182" s="5" t="s">
        <v>742</v>
      </c>
      <c r="H2182" s="5" t="s">
        <v>9</v>
      </c>
      <c r="I2182" s="5">
        <v>41</v>
      </c>
      <c r="J2182" s="5">
        <v>39</v>
      </c>
      <c r="K2182" s="92">
        <v>2</v>
      </c>
    </row>
    <row r="2183" spans="2:11" x14ac:dyDescent="0.3">
      <c r="B2183" s="93" t="s">
        <v>1022</v>
      </c>
      <c r="C2183" s="94" t="s">
        <v>1234</v>
      </c>
      <c r="D2183" s="107" t="str">
        <f t="shared" si="91"/>
        <v>2023년03월</v>
      </c>
      <c r="E2183" s="108" t="str">
        <f t="shared" si="92"/>
        <v>서울</v>
      </c>
      <c r="F2183" s="5" t="s">
        <v>495</v>
      </c>
      <c r="G2183" s="5" t="s">
        <v>1044</v>
      </c>
      <c r="H2183" s="5" t="s">
        <v>9</v>
      </c>
      <c r="I2183" s="5">
        <v>35</v>
      </c>
      <c r="J2183" s="5">
        <v>35</v>
      </c>
      <c r="K2183" s="92">
        <v>0</v>
      </c>
    </row>
    <row r="2184" spans="2:11" x14ac:dyDescent="0.3">
      <c r="B2184" s="93" t="s">
        <v>1022</v>
      </c>
      <c r="C2184" s="94" t="s">
        <v>1234</v>
      </c>
      <c r="D2184" s="107" t="str">
        <f t="shared" si="91"/>
        <v>2023년03월</v>
      </c>
      <c r="E2184" s="108" t="str">
        <f t="shared" si="92"/>
        <v>서울</v>
      </c>
      <c r="F2184" s="5" t="s">
        <v>501</v>
      </c>
      <c r="G2184" s="5" t="s">
        <v>706</v>
      </c>
      <c r="H2184" s="5" t="s">
        <v>9</v>
      </c>
      <c r="I2184" s="5">
        <v>32</v>
      </c>
      <c r="J2184" s="5">
        <v>27</v>
      </c>
      <c r="K2184" s="92">
        <v>5</v>
      </c>
    </row>
    <row r="2185" spans="2:11" x14ac:dyDescent="0.3">
      <c r="B2185" s="93" t="s">
        <v>1022</v>
      </c>
      <c r="C2185" s="94" t="s">
        <v>1234</v>
      </c>
      <c r="D2185" s="107" t="str">
        <f t="shared" si="91"/>
        <v>2023년03월</v>
      </c>
      <c r="E2185" s="108" t="str">
        <f t="shared" si="92"/>
        <v>경북</v>
      </c>
      <c r="F2185" s="5" t="s">
        <v>484</v>
      </c>
      <c r="G2185" s="5" t="s">
        <v>632</v>
      </c>
      <c r="H2185" s="5" t="s">
        <v>9</v>
      </c>
      <c r="I2185" s="5">
        <v>46</v>
      </c>
      <c r="J2185" s="5">
        <v>18</v>
      </c>
      <c r="K2185" s="92">
        <v>28</v>
      </c>
    </row>
    <row r="2186" spans="2:11" x14ac:dyDescent="0.3">
      <c r="B2186" s="93" t="s">
        <v>1022</v>
      </c>
      <c r="C2186" s="94" t="s">
        <v>1234</v>
      </c>
      <c r="D2186" s="107" t="str">
        <f t="shared" si="91"/>
        <v>2023년03월</v>
      </c>
      <c r="E2186" s="108" t="str">
        <f t="shared" si="92"/>
        <v>전북</v>
      </c>
      <c r="F2186" s="5" t="s">
        <v>517</v>
      </c>
      <c r="G2186" s="5" t="s">
        <v>760</v>
      </c>
      <c r="H2186" s="5" t="s">
        <v>9</v>
      </c>
      <c r="I2186" s="5">
        <v>6</v>
      </c>
      <c r="J2186" s="5">
        <v>6</v>
      </c>
      <c r="K2186" s="92">
        <v>0</v>
      </c>
    </row>
    <row r="2187" spans="2:11" x14ac:dyDescent="0.3">
      <c r="B2187" s="93" t="s">
        <v>1022</v>
      </c>
      <c r="C2187" s="94" t="s">
        <v>1234</v>
      </c>
      <c r="D2187" s="107" t="str">
        <f t="shared" si="91"/>
        <v>2023년03월</v>
      </c>
      <c r="E2187" s="108" t="str">
        <f t="shared" si="92"/>
        <v>경기</v>
      </c>
      <c r="F2187" s="5" t="s">
        <v>482</v>
      </c>
      <c r="G2187" s="5" t="s">
        <v>619</v>
      </c>
      <c r="H2187" s="5" t="s">
        <v>9</v>
      </c>
      <c r="I2187" s="5">
        <v>7</v>
      </c>
      <c r="J2187" s="5">
        <v>5</v>
      </c>
      <c r="K2187" s="92">
        <v>2</v>
      </c>
    </row>
    <row r="2188" spans="2:11" x14ac:dyDescent="0.3">
      <c r="B2188" s="93" t="s">
        <v>1022</v>
      </c>
      <c r="C2188" s="94" t="s">
        <v>1234</v>
      </c>
      <c r="D2188" s="107" t="str">
        <f t="shared" si="91"/>
        <v>2023년03월</v>
      </c>
      <c r="E2188" s="108" t="str">
        <f t="shared" si="92"/>
        <v>서울</v>
      </c>
      <c r="F2188" s="5" t="s">
        <v>495</v>
      </c>
      <c r="G2188" s="5" t="s">
        <v>924</v>
      </c>
      <c r="H2188" s="5" t="s">
        <v>9</v>
      </c>
      <c r="I2188" s="5">
        <v>11</v>
      </c>
      <c r="J2188" s="5">
        <v>3</v>
      </c>
      <c r="K2188" s="92">
        <v>8</v>
      </c>
    </row>
    <row r="2189" spans="2:11" x14ac:dyDescent="0.3">
      <c r="B2189" s="93" t="s">
        <v>1022</v>
      </c>
      <c r="C2189" s="94" t="s">
        <v>1234</v>
      </c>
      <c r="D2189" s="107" t="str">
        <f t="shared" si="91"/>
        <v>2023년03월</v>
      </c>
      <c r="E2189" s="108" t="str">
        <f t="shared" si="92"/>
        <v>전북</v>
      </c>
      <c r="F2189" s="5" t="s">
        <v>517</v>
      </c>
      <c r="G2189" s="5" t="s">
        <v>629</v>
      </c>
      <c r="H2189" s="5" t="s">
        <v>9</v>
      </c>
      <c r="I2189" s="5">
        <v>27</v>
      </c>
      <c r="J2189" s="5">
        <v>3</v>
      </c>
      <c r="K2189" s="92">
        <v>24</v>
      </c>
    </row>
    <row r="2190" spans="2:11" x14ac:dyDescent="0.3">
      <c r="B2190" s="93" t="s">
        <v>1022</v>
      </c>
      <c r="C2190" s="94" t="s">
        <v>1234</v>
      </c>
      <c r="D2190" s="107" t="str">
        <f t="shared" si="91"/>
        <v>2023년03월</v>
      </c>
      <c r="E2190" s="108" t="str">
        <f t="shared" si="92"/>
        <v>전북</v>
      </c>
      <c r="F2190" s="5" t="s">
        <v>518</v>
      </c>
      <c r="G2190" s="5" t="s">
        <v>956</v>
      </c>
      <c r="H2190" s="5" t="s">
        <v>9</v>
      </c>
      <c r="I2190" s="5">
        <v>7</v>
      </c>
      <c r="J2190" s="5">
        <v>3</v>
      </c>
      <c r="K2190" s="92">
        <v>4</v>
      </c>
    </row>
    <row r="2191" spans="2:11" x14ac:dyDescent="0.3">
      <c r="B2191" s="93" t="s">
        <v>1022</v>
      </c>
      <c r="C2191" s="94" t="s">
        <v>1234</v>
      </c>
      <c r="D2191" s="107" t="str">
        <f t="shared" si="91"/>
        <v>2023년03월</v>
      </c>
      <c r="E2191" s="108" t="str">
        <f t="shared" si="92"/>
        <v>경기</v>
      </c>
      <c r="F2191" s="5" t="s">
        <v>482</v>
      </c>
      <c r="G2191" s="5" t="s">
        <v>618</v>
      </c>
      <c r="H2191" s="5" t="s">
        <v>9</v>
      </c>
      <c r="I2191" s="5">
        <v>2</v>
      </c>
      <c r="J2191" s="5">
        <v>2</v>
      </c>
      <c r="K2191" s="92">
        <v>0</v>
      </c>
    </row>
    <row r="2192" spans="2:11" x14ac:dyDescent="0.3">
      <c r="B2192" s="93" t="s">
        <v>1022</v>
      </c>
      <c r="C2192" s="94" t="s">
        <v>1234</v>
      </c>
      <c r="D2192" s="107" t="str">
        <f t="shared" si="91"/>
        <v>2023년03월</v>
      </c>
      <c r="E2192" s="108" t="str">
        <f t="shared" si="92"/>
        <v>경북</v>
      </c>
      <c r="F2192" s="5" t="s">
        <v>484</v>
      </c>
      <c r="G2192" s="5" t="s">
        <v>1200</v>
      </c>
      <c r="H2192" s="5" t="s">
        <v>9</v>
      </c>
      <c r="I2192" s="5">
        <v>2</v>
      </c>
      <c r="J2192" s="5">
        <v>2</v>
      </c>
      <c r="K2192" s="92">
        <v>0</v>
      </c>
    </row>
    <row r="2193" spans="2:11" x14ac:dyDescent="0.3">
      <c r="B2193" s="93" t="s">
        <v>1022</v>
      </c>
      <c r="C2193" s="94" t="s">
        <v>1234</v>
      </c>
      <c r="D2193" s="107" t="str">
        <f t="shared" si="91"/>
        <v>2023년03월</v>
      </c>
      <c r="E2193" s="108" t="str">
        <f t="shared" si="92"/>
        <v>경북</v>
      </c>
      <c r="F2193" s="5" t="s">
        <v>484</v>
      </c>
      <c r="G2193" s="5" t="s">
        <v>630</v>
      </c>
      <c r="H2193" s="5" t="s">
        <v>9</v>
      </c>
      <c r="I2193" s="5">
        <v>2</v>
      </c>
      <c r="J2193" s="5">
        <v>2</v>
      </c>
      <c r="K2193" s="92">
        <v>0</v>
      </c>
    </row>
    <row r="2194" spans="2:11" x14ac:dyDescent="0.3">
      <c r="B2194" s="93" t="s">
        <v>1022</v>
      </c>
      <c r="C2194" s="94" t="s">
        <v>1234</v>
      </c>
      <c r="D2194" s="107" t="str">
        <f t="shared" si="91"/>
        <v>2023년03월</v>
      </c>
      <c r="E2194" s="108" t="str">
        <f t="shared" si="92"/>
        <v>경북</v>
      </c>
      <c r="F2194" s="5" t="s">
        <v>485</v>
      </c>
      <c r="G2194" s="5" t="s">
        <v>1001</v>
      </c>
      <c r="H2194" s="5" t="s">
        <v>9</v>
      </c>
      <c r="I2194" s="5">
        <v>2</v>
      </c>
      <c r="J2194" s="5">
        <v>2</v>
      </c>
      <c r="K2194" s="92">
        <v>0</v>
      </c>
    </row>
    <row r="2195" spans="2:11" x14ac:dyDescent="0.3">
      <c r="B2195" s="93" t="s">
        <v>1022</v>
      </c>
      <c r="C2195" s="94" t="s">
        <v>1234</v>
      </c>
      <c r="D2195" s="107" t="str">
        <f t="shared" si="91"/>
        <v>2023년03월</v>
      </c>
      <c r="E2195" s="108" t="str">
        <f t="shared" si="92"/>
        <v>경북</v>
      </c>
      <c r="F2195" s="5" t="s">
        <v>485</v>
      </c>
      <c r="G2195" s="5" t="s">
        <v>947</v>
      </c>
      <c r="H2195" s="5" t="s">
        <v>9</v>
      </c>
      <c r="I2195" s="5">
        <v>3</v>
      </c>
      <c r="J2195" s="5">
        <v>2</v>
      </c>
      <c r="K2195" s="92">
        <v>1</v>
      </c>
    </row>
    <row r="2196" spans="2:11" x14ac:dyDescent="0.3">
      <c r="B2196" s="93" t="s">
        <v>1022</v>
      </c>
      <c r="C2196" s="94" t="s">
        <v>1234</v>
      </c>
      <c r="D2196" s="107" t="str">
        <f t="shared" si="91"/>
        <v>2023년03월</v>
      </c>
      <c r="E2196" s="108" t="str">
        <f t="shared" si="92"/>
        <v>경기</v>
      </c>
      <c r="F2196" s="5" t="s">
        <v>561</v>
      </c>
      <c r="G2196" s="5" t="s">
        <v>736</v>
      </c>
      <c r="H2196" s="5" t="s">
        <v>9</v>
      </c>
      <c r="I2196" s="5">
        <v>2</v>
      </c>
      <c r="J2196" s="5">
        <v>2</v>
      </c>
      <c r="K2196" s="92">
        <v>0</v>
      </c>
    </row>
    <row r="2197" spans="2:11" x14ac:dyDescent="0.3">
      <c r="B2197" s="93" t="s">
        <v>1022</v>
      </c>
      <c r="C2197" s="94" t="s">
        <v>1234</v>
      </c>
      <c r="D2197" s="107" t="str">
        <f t="shared" si="91"/>
        <v>2023년03월</v>
      </c>
      <c r="E2197" s="108" t="str">
        <f t="shared" si="92"/>
        <v>경기</v>
      </c>
      <c r="F2197" s="5" t="s">
        <v>508</v>
      </c>
      <c r="G2197" s="5" t="s">
        <v>727</v>
      </c>
      <c r="H2197" s="5" t="s">
        <v>9</v>
      </c>
      <c r="I2197" s="5">
        <v>2</v>
      </c>
      <c r="J2197" s="5">
        <v>2</v>
      </c>
      <c r="K2197" s="92">
        <v>0</v>
      </c>
    </row>
    <row r="2198" spans="2:11" x14ac:dyDescent="0.3">
      <c r="B2198" s="93" t="s">
        <v>1022</v>
      </c>
      <c r="C2198" s="94" t="s">
        <v>1234</v>
      </c>
      <c r="D2198" s="107" t="str">
        <f t="shared" si="91"/>
        <v>2023년03월</v>
      </c>
      <c r="E2198" s="108" t="str">
        <f t="shared" si="92"/>
        <v>인천</v>
      </c>
      <c r="F2198" s="5" t="s">
        <v>515</v>
      </c>
      <c r="G2198" s="5" t="s">
        <v>746</v>
      </c>
      <c r="H2198" s="5" t="s">
        <v>9</v>
      </c>
      <c r="I2198" s="5">
        <v>2</v>
      </c>
      <c r="J2198" s="5">
        <v>2</v>
      </c>
      <c r="K2198" s="92">
        <v>0</v>
      </c>
    </row>
    <row r="2199" spans="2:11" x14ac:dyDescent="0.3">
      <c r="B2199" s="93" t="s">
        <v>1022</v>
      </c>
      <c r="C2199" s="94" t="s">
        <v>1234</v>
      </c>
      <c r="D2199" s="107" t="str">
        <f t="shared" si="91"/>
        <v>2023년03월</v>
      </c>
      <c r="E2199" s="108" t="str">
        <f t="shared" si="92"/>
        <v>경남</v>
      </c>
      <c r="F2199" s="5" t="s">
        <v>520</v>
      </c>
      <c r="G2199" s="5" t="s">
        <v>407</v>
      </c>
      <c r="H2199" s="5" t="s">
        <v>9</v>
      </c>
      <c r="I2199" s="5">
        <v>16</v>
      </c>
      <c r="J2199" s="5">
        <v>2</v>
      </c>
      <c r="K2199" s="92">
        <v>14</v>
      </c>
    </row>
    <row r="2200" spans="2:11" x14ac:dyDescent="0.3">
      <c r="B2200" s="93" t="s">
        <v>1022</v>
      </c>
      <c r="C2200" s="94" t="s">
        <v>1234</v>
      </c>
      <c r="D2200" s="107" t="str">
        <f t="shared" si="91"/>
        <v>2023년03월</v>
      </c>
      <c r="E2200" s="108" t="str">
        <f t="shared" si="92"/>
        <v>경북</v>
      </c>
      <c r="F2200" s="5" t="s">
        <v>476</v>
      </c>
      <c r="G2200" s="5" t="s">
        <v>927</v>
      </c>
      <c r="H2200" s="5" t="s">
        <v>9</v>
      </c>
      <c r="I2200" s="5">
        <v>1</v>
      </c>
      <c r="J2200" s="5">
        <v>1</v>
      </c>
      <c r="K2200" s="92">
        <v>0</v>
      </c>
    </row>
    <row r="2201" spans="2:11" x14ac:dyDescent="0.3">
      <c r="B2201" s="93" t="s">
        <v>1022</v>
      </c>
      <c r="C2201" s="94" t="s">
        <v>1234</v>
      </c>
      <c r="D2201" s="107" t="str">
        <f t="shared" si="91"/>
        <v>2023년03월</v>
      </c>
      <c r="E2201" s="108" t="str">
        <f t="shared" si="92"/>
        <v>전남</v>
      </c>
      <c r="F2201" s="5" t="s">
        <v>478</v>
      </c>
      <c r="G2201" s="5" t="s">
        <v>600</v>
      </c>
      <c r="H2201" s="5" t="s">
        <v>9</v>
      </c>
      <c r="I2201" s="5">
        <v>57</v>
      </c>
      <c r="J2201" s="5">
        <v>1</v>
      </c>
      <c r="K2201" s="92">
        <v>56</v>
      </c>
    </row>
    <row r="2202" spans="2:11" x14ac:dyDescent="0.3">
      <c r="B2202" s="93" t="s">
        <v>1022</v>
      </c>
      <c r="C2202" s="94" t="s">
        <v>1234</v>
      </c>
      <c r="D2202" s="107" t="str">
        <f t="shared" si="91"/>
        <v>2023년03월</v>
      </c>
      <c r="E2202" s="108" t="str">
        <f t="shared" si="92"/>
        <v>경북</v>
      </c>
      <c r="F2202" s="5" t="s">
        <v>481</v>
      </c>
      <c r="G2202" s="5" t="s">
        <v>1201</v>
      </c>
      <c r="H2202" s="5" t="s">
        <v>9</v>
      </c>
      <c r="I2202" s="5">
        <v>1</v>
      </c>
      <c r="J2202" s="5">
        <v>1</v>
      </c>
      <c r="K2202" s="92">
        <v>0</v>
      </c>
    </row>
    <row r="2203" spans="2:11" x14ac:dyDescent="0.3">
      <c r="B2203" s="93" t="s">
        <v>1022</v>
      </c>
      <c r="C2203" s="94" t="s">
        <v>1234</v>
      </c>
      <c r="D2203" s="107" t="str">
        <f t="shared" si="91"/>
        <v>2023년03월</v>
      </c>
      <c r="E2203" s="108" t="str">
        <f t="shared" si="92"/>
        <v>경북</v>
      </c>
      <c r="F2203" s="5" t="s">
        <v>484</v>
      </c>
      <c r="G2203" s="5" t="s">
        <v>629</v>
      </c>
      <c r="H2203" s="5" t="s">
        <v>9</v>
      </c>
      <c r="I2203" s="5">
        <v>1</v>
      </c>
      <c r="J2203" s="5">
        <v>1</v>
      </c>
      <c r="K2203" s="92">
        <v>0</v>
      </c>
    </row>
    <row r="2204" spans="2:11" x14ac:dyDescent="0.3">
      <c r="B2204" s="93" t="s">
        <v>1022</v>
      </c>
      <c r="C2204" s="94" t="s">
        <v>1234</v>
      </c>
      <c r="D2204" s="107" t="str">
        <f t="shared" si="91"/>
        <v>2023년03월</v>
      </c>
      <c r="E2204" s="108" t="str">
        <f t="shared" si="92"/>
        <v>경북</v>
      </c>
      <c r="F2204" s="5" t="s">
        <v>484</v>
      </c>
      <c r="G2204" s="5" t="s">
        <v>1202</v>
      </c>
      <c r="H2204" s="5" t="s">
        <v>9</v>
      </c>
      <c r="I2204" s="5">
        <v>1</v>
      </c>
      <c r="J2204" s="5">
        <v>1</v>
      </c>
      <c r="K2204" s="92">
        <v>0</v>
      </c>
    </row>
    <row r="2205" spans="2:11" x14ac:dyDescent="0.3">
      <c r="B2205" s="93" t="s">
        <v>1022</v>
      </c>
      <c r="C2205" s="94" t="s">
        <v>1234</v>
      </c>
      <c r="D2205" s="107" t="str">
        <f t="shared" si="91"/>
        <v>2023년03월</v>
      </c>
      <c r="E2205" s="108" t="str">
        <f t="shared" si="92"/>
        <v>경북</v>
      </c>
      <c r="F2205" s="5" t="s">
        <v>485</v>
      </c>
      <c r="G2205" s="5" t="s">
        <v>1203</v>
      </c>
      <c r="H2205" s="5" t="s">
        <v>9</v>
      </c>
      <c r="I2205" s="5">
        <v>1</v>
      </c>
      <c r="J2205" s="5">
        <v>1</v>
      </c>
      <c r="K2205" s="92">
        <v>0</v>
      </c>
    </row>
    <row r="2206" spans="2:11" x14ac:dyDescent="0.3">
      <c r="B2206" s="93" t="s">
        <v>1022</v>
      </c>
      <c r="C2206" s="94" t="s">
        <v>1234</v>
      </c>
      <c r="D2206" s="107" t="str">
        <f t="shared" si="91"/>
        <v>2023년03월</v>
      </c>
      <c r="E2206" s="108" t="str">
        <f t="shared" si="92"/>
        <v>경남</v>
      </c>
      <c r="F2206" s="5" t="s">
        <v>490</v>
      </c>
      <c r="G2206" s="5" t="s">
        <v>661</v>
      </c>
      <c r="H2206" s="5" t="s">
        <v>9</v>
      </c>
      <c r="I2206" s="5">
        <v>1</v>
      </c>
      <c r="J2206" s="5">
        <v>1</v>
      </c>
      <c r="K2206" s="92">
        <v>0</v>
      </c>
    </row>
    <row r="2207" spans="2:11" x14ac:dyDescent="0.3">
      <c r="B2207" s="93" t="s">
        <v>1022</v>
      </c>
      <c r="C2207" s="94" t="s">
        <v>1234</v>
      </c>
      <c r="D2207" s="107" t="str">
        <f t="shared" si="91"/>
        <v>2023년03월</v>
      </c>
      <c r="E2207" s="108" t="str">
        <f t="shared" si="92"/>
        <v>경남</v>
      </c>
      <c r="F2207" s="5" t="s">
        <v>491</v>
      </c>
      <c r="G2207" s="5" t="s">
        <v>1204</v>
      </c>
      <c r="H2207" s="5" t="s">
        <v>9</v>
      </c>
      <c r="I2207" s="5">
        <v>1</v>
      </c>
      <c r="J2207" s="5">
        <v>1</v>
      </c>
      <c r="K2207" s="92">
        <v>0</v>
      </c>
    </row>
    <row r="2208" spans="2:11" x14ac:dyDescent="0.3">
      <c r="B2208" s="93" t="s">
        <v>1022</v>
      </c>
      <c r="C2208" s="94" t="s">
        <v>1234</v>
      </c>
      <c r="D2208" s="107" t="str">
        <f t="shared" si="91"/>
        <v>2023년03월</v>
      </c>
      <c r="E2208" s="108" t="str">
        <f t="shared" si="92"/>
        <v>경남</v>
      </c>
      <c r="F2208" s="5" t="s">
        <v>491</v>
      </c>
      <c r="G2208" s="5" t="s">
        <v>1205</v>
      </c>
      <c r="H2208" s="5" t="s">
        <v>9</v>
      </c>
      <c r="I2208" s="5">
        <v>1</v>
      </c>
      <c r="J2208" s="5">
        <v>1</v>
      </c>
      <c r="K2208" s="92">
        <v>0</v>
      </c>
    </row>
    <row r="2209" spans="2:11" x14ac:dyDescent="0.3">
      <c r="B2209" s="93" t="s">
        <v>1022</v>
      </c>
      <c r="C2209" s="94" t="s">
        <v>1234</v>
      </c>
      <c r="D2209" s="107" t="str">
        <f t="shared" si="91"/>
        <v>2023년03월</v>
      </c>
      <c r="E2209" s="108" t="str">
        <f t="shared" si="92"/>
        <v>경기</v>
      </c>
      <c r="F2209" s="5" t="s">
        <v>493</v>
      </c>
      <c r="G2209" s="5" t="s">
        <v>1206</v>
      </c>
      <c r="H2209" s="5" t="s">
        <v>9</v>
      </c>
      <c r="I2209" s="5">
        <v>1</v>
      </c>
      <c r="J2209" s="5">
        <v>1</v>
      </c>
      <c r="K2209" s="92">
        <v>0</v>
      </c>
    </row>
    <row r="2210" spans="2:11" x14ac:dyDescent="0.3">
      <c r="B2210" s="93" t="s">
        <v>1022</v>
      </c>
      <c r="C2210" s="94" t="s">
        <v>1234</v>
      </c>
      <c r="D2210" s="107" t="str">
        <f t="shared" si="91"/>
        <v>2023년03월</v>
      </c>
      <c r="E2210" s="108" t="str">
        <f t="shared" si="92"/>
        <v>서울</v>
      </c>
      <c r="F2210" s="5" t="s">
        <v>495</v>
      </c>
      <c r="G2210" s="5" t="s">
        <v>1207</v>
      </c>
      <c r="H2210" s="5" t="s">
        <v>9</v>
      </c>
      <c r="I2210" s="5">
        <v>1</v>
      </c>
      <c r="J2210" s="5">
        <v>1</v>
      </c>
      <c r="K2210" s="92">
        <v>0</v>
      </c>
    </row>
    <row r="2211" spans="2:11" x14ac:dyDescent="0.3">
      <c r="B2211" s="93" t="s">
        <v>1022</v>
      </c>
      <c r="C2211" s="94" t="s">
        <v>1234</v>
      </c>
      <c r="D2211" s="107" t="str">
        <f t="shared" si="91"/>
        <v>2023년03월</v>
      </c>
      <c r="E2211" s="108" t="str">
        <f t="shared" si="92"/>
        <v>서울</v>
      </c>
      <c r="F2211" s="5" t="s">
        <v>495</v>
      </c>
      <c r="G2211" s="5" t="s">
        <v>682</v>
      </c>
      <c r="H2211" s="5" t="s">
        <v>9</v>
      </c>
      <c r="I2211" s="5">
        <v>1</v>
      </c>
      <c r="J2211" s="5">
        <v>1</v>
      </c>
      <c r="K2211" s="92">
        <v>0</v>
      </c>
    </row>
    <row r="2212" spans="2:11" x14ac:dyDescent="0.3">
      <c r="B2212" s="93" t="s">
        <v>1022</v>
      </c>
      <c r="C2212" s="94" t="s">
        <v>1234</v>
      </c>
      <c r="D2212" s="107" t="str">
        <f t="shared" si="91"/>
        <v>2023년03월</v>
      </c>
      <c r="E2212" s="108" t="str">
        <f t="shared" si="92"/>
        <v>서울</v>
      </c>
      <c r="F2212" s="5" t="s">
        <v>497</v>
      </c>
      <c r="G2212" s="5" t="s">
        <v>694</v>
      </c>
      <c r="H2212" s="5" t="s">
        <v>9</v>
      </c>
      <c r="I2212" s="5">
        <v>1</v>
      </c>
      <c r="J2212" s="5">
        <v>1</v>
      </c>
      <c r="K2212" s="92">
        <v>0</v>
      </c>
    </row>
    <row r="2213" spans="2:11" x14ac:dyDescent="0.3">
      <c r="B2213" s="93" t="s">
        <v>1022</v>
      </c>
      <c r="C2213" s="94" t="s">
        <v>1234</v>
      </c>
      <c r="D2213" s="107" t="str">
        <f t="shared" si="91"/>
        <v>2023년03월</v>
      </c>
      <c r="E2213" s="108" t="str">
        <f t="shared" si="92"/>
        <v>경기</v>
      </c>
      <c r="F2213" s="5" t="s">
        <v>504</v>
      </c>
      <c r="G2213" s="5" t="s">
        <v>714</v>
      </c>
      <c r="H2213" s="5" t="s">
        <v>9</v>
      </c>
      <c r="I2213" s="5">
        <v>5</v>
      </c>
      <c r="J2213" s="5">
        <v>1</v>
      </c>
      <c r="K2213" s="92">
        <v>4</v>
      </c>
    </row>
    <row r="2214" spans="2:11" x14ac:dyDescent="0.3">
      <c r="B2214" s="93" t="s">
        <v>1022</v>
      </c>
      <c r="C2214" s="94" t="s">
        <v>1234</v>
      </c>
      <c r="D2214" s="107" t="str">
        <f t="shared" si="91"/>
        <v>2023년03월</v>
      </c>
      <c r="E2214" s="108" t="str">
        <f t="shared" si="92"/>
        <v>충남</v>
      </c>
      <c r="F2214" s="5" t="s">
        <v>511</v>
      </c>
      <c r="G2214" s="5" t="s">
        <v>733</v>
      </c>
      <c r="H2214" s="5" t="s">
        <v>9</v>
      </c>
      <c r="I2214" s="5">
        <v>33</v>
      </c>
      <c r="J2214" s="5">
        <v>1</v>
      </c>
      <c r="K2214" s="92">
        <v>32</v>
      </c>
    </row>
    <row r="2215" spans="2:11" x14ac:dyDescent="0.3">
      <c r="B2215" s="93" t="s">
        <v>1022</v>
      </c>
      <c r="C2215" s="94" t="s">
        <v>1234</v>
      </c>
      <c r="D2215" s="107" t="str">
        <f t="shared" si="91"/>
        <v>2023년03월</v>
      </c>
      <c r="E2215" s="108" t="str">
        <f t="shared" si="92"/>
        <v>서울</v>
      </c>
      <c r="F2215" s="5" t="s">
        <v>557</v>
      </c>
      <c r="G2215" s="5" t="s">
        <v>734</v>
      </c>
      <c r="H2215" s="5" t="s">
        <v>9</v>
      </c>
      <c r="I2215" s="5">
        <v>2</v>
      </c>
      <c r="J2215" s="5">
        <v>1</v>
      </c>
      <c r="K2215" s="92">
        <v>1</v>
      </c>
    </row>
    <row r="2216" spans="2:11" x14ac:dyDescent="0.3">
      <c r="B2216" s="93" t="s">
        <v>1022</v>
      </c>
      <c r="C2216" s="94" t="s">
        <v>1234</v>
      </c>
      <c r="D2216" s="107" t="str">
        <f t="shared" si="91"/>
        <v>2023년03월</v>
      </c>
      <c r="E2216" s="108" t="str">
        <f t="shared" si="92"/>
        <v>인천</v>
      </c>
      <c r="F2216" s="5" t="s">
        <v>515</v>
      </c>
      <c r="G2216" s="5" t="s">
        <v>752</v>
      </c>
      <c r="H2216" s="5" t="s">
        <v>9</v>
      </c>
      <c r="I2216" s="5">
        <v>2</v>
      </c>
      <c r="J2216" s="5">
        <v>1</v>
      </c>
      <c r="K2216" s="92">
        <v>1</v>
      </c>
    </row>
    <row r="2217" spans="2:11" x14ac:dyDescent="0.3">
      <c r="B2217" s="93" t="s">
        <v>1022</v>
      </c>
      <c r="C2217" s="94" t="s">
        <v>1234</v>
      </c>
      <c r="D2217" s="107" t="str">
        <f t="shared" si="91"/>
        <v>2023년03월</v>
      </c>
      <c r="E2217" s="108" t="str">
        <f t="shared" si="92"/>
        <v>인천</v>
      </c>
      <c r="F2217" s="5" t="s">
        <v>515</v>
      </c>
      <c r="G2217" s="5" t="s">
        <v>754</v>
      </c>
      <c r="H2217" s="5" t="s">
        <v>9</v>
      </c>
      <c r="I2217" s="5">
        <v>71</v>
      </c>
      <c r="J2217" s="5">
        <v>1</v>
      </c>
      <c r="K2217" s="92">
        <v>70</v>
      </c>
    </row>
    <row r="2218" spans="2:11" x14ac:dyDescent="0.3">
      <c r="B2218" s="93" t="s">
        <v>1022</v>
      </c>
      <c r="C2218" s="94" t="s">
        <v>1234</v>
      </c>
      <c r="D2218" s="107" t="str">
        <f t="shared" si="91"/>
        <v>2023년03월</v>
      </c>
      <c r="E2218" s="108" t="str">
        <f t="shared" si="92"/>
        <v>전북</v>
      </c>
      <c r="F2218" s="5" t="s">
        <v>517</v>
      </c>
      <c r="G2218" s="5" t="s">
        <v>762</v>
      </c>
      <c r="H2218" s="5" t="s">
        <v>9</v>
      </c>
      <c r="I2218" s="5">
        <v>1</v>
      </c>
      <c r="J2218" s="5">
        <v>1</v>
      </c>
      <c r="K2218" s="92">
        <v>0</v>
      </c>
    </row>
    <row r="2219" spans="2:11" x14ac:dyDescent="0.3">
      <c r="B2219" s="93" t="s">
        <v>1022</v>
      </c>
      <c r="C2219" s="94" t="s">
        <v>1234</v>
      </c>
      <c r="D2219" s="107" t="str">
        <f t="shared" si="91"/>
        <v>2023년03월</v>
      </c>
      <c r="E2219" s="108" t="str">
        <f t="shared" si="92"/>
        <v>전북</v>
      </c>
      <c r="F2219" s="5" t="s">
        <v>517</v>
      </c>
      <c r="G2219" s="5" t="s">
        <v>1208</v>
      </c>
      <c r="H2219" s="5" t="s">
        <v>9</v>
      </c>
      <c r="I2219" s="5">
        <v>1</v>
      </c>
      <c r="J2219" s="5">
        <v>1</v>
      </c>
      <c r="K2219" s="92">
        <v>0</v>
      </c>
    </row>
    <row r="2220" spans="2:11" x14ac:dyDescent="0.3">
      <c r="B2220" s="93" t="s">
        <v>1022</v>
      </c>
      <c r="C2220" s="94" t="s">
        <v>1234</v>
      </c>
      <c r="D2220" s="107" t="str">
        <f t="shared" si="91"/>
        <v>2023년03월</v>
      </c>
      <c r="E2220" s="108" t="str">
        <f t="shared" si="92"/>
        <v>경북</v>
      </c>
      <c r="F2220" s="5" t="s">
        <v>476</v>
      </c>
      <c r="G2220" s="5" t="s">
        <v>593</v>
      </c>
      <c r="H2220" s="5" t="s">
        <v>9</v>
      </c>
      <c r="I2220" s="5">
        <v>2</v>
      </c>
      <c r="J2220" s="5">
        <v>0</v>
      </c>
      <c r="K2220" s="92">
        <v>2</v>
      </c>
    </row>
    <row r="2221" spans="2:11" x14ac:dyDescent="0.3">
      <c r="B2221" s="93" t="s">
        <v>1022</v>
      </c>
      <c r="C2221" s="94" t="s">
        <v>1234</v>
      </c>
      <c r="D2221" s="107" t="str">
        <f t="shared" si="91"/>
        <v>2023년03월</v>
      </c>
      <c r="E2221" s="108" t="str">
        <f t="shared" si="92"/>
        <v>경북</v>
      </c>
      <c r="F2221" s="5" t="s">
        <v>476</v>
      </c>
      <c r="G2221" s="5" t="s">
        <v>595</v>
      </c>
      <c r="H2221" s="5" t="s">
        <v>9</v>
      </c>
      <c r="I2221" s="5">
        <v>1</v>
      </c>
      <c r="J2221" s="5">
        <v>0</v>
      </c>
      <c r="K2221" s="92">
        <v>1</v>
      </c>
    </row>
    <row r="2222" spans="2:11" x14ac:dyDescent="0.3">
      <c r="B2222" s="93" t="s">
        <v>1022</v>
      </c>
      <c r="C2222" s="94" t="s">
        <v>1234</v>
      </c>
      <c r="D2222" s="107" t="str">
        <f t="shared" si="91"/>
        <v>2023년03월</v>
      </c>
      <c r="E2222" s="108" t="str">
        <f t="shared" si="92"/>
        <v>서울</v>
      </c>
      <c r="F2222" s="5" t="s">
        <v>477</v>
      </c>
      <c r="G2222" s="5" t="s">
        <v>598</v>
      </c>
      <c r="H2222" s="5" t="s">
        <v>9</v>
      </c>
      <c r="I2222" s="5">
        <v>21</v>
      </c>
      <c r="J2222" s="5">
        <v>0</v>
      </c>
      <c r="K2222" s="92">
        <v>21</v>
      </c>
    </row>
    <row r="2223" spans="2:11" x14ac:dyDescent="0.3">
      <c r="B2223" s="93" t="s">
        <v>1022</v>
      </c>
      <c r="C2223" s="94" t="s">
        <v>1234</v>
      </c>
      <c r="D2223" s="107" t="str">
        <f t="shared" si="91"/>
        <v>2023년03월</v>
      </c>
      <c r="E2223" s="108" t="str">
        <f t="shared" si="92"/>
        <v>서울</v>
      </c>
      <c r="F2223" s="5" t="s">
        <v>477</v>
      </c>
      <c r="G2223" s="5" t="s">
        <v>599</v>
      </c>
      <c r="H2223" s="5" t="s">
        <v>9</v>
      </c>
      <c r="I2223" s="5">
        <v>81</v>
      </c>
      <c r="J2223" s="5">
        <v>0</v>
      </c>
      <c r="K2223" s="92">
        <v>81</v>
      </c>
    </row>
    <row r="2224" spans="2:11" x14ac:dyDescent="0.3">
      <c r="B2224" s="93" t="s">
        <v>1022</v>
      </c>
      <c r="C2224" s="94" t="s">
        <v>1234</v>
      </c>
      <c r="D2224" s="107" t="str">
        <f t="shared" si="91"/>
        <v>2023년03월</v>
      </c>
      <c r="E2224" s="108" t="str">
        <f t="shared" si="92"/>
        <v>전남</v>
      </c>
      <c r="F2224" s="5" t="s">
        <v>478</v>
      </c>
      <c r="G2224" s="5" t="s">
        <v>1209</v>
      </c>
      <c r="H2224" s="5" t="s">
        <v>9</v>
      </c>
      <c r="I2224" s="5">
        <v>1</v>
      </c>
      <c r="J2224" s="5">
        <v>0</v>
      </c>
      <c r="K2224" s="92">
        <v>1</v>
      </c>
    </row>
    <row r="2225" spans="2:11" x14ac:dyDescent="0.3">
      <c r="B2225" s="93" t="s">
        <v>1022</v>
      </c>
      <c r="C2225" s="94" t="s">
        <v>1234</v>
      </c>
      <c r="D2225" s="107" t="str">
        <f t="shared" si="91"/>
        <v>2023년03월</v>
      </c>
      <c r="E2225" s="108" t="str">
        <f t="shared" si="92"/>
        <v>전남</v>
      </c>
      <c r="F2225" s="5" t="s">
        <v>478</v>
      </c>
      <c r="G2225" s="5" t="s">
        <v>601</v>
      </c>
      <c r="H2225" s="5" t="s">
        <v>9</v>
      </c>
      <c r="I2225" s="5">
        <v>58</v>
      </c>
      <c r="J2225" s="5">
        <v>0</v>
      </c>
      <c r="K2225" s="92">
        <v>58</v>
      </c>
    </row>
    <row r="2226" spans="2:11" x14ac:dyDescent="0.3">
      <c r="B2226" s="93" t="s">
        <v>1022</v>
      </c>
      <c r="C2226" s="94" t="s">
        <v>1234</v>
      </c>
      <c r="D2226" s="107" t="str">
        <f t="shared" si="91"/>
        <v>2023년03월</v>
      </c>
      <c r="E2226" s="108" t="str">
        <f t="shared" si="92"/>
        <v>전남</v>
      </c>
      <c r="F2226" s="5" t="s">
        <v>478</v>
      </c>
      <c r="G2226" s="5" t="s">
        <v>1210</v>
      </c>
      <c r="H2226" s="5" t="s">
        <v>9</v>
      </c>
      <c r="I2226" s="5">
        <v>2</v>
      </c>
      <c r="J2226" s="5">
        <v>0</v>
      </c>
      <c r="K2226" s="92">
        <v>2</v>
      </c>
    </row>
    <row r="2227" spans="2:11" x14ac:dyDescent="0.3">
      <c r="B2227" s="93" t="s">
        <v>1022</v>
      </c>
      <c r="C2227" s="94" t="s">
        <v>1234</v>
      </c>
      <c r="D2227" s="107" t="str">
        <f t="shared" si="91"/>
        <v>2023년03월</v>
      </c>
      <c r="E2227" s="108" t="str">
        <f t="shared" si="92"/>
        <v>전남</v>
      </c>
      <c r="F2227" s="5" t="s">
        <v>478</v>
      </c>
      <c r="G2227" s="5" t="s">
        <v>603</v>
      </c>
      <c r="H2227" s="5" t="s">
        <v>9</v>
      </c>
      <c r="I2227" s="5">
        <v>1</v>
      </c>
      <c r="J2227" s="5">
        <v>0</v>
      </c>
      <c r="K2227" s="92">
        <v>1</v>
      </c>
    </row>
    <row r="2228" spans="2:11" x14ac:dyDescent="0.3">
      <c r="B2228" s="93" t="s">
        <v>1022</v>
      </c>
      <c r="C2228" s="94" t="s">
        <v>1234</v>
      </c>
      <c r="D2228" s="107" t="str">
        <f t="shared" si="91"/>
        <v>2023년03월</v>
      </c>
      <c r="E2228" s="108" t="str">
        <f t="shared" si="92"/>
        <v>전남</v>
      </c>
      <c r="F2228" s="5" t="s">
        <v>478</v>
      </c>
      <c r="G2228" s="5" t="s">
        <v>604</v>
      </c>
      <c r="H2228" s="5" t="s">
        <v>9</v>
      </c>
      <c r="I2228" s="5">
        <v>2</v>
      </c>
      <c r="J2228" s="5">
        <v>0</v>
      </c>
      <c r="K2228" s="92">
        <v>2</v>
      </c>
    </row>
    <row r="2229" spans="2:11" x14ac:dyDescent="0.3">
      <c r="B2229" s="93" t="s">
        <v>1022</v>
      </c>
      <c r="C2229" s="94" t="s">
        <v>1234</v>
      </c>
      <c r="D2229" s="107" t="str">
        <f t="shared" si="91"/>
        <v>2023년03월</v>
      </c>
      <c r="E2229" s="108" t="str">
        <f t="shared" si="92"/>
        <v>전남</v>
      </c>
      <c r="F2229" s="5" t="s">
        <v>478</v>
      </c>
      <c r="G2229" s="5" t="s">
        <v>605</v>
      </c>
      <c r="H2229" s="5" t="s">
        <v>9</v>
      </c>
      <c r="I2229" s="5">
        <v>9</v>
      </c>
      <c r="J2229" s="5">
        <v>0</v>
      </c>
      <c r="K2229" s="92">
        <v>9</v>
      </c>
    </row>
    <row r="2230" spans="2:11" x14ac:dyDescent="0.3">
      <c r="B2230" s="93" t="s">
        <v>1022</v>
      </c>
      <c r="C2230" s="94" t="s">
        <v>1234</v>
      </c>
      <c r="D2230" s="107" t="str">
        <f t="shared" si="91"/>
        <v>2023년03월</v>
      </c>
      <c r="E2230" s="108" t="str">
        <f t="shared" si="92"/>
        <v>전남</v>
      </c>
      <c r="F2230" s="5" t="s">
        <v>478</v>
      </c>
      <c r="G2230" s="5" t="s">
        <v>606</v>
      </c>
      <c r="H2230" s="5" t="s">
        <v>9</v>
      </c>
      <c r="I2230" s="5">
        <v>14</v>
      </c>
      <c r="J2230" s="5">
        <v>0</v>
      </c>
      <c r="K2230" s="92">
        <v>14</v>
      </c>
    </row>
    <row r="2231" spans="2:11" x14ac:dyDescent="0.3">
      <c r="B2231" s="93" t="s">
        <v>1022</v>
      </c>
      <c r="C2231" s="94" t="s">
        <v>1234</v>
      </c>
      <c r="D2231" s="107" t="str">
        <f t="shared" si="91"/>
        <v>2023년03월</v>
      </c>
      <c r="E2231" s="108" t="str">
        <f t="shared" si="92"/>
        <v>전남</v>
      </c>
      <c r="F2231" s="5" t="s">
        <v>478</v>
      </c>
      <c r="G2231" s="5" t="s">
        <v>611</v>
      </c>
      <c r="H2231" s="5" t="s">
        <v>9</v>
      </c>
      <c r="I2231" s="5">
        <v>2</v>
      </c>
      <c r="J2231" s="5">
        <v>0</v>
      </c>
      <c r="K2231" s="92">
        <v>2</v>
      </c>
    </row>
    <row r="2232" spans="2:11" x14ac:dyDescent="0.3">
      <c r="B2232" s="93" t="s">
        <v>1022</v>
      </c>
      <c r="C2232" s="94" t="s">
        <v>1234</v>
      </c>
      <c r="D2232" s="107" t="str">
        <f t="shared" si="91"/>
        <v>2023년03월</v>
      </c>
      <c r="E2232" s="108" t="str">
        <f t="shared" si="92"/>
        <v>경북</v>
      </c>
      <c r="F2232" s="5" t="s">
        <v>479</v>
      </c>
      <c r="G2232" s="5" t="s">
        <v>613</v>
      </c>
      <c r="H2232" s="5" t="s">
        <v>9</v>
      </c>
      <c r="I2232" s="5">
        <v>90</v>
      </c>
      <c r="J2232" s="5">
        <v>0</v>
      </c>
      <c r="K2232" s="92">
        <v>90</v>
      </c>
    </row>
    <row r="2233" spans="2:11" x14ac:dyDescent="0.3">
      <c r="B2233" s="93" t="s">
        <v>1022</v>
      </c>
      <c r="C2233" s="94" t="s">
        <v>1234</v>
      </c>
      <c r="D2233" s="107" t="str">
        <f t="shared" si="91"/>
        <v>2023년03월</v>
      </c>
      <c r="E2233" s="108" t="str">
        <f t="shared" si="92"/>
        <v>경북</v>
      </c>
      <c r="F2233" s="5" t="s">
        <v>479</v>
      </c>
      <c r="G2233" s="5" t="s">
        <v>614</v>
      </c>
      <c r="H2233" s="5" t="s">
        <v>9</v>
      </c>
      <c r="I2233" s="5">
        <v>1</v>
      </c>
      <c r="J2233" s="5">
        <v>0</v>
      </c>
      <c r="K2233" s="92">
        <v>1</v>
      </c>
    </row>
    <row r="2234" spans="2:11" x14ac:dyDescent="0.3">
      <c r="B2234" s="93" t="s">
        <v>1022</v>
      </c>
      <c r="C2234" s="94" t="s">
        <v>1234</v>
      </c>
      <c r="D2234" s="107" t="str">
        <f t="shared" si="91"/>
        <v>2023년03월</v>
      </c>
      <c r="E2234" s="108" t="str">
        <f t="shared" si="92"/>
        <v>경북</v>
      </c>
      <c r="F2234" s="5" t="s">
        <v>481</v>
      </c>
      <c r="G2234" s="5" t="s">
        <v>615</v>
      </c>
      <c r="H2234" s="5" t="s">
        <v>9</v>
      </c>
      <c r="I2234" s="5">
        <v>14</v>
      </c>
      <c r="J2234" s="5">
        <v>0</v>
      </c>
      <c r="K2234" s="92">
        <v>14</v>
      </c>
    </row>
    <row r="2235" spans="2:11" x14ac:dyDescent="0.3">
      <c r="B2235" s="93" t="s">
        <v>1022</v>
      </c>
      <c r="C2235" s="94" t="s">
        <v>1234</v>
      </c>
      <c r="D2235" s="107" t="str">
        <f t="shared" si="91"/>
        <v>2023년03월</v>
      </c>
      <c r="E2235" s="108" t="str">
        <f t="shared" si="92"/>
        <v>경북</v>
      </c>
      <c r="F2235" s="5" t="s">
        <v>481</v>
      </c>
      <c r="G2235" s="5" t="s">
        <v>616</v>
      </c>
      <c r="H2235" s="5" t="s">
        <v>9</v>
      </c>
      <c r="I2235" s="5">
        <v>7</v>
      </c>
      <c r="J2235" s="5">
        <v>0</v>
      </c>
      <c r="K2235" s="92">
        <v>7</v>
      </c>
    </row>
    <row r="2236" spans="2:11" x14ac:dyDescent="0.3">
      <c r="B2236" s="93" t="s">
        <v>1022</v>
      </c>
      <c r="C2236" s="94" t="s">
        <v>1234</v>
      </c>
      <c r="D2236" s="107" t="str">
        <f t="shared" si="91"/>
        <v>2023년03월</v>
      </c>
      <c r="E2236" s="108" t="str">
        <f t="shared" si="92"/>
        <v>경남</v>
      </c>
      <c r="F2236" s="5" t="s">
        <v>483</v>
      </c>
      <c r="G2236" s="5" t="s">
        <v>620</v>
      </c>
      <c r="H2236" s="5" t="s">
        <v>9</v>
      </c>
      <c r="I2236" s="5">
        <v>4</v>
      </c>
      <c r="J2236" s="5">
        <v>0</v>
      </c>
      <c r="K2236" s="92">
        <v>4</v>
      </c>
    </row>
    <row r="2237" spans="2:11" x14ac:dyDescent="0.3">
      <c r="B2237" s="93" t="s">
        <v>1022</v>
      </c>
      <c r="C2237" s="94" t="s">
        <v>1234</v>
      </c>
      <c r="D2237" s="107" t="str">
        <f t="shared" si="91"/>
        <v>2023년03월</v>
      </c>
      <c r="E2237" s="108" t="str">
        <f t="shared" si="92"/>
        <v>경남</v>
      </c>
      <c r="F2237" s="5" t="s">
        <v>483</v>
      </c>
      <c r="G2237" s="5" t="s">
        <v>622</v>
      </c>
      <c r="H2237" s="5" t="s">
        <v>9</v>
      </c>
      <c r="I2237" s="5">
        <v>8</v>
      </c>
      <c r="J2237" s="5">
        <v>0</v>
      </c>
      <c r="K2237" s="92">
        <v>8</v>
      </c>
    </row>
    <row r="2238" spans="2:11" x14ac:dyDescent="0.3">
      <c r="B2238" s="93" t="s">
        <v>1022</v>
      </c>
      <c r="C2238" s="94" t="s">
        <v>1234</v>
      </c>
      <c r="D2238" s="107" t="str">
        <f t="shared" si="91"/>
        <v>2023년03월</v>
      </c>
      <c r="E2238" s="108" t="str">
        <f t="shared" si="92"/>
        <v>경북</v>
      </c>
      <c r="F2238" s="5" t="s">
        <v>484</v>
      </c>
      <c r="G2238" s="5" t="s">
        <v>625</v>
      </c>
      <c r="H2238" s="5" t="s">
        <v>9</v>
      </c>
      <c r="I2238" s="5">
        <v>1</v>
      </c>
      <c r="J2238" s="5">
        <v>0</v>
      </c>
      <c r="K2238" s="92">
        <v>1</v>
      </c>
    </row>
    <row r="2239" spans="2:11" x14ac:dyDescent="0.3">
      <c r="B2239" s="93" t="s">
        <v>1022</v>
      </c>
      <c r="C2239" s="94" t="s">
        <v>1234</v>
      </c>
      <c r="D2239" s="107" t="str">
        <f t="shared" si="91"/>
        <v>2023년03월</v>
      </c>
      <c r="E2239" s="108" t="str">
        <f t="shared" si="92"/>
        <v>경북</v>
      </c>
      <c r="F2239" s="5" t="s">
        <v>484</v>
      </c>
      <c r="G2239" s="5" t="s">
        <v>626</v>
      </c>
      <c r="H2239" s="5" t="s">
        <v>9</v>
      </c>
      <c r="I2239" s="5">
        <v>1</v>
      </c>
      <c r="J2239" s="5">
        <v>0</v>
      </c>
      <c r="K2239" s="92">
        <v>1</v>
      </c>
    </row>
    <row r="2240" spans="2:11" x14ac:dyDescent="0.3">
      <c r="B2240" s="93" t="s">
        <v>1022</v>
      </c>
      <c r="C2240" s="94" t="s">
        <v>1234</v>
      </c>
      <c r="D2240" s="107" t="str">
        <f t="shared" si="91"/>
        <v>2023년03월</v>
      </c>
      <c r="E2240" s="108" t="str">
        <f t="shared" si="92"/>
        <v>경북</v>
      </c>
      <c r="F2240" s="5" t="s">
        <v>484</v>
      </c>
      <c r="G2240" s="5" t="s">
        <v>627</v>
      </c>
      <c r="H2240" s="5" t="s">
        <v>9</v>
      </c>
      <c r="I2240" s="5">
        <v>4</v>
      </c>
      <c r="J2240" s="5">
        <v>0</v>
      </c>
      <c r="K2240" s="92">
        <v>4</v>
      </c>
    </row>
    <row r="2241" spans="2:11" x14ac:dyDescent="0.3">
      <c r="B2241" s="93" t="s">
        <v>1022</v>
      </c>
      <c r="C2241" s="94" t="s">
        <v>1234</v>
      </c>
      <c r="D2241" s="107" t="str">
        <f t="shared" ref="D2241:D2304" si="93">B2241&amp;C2241</f>
        <v>2023년03월</v>
      </c>
      <c r="E2241" s="108" t="str">
        <f t="shared" ref="E2241:E2304" si="94">VLOOKUP($F2241,$N$11:$O$78,2,0)</f>
        <v>경북</v>
      </c>
      <c r="F2241" s="5" t="s">
        <v>484</v>
      </c>
      <c r="G2241" s="5" t="s">
        <v>633</v>
      </c>
      <c r="H2241" s="5" t="s">
        <v>9</v>
      </c>
      <c r="I2241" s="5">
        <v>1</v>
      </c>
      <c r="J2241" s="5">
        <v>0</v>
      </c>
      <c r="K2241" s="92">
        <v>1</v>
      </c>
    </row>
    <row r="2242" spans="2:11" x14ac:dyDescent="0.3">
      <c r="B2242" s="93" t="s">
        <v>1022</v>
      </c>
      <c r="C2242" s="94" t="s">
        <v>1234</v>
      </c>
      <c r="D2242" s="107" t="str">
        <f t="shared" si="93"/>
        <v>2023년03월</v>
      </c>
      <c r="E2242" s="108" t="str">
        <f t="shared" si="94"/>
        <v>경북</v>
      </c>
      <c r="F2242" s="5" t="s">
        <v>485</v>
      </c>
      <c r="G2242" s="5" t="s">
        <v>637</v>
      </c>
      <c r="H2242" s="5" t="s">
        <v>9</v>
      </c>
      <c r="I2242" s="5">
        <v>1</v>
      </c>
      <c r="J2242" s="5">
        <v>0</v>
      </c>
      <c r="K2242" s="92">
        <v>1</v>
      </c>
    </row>
    <row r="2243" spans="2:11" x14ac:dyDescent="0.3">
      <c r="B2243" s="93" t="s">
        <v>1022</v>
      </c>
      <c r="C2243" s="94" t="s">
        <v>1234</v>
      </c>
      <c r="D2243" s="107" t="str">
        <f t="shared" si="93"/>
        <v>2023년03월</v>
      </c>
      <c r="E2243" s="108" t="str">
        <f t="shared" si="94"/>
        <v>경북</v>
      </c>
      <c r="F2243" s="5" t="s">
        <v>485</v>
      </c>
      <c r="G2243" s="5" t="s">
        <v>638</v>
      </c>
      <c r="H2243" s="5" t="s">
        <v>9</v>
      </c>
      <c r="I2243" s="5">
        <v>2</v>
      </c>
      <c r="J2243" s="5">
        <v>0</v>
      </c>
      <c r="K2243" s="92">
        <v>2</v>
      </c>
    </row>
    <row r="2244" spans="2:11" x14ac:dyDescent="0.3">
      <c r="B2244" s="93" t="s">
        <v>1022</v>
      </c>
      <c r="C2244" s="94" t="s">
        <v>1234</v>
      </c>
      <c r="D2244" s="107" t="str">
        <f t="shared" si="93"/>
        <v>2023년03월</v>
      </c>
      <c r="E2244" s="108" t="str">
        <f t="shared" si="94"/>
        <v>경북</v>
      </c>
      <c r="F2244" s="5" t="s">
        <v>485</v>
      </c>
      <c r="G2244" s="5" t="s">
        <v>1211</v>
      </c>
      <c r="H2244" s="5" t="s">
        <v>9</v>
      </c>
      <c r="I2244" s="5">
        <v>2</v>
      </c>
      <c r="J2244" s="5">
        <v>0</v>
      </c>
      <c r="K2244" s="92">
        <v>2</v>
      </c>
    </row>
    <row r="2245" spans="2:11" x14ac:dyDescent="0.3">
      <c r="B2245" s="93" t="s">
        <v>1022</v>
      </c>
      <c r="C2245" s="94" t="s">
        <v>1234</v>
      </c>
      <c r="D2245" s="107" t="str">
        <f t="shared" si="93"/>
        <v>2023년03월</v>
      </c>
      <c r="E2245" s="108" t="str">
        <f t="shared" si="94"/>
        <v>경북</v>
      </c>
      <c r="F2245" s="5" t="s">
        <v>556</v>
      </c>
      <c r="G2245" s="5" t="s">
        <v>721</v>
      </c>
      <c r="H2245" s="5" t="s">
        <v>9</v>
      </c>
      <c r="I2245" s="5">
        <v>2</v>
      </c>
      <c r="J2245" s="5">
        <v>0</v>
      </c>
      <c r="K2245" s="92">
        <v>2</v>
      </c>
    </row>
    <row r="2246" spans="2:11" x14ac:dyDescent="0.3">
      <c r="B2246" s="93" t="s">
        <v>1022</v>
      </c>
      <c r="C2246" s="94" t="s">
        <v>1234</v>
      </c>
      <c r="D2246" s="107" t="str">
        <f t="shared" si="93"/>
        <v>2023년03월</v>
      </c>
      <c r="E2246" s="108" t="str">
        <f t="shared" si="94"/>
        <v>경북</v>
      </c>
      <c r="F2246" s="5" t="s">
        <v>556</v>
      </c>
      <c r="G2246" s="5" t="s">
        <v>644</v>
      </c>
      <c r="H2246" s="5" t="s">
        <v>9</v>
      </c>
      <c r="I2246" s="5">
        <v>113</v>
      </c>
      <c r="J2246" s="5">
        <v>0</v>
      </c>
      <c r="K2246" s="92">
        <v>113</v>
      </c>
    </row>
    <row r="2247" spans="2:11" x14ac:dyDescent="0.3">
      <c r="B2247" s="93" t="s">
        <v>1022</v>
      </c>
      <c r="C2247" s="94" t="s">
        <v>1234</v>
      </c>
      <c r="D2247" s="107" t="str">
        <f t="shared" si="93"/>
        <v>2023년03월</v>
      </c>
      <c r="E2247" s="108" t="str">
        <f t="shared" si="94"/>
        <v>경북</v>
      </c>
      <c r="F2247" s="5" t="s">
        <v>556</v>
      </c>
      <c r="G2247" s="5" t="s">
        <v>636</v>
      </c>
      <c r="H2247" s="5" t="s">
        <v>9</v>
      </c>
      <c r="I2247" s="5">
        <v>31</v>
      </c>
      <c r="J2247" s="5">
        <v>0</v>
      </c>
      <c r="K2247" s="92">
        <v>31</v>
      </c>
    </row>
    <row r="2248" spans="2:11" x14ac:dyDescent="0.3">
      <c r="B2248" s="93" t="s">
        <v>1022</v>
      </c>
      <c r="C2248" s="94" t="s">
        <v>1234</v>
      </c>
      <c r="D2248" s="107" t="str">
        <f t="shared" si="93"/>
        <v>2023년03월</v>
      </c>
      <c r="E2248" s="108" t="str">
        <f t="shared" si="94"/>
        <v>경북</v>
      </c>
      <c r="F2248" s="5" t="s">
        <v>556</v>
      </c>
      <c r="G2248" s="5" t="s">
        <v>639</v>
      </c>
      <c r="H2248" s="5" t="s">
        <v>9</v>
      </c>
      <c r="I2248" s="5">
        <v>1</v>
      </c>
      <c r="J2248" s="5">
        <v>0</v>
      </c>
      <c r="K2248" s="92">
        <v>1</v>
      </c>
    </row>
    <row r="2249" spans="2:11" x14ac:dyDescent="0.3">
      <c r="B2249" s="93" t="s">
        <v>1022</v>
      </c>
      <c r="C2249" s="94" t="s">
        <v>1234</v>
      </c>
      <c r="D2249" s="107" t="str">
        <f t="shared" si="93"/>
        <v>2023년03월</v>
      </c>
      <c r="E2249" s="108" t="str">
        <f t="shared" si="94"/>
        <v>경북</v>
      </c>
      <c r="F2249" s="5" t="s">
        <v>556</v>
      </c>
      <c r="G2249" s="5" t="s">
        <v>643</v>
      </c>
      <c r="H2249" s="5" t="s">
        <v>9</v>
      </c>
      <c r="I2249" s="5">
        <v>4</v>
      </c>
      <c r="J2249" s="5">
        <v>0</v>
      </c>
      <c r="K2249" s="92">
        <v>4</v>
      </c>
    </row>
    <row r="2250" spans="2:11" x14ac:dyDescent="0.3">
      <c r="B2250" s="93" t="s">
        <v>1022</v>
      </c>
      <c r="C2250" s="94" t="s">
        <v>1234</v>
      </c>
      <c r="D2250" s="107" t="str">
        <f t="shared" si="93"/>
        <v>2023년03월</v>
      </c>
      <c r="E2250" s="108" t="str">
        <f t="shared" si="94"/>
        <v>충남</v>
      </c>
      <c r="F2250" s="5" t="s">
        <v>486</v>
      </c>
      <c r="G2250" s="5" t="s">
        <v>645</v>
      </c>
      <c r="H2250" s="5" t="s">
        <v>9</v>
      </c>
      <c r="I2250" s="5">
        <v>11</v>
      </c>
      <c r="J2250" s="5">
        <v>0</v>
      </c>
      <c r="K2250" s="92">
        <v>11</v>
      </c>
    </row>
    <row r="2251" spans="2:11" x14ac:dyDescent="0.3">
      <c r="B2251" s="93" t="s">
        <v>1022</v>
      </c>
      <c r="C2251" s="94" t="s">
        <v>1234</v>
      </c>
      <c r="D2251" s="107" t="str">
        <f t="shared" si="93"/>
        <v>2023년03월</v>
      </c>
      <c r="E2251" s="108" t="str">
        <f t="shared" si="94"/>
        <v>충남</v>
      </c>
      <c r="F2251" s="5" t="s">
        <v>486</v>
      </c>
      <c r="G2251" s="5" t="s">
        <v>646</v>
      </c>
      <c r="H2251" s="5" t="s">
        <v>9</v>
      </c>
      <c r="I2251" s="5">
        <v>8</v>
      </c>
      <c r="J2251" s="5">
        <v>0</v>
      </c>
      <c r="K2251" s="92">
        <v>8</v>
      </c>
    </row>
    <row r="2252" spans="2:11" x14ac:dyDescent="0.3">
      <c r="B2252" s="93" t="s">
        <v>1022</v>
      </c>
      <c r="C2252" s="94" t="s">
        <v>1234</v>
      </c>
      <c r="D2252" s="107" t="str">
        <f t="shared" si="93"/>
        <v>2023년03월</v>
      </c>
      <c r="E2252" s="108" t="str">
        <f t="shared" si="94"/>
        <v>충남</v>
      </c>
      <c r="F2252" s="5" t="s">
        <v>486</v>
      </c>
      <c r="G2252" s="5" t="s">
        <v>649</v>
      </c>
      <c r="H2252" s="5" t="s">
        <v>9</v>
      </c>
      <c r="I2252" s="5">
        <v>1</v>
      </c>
      <c r="J2252" s="5">
        <v>0</v>
      </c>
      <c r="K2252" s="92">
        <v>1</v>
      </c>
    </row>
    <row r="2253" spans="2:11" x14ac:dyDescent="0.3">
      <c r="B2253" s="93" t="s">
        <v>1022</v>
      </c>
      <c r="C2253" s="94" t="s">
        <v>1234</v>
      </c>
      <c r="D2253" s="107" t="str">
        <f t="shared" si="93"/>
        <v>2023년03월</v>
      </c>
      <c r="E2253" s="108" t="str">
        <f t="shared" si="94"/>
        <v>충남</v>
      </c>
      <c r="F2253" s="5" t="s">
        <v>486</v>
      </c>
      <c r="G2253" s="5" t="s">
        <v>652</v>
      </c>
      <c r="H2253" s="5" t="s">
        <v>9</v>
      </c>
      <c r="I2253" s="5">
        <v>2</v>
      </c>
      <c r="J2253" s="5">
        <v>0</v>
      </c>
      <c r="K2253" s="92">
        <v>2</v>
      </c>
    </row>
    <row r="2254" spans="2:11" x14ac:dyDescent="0.3">
      <c r="B2254" s="93" t="s">
        <v>1022</v>
      </c>
      <c r="C2254" s="94" t="s">
        <v>1234</v>
      </c>
      <c r="D2254" s="107" t="str">
        <f t="shared" si="93"/>
        <v>2023년03월</v>
      </c>
      <c r="E2254" s="108" t="str">
        <f t="shared" si="94"/>
        <v>충남</v>
      </c>
      <c r="F2254" s="5" t="s">
        <v>486</v>
      </c>
      <c r="G2254" s="5" t="s">
        <v>655</v>
      </c>
      <c r="H2254" s="5" t="s">
        <v>9</v>
      </c>
      <c r="I2254" s="5">
        <v>29</v>
      </c>
      <c r="J2254" s="5">
        <v>0</v>
      </c>
      <c r="K2254" s="92">
        <v>29</v>
      </c>
    </row>
    <row r="2255" spans="2:11" x14ac:dyDescent="0.3">
      <c r="B2255" s="93" t="s">
        <v>1022</v>
      </c>
      <c r="C2255" s="94" t="s">
        <v>1234</v>
      </c>
      <c r="D2255" s="107" t="str">
        <f t="shared" si="93"/>
        <v>2023년03월</v>
      </c>
      <c r="E2255" s="108" t="str">
        <f t="shared" si="94"/>
        <v>충남</v>
      </c>
      <c r="F2255" s="5" t="s">
        <v>486</v>
      </c>
      <c r="G2255" s="5" t="s">
        <v>656</v>
      </c>
      <c r="H2255" s="5" t="s">
        <v>9</v>
      </c>
      <c r="I2255" s="5">
        <v>67</v>
      </c>
      <c r="J2255" s="5">
        <v>0</v>
      </c>
      <c r="K2255" s="92">
        <v>67</v>
      </c>
    </row>
    <row r="2256" spans="2:11" x14ac:dyDescent="0.3">
      <c r="B2256" s="93" t="s">
        <v>1022</v>
      </c>
      <c r="C2256" s="94" t="s">
        <v>1234</v>
      </c>
      <c r="D2256" s="107" t="str">
        <f t="shared" si="93"/>
        <v>2023년03월</v>
      </c>
      <c r="E2256" s="108" t="str">
        <f t="shared" si="94"/>
        <v>전남</v>
      </c>
      <c r="F2256" s="5" t="s">
        <v>487</v>
      </c>
      <c r="G2256" s="5" t="s">
        <v>657</v>
      </c>
      <c r="H2256" s="5" t="s">
        <v>9</v>
      </c>
      <c r="I2256" s="5">
        <v>6</v>
      </c>
      <c r="J2256" s="5">
        <v>0</v>
      </c>
      <c r="K2256" s="92">
        <v>6</v>
      </c>
    </row>
    <row r="2257" spans="2:11" x14ac:dyDescent="0.3">
      <c r="B2257" s="93" t="s">
        <v>1022</v>
      </c>
      <c r="C2257" s="94" t="s">
        <v>1234</v>
      </c>
      <c r="D2257" s="107" t="str">
        <f t="shared" si="93"/>
        <v>2023년03월</v>
      </c>
      <c r="E2257" s="108" t="str">
        <f t="shared" si="94"/>
        <v>전남</v>
      </c>
      <c r="F2257" s="5" t="s">
        <v>487</v>
      </c>
      <c r="G2257" s="5" t="s">
        <v>658</v>
      </c>
      <c r="H2257" s="5" t="s">
        <v>9</v>
      </c>
      <c r="I2257" s="5">
        <v>1</v>
      </c>
      <c r="J2257" s="5">
        <v>0</v>
      </c>
      <c r="K2257" s="92">
        <v>1</v>
      </c>
    </row>
    <row r="2258" spans="2:11" x14ac:dyDescent="0.3">
      <c r="B2258" s="93" t="s">
        <v>1022</v>
      </c>
      <c r="C2258" s="94" t="s">
        <v>1234</v>
      </c>
      <c r="D2258" s="107" t="str">
        <f t="shared" si="93"/>
        <v>2023년03월</v>
      </c>
      <c r="E2258" s="108" t="str">
        <f t="shared" si="94"/>
        <v>경남</v>
      </c>
      <c r="F2258" s="5" t="s">
        <v>488</v>
      </c>
      <c r="G2258" s="5" t="s">
        <v>1008</v>
      </c>
      <c r="H2258" s="5" t="s">
        <v>9</v>
      </c>
      <c r="I2258" s="5">
        <v>1</v>
      </c>
      <c r="J2258" s="5">
        <v>0</v>
      </c>
      <c r="K2258" s="92">
        <v>1</v>
      </c>
    </row>
    <row r="2259" spans="2:11" x14ac:dyDescent="0.3">
      <c r="B2259" s="93" t="s">
        <v>1022</v>
      </c>
      <c r="C2259" s="94" t="s">
        <v>1234</v>
      </c>
      <c r="D2259" s="107" t="str">
        <f t="shared" si="93"/>
        <v>2023년03월</v>
      </c>
      <c r="E2259" s="108" t="str">
        <f t="shared" si="94"/>
        <v>경남</v>
      </c>
      <c r="F2259" s="5" t="s">
        <v>488</v>
      </c>
      <c r="G2259" s="5" t="s">
        <v>949</v>
      </c>
      <c r="H2259" s="5" t="s">
        <v>9</v>
      </c>
      <c r="I2259" s="5">
        <v>1</v>
      </c>
      <c r="J2259" s="5">
        <v>0</v>
      </c>
      <c r="K2259" s="92">
        <v>1</v>
      </c>
    </row>
    <row r="2260" spans="2:11" x14ac:dyDescent="0.3">
      <c r="B2260" s="93" t="s">
        <v>1022</v>
      </c>
      <c r="C2260" s="94" t="s">
        <v>1234</v>
      </c>
      <c r="D2260" s="107" t="str">
        <f t="shared" si="93"/>
        <v>2023년03월</v>
      </c>
      <c r="E2260" s="108" t="str">
        <f t="shared" si="94"/>
        <v>경남</v>
      </c>
      <c r="F2260" s="5" t="s">
        <v>489</v>
      </c>
      <c r="G2260" s="5" t="s">
        <v>660</v>
      </c>
      <c r="H2260" s="5" t="s">
        <v>9</v>
      </c>
      <c r="I2260" s="5">
        <v>6</v>
      </c>
      <c r="J2260" s="5">
        <v>0</v>
      </c>
      <c r="K2260" s="92">
        <v>6</v>
      </c>
    </row>
    <row r="2261" spans="2:11" x14ac:dyDescent="0.3">
      <c r="B2261" s="93" t="s">
        <v>1022</v>
      </c>
      <c r="C2261" s="94" t="s">
        <v>1234</v>
      </c>
      <c r="D2261" s="107" t="str">
        <f t="shared" si="93"/>
        <v>2023년03월</v>
      </c>
      <c r="E2261" s="108" t="str">
        <f t="shared" si="94"/>
        <v>경남</v>
      </c>
      <c r="F2261" s="5" t="s">
        <v>490</v>
      </c>
      <c r="G2261" s="5" t="s">
        <v>940</v>
      </c>
      <c r="H2261" s="5" t="s">
        <v>9</v>
      </c>
      <c r="I2261" s="5">
        <v>2</v>
      </c>
      <c r="J2261" s="5">
        <v>0</v>
      </c>
      <c r="K2261" s="92">
        <v>2</v>
      </c>
    </row>
    <row r="2262" spans="2:11" x14ac:dyDescent="0.3">
      <c r="B2262" s="93" t="s">
        <v>1022</v>
      </c>
      <c r="C2262" s="94" t="s">
        <v>1234</v>
      </c>
      <c r="D2262" s="107" t="str">
        <f t="shared" si="93"/>
        <v>2023년03월</v>
      </c>
      <c r="E2262" s="108" t="str">
        <f t="shared" si="94"/>
        <v>경남</v>
      </c>
      <c r="F2262" s="5" t="s">
        <v>490</v>
      </c>
      <c r="G2262" s="5" t="s">
        <v>1005</v>
      </c>
      <c r="H2262" s="5" t="s">
        <v>9</v>
      </c>
      <c r="I2262" s="5">
        <v>2</v>
      </c>
      <c r="J2262" s="5">
        <v>0</v>
      </c>
      <c r="K2262" s="92">
        <v>2</v>
      </c>
    </row>
    <row r="2263" spans="2:11" x14ac:dyDescent="0.3">
      <c r="B2263" s="93" t="s">
        <v>1022</v>
      </c>
      <c r="C2263" s="94" t="s">
        <v>1234</v>
      </c>
      <c r="D2263" s="107" t="str">
        <f t="shared" si="93"/>
        <v>2023년03월</v>
      </c>
      <c r="E2263" s="108" t="str">
        <f t="shared" si="94"/>
        <v>경남</v>
      </c>
      <c r="F2263" s="5" t="s">
        <v>491</v>
      </c>
      <c r="G2263" s="5" t="s">
        <v>665</v>
      </c>
      <c r="H2263" s="5" t="s">
        <v>9</v>
      </c>
      <c r="I2263" s="5">
        <v>1</v>
      </c>
      <c r="J2263" s="5">
        <v>0</v>
      </c>
      <c r="K2263" s="92">
        <v>1</v>
      </c>
    </row>
    <row r="2264" spans="2:11" x14ac:dyDescent="0.3">
      <c r="B2264" s="93" t="s">
        <v>1022</v>
      </c>
      <c r="C2264" s="94" t="s">
        <v>1234</v>
      </c>
      <c r="D2264" s="107" t="str">
        <f t="shared" si="93"/>
        <v>2023년03월</v>
      </c>
      <c r="E2264" s="108" t="str">
        <f t="shared" si="94"/>
        <v>경남</v>
      </c>
      <c r="F2264" s="5" t="s">
        <v>491</v>
      </c>
      <c r="G2264" s="5" t="s">
        <v>664</v>
      </c>
      <c r="H2264" s="5" t="s">
        <v>9</v>
      </c>
      <c r="I2264" s="5">
        <v>1</v>
      </c>
      <c r="J2264" s="5">
        <v>0</v>
      </c>
      <c r="K2264" s="92">
        <v>1</v>
      </c>
    </row>
    <row r="2265" spans="2:11" x14ac:dyDescent="0.3">
      <c r="B2265" s="93" t="s">
        <v>1022</v>
      </c>
      <c r="C2265" s="94" t="s">
        <v>1234</v>
      </c>
      <c r="D2265" s="107" t="str">
        <f t="shared" si="93"/>
        <v>2023년03월</v>
      </c>
      <c r="E2265" s="108" t="str">
        <f t="shared" si="94"/>
        <v>경남</v>
      </c>
      <c r="F2265" s="5" t="s">
        <v>492</v>
      </c>
      <c r="G2265" s="5" t="s">
        <v>667</v>
      </c>
      <c r="H2265" s="5" t="s">
        <v>9</v>
      </c>
      <c r="I2265" s="5">
        <v>25</v>
      </c>
      <c r="J2265" s="5">
        <v>0</v>
      </c>
      <c r="K2265" s="92">
        <v>25</v>
      </c>
    </row>
    <row r="2266" spans="2:11" x14ac:dyDescent="0.3">
      <c r="B2266" s="93" t="s">
        <v>1022</v>
      </c>
      <c r="C2266" s="94" t="s">
        <v>1234</v>
      </c>
      <c r="D2266" s="107" t="str">
        <f t="shared" si="93"/>
        <v>2023년03월</v>
      </c>
      <c r="E2266" s="108" t="str">
        <f t="shared" si="94"/>
        <v>경남</v>
      </c>
      <c r="F2266" s="5" t="s">
        <v>492</v>
      </c>
      <c r="G2266" s="5" t="s">
        <v>668</v>
      </c>
      <c r="H2266" s="5" t="s">
        <v>9</v>
      </c>
      <c r="I2266" s="5">
        <v>22</v>
      </c>
      <c r="J2266" s="5">
        <v>0</v>
      </c>
      <c r="K2266" s="92">
        <v>22</v>
      </c>
    </row>
    <row r="2267" spans="2:11" x14ac:dyDescent="0.3">
      <c r="B2267" s="93" t="s">
        <v>1022</v>
      </c>
      <c r="C2267" s="94" t="s">
        <v>1234</v>
      </c>
      <c r="D2267" s="107" t="str">
        <f t="shared" si="93"/>
        <v>2023년03월</v>
      </c>
      <c r="E2267" s="108" t="str">
        <f t="shared" si="94"/>
        <v>경남</v>
      </c>
      <c r="F2267" s="5" t="s">
        <v>492</v>
      </c>
      <c r="G2267" s="5" t="s">
        <v>670</v>
      </c>
      <c r="H2267" s="5" t="s">
        <v>9</v>
      </c>
      <c r="I2267" s="5">
        <v>67</v>
      </c>
      <c r="J2267" s="5">
        <v>0</v>
      </c>
      <c r="K2267" s="92">
        <v>67</v>
      </c>
    </row>
    <row r="2268" spans="2:11" x14ac:dyDescent="0.3">
      <c r="B2268" s="93" t="s">
        <v>1022</v>
      </c>
      <c r="C2268" s="94" t="s">
        <v>1234</v>
      </c>
      <c r="D2268" s="107" t="str">
        <f t="shared" si="93"/>
        <v>2023년03월</v>
      </c>
      <c r="E2268" s="108" t="str">
        <f t="shared" si="94"/>
        <v>경기</v>
      </c>
      <c r="F2268" s="5" t="s">
        <v>493</v>
      </c>
      <c r="G2268" s="5" t="s">
        <v>674</v>
      </c>
      <c r="H2268" s="5" t="s">
        <v>9</v>
      </c>
      <c r="I2268" s="5">
        <v>3</v>
      </c>
      <c r="J2268" s="5">
        <v>0</v>
      </c>
      <c r="K2268" s="92">
        <v>3</v>
      </c>
    </row>
    <row r="2269" spans="2:11" x14ac:dyDescent="0.3">
      <c r="B2269" s="93" t="s">
        <v>1022</v>
      </c>
      <c r="C2269" s="94" t="s">
        <v>1234</v>
      </c>
      <c r="D2269" s="107" t="str">
        <f t="shared" si="93"/>
        <v>2023년03월</v>
      </c>
      <c r="E2269" s="108" t="str">
        <f t="shared" si="94"/>
        <v>서울</v>
      </c>
      <c r="F2269" s="5" t="s">
        <v>495</v>
      </c>
      <c r="G2269" s="5" t="s">
        <v>678</v>
      </c>
      <c r="H2269" s="5" t="s">
        <v>9</v>
      </c>
      <c r="I2269" s="5">
        <v>12</v>
      </c>
      <c r="J2269" s="5">
        <v>0</v>
      </c>
      <c r="K2269" s="92">
        <v>12</v>
      </c>
    </row>
    <row r="2270" spans="2:11" x14ac:dyDescent="0.3">
      <c r="B2270" s="93" t="s">
        <v>1022</v>
      </c>
      <c r="C2270" s="94" t="s">
        <v>1234</v>
      </c>
      <c r="D2270" s="107" t="str">
        <f t="shared" si="93"/>
        <v>2023년03월</v>
      </c>
      <c r="E2270" s="108" t="str">
        <f t="shared" si="94"/>
        <v>서울</v>
      </c>
      <c r="F2270" s="5" t="s">
        <v>495</v>
      </c>
      <c r="G2270" s="5" t="s">
        <v>679</v>
      </c>
      <c r="H2270" s="5" t="s">
        <v>9</v>
      </c>
      <c r="I2270" s="5">
        <v>3</v>
      </c>
      <c r="J2270" s="5">
        <v>0</v>
      </c>
      <c r="K2270" s="92">
        <v>3</v>
      </c>
    </row>
    <row r="2271" spans="2:11" x14ac:dyDescent="0.3">
      <c r="B2271" s="93" t="s">
        <v>1022</v>
      </c>
      <c r="C2271" s="94" t="s">
        <v>1234</v>
      </c>
      <c r="D2271" s="107" t="str">
        <f t="shared" si="93"/>
        <v>2023년03월</v>
      </c>
      <c r="E2271" s="108" t="str">
        <f t="shared" si="94"/>
        <v>서울</v>
      </c>
      <c r="F2271" s="5" t="s">
        <v>495</v>
      </c>
      <c r="G2271" s="5" t="s">
        <v>931</v>
      </c>
      <c r="H2271" s="5" t="s">
        <v>9</v>
      </c>
      <c r="I2271" s="5">
        <v>4</v>
      </c>
      <c r="J2271" s="5">
        <v>0</v>
      </c>
      <c r="K2271" s="92">
        <v>4</v>
      </c>
    </row>
    <row r="2272" spans="2:11" x14ac:dyDescent="0.3">
      <c r="B2272" s="93" t="s">
        <v>1022</v>
      </c>
      <c r="C2272" s="94" t="s">
        <v>1234</v>
      </c>
      <c r="D2272" s="107" t="str">
        <f t="shared" si="93"/>
        <v>2023년03월</v>
      </c>
      <c r="E2272" s="108" t="str">
        <f t="shared" si="94"/>
        <v>서울</v>
      </c>
      <c r="F2272" s="5" t="s">
        <v>495</v>
      </c>
      <c r="G2272" s="5" t="s">
        <v>683</v>
      </c>
      <c r="H2272" s="5" t="s">
        <v>9</v>
      </c>
      <c r="I2272" s="5">
        <v>1</v>
      </c>
      <c r="J2272" s="5">
        <v>0</v>
      </c>
      <c r="K2272" s="92">
        <v>1</v>
      </c>
    </row>
    <row r="2273" spans="2:11" x14ac:dyDescent="0.3">
      <c r="B2273" s="93" t="s">
        <v>1022</v>
      </c>
      <c r="C2273" s="94" t="s">
        <v>1234</v>
      </c>
      <c r="D2273" s="107" t="str">
        <f t="shared" si="93"/>
        <v>2023년03월</v>
      </c>
      <c r="E2273" s="108" t="str">
        <f t="shared" si="94"/>
        <v>서울</v>
      </c>
      <c r="F2273" s="5" t="s">
        <v>496</v>
      </c>
      <c r="G2273" s="5" t="s">
        <v>1046</v>
      </c>
      <c r="H2273" s="5" t="s">
        <v>9</v>
      </c>
      <c r="I2273" s="5">
        <v>2</v>
      </c>
      <c r="J2273" s="5">
        <v>0</v>
      </c>
      <c r="K2273" s="92">
        <v>2</v>
      </c>
    </row>
    <row r="2274" spans="2:11" x14ac:dyDescent="0.3">
      <c r="B2274" s="93" t="s">
        <v>1022</v>
      </c>
      <c r="C2274" s="94" t="s">
        <v>1234</v>
      </c>
      <c r="D2274" s="107" t="str">
        <f t="shared" si="93"/>
        <v>2023년03월</v>
      </c>
      <c r="E2274" s="108" t="str">
        <f t="shared" si="94"/>
        <v>서울</v>
      </c>
      <c r="F2274" s="5" t="s">
        <v>496</v>
      </c>
      <c r="G2274" s="5" t="s">
        <v>689</v>
      </c>
      <c r="H2274" s="5" t="s">
        <v>9</v>
      </c>
      <c r="I2274" s="5">
        <v>4</v>
      </c>
      <c r="J2274" s="5">
        <v>0</v>
      </c>
      <c r="K2274" s="92">
        <v>4</v>
      </c>
    </row>
    <row r="2275" spans="2:11" x14ac:dyDescent="0.3">
      <c r="B2275" s="93" t="s">
        <v>1022</v>
      </c>
      <c r="C2275" s="94" t="s">
        <v>1234</v>
      </c>
      <c r="D2275" s="107" t="str">
        <f t="shared" si="93"/>
        <v>2023년03월</v>
      </c>
      <c r="E2275" s="108" t="str">
        <f t="shared" si="94"/>
        <v>서울</v>
      </c>
      <c r="F2275" s="5" t="s">
        <v>497</v>
      </c>
      <c r="G2275" s="5" t="s">
        <v>690</v>
      </c>
      <c r="H2275" s="5" t="s">
        <v>9</v>
      </c>
      <c r="I2275" s="5">
        <v>15</v>
      </c>
      <c r="J2275" s="5">
        <v>0</v>
      </c>
      <c r="K2275" s="92">
        <v>15</v>
      </c>
    </row>
    <row r="2276" spans="2:11" x14ac:dyDescent="0.3">
      <c r="B2276" s="93" t="s">
        <v>1022</v>
      </c>
      <c r="C2276" s="94" t="s">
        <v>1234</v>
      </c>
      <c r="D2276" s="107" t="str">
        <f t="shared" si="93"/>
        <v>2023년03월</v>
      </c>
      <c r="E2276" s="108" t="str">
        <f t="shared" si="94"/>
        <v>서울</v>
      </c>
      <c r="F2276" s="5" t="s">
        <v>497</v>
      </c>
      <c r="G2276" s="5" t="s">
        <v>691</v>
      </c>
      <c r="H2276" s="5" t="s">
        <v>9</v>
      </c>
      <c r="I2276" s="5">
        <v>17</v>
      </c>
      <c r="J2276" s="5">
        <v>0</v>
      </c>
      <c r="K2276" s="92">
        <v>17</v>
      </c>
    </row>
    <row r="2277" spans="2:11" x14ac:dyDescent="0.3">
      <c r="B2277" s="93" t="s">
        <v>1022</v>
      </c>
      <c r="C2277" s="94" t="s">
        <v>1234</v>
      </c>
      <c r="D2277" s="107" t="str">
        <f t="shared" si="93"/>
        <v>2023년03월</v>
      </c>
      <c r="E2277" s="108" t="str">
        <f t="shared" si="94"/>
        <v>서울</v>
      </c>
      <c r="F2277" s="5" t="s">
        <v>497</v>
      </c>
      <c r="G2277" s="5" t="s">
        <v>693</v>
      </c>
      <c r="H2277" s="5" t="s">
        <v>9</v>
      </c>
      <c r="I2277" s="5">
        <v>4</v>
      </c>
      <c r="J2277" s="5">
        <v>0</v>
      </c>
      <c r="K2277" s="92">
        <v>4</v>
      </c>
    </row>
    <row r="2278" spans="2:11" x14ac:dyDescent="0.3">
      <c r="B2278" s="93" t="s">
        <v>1022</v>
      </c>
      <c r="C2278" s="94" t="s">
        <v>1234</v>
      </c>
      <c r="D2278" s="107" t="str">
        <f t="shared" si="93"/>
        <v>2023년03월</v>
      </c>
      <c r="E2278" s="108" t="str">
        <f t="shared" si="94"/>
        <v>서울</v>
      </c>
      <c r="F2278" s="5" t="s">
        <v>498</v>
      </c>
      <c r="G2278" s="5" t="s">
        <v>695</v>
      </c>
      <c r="H2278" s="5" t="s">
        <v>9</v>
      </c>
      <c r="I2278" s="5">
        <v>56</v>
      </c>
      <c r="J2278" s="5">
        <v>0</v>
      </c>
      <c r="K2278" s="92">
        <v>56</v>
      </c>
    </row>
    <row r="2279" spans="2:11" x14ac:dyDescent="0.3">
      <c r="B2279" s="93" t="s">
        <v>1022</v>
      </c>
      <c r="C2279" s="94" t="s">
        <v>1234</v>
      </c>
      <c r="D2279" s="107" t="str">
        <f t="shared" si="93"/>
        <v>2023년03월</v>
      </c>
      <c r="E2279" s="108" t="str">
        <f t="shared" si="94"/>
        <v>서울</v>
      </c>
      <c r="F2279" s="5" t="s">
        <v>498</v>
      </c>
      <c r="G2279" s="5" t="s">
        <v>696</v>
      </c>
      <c r="H2279" s="5" t="s">
        <v>9</v>
      </c>
      <c r="I2279" s="5">
        <v>65</v>
      </c>
      <c r="J2279" s="5">
        <v>0</v>
      </c>
      <c r="K2279" s="92">
        <v>65</v>
      </c>
    </row>
    <row r="2280" spans="2:11" x14ac:dyDescent="0.3">
      <c r="B2280" s="93" t="s">
        <v>1022</v>
      </c>
      <c r="C2280" s="94" t="s">
        <v>1234</v>
      </c>
      <c r="D2280" s="107" t="str">
        <f t="shared" si="93"/>
        <v>2023년03월</v>
      </c>
      <c r="E2280" s="108" t="str">
        <f t="shared" si="94"/>
        <v>서울</v>
      </c>
      <c r="F2280" s="5" t="s">
        <v>499</v>
      </c>
      <c r="G2280" s="5" t="s">
        <v>685</v>
      </c>
      <c r="H2280" s="5" t="s">
        <v>9</v>
      </c>
      <c r="I2280" s="5">
        <v>1</v>
      </c>
      <c r="J2280" s="5">
        <v>0</v>
      </c>
      <c r="K2280" s="92">
        <v>1</v>
      </c>
    </row>
    <row r="2281" spans="2:11" x14ac:dyDescent="0.3">
      <c r="B2281" s="93" t="s">
        <v>1022</v>
      </c>
      <c r="C2281" s="94" t="s">
        <v>1234</v>
      </c>
      <c r="D2281" s="107" t="str">
        <f t="shared" si="93"/>
        <v>2023년03월</v>
      </c>
      <c r="E2281" s="108" t="str">
        <f t="shared" si="94"/>
        <v>서울</v>
      </c>
      <c r="F2281" s="5" t="s">
        <v>499</v>
      </c>
      <c r="G2281" s="5" t="s">
        <v>688</v>
      </c>
      <c r="H2281" s="5" t="s">
        <v>9</v>
      </c>
      <c r="I2281" s="5">
        <v>2</v>
      </c>
      <c r="J2281" s="5">
        <v>0</v>
      </c>
      <c r="K2281" s="92">
        <v>2</v>
      </c>
    </row>
    <row r="2282" spans="2:11" x14ac:dyDescent="0.3">
      <c r="B2282" s="93" t="s">
        <v>1022</v>
      </c>
      <c r="C2282" s="94" t="s">
        <v>1234</v>
      </c>
      <c r="D2282" s="107" t="str">
        <f t="shared" si="93"/>
        <v>2023년03월</v>
      </c>
      <c r="E2282" s="108" t="str">
        <f t="shared" si="94"/>
        <v>서울</v>
      </c>
      <c r="F2282" s="5" t="s">
        <v>499</v>
      </c>
      <c r="G2282" s="5" t="s">
        <v>700</v>
      </c>
      <c r="H2282" s="5" t="s">
        <v>9</v>
      </c>
      <c r="I2282" s="5">
        <v>1</v>
      </c>
      <c r="J2282" s="5">
        <v>0</v>
      </c>
      <c r="K2282" s="92">
        <v>1</v>
      </c>
    </row>
    <row r="2283" spans="2:11" x14ac:dyDescent="0.3">
      <c r="B2283" s="93" t="s">
        <v>1022</v>
      </c>
      <c r="C2283" s="94" t="s">
        <v>1234</v>
      </c>
      <c r="D2283" s="107" t="str">
        <f t="shared" si="93"/>
        <v>2023년03월</v>
      </c>
      <c r="E2283" s="108" t="str">
        <f t="shared" si="94"/>
        <v>서울</v>
      </c>
      <c r="F2283" s="5" t="s">
        <v>499</v>
      </c>
      <c r="G2283" s="5" t="s">
        <v>697</v>
      </c>
      <c r="H2283" s="5" t="s">
        <v>9</v>
      </c>
      <c r="I2283" s="5">
        <v>21</v>
      </c>
      <c r="J2283" s="5">
        <v>0</v>
      </c>
      <c r="K2283" s="92">
        <v>21</v>
      </c>
    </row>
    <row r="2284" spans="2:11" x14ac:dyDescent="0.3">
      <c r="B2284" s="93" t="s">
        <v>1022</v>
      </c>
      <c r="C2284" s="94" t="s">
        <v>1234</v>
      </c>
      <c r="D2284" s="107" t="str">
        <f t="shared" si="93"/>
        <v>2023년03월</v>
      </c>
      <c r="E2284" s="108" t="str">
        <f t="shared" si="94"/>
        <v>서울</v>
      </c>
      <c r="F2284" s="5" t="s">
        <v>500</v>
      </c>
      <c r="G2284" s="5" t="s">
        <v>701</v>
      </c>
      <c r="H2284" s="5" t="s">
        <v>9</v>
      </c>
      <c r="I2284" s="5">
        <v>44</v>
      </c>
      <c r="J2284" s="5">
        <v>0</v>
      </c>
      <c r="K2284" s="92">
        <v>44</v>
      </c>
    </row>
    <row r="2285" spans="2:11" x14ac:dyDescent="0.3">
      <c r="B2285" s="93" t="s">
        <v>1022</v>
      </c>
      <c r="C2285" s="94" t="s">
        <v>1234</v>
      </c>
      <c r="D2285" s="107" t="str">
        <f t="shared" si="93"/>
        <v>2023년03월</v>
      </c>
      <c r="E2285" s="108" t="str">
        <f t="shared" si="94"/>
        <v>서울</v>
      </c>
      <c r="F2285" s="5" t="s">
        <v>500</v>
      </c>
      <c r="G2285" s="5" t="s">
        <v>814</v>
      </c>
      <c r="H2285" s="5" t="s">
        <v>9</v>
      </c>
      <c r="I2285" s="5">
        <v>1</v>
      </c>
      <c r="J2285" s="5">
        <v>0</v>
      </c>
      <c r="K2285" s="92">
        <v>1</v>
      </c>
    </row>
    <row r="2286" spans="2:11" x14ac:dyDescent="0.3">
      <c r="B2286" s="93" t="s">
        <v>1022</v>
      </c>
      <c r="C2286" s="94" t="s">
        <v>1234</v>
      </c>
      <c r="D2286" s="107" t="str">
        <f t="shared" si="93"/>
        <v>2023년03월</v>
      </c>
      <c r="E2286" s="108" t="str">
        <f t="shared" si="94"/>
        <v>서울</v>
      </c>
      <c r="F2286" s="5" t="s">
        <v>500</v>
      </c>
      <c r="G2286" s="5" t="s">
        <v>1048</v>
      </c>
      <c r="H2286" s="5" t="s">
        <v>9</v>
      </c>
      <c r="I2286" s="5">
        <v>152</v>
      </c>
      <c r="J2286" s="5">
        <v>0</v>
      </c>
      <c r="K2286" s="92">
        <v>152</v>
      </c>
    </row>
    <row r="2287" spans="2:11" x14ac:dyDescent="0.3">
      <c r="B2287" s="93" t="s">
        <v>1022</v>
      </c>
      <c r="C2287" s="94" t="s">
        <v>1234</v>
      </c>
      <c r="D2287" s="107" t="str">
        <f t="shared" si="93"/>
        <v>2023년03월</v>
      </c>
      <c r="E2287" s="108" t="str">
        <f t="shared" si="94"/>
        <v>서울</v>
      </c>
      <c r="F2287" s="5" t="s">
        <v>501</v>
      </c>
      <c r="G2287" s="5" t="s">
        <v>705</v>
      </c>
      <c r="H2287" s="5" t="s">
        <v>9</v>
      </c>
      <c r="I2287" s="5">
        <v>3</v>
      </c>
      <c r="J2287" s="5">
        <v>0</v>
      </c>
      <c r="K2287" s="92">
        <v>3</v>
      </c>
    </row>
    <row r="2288" spans="2:11" x14ac:dyDescent="0.3">
      <c r="B2288" s="93" t="s">
        <v>1022</v>
      </c>
      <c r="C2288" s="94" t="s">
        <v>1234</v>
      </c>
      <c r="D2288" s="107" t="str">
        <f t="shared" si="93"/>
        <v>2023년03월</v>
      </c>
      <c r="E2288" s="108" t="str">
        <f t="shared" si="94"/>
        <v>충남</v>
      </c>
      <c r="F2288" s="5" t="s">
        <v>502</v>
      </c>
      <c r="G2288" s="5" t="s">
        <v>712</v>
      </c>
      <c r="H2288" s="5" t="s">
        <v>9</v>
      </c>
      <c r="I2288" s="5">
        <v>24</v>
      </c>
      <c r="J2288" s="5">
        <v>0</v>
      </c>
      <c r="K2288" s="92">
        <v>24</v>
      </c>
    </row>
    <row r="2289" spans="2:11" x14ac:dyDescent="0.3">
      <c r="B2289" s="93" t="s">
        <v>1022</v>
      </c>
      <c r="C2289" s="94" t="s">
        <v>1234</v>
      </c>
      <c r="D2289" s="107" t="str">
        <f t="shared" si="93"/>
        <v>2023년03월</v>
      </c>
      <c r="E2289" s="108" t="str">
        <f t="shared" si="94"/>
        <v>서울</v>
      </c>
      <c r="F2289" s="5" t="s">
        <v>503</v>
      </c>
      <c r="G2289" s="5" t="s">
        <v>713</v>
      </c>
      <c r="H2289" s="5" t="s">
        <v>9</v>
      </c>
      <c r="I2289" s="5">
        <v>31</v>
      </c>
      <c r="J2289" s="5">
        <v>0</v>
      </c>
      <c r="K2289" s="92">
        <v>31</v>
      </c>
    </row>
    <row r="2290" spans="2:11" x14ac:dyDescent="0.3">
      <c r="B2290" s="93" t="s">
        <v>1022</v>
      </c>
      <c r="C2290" s="94" t="s">
        <v>1234</v>
      </c>
      <c r="D2290" s="107" t="str">
        <f t="shared" si="93"/>
        <v>2023년03월</v>
      </c>
      <c r="E2290" s="108" t="str">
        <f t="shared" si="94"/>
        <v>경기</v>
      </c>
      <c r="F2290" s="5" t="s">
        <v>504</v>
      </c>
      <c r="G2290" s="5" t="s">
        <v>930</v>
      </c>
      <c r="H2290" s="5" t="s">
        <v>9</v>
      </c>
      <c r="I2290" s="5">
        <v>1</v>
      </c>
      <c r="J2290" s="5">
        <v>0</v>
      </c>
      <c r="K2290" s="92">
        <v>1</v>
      </c>
    </row>
    <row r="2291" spans="2:11" x14ac:dyDescent="0.3">
      <c r="B2291" s="93" t="s">
        <v>1022</v>
      </c>
      <c r="C2291" s="94" t="s">
        <v>1234</v>
      </c>
      <c r="D2291" s="107" t="str">
        <f t="shared" si="93"/>
        <v>2023년03월</v>
      </c>
      <c r="E2291" s="108" t="str">
        <f t="shared" si="94"/>
        <v>경기</v>
      </c>
      <c r="F2291" s="5" t="s">
        <v>504</v>
      </c>
      <c r="G2291" s="5" t="s">
        <v>716</v>
      </c>
      <c r="H2291" s="5" t="s">
        <v>9</v>
      </c>
      <c r="I2291" s="5">
        <v>5</v>
      </c>
      <c r="J2291" s="5">
        <v>0</v>
      </c>
      <c r="K2291" s="92">
        <v>5</v>
      </c>
    </row>
    <row r="2292" spans="2:11" x14ac:dyDescent="0.3">
      <c r="B2292" s="93" t="s">
        <v>1022</v>
      </c>
      <c r="C2292" s="94" t="s">
        <v>1234</v>
      </c>
      <c r="D2292" s="107" t="str">
        <f t="shared" si="93"/>
        <v>2023년03월</v>
      </c>
      <c r="E2292" s="108" t="str">
        <f t="shared" si="94"/>
        <v>경기</v>
      </c>
      <c r="F2292" s="5" t="s">
        <v>504</v>
      </c>
      <c r="G2292" s="5" t="s">
        <v>718</v>
      </c>
      <c r="H2292" s="5" t="s">
        <v>9</v>
      </c>
      <c r="I2292" s="5">
        <v>1</v>
      </c>
      <c r="J2292" s="5">
        <v>0</v>
      </c>
      <c r="K2292" s="92">
        <v>1</v>
      </c>
    </row>
    <row r="2293" spans="2:11" x14ac:dyDescent="0.3">
      <c r="B2293" s="93" t="s">
        <v>1022</v>
      </c>
      <c r="C2293" s="94" t="s">
        <v>1234</v>
      </c>
      <c r="D2293" s="107" t="str">
        <f t="shared" si="93"/>
        <v>2023년03월</v>
      </c>
      <c r="E2293" s="108" t="str">
        <f t="shared" si="94"/>
        <v>전남</v>
      </c>
      <c r="F2293" s="5" t="s">
        <v>506</v>
      </c>
      <c r="G2293" s="5" t="s">
        <v>722</v>
      </c>
      <c r="H2293" s="5" t="s">
        <v>9</v>
      </c>
      <c r="I2293" s="5">
        <v>13</v>
      </c>
      <c r="J2293" s="5">
        <v>0</v>
      </c>
      <c r="K2293" s="92">
        <v>13</v>
      </c>
    </row>
    <row r="2294" spans="2:11" x14ac:dyDescent="0.3">
      <c r="B2294" s="93" t="s">
        <v>1022</v>
      </c>
      <c r="C2294" s="94" t="s">
        <v>1234</v>
      </c>
      <c r="D2294" s="107" t="str">
        <f t="shared" si="93"/>
        <v>2023년03월</v>
      </c>
      <c r="E2294" s="108" t="str">
        <f t="shared" si="94"/>
        <v>전남</v>
      </c>
      <c r="F2294" s="5" t="s">
        <v>506</v>
      </c>
      <c r="G2294" s="5" t="s">
        <v>723</v>
      </c>
      <c r="H2294" s="5" t="s">
        <v>9</v>
      </c>
      <c r="I2294" s="5">
        <v>27</v>
      </c>
      <c r="J2294" s="5">
        <v>0</v>
      </c>
      <c r="K2294" s="92">
        <v>27</v>
      </c>
    </row>
    <row r="2295" spans="2:11" x14ac:dyDescent="0.3">
      <c r="B2295" s="93" t="s">
        <v>1022</v>
      </c>
      <c r="C2295" s="94" t="s">
        <v>1234</v>
      </c>
      <c r="D2295" s="107" t="str">
        <f t="shared" si="93"/>
        <v>2023년03월</v>
      </c>
      <c r="E2295" s="108" t="str">
        <f t="shared" si="94"/>
        <v>경북</v>
      </c>
      <c r="F2295" s="5" t="s">
        <v>507</v>
      </c>
      <c r="G2295" s="5" t="s">
        <v>725</v>
      </c>
      <c r="H2295" s="5" t="s">
        <v>9</v>
      </c>
      <c r="I2295" s="5">
        <v>146</v>
      </c>
      <c r="J2295" s="5">
        <v>0</v>
      </c>
      <c r="K2295" s="92">
        <v>146</v>
      </c>
    </row>
    <row r="2296" spans="2:11" x14ac:dyDescent="0.3">
      <c r="B2296" s="93" t="s">
        <v>1022</v>
      </c>
      <c r="C2296" s="94" t="s">
        <v>1234</v>
      </c>
      <c r="D2296" s="107" t="str">
        <f t="shared" si="93"/>
        <v>2023년03월</v>
      </c>
      <c r="E2296" s="108" t="str">
        <f t="shared" si="94"/>
        <v>경북</v>
      </c>
      <c r="F2296" s="5" t="s">
        <v>507</v>
      </c>
      <c r="G2296" s="5" t="s">
        <v>726</v>
      </c>
      <c r="H2296" s="5" t="s">
        <v>9</v>
      </c>
      <c r="I2296" s="5">
        <v>19</v>
      </c>
      <c r="J2296" s="5">
        <v>0</v>
      </c>
      <c r="K2296" s="92">
        <v>19</v>
      </c>
    </row>
    <row r="2297" spans="2:11" x14ac:dyDescent="0.3">
      <c r="B2297" s="93" t="s">
        <v>1022</v>
      </c>
      <c r="C2297" s="94" t="s">
        <v>1234</v>
      </c>
      <c r="D2297" s="107" t="str">
        <f t="shared" si="93"/>
        <v>2023년03월</v>
      </c>
      <c r="E2297" s="108" t="str">
        <f t="shared" si="94"/>
        <v>경기</v>
      </c>
      <c r="F2297" s="5" t="s">
        <v>509</v>
      </c>
      <c r="G2297" s="5" t="s">
        <v>728</v>
      </c>
      <c r="H2297" s="5" t="s">
        <v>9</v>
      </c>
      <c r="I2297" s="5">
        <v>5</v>
      </c>
      <c r="J2297" s="5">
        <v>0</v>
      </c>
      <c r="K2297" s="92">
        <v>5</v>
      </c>
    </row>
    <row r="2298" spans="2:11" x14ac:dyDescent="0.3">
      <c r="B2298" s="93" t="s">
        <v>1022</v>
      </c>
      <c r="C2298" s="94" t="s">
        <v>1234</v>
      </c>
      <c r="D2298" s="107" t="str">
        <f t="shared" si="93"/>
        <v>2023년03월</v>
      </c>
      <c r="E2298" s="108" t="str">
        <f t="shared" si="94"/>
        <v>영서</v>
      </c>
      <c r="F2298" s="5" t="s">
        <v>510</v>
      </c>
      <c r="G2298" s="5" t="s">
        <v>729</v>
      </c>
      <c r="H2298" s="5" t="s">
        <v>9</v>
      </c>
      <c r="I2298" s="5">
        <v>12</v>
      </c>
      <c r="J2298" s="5">
        <v>0</v>
      </c>
      <c r="K2298" s="92">
        <v>12</v>
      </c>
    </row>
    <row r="2299" spans="2:11" x14ac:dyDescent="0.3">
      <c r="B2299" s="93" t="s">
        <v>1022</v>
      </c>
      <c r="C2299" s="94" t="s">
        <v>1234</v>
      </c>
      <c r="D2299" s="107" t="str">
        <f t="shared" si="93"/>
        <v>2023년03월</v>
      </c>
      <c r="E2299" s="108" t="str">
        <f t="shared" si="94"/>
        <v>서울</v>
      </c>
      <c r="F2299" s="5" t="s">
        <v>557</v>
      </c>
      <c r="G2299" s="5" t="s">
        <v>707</v>
      </c>
      <c r="H2299" s="5" t="s">
        <v>9</v>
      </c>
      <c r="I2299" s="5">
        <v>10</v>
      </c>
      <c r="J2299" s="5">
        <v>0</v>
      </c>
      <c r="K2299" s="92">
        <v>10</v>
      </c>
    </row>
    <row r="2300" spans="2:11" x14ac:dyDescent="0.3">
      <c r="B2300" s="93" t="s">
        <v>1022</v>
      </c>
      <c r="C2300" s="94" t="s">
        <v>1234</v>
      </c>
      <c r="D2300" s="107" t="str">
        <f t="shared" si="93"/>
        <v>2023년03월</v>
      </c>
      <c r="E2300" s="108" t="str">
        <f t="shared" si="94"/>
        <v>경남</v>
      </c>
      <c r="F2300" s="5" t="s">
        <v>512</v>
      </c>
      <c r="G2300" s="5" t="s">
        <v>738</v>
      </c>
      <c r="H2300" s="5" t="s">
        <v>9</v>
      </c>
      <c r="I2300" s="5">
        <v>11</v>
      </c>
      <c r="J2300" s="5">
        <v>0</v>
      </c>
      <c r="K2300" s="92">
        <v>11</v>
      </c>
    </row>
    <row r="2301" spans="2:11" x14ac:dyDescent="0.3">
      <c r="B2301" s="93" t="s">
        <v>1022</v>
      </c>
      <c r="C2301" s="94" t="s">
        <v>1234</v>
      </c>
      <c r="D2301" s="107" t="str">
        <f t="shared" si="93"/>
        <v>2023년03월</v>
      </c>
      <c r="E2301" s="108" t="str">
        <f t="shared" si="94"/>
        <v>경남</v>
      </c>
      <c r="F2301" s="5" t="s">
        <v>513</v>
      </c>
      <c r="G2301" s="5" t="s">
        <v>741</v>
      </c>
      <c r="H2301" s="5" t="s">
        <v>9</v>
      </c>
      <c r="I2301" s="5">
        <v>6</v>
      </c>
      <c r="J2301" s="5">
        <v>0</v>
      </c>
      <c r="K2301" s="92">
        <v>6</v>
      </c>
    </row>
    <row r="2302" spans="2:11" x14ac:dyDescent="0.3">
      <c r="B2302" s="93" t="s">
        <v>1022</v>
      </c>
      <c r="C2302" s="94" t="s">
        <v>1234</v>
      </c>
      <c r="D2302" s="107" t="str">
        <f t="shared" si="93"/>
        <v>2023년03월</v>
      </c>
      <c r="E2302" s="108" t="str">
        <f t="shared" si="94"/>
        <v>본원</v>
      </c>
      <c r="F2302" s="5" t="s">
        <v>743</v>
      </c>
      <c r="G2302" s="5" t="s">
        <v>960</v>
      </c>
      <c r="H2302" s="5" t="s">
        <v>9</v>
      </c>
      <c r="I2302" s="5">
        <v>1</v>
      </c>
      <c r="J2302" s="5">
        <v>0</v>
      </c>
      <c r="K2302" s="92">
        <v>1</v>
      </c>
    </row>
    <row r="2303" spans="2:11" x14ac:dyDescent="0.3">
      <c r="B2303" s="93" t="s">
        <v>1022</v>
      </c>
      <c r="C2303" s="94" t="s">
        <v>1234</v>
      </c>
      <c r="D2303" s="107" t="str">
        <f t="shared" si="93"/>
        <v>2023년03월</v>
      </c>
      <c r="E2303" s="108" t="str">
        <f t="shared" si="94"/>
        <v>인천</v>
      </c>
      <c r="F2303" s="5" t="s">
        <v>515</v>
      </c>
      <c r="G2303" s="5" t="s">
        <v>747</v>
      </c>
      <c r="H2303" s="5" t="s">
        <v>9</v>
      </c>
      <c r="I2303" s="5">
        <v>1</v>
      </c>
      <c r="J2303" s="5">
        <v>0</v>
      </c>
      <c r="K2303" s="92">
        <v>1</v>
      </c>
    </row>
    <row r="2304" spans="2:11" x14ac:dyDescent="0.3">
      <c r="B2304" s="93" t="s">
        <v>1022</v>
      </c>
      <c r="C2304" s="94" t="s">
        <v>1234</v>
      </c>
      <c r="D2304" s="107" t="str">
        <f t="shared" si="93"/>
        <v>2023년03월</v>
      </c>
      <c r="E2304" s="108" t="str">
        <f t="shared" si="94"/>
        <v>인천</v>
      </c>
      <c r="F2304" s="5" t="s">
        <v>515</v>
      </c>
      <c r="G2304" s="5" t="s">
        <v>748</v>
      </c>
      <c r="H2304" s="5" t="s">
        <v>9</v>
      </c>
      <c r="I2304" s="5">
        <v>17</v>
      </c>
      <c r="J2304" s="5">
        <v>0</v>
      </c>
      <c r="K2304" s="92">
        <v>17</v>
      </c>
    </row>
    <row r="2305" spans="2:11" x14ac:dyDescent="0.3">
      <c r="B2305" s="93" t="s">
        <v>1022</v>
      </c>
      <c r="C2305" s="94" t="s">
        <v>1234</v>
      </c>
      <c r="D2305" s="107" t="str">
        <f t="shared" ref="D2305:D2368" si="95">B2305&amp;C2305</f>
        <v>2023년03월</v>
      </c>
      <c r="E2305" s="108" t="str">
        <f t="shared" ref="E2305:E2368" si="96">VLOOKUP($F2305,$N$11:$O$78,2,0)</f>
        <v>인천</v>
      </c>
      <c r="F2305" s="5" t="s">
        <v>515</v>
      </c>
      <c r="G2305" s="5" t="s">
        <v>750</v>
      </c>
      <c r="H2305" s="5" t="s">
        <v>9</v>
      </c>
      <c r="I2305" s="5">
        <v>7</v>
      </c>
      <c r="J2305" s="5">
        <v>0</v>
      </c>
      <c r="K2305" s="92">
        <v>7</v>
      </c>
    </row>
    <row r="2306" spans="2:11" x14ac:dyDescent="0.3">
      <c r="B2306" s="93" t="s">
        <v>1022</v>
      </c>
      <c r="C2306" s="94" t="s">
        <v>1234</v>
      </c>
      <c r="D2306" s="107" t="str">
        <f t="shared" si="95"/>
        <v>2023년03월</v>
      </c>
      <c r="E2306" s="108" t="str">
        <f t="shared" si="96"/>
        <v>경기</v>
      </c>
      <c r="F2306" s="5" t="s">
        <v>516</v>
      </c>
      <c r="G2306" s="5" t="s">
        <v>755</v>
      </c>
      <c r="H2306" s="5" t="s">
        <v>9</v>
      </c>
      <c r="I2306" s="5">
        <v>32</v>
      </c>
      <c r="J2306" s="5">
        <v>0</v>
      </c>
      <c r="K2306" s="92">
        <v>32</v>
      </c>
    </row>
    <row r="2307" spans="2:11" x14ac:dyDescent="0.3">
      <c r="B2307" s="93" t="s">
        <v>1022</v>
      </c>
      <c r="C2307" s="94" t="s">
        <v>1234</v>
      </c>
      <c r="D2307" s="107" t="str">
        <f t="shared" si="95"/>
        <v>2023년03월</v>
      </c>
      <c r="E2307" s="108" t="str">
        <f t="shared" si="96"/>
        <v>경기</v>
      </c>
      <c r="F2307" s="5" t="s">
        <v>516</v>
      </c>
      <c r="G2307" s="5" t="s">
        <v>756</v>
      </c>
      <c r="H2307" s="5" t="s">
        <v>9</v>
      </c>
      <c r="I2307" s="5">
        <v>63</v>
      </c>
      <c r="J2307" s="5">
        <v>0</v>
      </c>
      <c r="K2307" s="92">
        <v>63</v>
      </c>
    </row>
    <row r="2308" spans="2:11" x14ac:dyDescent="0.3">
      <c r="B2308" s="93" t="s">
        <v>1022</v>
      </c>
      <c r="C2308" s="94" t="s">
        <v>1234</v>
      </c>
      <c r="D2308" s="107" t="str">
        <f t="shared" si="95"/>
        <v>2023년03월</v>
      </c>
      <c r="E2308" s="108" t="str">
        <f t="shared" si="96"/>
        <v>전북</v>
      </c>
      <c r="F2308" s="5" t="s">
        <v>517</v>
      </c>
      <c r="G2308" s="5" t="s">
        <v>759</v>
      </c>
      <c r="H2308" s="5" t="s">
        <v>9</v>
      </c>
      <c r="I2308" s="5">
        <v>12</v>
      </c>
      <c r="J2308" s="5">
        <v>0</v>
      </c>
      <c r="K2308" s="92">
        <v>12</v>
      </c>
    </row>
    <row r="2309" spans="2:11" x14ac:dyDescent="0.3">
      <c r="B2309" s="93" t="s">
        <v>1022</v>
      </c>
      <c r="C2309" s="94" t="s">
        <v>1234</v>
      </c>
      <c r="D2309" s="107" t="str">
        <f t="shared" si="95"/>
        <v>2023년03월</v>
      </c>
      <c r="E2309" s="108" t="str">
        <f t="shared" si="96"/>
        <v>전북</v>
      </c>
      <c r="F2309" s="5" t="s">
        <v>517</v>
      </c>
      <c r="G2309" s="5" t="s">
        <v>761</v>
      </c>
      <c r="H2309" s="5" t="s">
        <v>9</v>
      </c>
      <c r="I2309" s="5">
        <v>1</v>
      </c>
      <c r="J2309" s="5">
        <v>0</v>
      </c>
      <c r="K2309" s="92">
        <v>1</v>
      </c>
    </row>
    <row r="2310" spans="2:11" x14ac:dyDescent="0.3">
      <c r="B2310" s="93" t="s">
        <v>1022</v>
      </c>
      <c r="C2310" s="94" t="s">
        <v>1234</v>
      </c>
      <c r="D2310" s="107" t="str">
        <f t="shared" si="95"/>
        <v>2023년03월</v>
      </c>
      <c r="E2310" s="108" t="str">
        <f t="shared" si="96"/>
        <v>전북</v>
      </c>
      <c r="F2310" s="5" t="s">
        <v>517</v>
      </c>
      <c r="G2310" s="5" t="s">
        <v>763</v>
      </c>
      <c r="H2310" s="5" t="s">
        <v>9</v>
      </c>
      <c r="I2310" s="5">
        <v>29</v>
      </c>
      <c r="J2310" s="5">
        <v>0</v>
      </c>
      <c r="K2310" s="92">
        <v>29</v>
      </c>
    </row>
    <row r="2311" spans="2:11" x14ac:dyDescent="0.3">
      <c r="B2311" s="93" t="s">
        <v>1022</v>
      </c>
      <c r="C2311" s="94" t="s">
        <v>1234</v>
      </c>
      <c r="D2311" s="107" t="str">
        <f t="shared" si="95"/>
        <v>2023년03월</v>
      </c>
      <c r="E2311" s="108" t="str">
        <f t="shared" si="96"/>
        <v>전북</v>
      </c>
      <c r="F2311" s="5" t="s">
        <v>517</v>
      </c>
      <c r="G2311" s="5" t="s">
        <v>962</v>
      </c>
      <c r="H2311" s="5" t="s">
        <v>9</v>
      </c>
      <c r="I2311" s="5">
        <v>1</v>
      </c>
      <c r="J2311" s="5">
        <v>0</v>
      </c>
      <c r="K2311" s="92">
        <v>1</v>
      </c>
    </row>
    <row r="2312" spans="2:11" x14ac:dyDescent="0.3">
      <c r="B2312" s="93" t="s">
        <v>1022</v>
      </c>
      <c r="C2312" s="94" t="s">
        <v>1234</v>
      </c>
      <c r="D2312" s="107" t="str">
        <f t="shared" si="95"/>
        <v>2023년03월</v>
      </c>
      <c r="E2312" s="108" t="str">
        <f t="shared" si="96"/>
        <v>전북</v>
      </c>
      <c r="F2312" s="5" t="s">
        <v>517</v>
      </c>
      <c r="G2312" s="5" t="s">
        <v>1212</v>
      </c>
      <c r="H2312" s="5" t="s">
        <v>9</v>
      </c>
      <c r="I2312" s="5">
        <v>2</v>
      </c>
      <c r="J2312" s="5">
        <v>0</v>
      </c>
      <c r="K2312" s="92">
        <v>2</v>
      </c>
    </row>
    <row r="2313" spans="2:11" x14ac:dyDescent="0.3">
      <c r="B2313" s="93" t="s">
        <v>1022</v>
      </c>
      <c r="C2313" s="94" t="s">
        <v>1234</v>
      </c>
      <c r="D2313" s="107" t="str">
        <f t="shared" si="95"/>
        <v>2023년03월</v>
      </c>
      <c r="E2313" s="108" t="str">
        <f t="shared" si="96"/>
        <v>전북</v>
      </c>
      <c r="F2313" s="5" t="s">
        <v>518</v>
      </c>
      <c r="G2313" s="5" t="s">
        <v>765</v>
      </c>
      <c r="H2313" s="5" t="s">
        <v>9</v>
      </c>
      <c r="I2313" s="5">
        <v>1</v>
      </c>
      <c r="J2313" s="5">
        <v>0</v>
      </c>
      <c r="K2313" s="92">
        <v>1</v>
      </c>
    </row>
    <row r="2314" spans="2:11" x14ac:dyDescent="0.3">
      <c r="B2314" s="93" t="s">
        <v>1022</v>
      </c>
      <c r="C2314" s="94" t="s">
        <v>1234</v>
      </c>
      <c r="D2314" s="107" t="str">
        <f t="shared" si="95"/>
        <v>2023년03월</v>
      </c>
      <c r="E2314" s="108" t="str">
        <f t="shared" si="96"/>
        <v>전북</v>
      </c>
      <c r="F2314" s="5" t="s">
        <v>518</v>
      </c>
      <c r="G2314" s="5" t="s">
        <v>1052</v>
      </c>
      <c r="H2314" s="5" t="s">
        <v>9</v>
      </c>
      <c r="I2314" s="5">
        <v>1</v>
      </c>
      <c r="J2314" s="5">
        <v>0</v>
      </c>
      <c r="K2314" s="92">
        <v>1</v>
      </c>
    </row>
    <row r="2315" spans="2:11" x14ac:dyDescent="0.3">
      <c r="B2315" s="93" t="s">
        <v>1022</v>
      </c>
      <c r="C2315" s="94" t="s">
        <v>1234</v>
      </c>
      <c r="D2315" s="107" t="str">
        <f t="shared" si="95"/>
        <v>2023년03월</v>
      </c>
      <c r="E2315" s="108" t="str">
        <f t="shared" si="96"/>
        <v>제주</v>
      </c>
      <c r="F2315" s="5" t="s">
        <v>519</v>
      </c>
      <c r="G2315" s="5" t="s">
        <v>768</v>
      </c>
      <c r="H2315" s="5" t="s">
        <v>9</v>
      </c>
      <c r="I2315" s="5">
        <v>134</v>
      </c>
      <c r="J2315" s="5">
        <v>0</v>
      </c>
      <c r="K2315" s="92">
        <v>134</v>
      </c>
    </row>
    <row r="2316" spans="2:11" x14ac:dyDescent="0.3">
      <c r="B2316" s="93" t="s">
        <v>1022</v>
      </c>
      <c r="C2316" s="94" t="s">
        <v>1234</v>
      </c>
      <c r="D2316" s="107" t="str">
        <f t="shared" si="95"/>
        <v>2023년03월</v>
      </c>
      <c r="E2316" s="108" t="str">
        <f t="shared" si="96"/>
        <v>제주</v>
      </c>
      <c r="F2316" s="5" t="s">
        <v>519</v>
      </c>
      <c r="G2316" s="5" t="s">
        <v>769</v>
      </c>
      <c r="H2316" s="5" t="s">
        <v>9</v>
      </c>
      <c r="I2316" s="5">
        <v>8</v>
      </c>
      <c r="J2316" s="5">
        <v>0</v>
      </c>
      <c r="K2316" s="92">
        <v>8</v>
      </c>
    </row>
    <row r="2317" spans="2:11" x14ac:dyDescent="0.3">
      <c r="B2317" s="93" t="s">
        <v>1022</v>
      </c>
      <c r="C2317" s="94" t="s">
        <v>1234</v>
      </c>
      <c r="D2317" s="107" t="str">
        <f t="shared" si="95"/>
        <v>2023년03월</v>
      </c>
      <c r="E2317" s="108" t="str">
        <f t="shared" si="96"/>
        <v>제주</v>
      </c>
      <c r="F2317" s="5" t="s">
        <v>519</v>
      </c>
      <c r="G2317" s="5" t="s">
        <v>771</v>
      </c>
      <c r="H2317" s="5" t="s">
        <v>9</v>
      </c>
      <c r="I2317" s="5">
        <v>26</v>
      </c>
      <c r="J2317" s="5">
        <v>0</v>
      </c>
      <c r="K2317" s="92">
        <v>26</v>
      </c>
    </row>
    <row r="2318" spans="2:11" x14ac:dyDescent="0.3">
      <c r="B2318" s="93" t="s">
        <v>1022</v>
      </c>
      <c r="C2318" s="94" t="s">
        <v>1234</v>
      </c>
      <c r="D2318" s="107" t="str">
        <f t="shared" si="95"/>
        <v>2023년03월</v>
      </c>
      <c r="E2318" s="108" t="str">
        <f t="shared" si="96"/>
        <v>경남</v>
      </c>
      <c r="F2318" s="5" t="s">
        <v>520</v>
      </c>
      <c r="G2318" s="5" t="s">
        <v>773</v>
      </c>
      <c r="H2318" s="5" t="s">
        <v>9</v>
      </c>
      <c r="I2318" s="5">
        <v>2</v>
      </c>
      <c r="J2318" s="5">
        <v>0</v>
      </c>
      <c r="K2318" s="92">
        <v>2</v>
      </c>
    </row>
    <row r="2319" spans="2:11" x14ac:dyDescent="0.3">
      <c r="B2319" s="93" t="s">
        <v>1022</v>
      </c>
      <c r="C2319" s="94" t="s">
        <v>1234</v>
      </c>
      <c r="D2319" s="107" t="str">
        <f t="shared" si="95"/>
        <v>2023년03월</v>
      </c>
      <c r="E2319" s="108" t="str">
        <f t="shared" si="96"/>
        <v>경남</v>
      </c>
      <c r="F2319" s="5" t="s">
        <v>520</v>
      </c>
      <c r="G2319" s="5" t="s">
        <v>941</v>
      </c>
      <c r="H2319" s="5" t="s">
        <v>9</v>
      </c>
      <c r="I2319" s="5">
        <v>1</v>
      </c>
      <c r="J2319" s="5">
        <v>0</v>
      </c>
      <c r="K2319" s="92">
        <v>1</v>
      </c>
    </row>
    <row r="2320" spans="2:11" x14ac:dyDescent="0.3">
      <c r="B2320" s="93" t="s">
        <v>1022</v>
      </c>
      <c r="C2320" s="94" t="s">
        <v>1234</v>
      </c>
      <c r="D2320" s="107" t="str">
        <f t="shared" si="95"/>
        <v>2023년03월</v>
      </c>
      <c r="E2320" s="108" t="str">
        <f t="shared" si="96"/>
        <v>경남</v>
      </c>
      <c r="F2320" s="5" t="s">
        <v>520</v>
      </c>
      <c r="G2320" s="5" t="s">
        <v>774</v>
      </c>
      <c r="H2320" s="5" t="s">
        <v>9</v>
      </c>
      <c r="I2320" s="5">
        <v>4</v>
      </c>
      <c r="J2320" s="5">
        <v>0</v>
      </c>
      <c r="K2320" s="92">
        <v>4</v>
      </c>
    </row>
    <row r="2321" spans="2:11" x14ac:dyDescent="0.3">
      <c r="B2321" s="93" t="s">
        <v>1022</v>
      </c>
      <c r="C2321" s="94" t="s">
        <v>1234</v>
      </c>
      <c r="D2321" s="107" t="str">
        <f t="shared" si="95"/>
        <v>2023년03월</v>
      </c>
      <c r="E2321" s="108" t="str">
        <f t="shared" si="96"/>
        <v>경남</v>
      </c>
      <c r="F2321" s="5" t="s">
        <v>520</v>
      </c>
      <c r="G2321" s="5" t="s">
        <v>775</v>
      </c>
      <c r="H2321" s="5" t="s">
        <v>9</v>
      </c>
      <c r="I2321" s="5">
        <v>1</v>
      </c>
      <c r="J2321" s="5">
        <v>0</v>
      </c>
      <c r="K2321" s="92">
        <v>1</v>
      </c>
    </row>
    <row r="2322" spans="2:11" x14ac:dyDescent="0.3">
      <c r="B2322" s="93" t="s">
        <v>1022</v>
      </c>
      <c r="C2322" s="94" t="s">
        <v>1234</v>
      </c>
      <c r="D2322" s="107" t="str">
        <f t="shared" si="95"/>
        <v>2023년03월</v>
      </c>
      <c r="E2322" s="108" t="str">
        <f t="shared" si="96"/>
        <v>경남</v>
      </c>
      <c r="F2322" s="5" t="s">
        <v>520</v>
      </c>
      <c r="G2322" s="5" t="s">
        <v>405</v>
      </c>
      <c r="H2322" s="5" t="s">
        <v>9</v>
      </c>
      <c r="I2322" s="5">
        <v>28</v>
      </c>
      <c r="J2322" s="5">
        <v>0</v>
      </c>
      <c r="K2322" s="92">
        <v>28</v>
      </c>
    </row>
    <row r="2323" spans="2:11" x14ac:dyDescent="0.3">
      <c r="B2323" s="93" t="s">
        <v>1022</v>
      </c>
      <c r="C2323" s="94" t="s">
        <v>1234</v>
      </c>
      <c r="D2323" s="107" t="str">
        <f t="shared" si="95"/>
        <v>2023년03월</v>
      </c>
      <c r="E2323" s="108" t="str">
        <f t="shared" si="96"/>
        <v>경남</v>
      </c>
      <c r="F2323" s="5" t="s">
        <v>520</v>
      </c>
      <c r="G2323" s="5" t="s">
        <v>406</v>
      </c>
      <c r="H2323" s="5" t="s">
        <v>9</v>
      </c>
      <c r="I2323" s="5">
        <v>7</v>
      </c>
      <c r="J2323" s="5">
        <v>0</v>
      </c>
      <c r="K2323" s="92">
        <v>7</v>
      </c>
    </row>
    <row r="2324" spans="2:11" x14ac:dyDescent="0.3">
      <c r="B2324" s="93" t="s">
        <v>1022</v>
      </c>
      <c r="C2324" s="94" t="s">
        <v>1234</v>
      </c>
      <c r="D2324" s="107" t="str">
        <f t="shared" si="95"/>
        <v>2023년03월</v>
      </c>
      <c r="E2324" s="108" t="str">
        <f t="shared" si="96"/>
        <v>경남</v>
      </c>
      <c r="F2324" s="5" t="s">
        <v>521</v>
      </c>
      <c r="G2324" s="5" t="s">
        <v>776</v>
      </c>
      <c r="H2324" s="5" t="s">
        <v>9</v>
      </c>
      <c r="I2324" s="5">
        <v>1</v>
      </c>
      <c r="J2324" s="5">
        <v>0</v>
      </c>
      <c r="K2324" s="92">
        <v>1</v>
      </c>
    </row>
    <row r="2325" spans="2:11" x14ac:dyDescent="0.3">
      <c r="B2325" s="93" t="s">
        <v>1022</v>
      </c>
      <c r="C2325" s="94" t="s">
        <v>1234</v>
      </c>
      <c r="D2325" s="107" t="str">
        <f t="shared" si="95"/>
        <v>2023년03월</v>
      </c>
      <c r="E2325" s="108" t="str">
        <f t="shared" si="96"/>
        <v>경남</v>
      </c>
      <c r="F2325" s="5" t="s">
        <v>521</v>
      </c>
      <c r="G2325" s="5" t="s">
        <v>412</v>
      </c>
      <c r="H2325" s="5" t="s">
        <v>9</v>
      </c>
      <c r="I2325" s="5">
        <v>3</v>
      </c>
      <c r="J2325" s="5">
        <v>0</v>
      </c>
      <c r="K2325" s="92">
        <v>3</v>
      </c>
    </row>
    <row r="2326" spans="2:11" x14ac:dyDescent="0.3">
      <c r="B2326" s="93" t="s">
        <v>1022</v>
      </c>
      <c r="C2326" s="94" t="s">
        <v>1234</v>
      </c>
      <c r="D2326" s="107" t="str">
        <f t="shared" si="95"/>
        <v>2023년03월</v>
      </c>
      <c r="E2326" s="108" t="str">
        <f t="shared" si="96"/>
        <v>충남</v>
      </c>
      <c r="F2326" s="5" t="s">
        <v>522</v>
      </c>
      <c r="G2326" s="5" t="s">
        <v>778</v>
      </c>
      <c r="H2326" s="5" t="s">
        <v>9</v>
      </c>
      <c r="I2326" s="5">
        <v>7</v>
      </c>
      <c r="J2326" s="5">
        <v>0</v>
      </c>
      <c r="K2326" s="92">
        <v>7</v>
      </c>
    </row>
    <row r="2327" spans="2:11" x14ac:dyDescent="0.3">
      <c r="B2327" s="93" t="s">
        <v>1022</v>
      </c>
      <c r="C2327" s="94" t="s">
        <v>1234</v>
      </c>
      <c r="D2327" s="107" t="str">
        <f t="shared" si="95"/>
        <v>2023년03월</v>
      </c>
      <c r="E2327" s="108" t="str">
        <f t="shared" si="96"/>
        <v>충북</v>
      </c>
      <c r="F2327" s="5" t="s">
        <v>523</v>
      </c>
      <c r="G2327" s="5" t="s">
        <v>783</v>
      </c>
      <c r="H2327" s="5" t="s">
        <v>9</v>
      </c>
      <c r="I2327" s="5">
        <v>1</v>
      </c>
      <c r="J2327" s="5">
        <v>0</v>
      </c>
      <c r="K2327" s="92">
        <v>1</v>
      </c>
    </row>
    <row r="2328" spans="2:11" x14ac:dyDescent="0.3">
      <c r="B2328" s="93" t="s">
        <v>1022</v>
      </c>
      <c r="C2328" s="94" t="s">
        <v>1234</v>
      </c>
      <c r="D2328" s="107" t="str">
        <f t="shared" si="95"/>
        <v>2023년03월</v>
      </c>
      <c r="E2328" s="108" t="str">
        <f t="shared" si="96"/>
        <v>경남</v>
      </c>
      <c r="F2328" s="5" t="s">
        <v>525</v>
      </c>
      <c r="G2328" s="5" t="s">
        <v>785</v>
      </c>
      <c r="H2328" s="5" t="s">
        <v>9</v>
      </c>
      <c r="I2328" s="5">
        <v>1</v>
      </c>
      <c r="J2328" s="5">
        <v>0</v>
      </c>
      <c r="K2328" s="92">
        <v>1</v>
      </c>
    </row>
    <row r="2329" spans="2:11" x14ac:dyDescent="0.3">
      <c r="B2329" s="93" t="s">
        <v>1022</v>
      </c>
      <c r="C2329" s="94" t="s">
        <v>1234</v>
      </c>
      <c r="D2329" s="107" t="str">
        <f t="shared" si="95"/>
        <v>2023년03월</v>
      </c>
      <c r="E2329" s="108" t="str">
        <f t="shared" si="96"/>
        <v>경남</v>
      </c>
      <c r="F2329" s="5" t="s">
        <v>525</v>
      </c>
      <c r="G2329" s="5" t="s">
        <v>786</v>
      </c>
      <c r="H2329" s="5" t="s">
        <v>9</v>
      </c>
      <c r="I2329" s="5">
        <v>11</v>
      </c>
      <c r="J2329" s="5">
        <v>0</v>
      </c>
      <c r="K2329" s="92">
        <v>11</v>
      </c>
    </row>
    <row r="2330" spans="2:11" x14ac:dyDescent="0.3">
      <c r="B2330" s="93" t="s">
        <v>1022</v>
      </c>
      <c r="C2330" s="94" t="s">
        <v>1234</v>
      </c>
      <c r="D2330" s="107" t="str">
        <f t="shared" si="95"/>
        <v>2023년03월</v>
      </c>
      <c r="E2330" s="108" t="str">
        <f t="shared" si="96"/>
        <v>경남</v>
      </c>
      <c r="F2330" s="5" t="s">
        <v>525</v>
      </c>
      <c r="G2330" s="5" t="s">
        <v>787</v>
      </c>
      <c r="H2330" s="5" t="s">
        <v>9</v>
      </c>
      <c r="I2330" s="5">
        <v>12</v>
      </c>
      <c r="J2330" s="5">
        <v>0</v>
      </c>
      <c r="K2330" s="92">
        <v>12</v>
      </c>
    </row>
    <row r="2331" spans="2:11" x14ac:dyDescent="0.3">
      <c r="B2331" s="93" t="s">
        <v>1022</v>
      </c>
      <c r="C2331" s="94" t="s">
        <v>1234</v>
      </c>
      <c r="D2331" s="107" t="str">
        <f t="shared" si="95"/>
        <v>2023년03월</v>
      </c>
      <c r="E2331" s="108" t="str">
        <f t="shared" si="96"/>
        <v>경기</v>
      </c>
      <c r="F2331" s="5" t="s">
        <v>526</v>
      </c>
      <c r="G2331" s="5" t="s">
        <v>788</v>
      </c>
      <c r="H2331" s="5" t="s">
        <v>9</v>
      </c>
      <c r="I2331" s="5">
        <v>30</v>
      </c>
      <c r="J2331" s="5">
        <v>0</v>
      </c>
      <c r="K2331" s="92">
        <v>30</v>
      </c>
    </row>
    <row r="2332" spans="2:11" x14ac:dyDescent="0.3">
      <c r="B2332" s="93" t="s">
        <v>1022</v>
      </c>
      <c r="C2332" s="94" t="s">
        <v>1234</v>
      </c>
      <c r="D2332" s="107" t="str">
        <f t="shared" si="95"/>
        <v>2023년03월</v>
      </c>
      <c r="E2332" s="108" t="str">
        <f t="shared" si="96"/>
        <v>경기</v>
      </c>
      <c r="F2332" s="5" t="s">
        <v>526</v>
      </c>
      <c r="G2332" s="5" t="s">
        <v>789</v>
      </c>
      <c r="H2332" s="5" t="s">
        <v>9</v>
      </c>
      <c r="I2332" s="5">
        <v>1</v>
      </c>
      <c r="J2332" s="5">
        <v>0</v>
      </c>
      <c r="K2332" s="92">
        <v>1</v>
      </c>
    </row>
    <row r="2333" spans="2:11" x14ac:dyDescent="0.3">
      <c r="B2333" s="93" t="s">
        <v>1022</v>
      </c>
      <c r="C2333" s="94" t="s">
        <v>1234</v>
      </c>
      <c r="D2333" s="107" t="str">
        <f t="shared" si="95"/>
        <v>2023년03월</v>
      </c>
      <c r="E2333" s="108" t="str">
        <f t="shared" si="96"/>
        <v>경북</v>
      </c>
      <c r="F2333" s="5" t="s">
        <v>528</v>
      </c>
      <c r="G2333" s="5" t="s">
        <v>826</v>
      </c>
      <c r="H2333" s="5" t="s">
        <v>9</v>
      </c>
      <c r="I2333" s="5">
        <v>2</v>
      </c>
      <c r="J2333" s="5">
        <v>0</v>
      </c>
      <c r="K2333" s="92">
        <v>2</v>
      </c>
    </row>
    <row r="2334" spans="2:11" x14ac:dyDescent="0.3">
      <c r="B2334" s="93" t="s">
        <v>1022</v>
      </c>
      <c r="C2334" s="94" t="s">
        <v>1234</v>
      </c>
      <c r="D2334" s="107" t="str">
        <f t="shared" si="95"/>
        <v>2023년03월</v>
      </c>
      <c r="E2334" s="108" t="str">
        <f t="shared" si="96"/>
        <v>경북</v>
      </c>
      <c r="F2334" s="5" t="s">
        <v>528</v>
      </c>
      <c r="G2334" s="5" t="s">
        <v>790</v>
      </c>
      <c r="H2334" s="5" t="s">
        <v>9</v>
      </c>
      <c r="I2334" s="5">
        <v>1</v>
      </c>
      <c r="J2334" s="5">
        <v>0</v>
      </c>
      <c r="K2334" s="92">
        <v>1</v>
      </c>
    </row>
    <row r="2335" spans="2:11" x14ac:dyDescent="0.3">
      <c r="B2335" s="93" t="s">
        <v>1022</v>
      </c>
      <c r="C2335" s="94" t="s">
        <v>1234</v>
      </c>
      <c r="D2335" s="107" t="str">
        <f t="shared" si="95"/>
        <v>2023년03월</v>
      </c>
      <c r="E2335" s="108" t="str">
        <f t="shared" si="96"/>
        <v>경북</v>
      </c>
      <c r="F2335" s="5" t="s">
        <v>528</v>
      </c>
      <c r="G2335" s="5" t="s">
        <v>791</v>
      </c>
      <c r="H2335" s="5" t="s">
        <v>9</v>
      </c>
      <c r="I2335" s="5">
        <v>1</v>
      </c>
      <c r="J2335" s="5">
        <v>0</v>
      </c>
      <c r="K2335" s="92">
        <v>1</v>
      </c>
    </row>
    <row r="2336" spans="2:11" x14ac:dyDescent="0.3">
      <c r="B2336" s="93" t="s">
        <v>1022</v>
      </c>
      <c r="C2336" s="94" t="s">
        <v>1234</v>
      </c>
      <c r="D2336" s="107" t="str">
        <f t="shared" si="95"/>
        <v>2023년03월</v>
      </c>
      <c r="E2336" s="108" t="str">
        <f t="shared" si="96"/>
        <v>경북</v>
      </c>
      <c r="F2336" s="5" t="s">
        <v>528</v>
      </c>
      <c r="G2336" s="5" t="s">
        <v>793</v>
      </c>
      <c r="H2336" s="5" t="s">
        <v>9</v>
      </c>
      <c r="I2336" s="5">
        <v>79</v>
      </c>
      <c r="J2336" s="5">
        <v>0</v>
      </c>
      <c r="K2336" s="92">
        <v>79</v>
      </c>
    </row>
    <row r="2337" spans="2:11" x14ac:dyDescent="0.3">
      <c r="B2337" s="93" t="s">
        <v>1022</v>
      </c>
      <c r="C2337" s="94" t="s">
        <v>1234</v>
      </c>
      <c r="D2337" s="107" t="str">
        <f t="shared" si="95"/>
        <v>2023년03월</v>
      </c>
      <c r="E2337" s="108" t="str">
        <f t="shared" si="96"/>
        <v>전남</v>
      </c>
      <c r="F2337" s="5" t="s">
        <v>529</v>
      </c>
      <c r="G2337" s="5" t="s">
        <v>795</v>
      </c>
      <c r="H2337" s="5" t="s">
        <v>9</v>
      </c>
      <c r="I2337" s="5">
        <v>1</v>
      </c>
      <c r="J2337" s="5">
        <v>0</v>
      </c>
      <c r="K2337" s="92">
        <v>1</v>
      </c>
    </row>
    <row r="2338" spans="2:11" x14ac:dyDescent="0.3">
      <c r="B2338" s="93" t="s">
        <v>1022</v>
      </c>
      <c r="C2338" s="94" t="s">
        <v>1234</v>
      </c>
      <c r="D2338" s="107" t="str">
        <f t="shared" si="95"/>
        <v>2023년03월</v>
      </c>
      <c r="E2338" s="108" t="str">
        <f t="shared" si="96"/>
        <v>전남</v>
      </c>
      <c r="F2338" s="5" t="s">
        <v>529</v>
      </c>
      <c r="G2338" s="5" t="s">
        <v>1213</v>
      </c>
      <c r="H2338" s="5" t="s">
        <v>9</v>
      </c>
      <c r="I2338" s="5">
        <v>1</v>
      </c>
      <c r="J2338" s="5">
        <v>0</v>
      </c>
      <c r="K2338" s="92">
        <v>1</v>
      </c>
    </row>
    <row r="2339" spans="2:11" x14ac:dyDescent="0.3">
      <c r="B2339" s="93" t="s">
        <v>1022</v>
      </c>
      <c r="C2339" s="94" t="s">
        <v>1234</v>
      </c>
      <c r="D2339" s="107" t="str">
        <f t="shared" si="95"/>
        <v>2023년03월</v>
      </c>
      <c r="E2339" s="108" t="str">
        <f t="shared" si="96"/>
        <v>충남</v>
      </c>
      <c r="F2339" s="5" t="s">
        <v>530</v>
      </c>
      <c r="G2339" s="5" t="s">
        <v>797</v>
      </c>
      <c r="H2339" s="5" t="s">
        <v>9</v>
      </c>
      <c r="I2339" s="5">
        <v>4</v>
      </c>
      <c r="J2339" s="5">
        <v>0</v>
      </c>
      <c r="K2339" s="92">
        <v>4</v>
      </c>
    </row>
    <row r="2340" spans="2:11" x14ac:dyDescent="0.3">
      <c r="B2340" s="93" t="s">
        <v>1022</v>
      </c>
      <c r="C2340" s="94" t="s">
        <v>1234</v>
      </c>
      <c r="D2340" s="107" t="str">
        <f t="shared" si="95"/>
        <v>2023년03월</v>
      </c>
      <c r="E2340" s="108" t="str">
        <f t="shared" si="96"/>
        <v>경북</v>
      </c>
      <c r="F2340" s="5" t="s">
        <v>481</v>
      </c>
      <c r="G2340" s="5" t="s">
        <v>1214</v>
      </c>
      <c r="H2340" s="5" t="s">
        <v>13</v>
      </c>
      <c r="I2340" s="5">
        <v>1</v>
      </c>
      <c r="J2340" s="5">
        <v>0</v>
      </c>
      <c r="K2340" s="92">
        <v>1</v>
      </c>
    </row>
    <row r="2341" spans="2:11" x14ac:dyDescent="0.3">
      <c r="B2341" s="93" t="s">
        <v>1022</v>
      </c>
      <c r="C2341" s="94" t="s">
        <v>1234</v>
      </c>
      <c r="D2341" s="107" t="str">
        <f t="shared" si="95"/>
        <v>2023년03월</v>
      </c>
      <c r="E2341" s="108" t="str">
        <f t="shared" si="96"/>
        <v>경남</v>
      </c>
      <c r="F2341" s="5" t="s">
        <v>483</v>
      </c>
      <c r="G2341" s="5" t="s">
        <v>620</v>
      </c>
      <c r="H2341" s="5" t="s">
        <v>13</v>
      </c>
      <c r="I2341" s="5">
        <v>1</v>
      </c>
      <c r="J2341" s="5">
        <v>0</v>
      </c>
      <c r="K2341" s="92">
        <v>1</v>
      </c>
    </row>
    <row r="2342" spans="2:11" x14ac:dyDescent="0.3">
      <c r="B2342" s="93" t="s">
        <v>1022</v>
      </c>
      <c r="C2342" s="94" t="s">
        <v>1234</v>
      </c>
      <c r="D2342" s="107" t="str">
        <f t="shared" si="95"/>
        <v>2023년03월</v>
      </c>
      <c r="E2342" s="108" t="str">
        <f t="shared" si="96"/>
        <v>경북</v>
      </c>
      <c r="F2342" s="5" t="s">
        <v>484</v>
      </c>
      <c r="G2342" s="5" t="s">
        <v>1215</v>
      </c>
      <c r="H2342" s="5" t="s">
        <v>13</v>
      </c>
      <c r="I2342" s="5">
        <v>1</v>
      </c>
      <c r="J2342" s="5">
        <v>0</v>
      </c>
      <c r="K2342" s="92">
        <v>1</v>
      </c>
    </row>
    <row r="2343" spans="2:11" x14ac:dyDescent="0.3">
      <c r="B2343" s="93" t="s">
        <v>1022</v>
      </c>
      <c r="C2343" s="94" t="s">
        <v>1234</v>
      </c>
      <c r="D2343" s="107" t="str">
        <f t="shared" si="95"/>
        <v>2023년03월</v>
      </c>
      <c r="E2343" s="108" t="str">
        <f t="shared" si="96"/>
        <v>경북</v>
      </c>
      <c r="F2343" s="5" t="s">
        <v>484</v>
      </c>
      <c r="G2343" s="5" t="s">
        <v>1112</v>
      </c>
      <c r="H2343" s="5" t="s">
        <v>13</v>
      </c>
      <c r="I2343" s="5">
        <v>9</v>
      </c>
      <c r="J2343" s="5">
        <v>0</v>
      </c>
      <c r="K2343" s="92">
        <v>9</v>
      </c>
    </row>
    <row r="2344" spans="2:11" x14ac:dyDescent="0.3">
      <c r="B2344" s="93" t="s">
        <v>1022</v>
      </c>
      <c r="C2344" s="94" t="s">
        <v>1234</v>
      </c>
      <c r="D2344" s="107" t="str">
        <f t="shared" si="95"/>
        <v>2023년03월</v>
      </c>
      <c r="E2344" s="108" t="str">
        <f t="shared" si="96"/>
        <v>경북</v>
      </c>
      <c r="F2344" s="5" t="s">
        <v>484</v>
      </c>
      <c r="G2344" s="5" t="s">
        <v>803</v>
      </c>
      <c r="H2344" s="5" t="s">
        <v>13</v>
      </c>
      <c r="I2344" s="5">
        <v>1</v>
      </c>
      <c r="J2344" s="5">
        <v>0</v>
      </c>
      <c r="K2344" s="92">
        <v>1</v>
      </c>
    </row>
    <row r="2345" spans="2:11" x14ac:dyDescent="0.3">
      <c r="B2345" s="93" t="s">
        <v>1022</v>
      </c>
      <c r="C2345" s="94" t="s">
        <v>1234</v>
      </c>
      <c r="D2345" s="107" t="str">
        <f t="shared" si="95"/>
        <v>2023년03월</v>
      </c>
      <c r="E2345" s="108" t="str">
        <f t="shared" si="96"/>
        <v>경북</v>
      </c>
      <c r="F2345" s="5" t="s">
        <v>484</v>
      </c>
      <c r="G2345" s="5" t="s">
        <v>1216</v>
      </c>
      <c r="H2345" s="5" t="s">
        <v>13</v>
      </c>
      <c r="I2345" s="5">
        <v>7</v>
      </c>
      <c r="J2345" s="5">
        <v>0</v>
      </c>
      <c r="K2345" s="92">
        <v>7</v>
      </c>
    </row>
    <row r="2346" spans="2:11" x14ac:dyDescent="0.3">
      <c r="B2346" s="93" t="s">
        <v>1022</v>
      </c>
      <c r="C2346" s="94" t="s">
        <v>1234</v>
      </c>
      <c r="D2346" s="107" t="str">
        <f t="shared" si="95"/>
        <v>2023년03월</v>
      </c>
      <c r="E2346" s="108" t="str">
        <f t="shared" si="96"/>
        <v>경북</v>
      </c>
      <c r="F2346" s="5" t="s">
        <v>485</v>
      </c>
      <c r="G2346" s="5" t="s">
        <v>1217</v>
      </c>
      <c r="H2346" s="5" t="s">
        <v>13</v>
      </c>
      <c r="I2346" s="5">
        <v>1</v>
      </c>
      <c r="J2346" s="5">
        <v>0</v>
      </c>
      <c r="K2346" s="92">
        <v>1</v>
      </c>
    </row>
    <row r="2347" spans="2:11" x14ac:dyDescent="0.3">
      <c r="B2347" s="93" t="s">
        <v>1022</v>
      </c>
      <c r="C2347" s="94" t="s">
        <v>1234</v>
      </c>
      <c r="D2347" s="107" t="str">
        <f t="shared" si="95"/>
        <v>2023년03월</v>
      </c>
      <c r="E2347" s="108" t="str">
        <f t="shared" si="96"/>
        <v>경남</v>
      </c>
      <c r="F2347" s="5" t="s">
        <v>490</v>
      </c>
      <c r="G2347" s="5" t="s">
        <v>661</v>
      </c>
      <c r="H2347" s="5" t="s">
        <v>13</v>
      </c>
      <c r="I2347" s="5">
        <v>1</v>
      </c>
      <c r="J2347" s="5">
        <v>0</v>
      </c>
      <c r="K2347" s="92">
        <v>1</v>
      </c>
    </row>
    <row r="2348" spans="2:11" x14ac:dyDescent="0.3">
      <c r="B2348" s="93" t="s">
        <v>1022</v>
      </c>
      <c r="C2348" s="94" t="s">
        <v>1234</v>
      </c>
      <c r="D2348" s="107" t="str">
        <f t="shared" si="95"/>
        <v>2023년03월</v>
      </c>
      <c r="E2348" s="108" t="str">
        <f t="shared" si="96"/>
        <v>경남</v>
      </c>
      <c r="F2348" s="5" t="s">
        <v>491</v>
      </c>
      <c r="G2348" s="5" t="s">
        <v>664</v>
      </c>
      <c r="H2348" s="5" t="s">
        <v>13</v>
      </c>
      <c r="I2348" s="5">
        <v>1</v>
      </c>
      <c r="J2348" s="5">
        <v>0</v>
      </c>
      <c r="K2348" s="92">
        <v>1</v>
      </c>
    </row>
    <row r="2349" spans="2:11" x14ac:dyDescent="0.3">
      <c r="B2349" s="93" t="s">
        <v>1022</v>
      </c>
      <c r="C2349" s="94" t="s">
        <v>1234</v>
      </c>
      <c r="D2349" s="107" t="str">
        <f t="shared" si="95"/>
        <v>2023년03월</v>
      </c>
      <c r="E2349" s="108" t="str">
        <f t="shared" si="96"/>
        <v>경남</v>
      </c>
      <c r="F2349" s="5" t="s">
        <v>492</v>
      </c>
      <c r="G2349" s="5" t="s">
        <v>808</v>
      </c>
      <c r="H2349" s="5" t="s">
        <v>13</v>
      </c>
      <c r="I2349" s="5">
        <v>4</v>
      </c>
      <c r="J2349" s="5">
        <v>0</v>
      </c>
      <c r="K2349" s="92">
        <v>4</v>
      </c>
    </row>
    <row r="2350" spans="2:11" x14ac:dyDescent="0.3">
      <c r="B2350" s="93" t="s">
        <v>1022</v>
      </c>
      <c r="C2350" s="94" t="s">
        <v>1234</v>
      </c>
      <c r="D2350" s="107" t="str">
        <f t="shared" si="95"/>
        <v>2023년03월</v>
      </c>
      <c r="E2350" s="108" t="str">
        <f t="shared" si="96"/>
        <v>경남</v>
      </c>
      <c r="F2350" s="5" t="s">
        <v>492</v>
      </c>
      <c r="G2350" s="5" t="s">
        <v>961</v>
      </c>
      <c r="H2350" s="5" t="s">
        <v>13</v>
      </c>
      <c r="I2350" s="5">
        <v>1</v>
      </c>
      <c r="J2350" s="5">
        <v>0</v>
      </c>
      <c r="K2350" s="92">
        <v>1</v>
      </c>
    </row>
    <row r="2351" spans="2:11" x14ac:dyDescent="0.3">
      <c r="B2351" s="93" t="s">
        <v>1022</v>
      </c>
      <c r="C2351" s="94" t="s">
        <v>1234</v>
      </c>
      <c r="D2351" s="107" t="str">
        <f t="shared" si="95"/>
        <v>2023년03월</v>
      </c>
      <c r="E2351" s="108" t="str">
        <f t="shared" si="96"/>
        <v>서울</v>
      </c>
      <c r="F2351" s="5" t="s">
        <v>496</v>
      </c>
      <c r="G2351" s="5" t="s">
        <v>1218</v>
      </c>
      <c r="H2351" s="5" t="s">
        <v>13</v>
      </c>
      <c r="I2351" s="5">
        <v>7</v>
      </c>
      <c r="J2351" s="5">
        <v>0</v>
      </c>
      <c r="K2351" s="92">
        <v>7</v>
      </c>
    </row>
    <row r="2352" spans="2:11" x14ac:dyDescent="0.3">
      <c r="B2352" s="93" t="s">
        <v>1022</v>
      </c>
      <c r="C2352" s="94" t="s">
        <v>1234</v>
      </c>
      <c r="D2352" s="107" t="str">
        <f t="shared" si="95"/>
        <v>2023년03월</v>
      </c>
      <c r="E2352" s="108" t="str">
        <f t="shared" si="96"/>
        <v>서울</v>
      </c>
      <c r="F2352" s="5" t="s">
        <v>498</v>
      </c>
      <c r="G2352" s="5" t="s">
        <v>1219</v>
      </c>
      <c r="H2352" s="5" t="s">
        <v>13</v>
      </c>
      <c r="I2352" s="5">
        <v>1</v>
      </c>
      <c r="J2352" s="5">
        <v>0</v>
      </c>
      <c r="K2352" s="92">
        <v>1</v>
      </c>
    </row>
    <row r="2353" spans="2:11" x14ac:dyDescent="0.3">
      <c r="B2353" s="93" t="s">
        <v>1022</v>
      </c>
      <c r="C2353" s="94" t="s">
        <v>1234</v>
      </c>
      <c r="D2353" s="107" t="str">
        <f t="shared" si="95"/>
        <v>2023년03월</v>
      </c>
      <c r="E2353" s="108" t="str">
        <f t="shared" si="96"/>
        <v>서울</v>
      </c>
      <c r="F2353" s="5" t="s">
        <v>498</v>
      </c>
      <c r="G2353" s="5" t="s">
        <v>695</v>
      </c>
      <c r="H2353" s="5" t="s">
        <v>13</v>
      </c>
      <c r="I2353" s="5">
        <v>2</v>
      </c>
      <c r="J2353" s="5">
        <v>0</v>
      </c>
      <c r="K2353" s="92">
        <v>2</v>
      </c>
    </row>
    <row r="2354" spans="2:11" x14ac:dyDescent="0.3">
      <c r="B2354" s="93" t="s">
        <v>1022</v>
      </c>
      <c r="C2354" s="94" t="s">
        <v>1234</v>
      </c>
      <c r="D2354" s="107" t="str">
        <f t="shared" si="95"/>
        <v>2023년03월</v>
      </c>
      <c r="E2354" s="108" t="str">
        <f t="shared" si="96"/>
        <v>서울</v>
      </c>
      <c r="F2354" s="5" t="s">
        <v>499</v>
      </c>
      <c r="G2354" s="5" t="s">
        <v>698</v>
      </c>
      <c r="H2354" s="5" t="s">
        <v>13</v>
      </c>
      <c r="I2354" s="5">
        <v>4</v>
      </c>
      <c r="J2354" s="5">
        <v>0</v>
      </c>
      <c r="K2354" s="92">
        <v>4</v>
      </c>
    </row>
    <row r="2355" spans="2:11" x14ac:dyDescent="0.3">
      <c r="B2355" s="93" t="s">
        <v>1022</v>
      </c>
      <c r="C2355" s="94" t="s">
        <v>1234</v>
      </c>
      <c r="D2355" s="107" t="str">
        <f t="shared" si="95"/>
        <v>2023년03월</v>
      </c>
      <c r="E2355" s="108" t="str">
        <f t="shared" si="96"/>
        <v>서울</v>
      </c>
      <c r="F2355" s="5" t="s">
        <v>499</v>
      </c>
      <c r="G2355" s="5" t="s">
        <v>687</v>
      </c>
      <c r="H2355" s="5" t="s">
        <v>13</v>
      </c>
      <c r="I2355" s="5">
        <v>9</v>
      </c>
      <c r="J2355" s="5">
        <v>0</v>
      </c>
      <c r="K2355" s="92">
        <v>9</v>
      </c>
    </row>
    <row r="2356" spans="2:11" x14ac:dyDescent="0.3">
      <c r="B2356" s="93" t="s">
        <v>1022</v>
      </c>
      <c r="C2356" s="94" t="s">
        <v>1234</v>
      </c>
      <c r="D2356" s="107" t="str">
        <f t="shared" si="95"/>
        <v>2023년03월</v>
      </c>
      <c r="E2356" s="108" t="str">
        <f t="shared" si="96"/>
        <v>서울</v>
      </c>
      <c r="F2356" s="5" t="s">
        <v>500</v>
      </c>
      <c r="G2356" s="5" t="s">
        <v>812</v>
      </c>
      <c r="H2356" s="5" t="s">
        <v>13</v>
      </c>
      <c r="I2356" s="5">
        <v>1</v>
      </c>
      <c r="J2356" s="5">
        <v>0</v>
      </c>
      <c r="K2356" s="92">
        <v>1</v>
      </c>
    </row>
    <row r="2357" spans="2:11" x14ac:dyDescent="0.3">
      <c r="B2357" s="93" t="s">
        <v>1022</v>
      </c>
      <c r="C2357" s="94" t="s">
        <v>1234</v>
      </c>
      <c r="D2357" s="107" t="str">
        <f t="shared" si="95"/>
        <v>2023년03월</v>
      </c>
      <c r="E2357" s="108" t="str">
        <f t="shared" si="96"/>
        <v>서울</v>
      </c>
      <c r="F2357" s="5" t="s">
        <v>500</v>
      </c>
      <c r="G2357" s="5" t="s">
        <v>813</v>
      </c>
      <c r="H2357" s="5" t="s">
        <v>13</v>
      </c>
      <c r="I2357" s="5">
        <v>1</v>
      </c>
      <c r="J2357" s="5">
        <v>0</v>
      </c>
      <c r="K2357" s="92">
        <v>1</v>
      </c>
    </row>
    <row r="2358" spans="2:11" x14ac:dyDescent="0.3">
      <c r="B2358" s="93" t="s">
        <v>1022</v>
      </c>
      <c r="C2358" s="94" t="s">
        <v>1234</v>
      </c>
      <c r="D2358" s="107" t="str">
        <f t="shared" si="95"/>
        <v>2023년03월</v>
      </c>
      <c r="E2358" s="108" t="str">
        <f t="shared" si="96"/>
        <v>서울</v>
      </c>
      <c r="F2358" s="5" t="s">
        <v>500</v>
      </c>
      <c r="G2358" s="5" t="s">
        <v>814</v>
      </c>
      <c r="H2358" s="5" t="s">
        <v>13</v>
      </c>
      <c r="I2358" s="5">
        <v>1</v>
      </c>
      <c r="J2358" s="5">
        <v>0</v>
      </c>
      <c r="K2358" s="92">
        <v>1</v>
      </c>
    </row>
    <row r="2359" spans="2:11" x14ac:dyDescent="0.3">
      <c r="B2359" s="93" t="s">
        <v>1022</v>
      </c>
      <c r="C2359" s="94" t="s">
        <v>1234</v>
      </c>
      <c r="D2359" s="107" t="str">
        <f t="shared" si="95"/>
        <v>2023년03월</v>
      </c>
      <c r="E2359" s="108" t="str">
        <f t="shared" si="96"/>
        <v>경기</v>
      </c>
      <c r="F2359" s="5" t="s">
        <v>505</v>
      </c>
      <c r="G2359" s="5" t="s">
        <v>1220</v>
      </c>
      <c r="H2359" s="5" t="s">
        <v>13</v>
      </c>
      <c r="I2359" s="5">
        <v>1</v>
      </c>
      <c r="J2359" s="5">
        <v>0</v>
      </c>
      <c r="K2359" s="92">
        <v>1</v>
      </c>
    </row>
    <row r="2360" spans="2:11" x14ac:dyDescent="0.3">
      <c r="B2360" s="93" t="s">
        <v>1022</v>
      </c>
      <c r="C2360" s="94" t="s">
        <v>1234</v>
      </c>
      <c r="D2360" s="107" t="str">
        <f t="shared" si="95"/>
        <v>2023년03월</v>
      </c>
      <c r="E2360" s="108" t="str">
        <f t="shared" si="96"/>
        <v>영서</v>
      </c>
      <c r="F2360" s="5" t="s">
        <v>510</v>
      </c>
      <c r="G2360" s="5" t="s">
        <v>1157</v>
      </c>
      <c r="H2360" s="5" t="s">
        <v>13</v>
      </c>
      <c r="I2360" s="5">
        <v>4</v>
      </c>
      <c r="J2360" s="5">
        <v>0</v>
      </c>
      <c r="K2360" s="92">
        <v>4</v>
      </c>
    </row>
    <row r="2361" spans="2:11" x14ac:dyDescent="0.3">
      <c r="B2361" s="93" t="s">
        <v>1022</v>
      </c>
      <c r="C2361" s="94" t="s">
        <v>1234</v>
      </c>
      <c r="D2361" s="107" t="str">
        <f t="shared" si="95"/>
        <v>2023년03월</v>
      </c>
      <c r="E2361" s="108" t="str">
        <f t="shared" si="96"/>
        <v>서울</v>
      </c>
      <c r="F2361" s="5" t="s">
        <v>557</v>
      </c>
      <c r="G2361" s="5" t="s">
        <v>707</v>
      </c>
      <c r="H2361" s="5" t="s">
        <v>13</v>
      </c>
      <c r="I2361" s="5">
        <v>1</v>
      </c>
      <c r="J2361" s="5">
        <v>0</v>
      </c>
      <c r="K2361" s="92">
        <v>1</v>
      </c>
    </row>
    <row r="2362" spans="2:11" x14ac:dyDescent="0.3">
      <c r="B2362" s="93" t="s">
        <v>1022</v>
      </c>
      <c r="C2362" s="94" t="s">
        <v>1234</v>
      </c>
      <c r="D2362" s="107" t="str">
        <f t="shared" si="95"/>
        <v>2023년03월</v>
      </c>
      <c r="E2362" s="108" t="str">
        <f t="shared" si="96"/>
        <v>영서</v>
      </c>
      <c r="F2362" s="5" t="s">
        <v>514</v>
      </c>
      <c r="G2362" s="5" t="s">
        <v>818</v>
      </c>
      <c r="H2362" s="5" t="s">
        <v>13</v>
      </c>
      <c r="I2362" s="5">
        <v>1</v>
      </c>
      <c r="J2362" s="5">
        <v>0</v>
      </c>
      <c r="K2362" s="92">
        <v>1</v>
      </c>
    </row>
    <row r="2363" spans="2:11" x14ac:dyDescent="0.3">
      <c r="B2363" s="93" t="s">
        <v>1022</v>
      </c>
      <c r="C2363" s="94" t="s">
        <v>1234</v>
      </c>
      <c r="D2363" s="107" t="str">
        <f t="shared" si="95"/>
        <v>2023년03월</v>
      </c>
      <c r="E2363" s="108" t="str">
        <f t="shared" si="96"/>
        <v>본원</v>
      </c>
      <c r="F2363" s="5" t="s">
        <v>743</v>
      </c>
      <c r="G2363" s="5" t="s">
        <v>960</v>
      </c>
      <c r="H2363" s="5" t="s">
        <v>13</v>
      </c>
      <c r="I2363" s="5">
        <v>1</v>
      </c>
      <c r="J2363" s="5">
        <v>0</v>
      </c>
      <c r="K2363" s="92">
        <v>1</v>
      </c>
    </row>
    <row r="2364" spans="2:11" x14ac:dyDescent="0.3">
      <c r="B2364" s="93" t="s">
        <v>1022</v>
      </c>
      <c r="C2364" s="94" t="s">
        <v>1234</v>
      </c>
      <c r="D2364" s="107" t="str">
        <f t="shared" si="95"/>
        <v>2023년03월</v>
      </c>
      <c r="E2364" s="108" t="str">
        <f t="shared" si="96"/>
        <v>제주</v>
      </c>
      <c r="F2364" s="5" t="s">
        <v>519</v>
      </c>
      <c r="G2364" s="5" t="s">
        <v>1221</v>
      </c>
      <c r="H2364" s="5" t="s">
        <v>13</v>
      </c>
      <c r="I2364" s="5">
        <v>1</v>
      </c>
      <c r="J2364" s="5">
        <v>0</v>
      </c>
      <c r="K2364" s="92">
        <v>1</v>
      </c>
    </row>
    <row r="2365" spans="2:11" x14ac:dyDescent="0.3">
      <c r="B2365" s="93" t="s">
        <v>1022</v>
      </c>
      <c r="C2365" s="94" t="s">
        <v>1234</v>
      </c>
      <c r="D2365" s="107" t="str">
        <f t="shared" si="95"/>
        <v>2023년03월</v>
      </c>
      <c r="E2365" s="108" t="str">
        <f t="shared" si="96"/>
        <v>제주</v>
      </c>
      <c r="F2365" s="5" t="s">
        <v>519</v>
      </c>
      <c r="G2365" s="5" t="s">
        <v>821</v>
      </c>
      <c r="H2365" s="5" t="s">
        <v>13</v>
      </c>
      <c r="I2365" s="5">
        <v>3</v>
      </c>
      <c r="J2365" s="5">
        <v>0</v>
      </c>
      <c r="K2365" s="92">
        <v>3</v>
      </c>
    </row>
    <row r="2366" spans="2:11" x14ac:dyDescent="0.3">
      <c r="B2366" s="93" t="s">
        <v>1022</v>
      </c>
      <c r="C2366" s="94" t="s">
        <v>1234</v>
      </c>
      <c r="D2366" s="107" t="str">
        <f t="shared" si="95"/>
        <v>2023년03월</v>
      </c>
      <c r="E2366" s="108" t="str">
        <f t="shared" si="96"/>
        <v>충북</v>
      </c>
      <c r="F2366" s="5" t="s">
        <v>523</v>
      </c>
      <c r="G2366" s="5" t="s">
        <v>781</v>
      </c>
      <c r="H2366" s="5" t="s">
        <v>13</v>
      </c>
      <c r="I2366" s="5">
        <v>3</v>
      </c>
      <c r="J2366" s="5">
        <v>0</v>
      </c>
      <c r="K2366" s="92">
        <v>3</v>
      </c>
    </row>
    <row r="2367" spans="2:11" x14ac:dyDescent="0.3">
      <c r="B2367" s="93" t="s">
        <v>1022</v>
      </c>
      <c r="C2367" s="94" t="s">
        <v>1234</v>
      </c>
      <c r="D2367" s="107" t="str">
        <f t="shared" si="95"/>
        <v>2023년03월</v>
      </c>
      <c r="E2367" s="108" t="str">
        <f t="shared" si="96"/>
        <v>충북</v>
      </c>
      <c r="F2367" s="5" t="s">
        <v>523</v>
      </c>
      <c r="G2367" s="5" t="s">
        <v>782</v>
      </c>
      <c r="H2367" s="5" t="s">
        <v>13</v>
      </c>
      <c r="I2367" s="5">
        <v>2</v>
      </c>
      <c r="J2367" s="5">
        <v>0</v>
      </c>
      <c r="K2367" s="92">
        <v>2</v>
      </c>
    </row>
    <row r="2368" spans="2:11" x14ac:dyDescent="0.3">
      <c r="B2368" s="93" t="s">
        <v>1022</v>
      </c>
      <c r="C2368" s="94" t="s">
        <v>1234</v>
      </c>
      <c r="D2368" s="107" t="str">
        <f t="shared" si="95"/>
        <v>2023년03월</v>
      </c>
      <c r="E2368" s="108" t="str">
        <f t="shared" si="96"/>
        <v>충북</v>
      </c>
      <c r="F2368" s="5" t="s">
        <v>523</v>
      </c>
      <c r="G2368" s="5" t="s">
        <v>1222</v>
      </c>
      <c r="H2368" s="5" t="s">
        <v>13</v>
      </c>
      <c r="I2368" s="5">
        <v>4</v>
      </c>
      <c r="J2368" s="5">
        <v>0</v>
      </c>
      <c r="K2368" s="92">
        <v>4</v>
      </c>
    </row>
    <row r="2369" spans="2:11" x14ac:dyDescent="0.3">
      <c r="B2369" s="93" t="s">
        <v>1022</v>
      </c>
      <c r="C2369" s="94" t="s">
        <v>1234</v>
      </c>
      <c r="D2369" s="107" t="str">
        <f t="shared" ref="D2369:D2400" si="97">B2369&amp;C2369</f>
        <v>2023년03월</v>
      </c>
      <c r="E2369" s="108" t="str">
        <f t="shared" ref="E2369:E2400" si="98">VLOOKUP($F2369,$N$11:$O$78,2,0)</f>
        <v>경북</v>
      </c>
      <c r="F2369" s="5" t="s">
        <v>528</v>
      </c>
      <c r="G2369" s="5" t="s">
        <v>826</v>
      </c>
      <c r="H2369" s="5" t="s">
        <v>13</v>
      </c>
      <c r="I2369" s="5">
        <v>1</v>
      </c>
      <c r="J2369" s="5">
        <v>0</v>
      </c>
      <c r="K2369" s="92">
        <v>1</v>
      </c>
    </row>
    <row r="2370" spans="2:11" x14ac:dyDescent="0.3">
      <c r="B2370" s="93" t="s">
        <v>1022</v>
      </c>
      <c r="C2370" s="94" t="s">
        <v>1234</v>
      </c>
      <c r="D2370" s="107" t="str">
        <f t="shared" si="97"/>
        <v>2023년03월</v>
      </c>
      <c r="E2370" s="108" t="str">
        <f t="shared" si="98"/>
        <v>전남</v>
      </c>
      <c r="F2370" s="5" t="s">
        <v>478</v>
      </c>
      <c r="G2370" s="5" t="s">
        <v>1210</v>
      </c>
      <c r="H2370" s="5" t="s">
        <v>13</v>
      </c>
      <c r="I2370" s="5">
        <v>1</v>
      </c>
      <c r="J2370" s="5">
        <v>1</v>
      </c>
      <c r="K2370" s="92">
        <v>0</v>
      </c>
    </row>
    <row r="2371" spans="2:11" x14ac:dyDescent="0.3">
      <c r="B2371" s="93" t="s">
        <v>1022</v>
      </c>
      <c r="C2371" s="94" t="s">
        <v>1234</v>
      </c>
      <c r="D2371" s="107" t="str">
        <f t="shared" si="97"/>
        <v>2023년03월</v>
      </c>
      <c r="E2371" s="108" t="str">
        <f t="shared" si="98"/>
        <v>경북</v>
      </c>
      <c r="F2371" s="5" t="s">
        <v>484</v>
      </c>
      <c r="G2371" s="5" t="s">
        <v>1146</v>
      </c>
      <c r="H2371" s="5" t="s">
        <v>13</v>
      </c>
      <c r="I2371" s="5">
        <v>13</v>
      </c>
      <c r="J2371" s="5">
        <v>1</v>
      </c>
      <c r="K2371" s="92">
        <v>12</v>
      </c>
    </row>
    <row r="2372" spans="2:11" x14ac:dyDescent="0.3">
      <c r="B2372" s="93" t="s">
        <v>1022</v>
      </c>
      <c r="C2372" s="94" t="s">
        <v>1234</v>
      </c>
      <c r="D2372" s="107" t="str">
        <f t="shared" si="97"/>
        <v>2023년03월</v>
      </c>
      <c r="E2372" s="108" t="str">
        <f t="shared" si="98"/>
        <v>경북</v>
      </c>
      <c r="F2372" s="5" t="s">
        <v>484</v>
      </c>
      <c r="G2372" s="5" t="s">
        <v>633</v>
      </c>
      <c r="H2372" s="5" t="s">
        <v>13</v>
      </c>
      <c r="I2372" s="5">
        <v>3</v>
      </c>
      <c r="J2372" s="5">
        <v>1</v>
      </c>
      <c r="K2372" s="92">
        <v>2</v>
      </c>
    </row>
    <row r="2373" spans="2:11" x14ac:dyDescent="0.3">
      <c r="B2373" s="93" t="s">
        <v>1022</v>
      </c>
      <c r="C2373" s="94" t="s">
        <v>1234</v>
      </c>
      <c r="D2373" s="107" t="str">
        <f t="shared" si="97"/>
        <v>2023년03월</v>
      </c>
      <c r="E2373" s="108" t="str">
        <f t="shared" si="98"/>
        <v>경북</v>
      </c>
      <c r="F2373" s="5" t="s">
        <v>485</v>
      </c>
      <c r="G2373" s="5" t="s">
        <v>1223</v>
      </c>
      <c r="H2373" s="5" t="s">
        <v>13</v>
      </c>
      <c r="I2373" s="5">
        <v>1</v>
      </c>
      <c r="J2373" s="5">
        <v>1</v>
      </c>
      <c r="K2373" s="92">
        <v>0</v>
      </c>
    </row>
    <row r="2374" spans="2:11" x14ac:dyDescent="0.3">
      <c r="B2374" s="93" t="s">
        <v>1022</v>
      </c>
      <c r="C2374" s="94" t="s">
        <v>1234</v>
      </c>
      <c r="D2374" s="107" t="str">
        <f t="shared" si="97"/>
        <v>2023년03월</v>
      </c>
      <c r="E2374" s="108" t="str">
        <f t="shared" si="98"/>
        <v>전남</v>
      </c>
      <c r="F2374" s="5" t="s">
        <v>487</v>
      </c>
      <c r="G2374" s="5" t="s">
        <v>658</v>
      </c>
      <c r="H2374" s="5" t="s">
        <v>13</v>
      </c>
      <c r="I2374" s="5">
        <v>1</v>
      </c>
      <c r="J2374" s="5">
        <v>1</v>
      </c>
      <c r="K2374" s="92">
        <v>0</v>
      </c>
    </row>
    <row r="2375" spans="2:11" x14ac:dyDescent="0.3">
      <c r="B2375" s="93" t="s">
        <v>1022</v>
      </c>
      <c r="C2375" s="94" t="s">
        <v>1234</v>
      </c>
      <c r="D2375" s="107" t="str">
        <f t="shared" si="97"/>
        <v>2023년03월</v>
      </c>
      <c r="E2375" s="108" t="str">
        <f t="shared" si="98"/>
        <v>경남</v>
      </c>
      <c r="F2375" s="5" t="s">
        <v>490</v>
      </c>
      <c r="G2375" s="5" t="s">
        <v>663</v>
      </c>
      <c r="H2375" s="5" t="s">
        <v>13</v>
      </c>
      <c r="I2375" s="5">
        <v>3</v>
      </c>
      <c r="J2375" s="5">
        <v>1</v>
      </c>
      <c r="K2375" s="92">
        <v>2</v>
      </c>
    </row>
    <row r="2376" spans="2:11" x14ac:dyDescent="0.3">
      <c r="B2376" s="93" t="s">
        <v>1022</v>
      </c>
      <c r="C2376" s="94" t="s">
        <v>1234</v>
      </c>
      <c r="D2376" s="107" t="str">
        <f t="shared" si="97"/>
        <v>2023년03월</v>
      </c>
      <c r="E2376" s="108" t="str">
        <f t="shared" si="98"/>
        <v>경기</v>
      </c>
      <c r="F2376" s="5" t="s">
        <v>504</v>
      </c>
      <c r="G2376" s="5" t="s">
        <v>1224</v>
      </c>
      <c r="H2376" s="5" t="s">
        <v>13</v>
      </c>
      <c r="I2376" s="5">
        <v>1</v>
      </c>
      <c r="J2376" s="5">
        <v>1</v>
      </c>
      <c r="K2376" s="92">
        <v>0</v>
      </c>
    </row>
    <row r="2377" spans="2:11" x14ac:dyDescent="0.3">
      <c r="B2377" s="93" t="s">
        <v>1022</v>
      </c>
      <c r="C2377" s="94" t="s">
        <v>1234</v>
      </c>
      <c r="D2377" s="107" t="str">
        <f t="shared" si="97"/>
        <v>2023년03월</v>
      </c>
      <c r="E2377" s="108" t="str">
        <f t="shared" si="98"/>
        <v>인천</v>
      </c>
      <c r="F2377" s="5" t="s">
        <v>515</v>
      </c>
      <c r="G2377" s="5" t="s">
        <v>747</v>
      </c>
      <c r="H2377" s="5" t="s">
        <v>13</v>
      </c>
      <c r="I2377" s="5">
        <v>4</v>
      </c>
      <c r="J2377" s="5">
        <v>1</v>
      </c>
      <c r="K2377" s="92">
        <v>3</v>
      </c>
    </row>
    <row r="2378" spans="2:11" x14ac:dyDescent="0.3">
      <c r="B2378" s="93" t="s">
        <v>1022</v>
      </c>
      <c r="C2378" s="94" t="s">
        <v>1234</v>
      </c>
      <c r="D2378" s="107" t="str">
        <f t="shared" si="97"/>
        <v>2023년03월</v>
      </c>
      <c r="E2378" s="108" t="str">
        <f t="shared" si="98"/>
        <v>경기</v>
      </c>
      <c r="F2378" s="5" t="s">
        <v>516</v>
      </c>
      <c r="G2378" s="5" t="s">
        <v>1225</v>
      </c>
      <c r="H2378" s="5" t="s">
        <v>13</v>
      </c>
      <c r="I2378" s="5">
        <v>1</v>
      </c>
      <c r="J2378" s="5">
        <v>1</v>
      </c>
      <c r="K2378" s="92">
        <v>0</v>
      </c>
    </row>
    <row r="2379" spans="2:11" x14ac:dyDescent="0.3">
      <c r="B2379" s="93" t="s">
        <v>1022</v>
      </c>
      <c r="C2379" s="94" t="s">
        <v>1234</v>
      </c>
      <c r="D2379" s="107" t="str">
        <f t="shared" si="97"/>
        <v>2023년03월</v>
      </c>
      <c r="E2379" s="108" t="str">
        <f t="shared" si="98"/>
        <v>전북</v>
      </c>
      <c r="F2379" s="5" t="s">
        <v>517</v>
      </c>
      <c r="G2379" s="5" t="s">
        <v>1226</v>
      </c>
      <c r="H2379" s="5" t="s">
        <v>13</v>
      </c>
      <c r="I2379" s="5">
        <v>1</v>
      </c>
      <c r="J2379" s="5">
        <v>1</v>
      </c>
      <c r="K2379" s="92">
        <v>0</v>
      </c>
    </row>
    <row r="2380" spans="2:11" x14ac:dyDescent="0.3">
      <c r="B2380" s="93" t="s">
        <v>1022</v>
      </c>
      <c r="C2380" s="94" t="s">
        <v>1234</v>
      </c>
      <c r="D2380" s="107" t="str">
        <f t="shared" si="97"/>
        <v>2023년03월</v>
      </c>
      <c r="E2380" s="108" t="str">
        <f t="shared" si="98"/>
        <v>전북</v>
      </c>
      <c r="F2380" s="5" t="s">
        <v>518</v>
      </c>
      <c r="G2380" s="5" t="s">
        <v>1227</v>
      </c>
      <c r="H2380" s="5" t="s">
        <v>13</v>
      </c>
      <c r="I2380" s="5">
        <v>1</v>
      </c>
      <c r="J2380" s="5">
        <v>1</v>
      </c>
      <c r="K2380" s="92">
        <v>0</v>
      </c>
    </row>
    <row r="2381" spans="2:11" x14ac:dyDescent="0.3">
      <c r="B2381" s="93" t="s">
        <v>1022</v>
      </c>
      <c r="C2381" s="94" t="s">
        <v>1234</v>
      </c>
      <c r="D2381" s="107" t="str">
        <f t="shared" si="97"/>
        <v>2023년03월</v>
      </c>
      <c r="E2381" s="108" t="str">
        <f t="shared" si="98"/>
        <v>경남</v>
      </c>
      <c r="F2381" s="5" t="s">
        <v>520</v>
      </c>
      <c r="G2381" s="5" t="s">
        <v>1228</v>
      </c>
      <c r="H2381" s="5" t="s">
        <v>13</v>
      </c>
      <c r="I2381" s="5">
        <v>1</v>
      </c>
      <c r="J2381" s="5">
        <v>1</v>
      </c>
      <c r="K2381" s="92">
        <v>0</v>
      </c>
    </row>
    <row r="2382" spans="2:11" x14ac:dyDescent="0.3">
      <c r="B2382" s="93" t="s">
        <v>1022</v>
      </c>
      <c r="C2382" s="94" t="s">
        <v>1234</v>
      </c>
      <c r="D2382" s="107" t="str">
        <f t="shared" si="97"/>
        <v>2023년03월</v>
      </c>
      <c r="E2382" s="108" t="str">
        <f t="shared" si="98"/>
        <v>경남</v>
      </c>
      <c r="F2382" s="5" t="s">
        <v>521</v>
      </c>
      <c r="G2382" s="5" t="s">
        <v>823</v>
      </c>
      <c r="H2382" s="5" t="s">
        <v>13</v>
      </c>
      <c r="I2382" s="5">
        <v>6</v>
      </c>
      <c r="J2382" s="5">
        <v>1</v>
      </c>
      <c r="K2382" s="92">
        <v>5</v>
      </c>
    </row>
    <row r="2383" spans="2:11" x14ac:dyDescent="0.3">
      <c r="B2383" s="93" t="s">
        <v>1022</v>
      </c>
      <c r="C2383" s="94" t="s">
        <v>1234</v>
      </c>
      <c r="D2383" s="107" t="str">
        <f t="shared" si="97"/>
        <v>2023년03월</v>
      </c>
      <c r="E2383" s="108" t="str">
        <f t="shared" si="98"/>
        <v>전남</v>
      </c>
      <c r="F2383" s="5" t="s">
        <v>478</v>
      </c>
      <c r="G2383" s="5" t="s">
        <v>602</v>
      </c>
      <c r="H2383" s="5" t="s">
        <v>13</v>
      </c>
      <c r="I2383" s="5">
        <v>2</v>
      </c>
      <c r="J2383" s="5">
        <v>2</v>
      </c>
      <c r="K2383" s="92">
        <v>0</v>
      </c>
    </row>
    <row r="2384" spans="2:11" x14ac:dyDescent="0.3">
      <c r="B2384" s="93" t="s">
        <v>1022</v>
      </c>
      <c r="C2384" s="94" t="s">
        <v>1234</v>
      </c>
      <c r="D2384" s="107" t="str">
        <f t="shared" si="97"/>
        <v>2023년03월</v>
      </c>
      <c r="E2384" s="108" t="str">
        <f t="shared" si="98"/>
        <v>경북</v>
      </c>
      <c r="F2384" s="5" t="s">
        <v>484</v>
      </c>
      <c r="G2384" s="5" t="s">
        <v>625</v>
      </c>
      <c r="H2384" s="5" t="s">
        <v>13</v>
      </c>
      <c r="I2384" s="5">
        <v>7</v>
      </c>
      <c r="J2384" s="5">
        <v>2</v>
      </c>
      <c r="K2384" s="92">
        <v>5</v>
      </c>
    </row>
    <row r="2385" spans="2:11" x14ac:dyDescent="0.3">
      <c r="B2385" s="93" t="s">
        <v>1022</v>
      </c>
      <c r="C2385" s="94" t="s">
        <v>1234</v>
      </c>
      <c r="D2385" s="107" t="str">
        <f t="shared" si="97"/>
        <v>2023년03월</v>
      </c>
      <c r="E2385" s="108" t="str">
        <f t="shared" si="98"/>
        <v>경북</v>
      </c>
      <c r="F2385" s="5" t="s">
        <v>484</v>
      </c>
      <c r="G2385" s="5" t="s">
        <v>802</v>
      </c>
      <c r="H2385" s="5" t="s">
        <v>13</v>
      </c>
      <c r="I2385" s="5">
        <v>22</v>
      </c>
      <c r="J2385" s="5">
        <v>2</v>
      </c>
      <c r="K2385" s="92">
        <v>20</v>
      </c>
    </row>
    <row r="2386" spans="2:11" x14ac:dyDescent="0.3">
      <c r="B2386" s="93" t="s">
        <v>1022</v>
      </c>
      <c r="C2386" s="94" t="s">
        <v>1234</v>
      </c>
      <c r="D2386" s="107" t="str">
        <f t="shared" si="97"/>
        <v>2023년03월</v>
      </c>
      <c r="E2386" s="108" t="str">
        <f t="shared" si="98"/>
        <v>경북</v>
      </c>
      <c r="F2386" s="5" t="s">
        <v>485</v>
      </c>
      <c r="G2386" s="5" t="s">
        <v>1211</v>
      </c>
      <c r="H2386" s="5" t="s">
        <v>13</v>
      </c>
      <c r="I2386" s="5">
        <v>2</v>
      </c>
      <c r="J2386" s="5">
        <v>2</v>
      </c>
      <c r="K2386" s="92">
        <v>0</v>
      </c>
    </row>
    <row r="2387" spans="2:11" x14ac:dyDescent="0.3">
      <c r="B2387" s="93" t="s">
        <v>1022</v>
      </c>
      <c r="C2387" s="94" t="s">
        <v>1234</v>
      </c>
      <c r="D2387" s="107" t="str">
        <f t="shared" si="97"/>
        <v>2023년03월</v>
      </c>
      <c r="E2387" s="108" t="str">
        <f t="shared" si="98"/>
        <v>경북</v>
      </c>
      <c r="F2387" s="5" t="s">
        <v>485</v>
      </c>
      <c r="G2387" s="5" t="s">
        <v>1229</v>
      </c>
      <c r="H2387" s="5" t="s">
        <v>13</v>
      </c>
      <c r="I2387" s="5">
        <v>2</v>
      </c>
      <c r="J2387" s="5">
        <v>2</v>
      </c>
      <c r="K2387" s="92">
        <v>0</v>
      </c>
    </row>
    <row r="2388" spans="2:11" x14ac:dyDescent="0.3">
      <c r="B2388" s="93" t="s">
        <v>1022</v>
      </c>
      <c r="C2388" s="94" t="s">
        <v>1234</v>
      </c>
      <c r="D2388" s="107" t="str">
        <f t="shared" si="97"/>
        <v>2023년03월</v>
      </c>
      <c r="E2388" s="108" t="str">
        <f t="shared" si="98"/>
        <v>경북</v>
      </c>
      <c r="F2388" s="5" t="s">
        <v>485</v>
      </c>
      <c r="G2388" s="5" t="s">
        <v>804</v>
      </c>
      <c r="H2388" s="5" t="s">
        <v>13</v>
      </c>
      <c r="I2388" s="5">
        <v>2</v>
      </c>
      <c r="J2388" s="5">
        <v>2</v>
      </c>
      <c r="K2388" s="92">
        <v>0</v>
      </c>
    </row>
    <row r="2389" spans="2:11" x14ac:dyDescent="0.3">
      <c r="B2389" s="93" t="s">
        <v>1022</v>
      </c>
      <c r="C2389" s="94" t="s">
        <v>1234</v>
      </c>
      <c r="D2389" s="107" t="str">
        <f t="shared" si="97"/>
        <v>2023년03월</v>
      </c>
      <c r="E2389" s="108" t="str">
        <f t="shared" si="98"/>
        <v>경기</v>
      </c>
      <c r="F2389" s="5" t="s">
        <v>493</v>
      </c>
      <c r="G2389" s="5" t="s">
        <v>674</v>
      </c>
      <c r="H2389" s="5" t="s">
        <v>13</v>
      </c>
      <c r="I2389" s="5">
        <v>2</v>
      </c>
      <c r="J2389" s="5">
        <v>2</v>
      </c>
      <c r="K2389" s="92">
        <v>0</v>
      </c>
    </row>
    <row r="2390" spans="2:11" x14ac:dyDescent="0.3">
      <c r="B2390" s="93" t="s">
        <v>1022</v>
      </c>
      <c r="C2390" s="94" t="s">
        <v>1234</v>
      </c>
      <c r="D2390" s="107" t="str">
        <f t="shared" si="97"/>
        <v>2023년03월</v>
      </c>
      <c r="E2390" s="108" t="str">
        <f t="shared" si="98"/>
        <v>경기</v>
      </c>
      <c r="F2390" s="5" t="s">
        <v>493</v>
      </c>
      <c r="G2390" s="5" t="s">
        <v>1230</v>
      </c>
      <c r="H2390" s="5" t="s">
        <v>13</v>
      </c>
      <c r="I2390" s="5">
        <v>3</v>
      </c>
      <c r="J2390" s="5">
        <v>2</v>
      </c>
      <c r="K2390" s="92">
        <v>1</v>
      </c>
    </row>
    <row r="2391" spans="2:11" x14ac:dyDescent="0.3">
      <c r="B2391" s="93" t="s">
        <v>1022</v>
      </c>
      <c r="C2391" s="94" t="s">
        <v>1234</v>
      </c>
      <c r="D2391" s="107" t="str">
        <f t="shared" si="97"/>
        <v>2023년03월</v>
      </c>
      <c r="E2391" s="108" t="str">
        <f t="shared" si="98"/>
        <v>충남</v>
      </c>
      <c r="F2391" s="5" t="s">
        <v>502</v>
      </c>
      <c r="G2391" s="5" t="s">
        <v>712</v>
      </c>
      <c r="H2391" s="5" t="s">
        <v>13</v>
      </c>
      <c r="I2391" s="5">
        <v>5</v>
      </c>
      <c r="J2391" s="5">
        <v>2</v>
      </c>
      <c r="K2391" s="92">
        <v>3</v>
      </c>
    </row>
    <row r="2392" spans="2:11" x14ac:dyDescent="0.3">
      <c r="B2392" s="93" t="s">
        <v>1022</v>
      </c>
      <c r="C2392" s="94" t="s">
        <v>1234</v>
      </c>
      <c r="D2392" s="107" t="str">
        <f t="shared" si="97"/>
        <v>2023년03월</v>
      </c>
      <c r="E2392" s="108" t="str">
        <f t="shared" si="98"/>
        <v>전남</v>
      </c>
      <c r="F2392" s="5" t="s">
        <v>529</v>
      </c>
      <c r="G2392" s="5" t="s">
        <v>827</v>
      </c>
      <c r="H2392" s="5" t="s">
        <v>13</v>
      </c>
      <c r="I2392" s="5">
        <v>2</v>
      </c>
      <c r="J2392" s="5">
        <v>2</v>
      </c>
      <c r="K2392" s="92">
        <v>0</v>
      </c>
    </row>
    <row r="2393" spans="2:11" x14ac:dyDescent="0.3">
      <c r="B2393" s="93" t="s">
        <v>1022</v>
      </c>
      <c r="C2393" s="94" t="s">
        <v>1234</v>
      </c>
      <c r="D2393" s="107" t="str">
        <f t="shared" si="97"/>
        <v>2023년03월</v>
      </c>
      <c r="E2393" s="108" t="str">
        <f t="shared" si="98"/>
        <v>전북</v>
      </c>
      <c r="F2393" s="5" t="s">
        <v>517</v>
      </c>
      <c r="G2393" s="5" t="s">
        <v>1212</v>
      </c>
      <c r="H2393" s="5" t="s">
        <v>13</v>
      </c>
      <c r="I2393" s="5">
        <v>3</v>
      </c>
      <c r="J2393" s="5">
        <v>3</v>
      </c>
      <c r="K2393" s="92">
        <v>0</v>
      </c>
    </row>
    <row r="2394" spans="2:11" x14ac:dyDescent="0.3">
      <c r="B2394" s="93" t="s">
        <v>1022</v>
      </c>
      <c r="C2394" s="94" t="s">
        <v>1234</v>
      </c>
      <c r="D2394" s="107" t="str">
        <f t="shared" si="97"/>
        <v>2023년03월</v>
      </c>
      <c r="E2394" s="108" t="str">
        <f t="shared" si="98"/>
        <v>경남</v>
      </c>
      <c r="F2394" s="5" t="s">
        <v>520</v>
      </c>
      <c r="G2394" s="5" t="s">
        <v>1231</v>
      </c>
      <c r="H2394" s="5" t="s">
        <v>13</v>
      </c>
      <c r="I2394" s="5">
        <v>3</v>
      </c>
      <c r="J2394" s="5">
        <v>3</v>
      </c>
      <c r="K2394" s="92">
        <v>0</v>
      </c>
    </row>
    <row r="2395" spans="2:11" x14ac:dyDescent="0.3">
      <c r="B2395" s="93" t="s">
        <v>1022</v>
      </c>
      <c r="C2395" s="94" t="s">
        <v>1234</v>
      </c>
      <c r="D2395" s="107" t="str">
        <f t="shared" si="97"/>
        <v>2023년03월</v>
      </c>
      <c r="E2395" s="108" t="str">
        <f t="shared" si="98"/>
        <v>경남</v>
      </c>
      <c r="F2395" s="5" t="s">
        <v>491</v>
      </c>
      <c r="G2395" s="5" t="s">
        <v>1205</v>
      </c>
      <c r="H2395" s="5" t="s">
        <v>13</v>
      </c>
      <c r="I2395" s="5">
        <v>4</v>
      </c>
      <c r="J2395" s="5">
        <v>4</v>
      </c>
      <c r="K2395" s="92">
        <v>0</v>
      </c>
    </row>
    <row r="2396" spans="2:11" x14ac:dyDescent="0.3">
      <c r="B2396" s="93" t="s">
        <v>1022</v>
      </c>
      <c r="C2396" s="94" t="s">
        <v>1234</v>
      </c>
      <c r="D2396" s="107" t="str">
        <f t="shared" si="97"/>
        <v>2023년03월</v>
      </c>
      <c r="E2396" s="108" t="str">
        <f t="shared" si="98"/>
        <v>전북</v>
      </c>
      <c r="F2396" s="5" t="s">
        <v>517</v>
      </c>
      <c r="G2396" s="5" t="s">
        <v>1232</v>
      </c>
      <c r="H2396" s="5" t="s">
        <v>13</v>
      </c>
      <c r="I2396" s="5">
        <v>4</v>
      </c>
      <c r="J2396" s="5">
        <v>4</v>
      </c>
      <c r="K2396" s="92">
        <v>0</v>
      </c>
    </row>
    <row r="2397" spans="2:11" x14ac:dyDescent="0.3">
      <c r="B2397" s="93" t="s">
        <v>1022</v>
      </c>
      <c r="C2397" s="94" t="s">
        <v>1234</v>
      </c>
      <c r="D2397" s="107" t="str">
        <f t="shared" si="97"/>
        <v>2023년03월</v>
      </c>
      <c r="E2397" s="108" t="str">
        <f t="shared" si="98"/>
        <v>전남</v>
      </c>
      <c r="F2397" s="5" t="s">
        <v>478</v>
      </c>
      <c r="G2397" s="5" t="s">
        <v>1233</v>
      </c>
      <c r="H2397" s="5" t="s">
        <v>13</v>
      </c>
      <c r="I2397" s="5">
        <v>5</v>
      </c>
      <c r="J2397" s="5">
        <v>5</v>
      </c>
      <c r="K2397" s="92">
        <v>0</v>
      </c>
    </row>
    <row r="2398" spans="2:11" x14ac:dyDescent="0.3">
      <c r="B2398" s="93" t="s">
        <v>1022</v>
      </c>
      <c r="C2398" s="94" t="s">
        <v>1234</v>
      </c>
      <c r="D2398" s="107" t="str">
        <f t="shared" si="97"/>
        <v>2023년03월</v>
      </c>
      <c r="E2398" s="108" t="str">
        <f t="shared" si="98"/>
        <v>본원</v>
      </c>
      <c r="F2398" s="5" t="s">
        <v>798</v>
      </c>
      <c r="G2398" s="5" t="s">
        <v>799</v>
      </c>
      <c r="H2398" s="5" t="s">
        <v>13</v>
      </c>
      <c r="I2398" s="5">
        <v>5</v>
      </c>
      <c r="J2398" s="5">
        <v>5</v>
      </c>
      <c r="K2398" s="92">
        <v>0</v>
      </c>
    </row>
    <row r="2399" spans="2:11" x14ac:dyDescent="0.3">
      <c r="B2399" s="93" t="s">
        <v>1022</v>
      </c>
      <c r="C2399" s="94" t="s">
        <v>1234</v>
      </c>
      <c r="D2399" s="107" t="str">
        <f t="shared" si="97"/>
        <v>2023년03월</v>
      </c>
      <c r="E2399" s="108" t="str">
        <f t="shared" si="98"/>
        <v>경남</v>
      </c>
      <c r="F2399" s="5" t="s">
        <v>488</v>
      </c>
      <c r="G2399" s="5" t="s">
        <v>671</v>
      </c>
      <c r="H2399" s="5" t="s">
        <v>13</v>
      </c>
      <c r="I2399" s="5">
        <v>27</v>
      </c>
      <c r="J2399" s="5">
        <v>27</v>
      </c>
      <c r="K2399" s="92">
        <v>0</v>
      </c>
    </row>
    <row r="2400" spans="2:11" x14ac:dyDescent="0.3">
      <c r="B2400" s="93" t="s">
        <v>1022</v>
      </c>
      <c r="C2400" s="94" t="s">
        <v>1234</v>
      </c>
      <c r="D2400" s="124" t="str">
        <f t="shared" si="97"/>
        <v>2023년03월</v>
      </c>
      <c r="E2400" s="109" t="str">
        <f t="shared" si="98"/>
        <v>경북</v>
      </c>
      <c r="F2400" s="98" t="s">
        <v>476</v>
      </c>
      <c r="G2400" s="98" t="s">
        <v>593</v>
      </c>
      <c r="H2400" s="98" t="s">
        <v>13</v>
      </c>
      <c r="I2400" s="98">
        <v>63</v>
      </c>
      <c r="J2400" s="98">
        <v>63</v>
      </c>
      <c r="K2400" s="99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82"/>
  <sheetViews>
    <sheetView topLeftCell="R4" workbookViewId="0">
      <selection activeCell="AB14" sqref="AB14"/>
    </sheetView>
  </sheetViews>
  <sheetFormatPr defaultRowHeight="16.5" x14ac:dyDescent="0.3"/>
  <cols>
    <col min="2" max="2" width="9.5" customWidth="1"/>
    <col min="3" max="3" width="16.875" bestFit="1" customWidth="1"/>
    <col min="4" max="4" width="6.875" customWidth="1"/>
    <col min="5" max="5" width="10" customWidth="1"/>
    <col min="6" max="6" width="18.125" bestFit="1" customWidth="1"/>
    <col min="11" max="11" width="11.875" customWidth="1"/>
    <col min="12" max="12" width="7.375" customWidth="1"/>
    <col min="13" max="13" width="11.875" customWidth="1"/>
    <col min="14" max="15" width="11.875" style="11" customWidth="1"/>
    <col min="17" max="17" width="15.5" customWidth="1"/>
    <col min="18" max="18" width="18.125" bestFit="1" customWidth="1"/>
    <col min="19" max="19" width="4.125" customWidth="1"/>
    <col min="20" max="20" width="20.5" bestFit="1" customWidth="1"/>
    <col min="23" max="23" width="9.375" customWidth="1"/>
    <col min="24" max="24" width="11.375" customWidth="1"/>
    <col min="25" max="25" width="15.25" customWidth="1"/>
    <col min="26" max="26" width="22.875" style="11" customWidth="1"/>
    <col min="28" max="28" width="25" customWidth="1"/>
    <col min="29" max="37" width="12.5" customWidth="1"/>
    <col min="38" max="46" width="22.875" bestFit="1" customWidth="1"/>
  </cols>
  <sheetData>
    <row r="2" spans="2:31" x14ac:dyDescent="0.3">
      <c r="B2" s="143" t="s">
        <v>843</v>
      </c>
      <c r="C2" s="143"/>
      <c r="E2" s="143" t="s">
        <v>842</v>
      </c>
      <c r="F2" s="143"/>
      <c r="G2" s="143"/>
      <c r="H2" s="143"/>
      <c r="I2" s="143"/>
      <c r="K2" s="143" t="s">
        <v>844</v>
      </c>
      <c r="L2" s="143"/>
      <c r="M2" s="143"/>
      <c r="N2" s="66"/>
      <c r="O2" s="66"/>
      <c r="Q2" s="143" t="s">
        <v>841</v>
      </c>
      <c r="R2" s="143"/>
      <c r="S2" s="143"/>
      <c r="T2" s="143"/>
      <c r="U2" s="143"/>
      <c r="W2" s="12"/>
      <c r="X2" s="12" t="s">
        <v>981</v>
      </c>
      <c r="Y2" s="12"/>
      <c r="Z2" s="66"/>
      <c r="AB2" s="12"/>
      <c r="AC2" s="12" t="s">
        <v>982</v>
      </c>
      <c r="AD2" s="12"/>
      <c r="AE2" s="12"/>
    </row>
    <row r="3" spans="2:31" x14ac:dyDescent="0.3">
      <c r="B3" s="73" t="s">
        <v>915</v>
      </c>
      <c r="C3" s="72">
        <f ca="1">IFERROR(AVERAGE(OFFSET($C$6,,,COUNTA($C$6:$C$32))),0)</f>
        <v>19</v>
      </c>
      <c r="E3" s="73" t="s">
        <v>916</v>
      </c>
      <c r="F3" s="72">
        <f ca="1">IFERROR(AVERAGE(OFFSET($F$6,,,COUNTA($F$6:$F$152))),0)</f>
        <v>6.333333333333333</v>
      </c>
      <c r="L3" s="73" t="s">
        <v>915</v>
      </c>
      <c r="M3" s="72">
        <f ca="1">IFERROR(AVERAGE(OFFSET($L$6,,,COUNTA($L$6:$L$32))),0)</f>
        <v>34</v>
      </c>
      <c r="N3" s="73" t="s">
        <v>979</v>
      </c>
      <c r="O3" s="72">
        <f ca="1">IFERROR(SUM(OFFSET($L$6,,,COUNTA($L$6:$L$32))),0)</f>
        <v>34</v>
      </c>
      <c r="Q3" s="73"/>
      <c r="R3" s="72"/>
      <c r="W3" s="73" t="s">
        <v>915</v>
      </c>
      <c r="X3" s="83" t="s">
        <v>9</v>
      </c>
      <c r="Y3" s="72">
        <f>AVERAGEIF($W$6:$W$31,$X$3,$Y$6:$Y$41)</f>
        <v>34</v>
      </c>
      <c r="Z3" s="72"/>
      <c r="AB3" s="73" t="s">
        <v>915</v>
      </c>
      <c r="AC3" s="83" t="s">
        <v>9</v>
      </c>
      <c r="AD3" s="72" t="e">
        <f>AVERAGEIF($AB$6:$AB$31,$AC$3,$AD$6:$AD$41)</f>
        <v>#DIV/0!</v>
      </c>
      <c r="AE3" s="72"/>
    </row>
    <row r="4" spans="2:31" x14ac:dyDescent="0.3">
      <c r="B4" s="73"/>
      <c r="C4" s="72"/>
      <c r="L4" s="73" t="s">
        <v>916</v>
      </c>
      <c r="M4" s="72">
        <f ca="1">IFERROR(AVERAGE(OFFSET($M$6,,,COUNTA($M$6:$M$32))),0)</f>
        <v>19</v>
      </c>
      <c r="N4" s="73" t="s">
        <v>980</v>
      </c>
      <c r="O4" s="72">
        <f ca="1">IFERROR(SUM(OFFSET($M$6,,,COUNTA($M$6:$M$32))),0)</f>
        <v>19</v>
      </c>
      <c r="Q4" s="73"/>
      <c r="R4" s="72"/>
      <c r="W4" s="73" t="s">
        <v>916</v>
      </c>
      <c r="X4" s="83" t="s">
        <v>9</v>
      </c>
      <c r="Y4" s="72">
        <f>AVERAGEIF($W$6:$W$31,$X$3,$Z$6:$Z$41)</f>
        <v>19</v>
      </c>
      <c r="Z4" s="72"/>
      <c r="AB4" s="73" t="s">
        <v>916</v>
      </c>
      <c r="AC4" s="83" t="s">
        <v>9</v>
      </c>
      <c r="AD4" s="72" t="e">
        <f>AVERAGEIF($AB$6:$AB$31,$AC$3,$AE$6:$AE$41)</f>
        <v>#DIV/0!</v>
      </c>
      <c r="AE4" s="72"/>
    </row>
    <row r="5" spans="2:31" x14ac:dyDescent="0.3">
      <c r="B5" s="62" t="s">
        <v>564</v>
      </c>
      <c r="C5" s="65" t="s">
        <v>566</v>
      </c>
      <c r="E5" s="60" t="s">
        <v>564</v>
      </c>
      <c r="F5" s="67" t="s">
        <v>566</v>
      </c>
      <c r="H5" s="144" t="s">
        <v>840</v>
      </c>
      <c r="I5" s="144"/>
      <c r="K5" s="34" t="s">
        <v>564</v>
      </c>
      <c r="L5" s="11" t="s">
        <v>985</v>
      </c>
      <c r="M5" s="11" t="s">
        <v>984</v>
      </c>
      <c r="N5"/>
      <c r="O5"/>
      <c r="Q5" s="60" t="s">
        <v>564</v>
      </c>
      <c r="R5" s="67" t="s">
        <v>566</v>
      </c>
      <c r="T5" s="87" t="s">
        <v>969</v>
      </c>
      <c r="U5" s="84" t="s">
        <v>970</v>
      </c>
      <c r="W5" s="34" t="s">
        <v>588</v>
      </c>
      <c r="X5" s="34" t="s">
        <v>971</v>
      </c>
      <c r="Y5" s="11" t="s">
        <v>567</v>
      </c>
      <c r="Z5" s="11" t="s">
        <v>566</v>
      </c>
      <c r="AB5" s="34" t="s">
        <v>1056</v>
      </c>
      <c r="AC5" s="34" t="s">
        <v>971</v>
      </c>
    </row>
    <row r="6" spans="2:31" x14ac:dyDescent="0.3">
      <c r="B6" s="63" t="s">
        <v>537</v>
      </c>
      <c r="C6" s="64">
        <v>19</v>
      </c>
      <c r="E6" s="68" t="s">
        <v>514</v>
      </c>
      <c r="F6" s="69">
        <v>18</v>
      </c>
      <c r="H6" s="70" t="str">
        <f t="shared" ref="H6:H15" si="0">E6</f>
        <v>원주</v>
      </c>
      <c r="I6" s="70">
        <f t="shared" ref="I6:I15" si="1">F6</f>
        <v>18</v>
      </c>
      <c r="K6" s="35" t="s">
        <v>988</v>
      </c>
      <c r="L6" s="36">
        <v>34</v>
      </c>
      <c r="M6" s="36">
        <v>19</v>
      </c>
      <c r="N6"/>
      <c r="O6"/>
      <c r="Q6" s="68" t="s">
        <v>742</v>
      </c>
      <c r="R6" s="69">
        <v>18</v>
      </c>
      <c r="T6" s="86" t="str">
        <f>IFERROR(Q6,"")</f>
        <v>명지병원(제천)</v>
      </c>
      <c r="U6" s="85">
        <f>R6</f>
        <v>18</v>
      </c>
      <c r="W6" s="11" t="s">
        <v>9</v>
      </c>
      <c r="X6" s="11" t="s">
        <v>988</v>
      </c>
      <c r="Y6" s="36">
        <v>34</v>
      </c>
      <c r="Z6" s="36">
        <v>19</v>
      </c>
      <c r="AB6" s="34" t="s">
        <v>587</v>
      </c>
      <c r="AC6" s="11" t="s">
        <v>988</v>
      </c>
    </row>
    <row r="7" spans="2:31" x14ac:dyDescent="0.3">
      <c r="E7" s="68" t="s">
        <v>524</v>
      </c>
      <c r="F7" s="69">
        <v>1</v>
      </c>
      <c r="H7" s="70" t="str">
        <f t="shared" si="0"/>
        <v>춘천</v>
      </c>
      <c r="I7" s="70">
        <f t="shared" si="1"/>
        <v>1</v>
      </c>
      <c r="N7"/>
      <c r="O7"/>
      <c r="Q7" s="68" t="s">
        <v>784</v>
      </c>
      <c r="R7" s="69">
        <v>1</v>
      </c>
      <c r="T7" s="86" t="str">
        <f t="shared" ref="T7:T15" si="2">Q7</f>
        <v>이봉휘내과의원</v>
      </c>
      <c r="U7" s="85">
        <f t="shared" ref="U7:U15" si="3">R7</f>
        <v>1</v>
      </c>
      <c r="Z7"/>
      <c r="AB7" s="11" t="s">
        <v>729</v>
      </c>
      <c r="AC7" s="36">
        <v>10</v>
      </c>
    </row>
    <row r="8" spans="2:31" x14ac:dyDescent="0.3">
      <c r="E8" s="68" t="s">
        <v>510</v>
      </c>
      <c r="F8" s="69">
        <v>0</v>
      </c>
      <c r="H8" s="70" t="str">
        <f t="shared" si="0"/>
        <v>영서2</v>
      </c>
      <c r="I8" s="70">
        <f t="shared" si="1"/>
        <v>0</v>
      </c>
      <c r="N8"/>
      <c r="O8"/>
      <c r="Q8" s="68" t="s">
        <v>729</v>
      </c>
      <c r="R8" s="69">
        <v>0</v>
      </c>
      <c r="T8" s="86" t="str">
        <f t="shared" si="2"/>
        <v>건국대학교충주병원</v>
      </c>
      <c r="U8" s="85">
        <f t="shared" si="3"/>
        <v>0</v>
      </c>
      <c r="Z8"/>
      <c r="AB8" s="11" t="s">
        <v>742</v>
      </c>
      <c r="AC8" s="36">
        <v>3</v>
      </c>
    </row>
    <row r="9" spans="2:31" x14ac:dyDescent="0.3">
      <c r="H9" s="70">
        <f t="shared" si="0"/>
        <v>0</v>
      </c>
      <c r="I9" s="70">
        <f t="shared" si="1"/>
        <v>0</v>
      </c>
      <c r="N9"/>
      <c r="O9"/>
      <c r="Q9" s="68" t="s">
        <v>730</v>
      </c>
      <c r="R9" s="69">
        <v>0</v>
      </c>
      <c r="T9" s="86" t="str">
        <f t="shared" si="2"/>
        <v>원주의료원</v>
      </c>
      <c r="U9" s="85">
        <f t="shared" si="3"/>
        <v>0</v>
      </c>
      <c r="Z9"/>
      <c r="AB9" s="11" t="s">
        <v>730</v>
      </c>
      <c r="AC9" s="36">
        <v>2</v>
      </c>
    </row>
    <row r="10" spans="2:31" x14ac:dyDescent="0.3">
      <c r="H10" s="70">
        <f t="shared" si="0"/>
        <v>0</v>
      </c>
      <c r="I10" s="70">
        <f t="shared" si="1"/>
        <v>0</v>
      </c>
      <c r="N10"/>
      <c r="O10"/>
      <c r="Q10" s="68" t="s">
        <v>565</v>
      </c>
      <c r="R10" s="69">
        <v>19</v>
      </c>
      <c r="T10" s="86" t="str">
        <f t="shared" si="2"/>
        <v>총합계</v>
      </c>
      <c r="U10" s="85">
        <f t="shared" si="3"/>
        <v>19</v>
      </c>
      <c r="Z10"/>
      <c r="AB10" s="11" t="s">
        <v>784</v>
      </c>
      <c r="AC10" s="36">
        <v>0</v>
      </c>
    </row>
    <row r="11" spans="2:31" x14ac:dyDescent="0.3">
      <c r="H11" s="70">
        <f t="shared" si="0"/>
        <v>0</v>
      </c>
      <c r="I11" s="70">
        <f t="shared" si="1"/>
        <v>0</v>
      </c>
      <c r="N11"/>
      <c r="O11"/>
      <c r="T11" s="86">
        <f t="shared" si="2"/>
        <v>0</v>
      </c>
      <c r="U11" s="85">
        <f t="shared" si="3"/>
        <v>0</v>
      </c>
      <c r="Z11"/>
    </row>
    <row r="12" spans="2:31" x14ac:dyDescent="0.3">
      <c r="H12" s="70">
        <f t="shared" si="0"/>
        <v>0</v>
      </c>
      <c r="I12" s="70">
        <f t="shared" si="1"/>
        <v>0</v>
      </c>
      <c r="N12"/>
      <c r="O12"/>
      <c r="T12" s="86">
        <f t="shared" si="2"/>
        <v>0</v>
      </c>
      <c r="U12" s="85">
        <f t="shared" si="3"/>
        <v>0</v>
      </c>
      <c r="Z12"/>
    </row>
    <row r="13" spans="2:31" x14ac:dyDescent="0.3">
      <c r="H13" s="70">
        <f t="shared" si="0"/>
        <v>0</v>
      </c>
      <c r="I13" s="70">
        <f t="shared" si="1"/>
        <v>0</v>
      </c>
      <c r="N13"/>
      <c r="O13"/>
      <c r="T13" s="86">
        <f t="shared" si="2"/>
        <v>0</v>
      </c>
      <c r="U13" s="85">
        <f t="shared" si="3"/>
        <v>0</v>
      </c>
      <c r="Z13"/>
    </row>
    <row r="14" spans="2:31" x14ac:dyDescent="0.3">
      <c r="H14" s="70">
        <f t="shared" si="0"/>
        <v>0</v>
      </c>
      <c r="I14" s="70">
        <f t="shared" si="1"/>
        <v>0</v>
      </c>
      <c r="N14"/>
      <c r="O14"/>
      <c r="T14" s="86">
        <f t="shared" si="2"/>
        <v>0</v>
      </c>
      <c r="U14" s="85">
        <f t="shared" si="3"/>
        <v>0</v>
      </c>
      <c r="Z14"/>
    </row>
    <row r="15" spans="2:31" x14ac:dyDescent="0.3">
      <c r="H15" s="70">
        <f t="shared" si="0"/>
        <v>0</v>
      </c>
      <c r="I15" s="70">
        <f t="shared" si="1"/>
        <v>0</v>
      </c>
      <c r="N15"/>
      <c r="O15"/>
      <c r="T15" s="86">
        <f t="shared" si="2"/>
        <v>0</v>
      </c>
      <c r="U15" s="85">
        <f t="shared" si="3"/>
        <v>0</v>
      </c>
      <c r="Z15"/>
    </row>
    <row r="16" spans="2:31" x14ac:dyDescent="0.3">
      <c r="N16"/>
      <c r="O16"/>
      <c r="T16" s="86">
        <f t="shared" ref="T16:T21" si="4">Q16</f>
        <v>0</v>
      </c>
      <c r="U16" s="85">
        <f t="shared" ref="U16:U21" si="5">R16</f>
        <v>0</v>
      </c>
      <c r="Z16"/>
    </row>
    <row r="17" spans="11:26" x14ac:dyDescent="0.3">
      <c r="N17"/>
      <c r="O17"/>
      <c r="T17" s="86">
        <f t="shared" si="4"/>
        <v>0</v>
      </c>
      <c r="U17" s="85">
        <f t="shared" si="5"/>
        <v>0</v>
      </c>
      <c r="Z17"/>
    </row>
    <row r="18" spans="11:26" x14ac:dyDescent="0.3">
      <c r="N18"/>
      <c r="O18"/>
      <c r="T18" s="86">
        <f t="shared" si="4"/>
        <v>0</v>
      </c>
      <c r="U18" s="85">
        <f t="shared" si="5"/>
        <v>0</v>
      </c>
      <c r="Z18"/>
    </row>
    <row r="19" spans="11:26" x14ac:dyDescent="0.3">
      <c r="K19" s="69"/>
      <c r="N19"/>
      <c r="O19"/>
      <c r="T19" s="86">
        <f t="shared" si="4"/>
        <v>0</v>
      </c>
      <c r="U19" s="85">
        <f t="shared" si="5"/>
        <v>0</v>
      </c>
      <c r="Z19"/>
    </row>
    <row r="20" spans="11:26" x14ac:dyDescent="0.3">
      <c r="K20" s="69"/>
      <c r="N20"/>
      <c r="O20"/>
      <c r="T20" s="86">
        <f t="shared" si="4"/>
        <v>0</v>
      </c>
      <c r="U20" s="85">
        <f t="shared" si="5"/>
        <v>0</v>
      </c>
      <c r="Z20"/>
    </row>
    <row r="21" spans="11:26" x14ac:dyDescent="0.3">
      <c r="K21" s="69"/>
      <c r="N21"/>
      <c r="O21"/>
      <c r="T21" s="88">
        <f t="shared" si="4"/>
        <v>0</v>
      </c>
      <c r="U21" s="85">
        <f t="shared" si="5"/>
        <v>0</v>
      </c>
      <c r="Z21"/>
    </row>
    <row r="22" spans="11:26" x14ac:dyDescent="0.3">
      <c r="K22" s="64"/>
      <c r="N22"/>
      <c r="O22"/>
      <c r="Z22"/>
    </row>
    <row r="23" spans="11:26" x14ac:dyDescent="0.3">
      <c r="K23" s="64"/>
      <c r="N23"/>
      <c r="O23"/>
      <c r="S23" s="36"/>
      <c r="Z23"/>
    </row>
    <row r="24" spans="11:26" x14ac:dyDescent="0.3">
      <c r="K24" s="64"/>
      <c r="N24"/>
      <c r="O24"/>
      <c r="S24" s="36"/>
      <c r="Z24"/>
    </row>
    <row r="25" spans="11:26" x14ac:dyDescent="0.3">
      <c r="K25" s="64"/>
      <c r="N25"/>
      <c r="O25"/>
      <c r="S25" s="36"/>
      <c r="Z25"/>
    </row>
    <row r="26" spans="11:26" x14ac:dyDescent="0.3">
      <c r="K26" s="64"/>
      <c r="N26"/>
      <c r="O26"/>
      <c r="S26" s="36"/>
      <c r="Z26"/>
    </row>
    <row r="27" spans="11:26" x14ac:dyDescent="0.3">
      <c r="K27" s="64"/>
      <c r="N27"/>
      <c r="O27"/>
      <c r="S27" s="36"/>
      <c r="Z27"/>
    </row>
    <row r="28" spans="11:26" x14ac:dyDescent="0.3">
      <c r="K28" s="64"/>
      <c r="N28"/>
      <c r="O28"/>
      <c r="S28" s="36"/>
      <c r="Z28"/>
    </row>
    <row r="29" spans="11:26" x14ac:dyDescent="0.3">
      <c r="K29" s="64"/>
      <c r="N29"/>
      <c r="O29"/>
      <c r="S29" s="36"/>
      <c r="Z29"/>
    </row>
    <row r="30" spans="11:26" x14ac:dyDescent="0.3">
      <c r="K30" s="64"/>
      <c r="N30"/>
      <c r="O30"/>
      <c r="Z30"/>
    </row>
    <row r="31" spans="11:26" x14ac:dyDescent="0.3">
      <c r="K31" s="64"/>
      <c r="N31"/>
      <c r="O31"/>
      <c r="S31" s="69"/>
      <c r="Z31"/>
    </row>
    <row r="32" spans="11:26" x14ac:dyDescent="0.3">
      <c r="K32" s="64"/>
      <c r="N32"/>
      <c r="O32"/>
    </row>
    <row r="33" spans="11:15" x14ac:dyDescent="0.3">
      <c r="K33" s="64"/>
      <c r="N33"/>
      <c r="O33"/>
    </row>
    <row r="34" spans="11:15" x14ac:dyDescent="0.3">
      <c r="K34" s="64"/>
    </row>
    <row r="35" spans="11:15" x14ac:dyDescent="0.3">
      <c r="K35" s="69"/>
    </row>
    <row r="36" spans="11:15" x14ac:dyDescent="0.3">
      <c r="K36" s="69"/>
    </row>
    <row r="37" spans="11:15" x14ac:dyDescent="0.3">
      <c r="K37" s="69"/>
    </row>
    <row r="38" spans="11:15" x14ac:dyDescent="0.3">
      <c r="K38" s="69"/>
    </row>
    <row r="39" spans="11:15" x14ac:dyDescent="0.3">
      <c r="K39" s="69"/>
    </row>
    <row r="40" spans="11:15" x14ac:dyDescent="0.3">
      <c r="K40" s="69"/>
    </row>
    <row r="41" spans="11:15" x14ac:dyDescent="0.3">
      <c r="K41" s="69"/>
    </row>
    <row r="42" spans="11:15" x14ac:dyDescent="0.3">
      <c r="K42" s="69"/>
    </row>
    <row r="43" spans="11:15" x14ac:dyDescent="0.3">
      <c r="K43" s="69"/>
    </row>
    <row r="44" spans="11:15" x14ac:dyDescent="0.3">
      <c r="K44" s="69"/>
    </row>
    <row r="45" spans="11:15" x14ac:dyDescent="0.3">
      <c r="K45" s="69"/>
    </row>
    <row r="46" spans="11:15" x14ac:dyDescent="0.3">
      <c r="K46" s="69"/>
    </row>
    <row r="47" spans="11:15" x14ac:dyDescent="0.3">
      <c r="K47" s="69"/>
    </row>
    <row r="48" spans="11:15" x14ac:dyDescent="0.3">
      <c r="K48" s="69"/>
    </row>
    <row r="49" spans="11:11" x14ac:dyDescent="0.3">
      <c r="K49" s="69"/>
    </row>
    <row r="50" spans="11:11" x14ac:dyDescent="0.3">
      <c r="K50" s="69"/>
    </row>
    <row r="51" spans="11:11" x14ac:dyDescent="0.3">
      <c r="K51" s="69"/>
    </row>
    <row r="52" spans="11:11" x14ac:dyDescent="0.3">
      <c r="K52" s="69"/>
    </row>
    <row r="53" spans="11:11" x14ac:dyDescent="0.3">
      <c r="K53" s="69"/>
    </row>
    <row r="54" spans="11:11" x14ac:dyDescent="0.3">
      <c r="K54" s="69"/>
    </row>
    <row r="55" spans="11:11" x14ac:dyDescent="0.3">
      <c r="K55" s="69"/>
    </row>
    <row r="56" spans="11:11" x14ac:dyDescent="0.3">
      <c r="K56" s="69"/>
    </row>
    <row r="57" spans="11:11" x14ac:dyDescent="0.3">
      <c r="K57" s="69"/>
    </row>
    <row r="58" spans="11:11" x14ac:dyDescent="0.3">
      <c r="K58" s="69"/>
    </row>
    <row r="59" spans="11:11" x14ac:dyDescent="0.3">
      <c r="K59" s="69"/>
    </row>
    <row r="60" spans="11:11" x14ac:dyDescent="0.3">
      <c r="K60" s="69"/>
    </row>
    <row r="61" spans="11:11" x14ac:dyDescent="0.3">
      <c r="K61" s="69"/>
    </row>
    <row r="62" spans="11:11" x14ac:dyDescent="0.3">
      <c r="K62" s="69"/>
    </row>
    <row r="63" spans="11:11" x14ac:dyDescent="0.3">
      <c r="K63" s="69"/>
    </row>
    <row r="64" spans="11:11" x14ac:dyDescent="0.3">
      <c r="K64" s="69"/>
    </row>
    <row r="65" spans="11:11" x14ac:dyDescent="0.3">
      <c r="K65" s="69"/>
    </row>
    <row r="66" spans="11:11" x14ac:dyDescent="0.3">
      <c r="K66" s="69"/>
    </row>
    <row r="67" spans="11:11" x14ac:dyDescent="0.3">
      <c r="K67" s="69"/>
    </row>
    <row r="68" spans="11:11" x14ac:dyDescent="0.3">
      <c r="K68" s="69"/>
    </row>
    <row r="69" spans="11:11" x14ac:dyDescent="0.3">
      <c r="K69" s="69"/>
    </row>
    <row r="70" spans="11:11" x14ac:dyDescent="0.3">
      <c r="K70" s="69"/>
    </row>
    <row r="71" spans="11:11" x14ac:dyDescent="0.3">
      <c r="K71" s="69"/>
    </row>
    <row r="72" spans="11:11" x14ac:dyDescent="0.3">
      <c r="K72" s="69"/>
    </row>
    <row r="73" spans="11:11" x14ac:dyDescent="0.3">
      <c r="K73" s="69"/>
    </row>
    <row r="74" spans="11:11" x14ac:dyDescent="0.3">
      <c r="K74" s="69"/>
    </row>
    <row r="75" spans="11:11" x14ac:dyDescent="0.3">
      <c r="K75" s="69"/>
    </row>
    <row r="76" spans="11:11" x14ac:dyDescent="0.3">
      <c r="K76" s="69"/>
    </row>
    <row r="77" spans="11:11" x14ac:dyDescent="0.3">
      <c r="K77" s="69"/>
    </row>
    <row r="78" spans="11:11" x14ac:dyDescent="0.3">
      <c r="K78" s="69"/>
    </row>
    <row r="79" spans="11:11" x14ac:dyDescent="0.3">
      <c r="K79" s="69"/>
    </row>
    <row r="80" spans="11:11" x14ac:dyDescent="0.3">
      <c r="K80" s="69"/>
    </row>
    <row r="81" spans="11:11" x14ac:dyDescent="0.3">
      <c r="K81" s="69"/>
    </row>
    <row r="82" spans="11:11" x14ac:dyDescent="0.3">
      <c r="K82" s="69"/>
    </row>
  </sheetData>
  <mergeCells count="5">
    <mergeCell ref="Q2:U2"/>
    <mergeCell ref="B2:C2"/>
    <mergeCell ref="H5:I5"/>
    <mergeCell ref="E2:I2"/>
    <mergeCell ref="K2:M2"/>
  </mergeCells>
  <phoneticPr fontId="1" type="noConversion"/>
  <pageMargins left="0.7" right="0.7" top="0.75" bottom="0.75" header="0.3" footer="0.3"/>
  <pageSetup paperSize="9" orientation="portrait" r:id="rId7"/>
  <drawing r:id="rId8"/>
  <tableParts count="1">
    <tablePart r:id="rId9"/>
  </tableParts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2:AKV2639"/>
  <sheetViews>
    <sheetView zoomScaleNormal="100" zoomScaleSheetLayoutView="85" workbookViewId="0">
      <selection activeCell="D29" sqref="D29"/>
    </sheetView>
  </sheetViews>
  <sheetFormatPr defaultRowHeight="16.5" x14ac:dyDescent="0.3"/>
  <cols>
    <col min="1" max="1" width="9" style="11" customWidth="1"/>
    <col min="2" max="2" width="8" style="61" customWidth="1"/>
    <col min="3" max="3" width="32.125" style="61" customWidth="1"/>
    <col min="4" max="4" width="30.5" style="61" customWidth="1"/>
    <col min="5" max="5" width="12.125" style="11" customWidth="1"/>
    <col min="6" max="7" width="18.125" style="11" customWidth="1"/>
    <col min="8" max="8" width="9" style="11" customWidth="1"/>
    <col min="9" max="9" width="9" style="11"/>
    <col min="10" max="10" width="13.125" style="11" bestFit="1" customWidth="1"/>
    <col min="11" max="11" width="33" style="11" bestFit="1" customWidth="1"/>
    <col min="12" max="14" width="9" style="11"/>
    <col min="15" max="15" width="5.5" style="11" customWidth="1"/>
    <col min="16" max="16" width="9.625" style="115" bestFit="1" customWidth="1"/>
    <col min="17" max="17" width="10.25" style="106" bestFit="1" customWidth="1"/>
    <col min="18" max="18" width="5.5" style="11" customWidth="1"/>
    <col min="19" max="19" width="7.5" style="11" bestFit="1" customWidth="1"/>
    <col min="20" max="20" width="67" style="11" bestFit="1" customWidth="1"/>
    <col min="21" max="21" width="31.375" style="11" customWidth="1"/>
    <col min="22" max="22" width="34.125" style="11" customWidth="1"/>
    <col min="23" max="23" width="21" style="11" customWidth="1"/>
    <col min="24" max="24" width="23.75" style="11" customWidth="1"/>
    <col min="25" max="25" width="29.25" style="11" customWidth="1"/>
    <col min="26" max="26" width="32" style="11" customWidth="1"/>
    <col min="27" max="27" width="34.125" style="11" customWidth="1"/>
    <col min="28" max="28" width="36.875" style="11" customWidth="1"/>
    <col min="29" max="29" width="18.875" style="11" customWidth="1"/>
    <col min="30" max="30" width="21.625" style="11" customWidth="1"/>
    <col min="31" max="31" width="14.75" style="11" customWidth="1"/>
    <col min="32" max="32" width="17.5" style="11" customWidth="1"/>
    <col min="33" max="33" width="18.875" style="11" customWidth="1"/>
    <col min="34" max="34" width="21.625" style="11" customWidth="1"/>
    <col min="35" max="35" width="29.25" style="11" customWidth="1"/>
    <col min="36" max="36" width="32" style="11" customWidth="1"/>
    <col min="37" max="37" width="29.25" style="11" customWidth="1"/>
    <col min="38" max="38" width="32" style="11" customWidth="1"/>
    <col min="39" max="39" width="23" style="11" customWidth="1"/>
    <col min="40" max="40" width="25.75" style="11" customWidth="1"/>
    <col min="41" max="41" width="21" style="11" customWidth="1"/>
    <col min="42" max="42" width="23.75" style="11" customWidth="1"/>
    <col min="43" max="43" width="35.5" style="11" customWidth="1"/>
    <col min="44" max="44" width="38.25" style="11" customWidth="1"/>
    <col min="45" max="45" width="18.875" style="11" customWidth="1"/>
    <col min="46" max="46" width="21.625" style="11" customWidth="1"/>
    <col min="47" max="47" width="31.375" style="11" customWidth="1"/>
    <col min="48" max="48" width="34.125" style="11" customWidth="1"/>
    <col min="49" max="49" width="21" style="11" customWidth="1"/>
    <col min="50" max="50" width="23.75" style="11" customWidth="1"/>
    <col min="51" max="51" width="16.75" style="11" customWidth="1"/>
    <col min="52" max="52" width="19.5" style="11" customWidth="1"/>
    <col min="53" max="53" width="27.25" style="11" customWidth="1"/>
    <col min="54" max="54" width="29.875" style="11" customWidth="1"/>
    <col min="55" max="55" width="23" style="11" customWidth="1"/>
    <col min="56" max="56" width="25.75" style="11" customWidth="1"/>
    <col min="57" max="57" width="14.75" style="11" customWidth="1"/>
    <col min="58" max="58" width="17.5" style="11" customWidth="1"/>
    <col min="59" max="59" width="11" style="11" customWidth="1"/>
    <col min="60" max="60" width="13.625" style="11" customWidth="1"/>
    <col min="61" max="61" width="20.25" style="11" customWidth="1"/>
    <col min="62" max="62" width="23" style="11" customWidth="1"/>
    <col min="63" max="63" width="28" style="11" customWidth="1"/>
    <col min="64" max="64" width="30.75" style="11" customWidth="1"/>
    <col min="65" max="65" width="24.375" style="11" customWidth="1"/>
    <col min="66" max="66" width="27.125" style="11" customWidth="1"/>
    <col min="67" max="67" width="24" style="11" customWidth="1"/>
    <col min="68" max="68" width="26.75" style="11" customWidth="1"/>
    <col min="69" max="69" width="34.75" style="11" customWidth="1"/>
    <col min="70" max="70" width="37.375" style="11" customWidth="1"/>
    <col min="71" max="71" width="26" style="11" customWidth="1"/>
    <col min="72" max="72" width="28.625" style="11" customWidth="1"/>
    <col min="73" max="73" width="16.75" style="11" customWidth="1"/>
    <col min="74" max="74" width="19.5" style="11" customWidth="1"/>
    <col min="75" max="75" width="30" style="11" customWidth="1"/>
    <col min="76" max="76" width="32.75" style="11" customWidth="1"/>
    <col min="77" max="77" width="17.5" style="11" customWidth="1"/>
    <col min="78" max="78" width="20.25" style="11" customWidth="1"/>
    <col min="79" max="79" width="23.125" style="11" customWidth="1"/>
    <col min="80" max="80" width="25.875" style="11" customWidth="1"/>
    <col min="81" max="81" width="11.375" style="11" customWidth="1"/>
    <col min="82" max="82" width="14" style="11" customWidth="1"/>
    <col min="83" max="84" width="21.625" style="11" customWidth="1"/>
    <col min="85" max="85" width="24.375" style="11" customWidth="1"/>
    <col min="86" max="86" width="17.5" style="11" customWidth="1"/>
    <col min="87" max="87" width="20.25" style="11" customWidth="1"/>
    <col min="88" max="88" width="11.375" style="11" customWidth="1"/>
    <col min="89" max="89" width="14" style="11" customWidth="1"/>
    <col min="90" max="90" width="13.375" style="11" customWidth="1"/>
    <col min="91" max="91" width="16.125" style="11" customWidth="1"/>
    <col min="92" max="92" width="21.625" style="11" customWidth="1"/>
    <col min="93" max="93" width="24.375" style="11" customWidth="1"/>
    <col min="94" max="94" width="15.375" style="11" customWidth="1"/>
    <col min="95" max="95" width="18.125" style="11" customWidth="1"/>
    <col min="96" max="96" width="17.5" style="11" customWidth="1"/>
    <col min="97" max="97" width="20.25" style="11" customWidth="1"/>
    <col min="98" max="98" width="13.375" style="11" customWidth="1"/>
    <col min="99" max="99" width="16.125" style="11" customWidth="1"/>
    <col min="100" max="100" width="34.875" style="11" customWidth="1"/>
    <col min="101" max="101" width="37.5" style="11" customWidth="1"/>
    <col min="102" max="102" width="26.5" style="11" customWidth="1"/>
    <col min="103" max="103" width="29.25" style="11" customWidth="1"/>
    <col min="104" max="105" width="21.625" style="11" customWidth="1"/>
    <col min="106" max="106" width="24.375" style="11" customWidth="1"/>
    <col min="107" max="107" width="13.375" style="11" customWidth="1"/>
    <col min="108" max="108" width="16.125" style="11" customWidth="1"/>
    <col min="109" max="109" width="17.5" style="11" customWidth="1"/>
    <col min="110" max="110" width="20.25" style="11" customWidth="1"/>
    <col min="111" max="111" width="19.625" style="11" customWidth="1"/>
    <col min="112" max="112" width="22.25" style="11" customWidth="1"/>
    <col min="113" max="113" width="21.625" style="11" customWidth="1"/>
    <col min="114" max="114" width="24.375" style="11" customWidth="1"/>
    <col min="115" max="115" width="31.375" style="11" customWidth="1"/>
    <col min="116" max="116" width="34.125" style="11" customWidth="1"/>
    <col min="117" max="117" width="27.875" style="11" customWidth="1"/>
    <col min="118" max="118" width="30.625" style="11" customWidth="1"/>
    <col min="119" max="119" width="27.875" style="11" customWidth="1"/>
    <col min="120" max="120" width="30.625" style="11" customWidth="1"/>
    <col min="121" max="121" width="28.625" style="11" customWidth="1"/>
    <col min="122" max="122" width="31.375" style="11" customWidth="1"/>
    <col min="123" max="123" width="30.625" style="11" customWidth="1"/>
    <col min="124" max="124" width="33.375" style="11" customWidth="1"/>
    <col min="125" max="125" width="21.625" style="11" customWidth="1"/>
    <col min="126" max="126" width="24.375" style="11" customWidth="1"/>
    <col min="127" max="127" width="34.125" style="11" customWidth="1"/>
    <col min="128" max="128" width="36.875" style="11" customWidth="1"/>
    <col min="129" max="129" width="19.625" style="11" customWidth="1"/>
    <col min="130" max="130" width="22.25" style="11" customWidth="1"/>
    <col min="131" max="131" width="11.375" style="11" customWidth="1"/>
    <col min="132" max="132" width="14" style="11" customWidth="1"/>
    <col min="133" max="133" width="25.875" style="11" customWidth="1"/>
    <col min="134" max="134" width="28.5" style="11" customWidth="1"/>
    <col min="135" max="135" width="11.375" style="11" customWidth="1"/>
    <col min="136" max="136" width="14" style="11" customWidth="1"/>
    <col min="137" max="137" width="9.5" style="11" customWidth="1"/>
    <col min="138" max="138" width="11.875" style="11" customWidth="1"/>
    <col min="139" max="139" width="19.625" style="11" customWidth="1"/>
    <col min="140" max="140" width="22.25" style="11" customWidth="1"/>
    <col min="141" max="141" width="17.875" style="11" customWidth="1"/>
    <col min="142" max="142" width="20.625" style="11" customWidth="1"/>
    <col min="143" max="143" width="15.375" style="11" customWidth="1"/>
    <col min="144" max="144" width="18.125" style="11" customWidth="1"/>
    <col min="145" max="145" width="19.125" style="11" customWidth="1"/>
    <col min="146" max="146" width="21.875" style="11" customWidth="1"/>
    <col min="147" max="147" width="15.375" style="11" customWidth="1"/>
    <col min="148" max="148" width="18.125" style="11" customWidth="1"/>
    <col min="149" max="149" width="15.375" style="11" customWidth="1"/>
    <col min="150" max="150" width="18.125" style="11" customWidth="1"/>
    <col min="151" max="151" width="15.375" style="11" customWidth="1"/>
    <col min="152" max="152" width="18.125" style="11" customWidth="1"/>
    <col min="153" max="153" width="15.375" style="11" customWidth="1"/>
    <col min="154" max="154" width="18.125" style="11" customWidth="1"/>
    <col min="155" max="155" width="15.375" style="11" customWidth="1"/>
    <col min="156" max="156" width="18.125" style="11" customWidth="1"/>
    <col min="157" max="157" width="15.375" style="11" customWidth="1"/>
    <col min="158" max="158" width="18.125" style="11" customWidth="1"/>
    <col min="159" max="159" width="17.5" style="11" customWidth="1"/>
    <col min="160" max="160" width="20.25" style="11" customWidth="1"/>
    <col min="161" max="161" width="15.375" style="11" customWidth="1"/>
    <col min="162" max="162" width="18.125" style="11" customWidth="1"/>
    <col min="163" max="163" width="19.625" style="11" customWidth="1"/>
    <col min="164" max="164" width="22.25" style="11" customWidth="1"/>
    <col min="165" max="165" width="13.375" style="11" customWidth="1"/>
    <col min="166" max="166" width="16.125" style="11" customWidth="1"/>
    <col min="167" max="167" width="19.625" style="11" customWidth="1"/>
    <col min="168" max="168" width="22.25" style="11" customWidth="1"/>
    <col min="169" max="169" width="13.375" style="11" customWidth="1"/>
    <col min="170" max="170" width="16.125" style="11" customWidth="1"/>
    <col min="171" max="171" width="18.25" style="11" customWidth="1"/>
    <col min="172" max="172" width="20.875" style="11" customWidth="1"/>
    <col min="173" max="173" width="17.5" style="11" customWidth="1"/>
    <col min="174" max="174" width="20.25" style="11" customWidth="1"/>
    <col min="175" max="175" width="13.375" style="11" customWidth="1"/>
    <col min="176" max="176" width="16.125" style="11" customWidth="1"/>
    <col min="177" max="177" width="19.625" style="11" customWidth="1"/>
    <col min="178" max="178" width="22.25" style="11" customWidth="1"/>
    <col min="179" max="179" width="13.375" style="11" customWidth="1"/>
    <col min="180" max="180" width="16.125" style="11" customWidth="1"/>
    <col min="181" max="181" width="15.375" style="11" customWidth="1"/>
    <col min="182" max="182" width="18.125" style="11" customWidth="1"/>
    <col min="183" max="183" width="13.375" style="11" customWidth="1"/>
    <col min="184" max="184" width="16.125" style="11" customWidth="1"/>
    <col min="185" max="185" width="24.375" style="11" customWidth="1"/>
    <col min="186" max="186" width="27.125" style="11" customWidth="1"/>
    <col min="187" max="187" width="24.375" style="11" customWidth="1"/>
    <col min="188" max="188" width="27.125" style="11" customWidth="1"/>
    <col min="189" max="189" width="17.5" style="11" customWidth="1"/>
    <col min="190" max="190" width="20.25" style="11" customWidth="1"/>
    <col min="191" max="191" width="11.375" style="11" customWidth="1"/>
    <col min="192" max="192" width="14" style="11" customWidth="1"/>
    <col min="193" max="193" width="19.25" style="11" customWidth="1"/>
    <col min="194" max="194" width="22" style="11" customWidth="1"/>
    <col min="195" max="195" width="23.75" style="11" customWidth="1"/>
    <col min="196" max="196" width="26.5" style="11" customWidth="1"/>
    <col min="197" max="198" width="13.375" style="11" customWidth="1"/>
    <col min="199" max="199" width="16.125" style="11" customWidth="1"/>
    <col min="200" max="200" width="13.375" style="11" customWidth="1"/>
    <col min="201" max="201" width="16.125" style="11" customWidth="1"/>
    <col min="202" max="202" width="13.375" style="11" customWidth="1"/>
    <col min="203" max="203" width="16.125" style="11" customWidth="1"/>
    <col min="204" max="204" width="18.25" style="11" customWidth="1"/>
    <col min="205" max="205" width="20.875" style="11" customWidth="1"/>
    <col min="206" max="206" width="17.5" style="11" customWidth="1"/>
    <col min="207" max="207" width="20.25" style="11" customWidth="1"/>
    <col min="208" max="208" width="15.375" style="11" customWidth="1"/>
    <col min="209" max="209" width="18.125" style="11" customWidth="1"/>
    <col min="210" max="210" width="17.5" style="11" customWidth="1"/>
    <col min="211" max="211" width="20.25" style="11" customWidth="1"/>
    <col min="212" max="212" width="11.375" style="11" customWidth="1"/>
    <col min="213" max="213" width="14" style="11" customWidth="1"/>
    <col min="214" max="214" width="23" style="11" customWidth="1"/>
    <col min="215" max="215" width="25.75" style="11" customWidth="1"/>
    <col min="216" max="216" width="17.5" style="11" customWidth="1"/>
    <col min="217" max="217" width="20.25" style="11" customWidth="1"/>
    <col min="218" max="218" width="23" style="11" customWidth="1"/>
    <col min="219" max="219" width="25.75" style="11" customWidth="1"/>
    <col min="220" max="220" width="17.5" style="11" customWidth="1"/>
    <col min="221" max="221" width="20.25" style="11" customWidth="1"/>
    <col min="222" max="222" width="21.625" style="11" customWidth="1"/>
    <col min="223" max="223" width="24.375" style="11" customWidth="1"/>
    <col min="224" max="224" width="33.5" style="11" customWidth="1"/>
    <col min="225" max="225" width="36.125" style="11" customWidth="1"/>
    <col min="226" max="226" width="17.5" style="11" customWidth="1"/>
    <col min="227" max="227" width="20.25" style="11" customWidth="1"/>
    <col min="228" max="228" width="27.875" style="11" customWidth="1"/>
    <col min="229" max="229" width="30.625" style="11" customWidth="1"/>
    <col min="230" max="230" width="11.375" style="11" customWidth="1"/>
    <col min="231" max="231" width="14" style="11" customWidth="1"/>
    <col min="232" max="232" width="19.625" style="11" customWidth="1"/>
    <col min="233" max="233" width="22.25" style="11" customWidth="1"/>
    <col min="234" max="234" width="18.25" style="11" customWidth="1"/>
    <col min="235" max="235" width="20.875" style="11" customWidth="1"/>
    <col min="236" max="236" width="17.5" style="11" customWidth="1"/>
    <col min="237" max="237" width="20.25" style="11" customWidth="1"/>
    <col min="238" max="238" width="21.625" style="11" customWidth="1"/>
    <col min="239" max="239" width="24.375" style="11" customWidth="1"/>
    <col min="240" max="240" width="15.375" style="11" customWidth="1"/>
    <col min="241" max="241" width="18.125" style="11" customWidth="1"/>
    <col min="242" max="242" width="16.125" style="11" customWidth="1"/>
    <col min="243" max="243" width="18.875" style="11" customWidth="1"/>
    <col min="244" max="244" width="13.375" style="11" customWidth="1"/>
    <col min="245" max="245" width="16.125" style="11" customWidth="1"/>
    <col min="246" max="246" width="18.875" style="11" customWidth="1"/>
    <col min="247" max="247" width="21.625" style="11" customWidth="1"/>
    <col min="248" max="248" width="13.375" style="11" customWidth="1"/>
    <col min="249" max="249" width="16.125" style="11" customWidth="1"/>
    <col min="250" max="250" width="13.375" style="11" customWidth="1"/>
    <col min="251" max="251" width="16.125" style="11" customWidth="1"/>
    <col min="252" max="252" width="21.625" style="11" customWidth="1"/>
    <col min="253" max="253" width="24.375" style="11" customWidth="1"/>
    <col min="254" max="254" width="15.375" style="11" customWidth="1"/>
    <col min="255" max="255" width="18.125" style="11" customWidth="1"/>
    <col min="256" max="256" width="15.375" style="11" customWidth="1"/>
    <col min="257" max="257" width="18.125" style="11" customWidth="1"/>
    <col min="258" max="258" width="15.375" style="11" customWidth="1"/>
    <col min="259" max="259" width="18.125" style="11" customWidth="1"/>
    <col min="260" max="260" width="15.375" style="11" customWidth="1"/>
    <col min="261" max="261" width="18.125" style="11" customWidth="1"/>
    <col min="262" max="262" width="15.375" style="11" customWidth="1"/>
    <col min="263" max="263" width="18.125" style="11" customWidth="1"/>
    <col min="264" max="264" width="19.625" style="11" customWidth="1"/>
    <col min="265" max="265" width="22.25" style="11" customWidth="1"/>
    <col min="266" max="266" width="15.375" style="11" customWidth="1"/>
    <col min="267" max="267" width="18.125" style="11" customWidth="1"/>
    <col min="268" max="268" width="22.5" style="11" customWidth="1"/>
    <col min="269" max="269" width="25.25" style="11" customWidth="1"/>
    <col min="270" max="270" width="13.375" style="11" customWidth="1"/>
    <col min="271" max="271" width="16.125" style="11" customWidth="1"/>
    <col min="272" max="272" width="17.5" style="11" customWidth="1"/>
    <col min="273" max="273" width="20.25" style="11" customWidth="1"/>
    <col min="274" max="274" width="13.375" style="11" customWidth="1"/>
    <col min="275" max="275" width="16.125" style="11" customWidth="1"/>
    <col min="276" max="276" width="13.375" style="11" customWidth="1"/>
    <col min="277" max="277" width="16.125" style="11" customWidth="1"/>
    <col min="278" max="278" width="17.5" style="11" customWidth="1"/>
    <col min="279" max="279" width="20.25" style="11" customWidth="1"/>
    <col min="280" max="280" width="21.625" style="11" customWidth="1"/>
    <col min="281" max="281" width="24.375" style="11" customWidth="1"/>
    <col min="282" max="282" width="15.375" style="11" customWidth="1"/>
    <col min="283" max="283" width="18.125" style="11" customWidth="1"/>
    <col min="284" max="284" width="13.375" style="11" customWidth="1"/>
    <col min="285" max="285" width="16.125" style="11" customWidth="1"/>
    <col min="286" max="286" width="21.625" style="11" customWidth="1"/>
    <col min="287" max="287" width="24.375" style="11" customWidth="1"/>
    <col min="288" max="288" width="15.375" style="11" customWidth="1"/>
    <col min="289" max="289" width="18.125" style="11" customWidth="1"/>
    <col min="290" max="290" width="15.375" style="11" customWidth="1"/>
    <col min="291" max="291" width="18.125" style="11" customWidth="1"/>
    <col min="292" max="292" width="15.375" style="11" customWidth="1"/>
    <col min="293" max="293" width="18.125" style="11" customWidth="1"/>
    <col min="294" max="294" width="23.75" style="11" customWidth="1"/>
    <col min="295" max="295" width="26.5" style="11" customWidth="1"/>
    <col min="296" max="296" width="13.375" style="11" customWidth="1"/>
    <col min="297" max="297" width="16.125" style="11" customWidth="1"/>
    <col min="298" max="298" width="19.625" style="11" customWidth="1"/>
    <col min="299" max="299" width="22.25" style="11" customWidth="1"/>
    <col min="300" max="300" width="13.375" style="11" customWidth="1"/>
    <col min="301" max="301" width="16.125" style="11" customWidth="1"/>
    <col min="302" max="302" width="11.375" style="11" customWidth="1"/>
    <col min="303" max="303" width="14" style="11" customWidth="1"/>
    <col min="304" max="304" width="15.375" style="11" customWidth="1"/>
    <col min="305" max="305" width="18.125" style="11" customWidth="1"/>
    <col min="306" max="306" width="15" style="11" customWidth="1"/>
    <col min="307" max="307" width="17.75" style="11" customWidth="1"/>
    <col min="308" max="308" width="17.5" style="11" customWidth="1"/>
    <col min="309" max="309" width="20.25" style="11" customWidth="1"/>
    <col min="310" max="310" width="15.375" style="11" customWidth="1"/>
    <col min="311" max="311" width="18.125" style="11" customWidth="1"/>
    <col min="312" max="312" width="13.375" style="11" customWidth="1"/>
    <col min="313" max="313" width="16.125" style="11" customWidth="1"/>
    <col min="314" max="314" width="17.5" style="11" customWidth="1"/>
    <col min="315" max="315" width="20.25" style="11" customWidth="1"/>
    <col min="316" max="316" width="19.625" style="11" customWidth="1"/>
    <col min="317" max="317" width="22.25" style="11" customWidth="1"/>
    <col min="318" max="318" width="21" style="11" customWidth="1"/>
    <col min="319" max="320" width="23.75" style="11" customWidth="1"/>
    <col min="321" max="321" width="26.5" style="11" customWidth="1"/>
    <col min="322" max="322" width="11.375" style="11" customWidth="1"/>
    <col min="323" max="323" width="14" style="11" customWidth="1"/>
    <col min="324" max="324" width="16.75" style="11" customWidth="1"/>
    <col min="325" max="325" width="19.5" style="11" customWidth="1"/>
    <col min="326" max="326" width="19.625" style="11" customWidth="1"/>
    <col min="327" max="327" width="22.25" style="11" customWidth="1"/>
    <col min="328" max="328" width="19.125" style="11" customWidth="1"/>
    <col min="329" max="329" width="21.875" style="11" customWidth="1"/>
    <col min="330" max="330" width="15.375" style="11" customWidth="1"/>
    <col min="331" max="331" width="18.125" style="11" customWidth="1"/>
    <col min="332" max="332" width="15.375" style="11" customWidth="1"/>
    <col min="333" max="333" width="18.125" style="11" customWidth="1"/>
    <col min="334" max="334" width="17.5" style="11" customWidth="1"/>
    <col min="335" max="335" width="20.25" style="11" customWidth="1"/>
    <col min="336" max="336" width="15.875" style="11" customWidth="1"/>
    <col min="337" max="337" width="18.625" style="11" customWidth="1"/>
    <col min="338" max="338" width="18.875" style="11" customWidth="1"/>
    <col min="339" max="339" width="21.625" style="11" customWidth="1"/>
    <col min="340" max="340" width="19.625" style="11" customWidth="1"/>
    <col min="341" max="341" width="22.25" style="11" customWidth="1"/>
    <col min="342" max="342" width="18.875" style="11" customWidth="1"/>
    <col min="343" max="343" width="21.625" style="11" customWidth="1"/>
    <col min="344" max="344" width="15.375" style="11" customWidth="1"/>
    <col min="345" max="345" width="18.125" style="11" customWidth="1"/>
    <col min="346" max="347" width="13.375" style="11" customWidth="1"/>
    <col min="348" max="348" width="16.125" style="11" customWidth="1"/>
    <col min="349" max="349" width="11.375" style="11" customWidth="1"/>
    <col min="350" max="350" width="14" style="11" customWidth="1"/>
    <col min="351" max="351" width="13.375" style="11" customWidth="1"/>
    <col min="352" max="352" width="16.125" style="11" customWidth="1"/>
    <col min="353" max="353" width="27.875" style="11" customWidth="1"/>
    <col min="354" max="354" width="30.625" style="11" customWidth="1"/>
    <col min="355" max="355" width="13.375" style="11" customWidth="1"/>
    <col min="356" max="356" width="16.125" style="11" customWidth="1"/>
    <col min="357" max="357" width="18.875" style="11" customWidth="1"/>
    <col min="358" max="358" width="21.625" style="11" customWidth="1"/>
    <col min="359" max="359" width="13.375" style="11" customWidth="1"/>
    <col min="360" max="360" width="16.125" style="11" customWidth="1"/>
    <col min="361" max="361" width="14" style="11" customWidth="1"/>
    <col min="362" max="362" width="16.75" style="11" customWidth="1"/>
    <col min="363" max="363" width="13.375" style="11" customWidth="1"/>
    <col min="364" max="364" width="16.125" style="11" customWidth="1"/>
    <col min="365" max="365" width="13.375" style="11" customWidth="1"/>
    <col min="366" max="366" width="16.125" style="11" customWidth="1"/>
    <col min="367" max="367" width="17.5" style="11" customWidth="1"/>
    <col min="368" max="368" width="20.25" style="11" customWidth="1"/>
    <col min="369" max="369" width="11.375" style="11" customWidth="1"/>
    <col min="370" max="370" width="14" style="11" customWidth="1"/>
    <col min="371" max="371" width="19.625" style="11" customWidth="1"/>
    <col min="372" max="372" width="22.25" style="11" customWidth="1"/>
    <col min="373" max="373" width="15.375" style="11" customWidth="1"/>
    <col min="374" max="374" width="18.125" style="11" customWidth="1"/>
    <col min="375" max="375" width="17.5" style="11" customWidth="1"/>
    <col min="376" max="376" width="20.25" style="11" customWidth="1"/>
    <col min="377" max="377" width="15.375" style="11" customWidth="1"/>
    <col min="378" max="378" width="18.125" style="11" customWidth="1"/>
    <col min="379" max="379" width="15.375" style="11" customWidth="1"/>
    <col min="380" max="380" width="18.125" style="11" customWidth="1"/>
    <col min="381" max="381" width="15.375" style="11" customWidth="1"/>
    <col min="382" max="382" width="18.125" style="11" customWidth="1"/>
    <col min="383" max="383" width="13.375" style="11" customWidth="1"/>
    <col min="384" max="384" width="16.125" style="11" customWidth="1"/>
    <col min="385" max="385" width="13.375" style="11" customWidth="1"/>
    <col min="386" max="386" width="16.125" style="11" customWidth="1"/>
    <col min="387" max="387" width="11.375" style="11" customWidth="1"/>
    <col min="388" max="388" width="14" style="11" customWidth="1"/>
    <col min="389" max="389" width="17.5" style="11" customWidth="1"/>
    <col min="390" max="390" width="20.25" style="11" customWidth="1"/>
    <col min="391" max="391" width="17.5" style="11" customWidth="1"/>
    <col min="392" max="392" width="20.25" style="11" customWidth="1"/>
    <col min="393" max="393" width="13.375" style="11" customWidth="1"/>
    <col min="394" max="394" width="16.125" style="11" bestFit="1" customWidth="1"/>
    <col min="395" max="395" width="15.375" style="11" customWidth="1"/>
    <col min="396" max="396" width="18.125" style="11" bestFit="1" customWidth="1"/>
    <col min="397" max="397" width="17.875" style="11" bestFit="1" customWidth="1"/>
    <col min="398" max="398" width="20.625" style="11" bestFit="1" customWidth="1"/>
    <col min="399" max="399" width="17.875" style="11" customWidth="1"/>
    <col min="400" max="400" width="20.625" style="11" bestFit="1" customWidth="1"/>
    <col min="401" max="401" width="28.625" style="11" bestFit="1" customWidth="1"/>
    <col min="402" max="402" width="31.375" style="11" bestFit="1" customWidth="1"/>
    <col min="403" max="403" width="21.25" style="11" customWidth="1"/>
    <col min="404" max="404" width="24" style="11" bestFit="1" customWidth="1"/>
    <col min="405" max="405" width="33.75" style="11" bestFit="1" customWidth="1"/>
    <col min="406" max="406" width="36.5" style="11" bestFit="1" customWidth="1"/>
    <col min="407" max="407" width="19.625" style="11" bestFit="1" customWidth="1"/>
    <col min="408" max="408" width="22.25" style="11" bestFit="1" customWidth="1"/>
    <col min="409" max="409" width="19.625" style="11" bestFit="1" customWidth="1"/>
    <col min="410" max="410" width="22.25" style="11" bestFit="1" customWidth="1"/>
    <col min="411" max="411" width="42.5" style="11" bestFit="1" customWidth="1"/>
    <col min="412" max="412" width="45.25" style="11" bestFit="1" customWidth="1"/>
    <col min="413" max="413" width="27.25" style="11" bestFit="1" customWidth="1"/>
    <col min="414" max="414" width="29.875" style="11" bestFit="1" customWidth="1"/>
    <col min="415" max="415" width="30" style="11" bestFit="1" customWidth="1"/>
    <col min="416" max="416" width="32.75" style="11" bestFit="1" customWidth="1"/>
    <col min="417" max="417" width="15.375" style="11" customWidth="1"/>
    <col min="418" max="418" width="18.125" style="11" bestFit="1" customWidth="1"/>
    <col min="419" max="419" width="13.375" style="11" bestFit="1" customWidth="1"/>
    <col min="420" max="420" width="16.125" style="11" bestFit="1" customWidth="1"/>
    <col min="421" max="421" width="13.375" style="11" customWidth="1"/>
    <col min="422" max="422" width="16.125" style="11" bestFit="1" customWidth="1"/>
    <col min="423" max="423" width="17.5" style="11" bestFit="1" customWidth="1"/>
    <col min="424" max="424" width="20.25" style="11" customWidth="1"/>
    <col min="425" max="425" width="17.5" style="11" bestFit="1" customWidth="1"/>
    <col min="426" max="426" width="20.25" style="11" customWidth="1"/>
    <col min="427" max="427" width="13.375" style="11" customWidth="1"/>
    <col min="428" max="428" width="16.125" style="11" bestFit="1" customWidth="1"/>
    <col min="429" max="429" width="13.375" style="11" customWidth="1"/>
    <col min="430" max="430" width="16.125" style="11" bestFit="1" customWidth="1"/>
    <col min="431" max="431" width="11.375" style="11" customWidth="1"/>
    <col min="432" max="432" width="14" style="11" customWidth="1"/>
    <col min="433" max="433" width="13.375" style="11" bestFit="1" customWidth="1"/>
    <col min="434" max="434" width="16.125" style="11" bestFit="1" customWidth="1"/>
    <col min="435" max="435" width="17.5" style="11" bestFit="1" customWidth="1"/>
    <col min="436" max="436" width="20.25" style="11" bestFit="1" customWidth="1"/>
    <col min="437" max="437" width="11.375" style="11" customWidth="1"/>
    <col min="438" max="438" width="14" style="11" customWidth="1"/>
    <col min="439" max="439" width="11.375" style="11" customWidth="1"/>
    <col min="440" max="440" width="14" style="11" customWidth="1"/>
    <col min="441" max="441" width="15.375" style="11" bestFit="1" customWidth="1"/>
    <col min="442" max="442" width="18.125" style="11" bestFit="1" customWidth="1"/>
    <col min="443" max="443" width="28.625" style="11" bestFit="1" customWidth="1"/>
    <col min="444" max="444" width="31.375" style="11" bestFit="1" customWidth="1"/>
    <col min="445" max="445" width="22.375" style="11" bestFit="1" customWidth="1"/>
    <col min="446" max="446" width="25.125" style="11" customWidth="1"/>
    <col min="447" max="447" width="22.375" style="11" customWidth="1"/>
    <col min="448" max="448" width="25.125" style="11" customWidth="1"/>
    <col min="449" max="449" width="19.625" style="11" bestFit="1" customWidth="1"/>
    <col min="450" max="450" width="22.25" style="11" customWidth="1"/>
    <col min="451" max="451" width="15.375" style="11" bestFit="1" customWidth="1"/>
    <col min="452" max="452" width="18.125" style="11" bestFit="1" customWidth="1"/>
    <col min="453" max="453" width="13.375" style="11" bestFit="1" customWidth="1"/>
    <col min="454" max="454" width="16.125" style="11" bestFit="1" customWidth="1"/>
    <col min="455" max="455" width="17.5" style="11" bestFit="1" customWidth="1"/>
    <col min="456" max="456" width="20.25" style="11" bestFit="1" customWidth="1"/>
    <col min="457" max="457" width="11.375" style="11" bestFit="1" customWidth="1"/>
    <col min="458" max="458" width="14" style="11" customWidth="1"/>
    <col min="459" max="459" width="17.5" style="11" customWidth="1"/>
    <col min="460" max="460" width="20.25" style="11" bestFit="1" customWidth="1"/>
    <col min="461" max="461" width="15.375" style="11" bestFit="1" customWidth="1"/>
    <col min="462" max="462" width="18.125" style="11" bestFit="1" customWidth="1"/>
    <col min="463" max="463" width="17.5" style="11" bestFit="1" customWidth="1"/>
    <col min="464" max="464" width="20.25" style="11" bestFit="1" customWidth="1"/>
    <col min="465" max="465" width="23.75" style="11" bestFit="1" customWidth="1"/>
    <col min="466" max="466" width="26.5" style="11" customWidth="1"/>
    <col min="467" max="467" width="11.375" style="11" customWidth="1"/>
    <col min="468" max="468" width="14" style="11" bestFit="1" customWidth="1"/>
    <col min="469" max="469" width="23.75" style="11" bestFit="1" customWidth="1"/>
    <col min="470" max="470" width="26.5" style="11" bestFit="1" customWidth="1"/>
    <col min="471" max="471" width="15.375" style="11" bestFit="1" customWidth="1"/>
    <col min="472" max="472" width="18.125" style="11" bestFit="1" customWidth="1"/>
    <col min="473" max="473" width="11.375" style="11" bestFit="1" customWidth="1"/>
    <col min="474" max="474" width="14" style="11" bestFit="1" customWidth="1"/>
    <col min="475" max="475" width="11.375" style="11" customWidth="1"/>
    <col min="476" max="476" width="14" style="11" bestFit="1" customWidth="1"/>
    <col min="477" max="477" width="15.375" style="11" customWidth="1"/>
    <col min="478" max="478" width="18.125" style="11" customWidth="1"/>
    <col min="479" max="479" width="17.5" style="11" bestFit="1" customWidth="1"/>
    <col min="480" max="480" width="20.25" style="11" bestFit="1" customWidth="1"/>
    <col min="481" max="481" width="11.375" style="11" customWidth="1"/>
    <col min="482" max="482" width="14" style="11" bestFit="1" customWidth="1"/>
    <col min="483" max="483" width="15.375" style="11" bestFit="1" customWidth="1"/>
    <col min="484" max="484" width="18.125" style="11" bestFit="1" customWidth="1"/>
    <col min="485" max="485" width="13.375" style="11" customWidth="1"/>
    <col min="486" max="486" width="16.125" style="11" customWidth="1"/>
    <col min="487" max="487" width="17.5" style="11" customWidth="1"/>
    <col min="488" max="488" width="20.25" style="11" bestFit="1" customWidth="1"/>
    <col min="489" max="489" width="24.375" style="11" bestFit="1" customWidth="1"/>
    <col min="490" max="490" width="27.125" style="11" bestFit="1" customWidth="1"/>
    <col min="491" max="491" width="19.625" style="11" bestFit="1" customWidth="1"/>
    <col min="492" max="492" width="22.25" style="11" bestFit="1" customWidth="1"/>
    <col min="493" max="493" width="15.375" style="11" customWidth="1"/>
    <col min="494" max="494" width="18.125" style="11" bestFit="1" customWidth="1"/>
    <col min="495" max="495" width="15.375" style="11" bestFit="1" customWidth="1"/>
    <col min="496" max="496" width="18.125" style="11" bestFit="1" customWidth="1"/>
    <col min="497" max="497" width="19.625" style="11" bestFit="1" customWidth="1"/>
    <col min="498" max="498" width="22.25" style="11" bestFit="1" customWidth="1"/>
    <col min="499" max="499" width="17.5" style="11" bestFit="1" customWidth="1"/>
    <col min="500" max="500" width="20.25" style="11" bestFit="1" customWidth="1"/>
    <col min="501" max="501" width="17.5" style="11" bestFit="1" customWidth="1"/>
    <col min="502" max="502" width="20.25" style="11" bestFit="1" customWidth="1"/>
    <col min="503" max="503" width="13.375" style="11" bestFit="1" customWidth="1"/>
    <col min="504" max="504" width="16.125" style="11" bestFit="1" customWidth="1"/>
    <col min="505" max="505" width="15.375" style="11" bestFit="1" customWidth="1"/>
    <col min="506" max="506" width="18.125" style="11" bestFit="1" customWidth="1"/>
    <col min="507" max="507" width="11.375" style="11" bestFit="1" customWidth="1"/>
    <col min="508" max="508" width="14" style="11" bestFit="1" customWidth="1"/>
    <col min="509" max="509" width="19.625" style="11" bestFit="1" customWidth="1"/>
    <col min="510" max="510" width="22.25" style="11" bestFit="1" customWidth="1"/>
    <col min="511" max="511" width="13.375" style="11" bestFit="1" customWidth="1"/>
    <col min="512" max="512" width="16.125" style="11" bestFit="1" customWidth="1"/>
    <col min="513" max="513" width="13.375" style="11" bestFit="1" customWidth="1"/>
    <col min="514" max="514" width="16.125" style="11" bestFit="1" customWidth="1"/>
    <col min="515" max="515" width="11.375" style="11" bestFit="1" customWidth="1"/>
    <col min="516" max="516" width="14" style="11" bestFit="1" customWidth="1"/>
    <col min="517" max="517" width="20.75" style="11" bestFit="1" customWidth="1"/>
    <col min="518" max="518" width="23.375" style="11" bestFit="1" customWidth="1"/>
    <col min="519" max="519" width="15.375" style="11" bestFit="1" customWidth="1"/>
    <col min="520" max="520" width="18.125" style="11" bestFit="1" customWidth="1"/>
    <col min="521" max="521" width="29.25" style="11" bestFit="1" customWidth="1"/>
    <col min="522" max="522" width="32" style="11" bestFit="1" customWidth="1"/>
    <col min="523" max="523" width="17.5" style="11" bestFit="1" customWidth="1"/>
    <col min="524" max="524" width="20.25" style="11" bestFit="1" customWidth="1"/>
    <col min="525" max="525" width="17.5" style="11" bestFit="1" customWidth="1"/>
    <col min="526" max="526" width="20.25" style="11" bestFit="1" customWidth="1"/>
    <col min="527" max="527" width="15.375" style="11" bestFit="1" customWidth="1"/>
    <col min="528" max="528" width="18.125" style="11" bestFit="1" customWidth="1"/>
    <col min="529" max="529" width="13.375" style="11" bestFit="1" customWidth="1"/>
    <col min="530" max="530" width="16.125" style="11" bestFit="1" customWidth="1"/>
    <col min="531" max="531" width="21.625" style="11" bestFit="1" customWidth="1"/>
    <col min="532" max="532" width="24.375" style="11" bestFit="1" customWidth="1"/>
    <col min="533" max="533" width="19.625" style="11" bestFit="1" customWidth="1"/>
    <col min="534" max="534" width="22.25" style="11" bestFit="1" customWidth="1"/>
    <col min="535" max="535" width="11.375" style="11" bestFit="1" customWidth="1"/>
    <col min="536" max="536" width="14" style="11" bestFit="1" customWidth="1"/>
    <col min="537" max="537" width="19.625" style="11" bestFit="1" customWidth="1"/>
    <col min="538" max="538" width="22.25" style="11" bestFit="1" customWidth="1"/>
    <col min="539" max="539" width="15.375" style="11" bestFit="1" customWidth="1"/>
    <col min="540" max="540" width="18.125" style="11" bestFit="1" customWidth="1"/>
    <col min="541" max="541" width="19.625" style="11" bestFit="1" customWidth="1"/>
    <col min="542" max="542" width="22.25" style="11" bestFit="1" customWidth="1"/>
    <col min="543" max="543" width="15.375" style="11" bestFit="1" customWidth="1"/>
    <col min="544" max="544" width="18.125" style="11" bestFit="1" customWidth="1"/>
    <col min="545" max="545" width="15.375" style="11" bestFit="1" customWidth="1"/>
    <col min="546" max="546" width="18.125" style="11" bestFit="1" customWidth="1"/>
    <col min="547" max="547" width="17.5" style="11" bestFit="1" customWidth="1"/>
    <col min="548" max="548" width="20.25" style="11" bestFit="1" customWidth="1"/>
    <col min="549" max="549" width="15.375" style="11" bestFit="1" customWidth="1"/>
    <col min="550" max="550" width="18.125" style="11" bestFit="1" customWidth="1"/>
    <col min="551" max="551" width="13.375" style="11" bestFit="1" customWidth="1"/>
    <col min="552" max="552" width="16.125" style="11" bestFit="1" customWidth="1"/>
    <col min="553" max="553" width="20.25" style="11" bestFit="1" customWidth="1"/>
    <col min="554" max="554" width="23" style="11" bestFit="1" customWidth="1"/>
    <col min="555" max="555" width="15.375" style="11" bestFit="1" customWidth="1"/>
    <col min="556" max="556" width="18.125" style="11" bestFit="1" customWidth="1"/>
    <col min="557" max="557" width="15.375" style="11" bestFit="1" customWidth="1"/>
    <col min="558" max="558" width="18.125" style="11" bestFit="1" customWidth="1"/>
    <col min="559" max="559" width="15" style="11" bestFit="1" customWidth="1"/>
    <col min="560" max="560" width="17.75" style="11" bestFit="1" customWidth="1"/>
    <col min="561" max="561" width="17.5" style="11" bestFit="1" customWidth="1"/>
    <col min="562" max="562" width="20.25" style="11" bestFit="1" customWidth="1"/>
    <col min="563" max="563" width="15.375" style="11" bestFit="1" customWidth="1"/>
    <col min="564" max="564" width="18.125" style="11" bestFit="1" customWidth="1"/>
    <col min="565" max="565" width="21.625" style="11" bestFit="1" customWidth="1"/>
    <col min="566" max="566" width="24.375" style="11" bestFit="1" customWidth="1"/>
    <col min="567" max="567" width="22.625" style="11" bestFit="1" customWidth="1"/>
    <col min="568" max="568" width="25.375" style="11" bestFit="1" customWidth="1"/>
    <col min="569" max="569" width="19.625" style="11" bestFit="1" customWidth="1"/>
    <col min="570" max="570" width="22.25" style="11" bestFit="1" customWidth="1"/>
    <col min="571" max="571" width="23" style="11" bestFit="1" customWidth="1"/>
    <col min="572" max="572" width="25.75" style="11" bestFit="1" customWidth="1"/>
    <col min="573" max="573" width="17.5" style="11" bestFit="1" customWidth="1"/>
    <col min="574" max="574" width="20.25" style="11" bestFit="1" customWidth="1"/>
    <col min="575" max="575" width="17.5" style="11" bestFit="1" customWidth="1"/>
    <col min="576" max="576" width="20.25" style="11" bestFit="1" customWidth="1"/>
    <col min="577" max="577" width="15.375" style="11" bestFit="1" customWidth="1"/>
    <col min="578" max="578" width="18.125" style="11" bestFit="1" customWidth="1"/>
    <col min="579" max="579" width="17.5" style="11" bestFit="1" customWidth="1"/>
    <col min="580" max="580" width="20.25" style="11" bestFit="1" customWidth="1"/>
    <col min="581" max="581" width="13.375" style="11" bestFit="1" customWidth="1"/>
    <col min="582" max="582" width="16.125" style="11" bestFit="1" customWidth="1"/>
    <col min="583" max="583" width="19.625" style="11" bestFit="1" customWidth="1"/>
    <col min="584" max="584" width="22.25" style="11" bestFit="1" customWidth="1"/>
    <col min="585" max="585" width="13.375" style="11" bestFit="1" customWidth="1"/>
    <col min="586" max="586" width="16.125" style="11" bestFit="1" customWidth="1"/>
    <col min="587" max="587" width="25.875" style="11" bestFit="1" customWidth="1"/>
    <col min="588" max="588" width="28.5" style="11" bestFit="1" customWidth="1"/>
    <col min="589" max="589" width="16.75" style="11" bestFit="1" customWidth="1"/>
    <col min="590" max="590" width="19.5" style="11" bestFit="1" customWidth="1"/>
    <col min="591" max="591" width="16.125" style="11" bestFit="1" customWidth="1"/>
    <col min="592" max="592" width="18.875" style="11" bestFit="1" customWidth="1"/>
    <col min="593" max="593" width="28.625" style="11" bestFit="1" customWidth="1"/>
    <col min="594" max="594" width="31.375" style="11" bestFit="1" customWidth="1"/>
    <col min="595" max="595" width="15.375" style="11" bestFit="1" customWidth="1"/>
    <col min="596" max="596" width="18.125" style="11" bestFit="1" customWidth="1"/>
    <col min="597" max="597" width="11.375" style="11" bestFit="1" customWidth="1"/>
    <col min="598" max="598" width="14" style="11" bestFit="1" customWidth="1"/>
    <col min="599" max="599" width="11.375" style="11" bestFit="1" customWidth="1"/>
    <col min="600" max="600" width="14" style="11" bestFit="1" customWidth="1"/>
    <col min="601" max="601" width="17.5" style="11" bestFit="1" customWidth="1"/>
    <col min="602" max="602" width="20.25" style="11" bestFit="1" customWidth="1"/>
    <col min="603" max="603" width="13.375" style="11" bestFit="1" customWidth="1"/>
    <col min="604" max="604" width="16.125" style="11" bestFit="1" customWidth="1"/>
    <col min="605" max="605" width="17.5" style="11" bestFit="1" customWidth="1"/>
    <col min="606" max="606" width="20.25" style="11" bestFit="1" customWidth="1"/>
    <col min="607" max="607" width="13.375" style="11" bestFit="1" customWidth="1"/>
    <col min="608" max="608" width="16.125" style="11" bestFit="1" customWidth="1"/>
    <col min="609" max="609" width="13.375" style="11" bestFit="1" customWidth="1"/>
    <col min="610" max="610" width="16.125" style="11" bestFit="1" customWidth="1"/>
    <col min="611" max="611" width="23.75" style="11" bestFit="1" customWidth="1"/>
    <col min="612" max="612" width="26.5" style="11" bestFit="1" customWidth="1"/>
    <col min="613" max="613" width="11.375" style="11" bestFit="1" customWidth="1"/>
    <col min="614" max="614" width="14" style="11" bestFit="1" customWidth="1"/>
    <col min="615" max="615" width="24.375" style="11" bestFit="1" customWidth="1"/>
    <col min="616" max="616" width="27.125" style="11" bestFit="1" customWidth="1"/>
    <col min="617" max="617" width="23.75" style="11" bestFit="1" customWidth="1"/>
    <col min="618" max="618" width="26.5" style="11" bestFit="1" customWidth="1"/>
    <col min="619" max="620" width="15.375" style="11" bestFit="1" customWidth="1"/>
    <col min="621" max="621" width="18.125" style="11" bestFit="1" customWidth="1"/>
    <col min="622" max="622" width="23" style="11" bestFit="1" customWidth="1"/>
    <col min="623" max="623" width="25.75" style="11" bestFit="1" customWidth="1"/>
    <col min="624" max="624" width="17.5" style="11" bestFit="1" customWidth="1"/>
    <col min="625" max="625" width="20.25" style="11" bestFit="1" customWidth="1"/>
    <col min="626" max="626" width="11.375" style="11" bestFit="1" customWidth="1"/>
    <col min="627" max="627" width="14" style="11" bestFit="1" customWidth="1"/>
    <col min="628" max="628" width="19.625" style="11" bestFit="1" customWidth="1"/>
    <col min="629" max="629" width="22.25" style="11" bestFit="1" customWidth="1"/>
    <col min="630" max="630" width="11.375" style="11" bestFit="1" customWidth="1"/>
    <col min="631" max="631" width="14" style="11" bestFit="1" customWidth="1"/>
    <col min="632" max="632" width="20.25" style="11" bestFit="1" customWidth="1"/>
    <col min="633" max="633" width="23" style="11" bestFit="1" customWidth="1"/>
    <col min="634" max="634" width="17.5" style="11" bestFit="1" customWidth="1"/>
    <col min="635" max="635" width="20.25" style="11" bestFit="1" customWidth="1"/>
    <col min="636" max="636" width="15.375" style="11" bestFit="1" customWidth="1"/>
    <col min="637" max="637" width="18.125" style="11" bestFit="1" customWidth="1"/>
    <col min="638" max="638" width="15.375" style="11" bestFit="1" customWidth="1"/>
    <col min="639" max="639" width="18.125" style="11" bestFit="1" customWidth="1"/>
    <col min="640" max="640" width="13.375" style="11" bestFit="1" customWidth="1"/>
    <col min="641" max="641" width="16.125" style="11" bestFit="1" customWidth="1"/>
    <col min="642" max="642" width="19.625" style="11" bestFit="1" customWidth="1"/>
    <col min="643" max="643" width="22.25" style="11" bestFit="1" customWidth="1"/>
    <col min="644" max="644" width="17.5" style="11" bestFit="1" customWidth="1"/>
    <col min="645" max="645" width="20.25" style="11" bestFit="1" customWidth="1"/>
    <col min="646" max="646" width="17.5" style="11" bestFit="1" customWidth="1"/>
    <col min="647" max="647" width="20.25" style="11" bestFit="1" customWidth="1"/>
    <col min="648" max="648" width="17.5" style="11" bestFit="1" customWidth="1"/>
    <col min="649" max="649" width="20.25" style="11" bestFit="1" customWidth="1"/>
    <col min="650" max="650" width="17.5" style="11" bestFit="1" customWidth="1"/>
    <col min="651" max="651" width="20.25" style="11" bestFit="1" customWidth="1"/>
    <col min="652" max="652" width="17.5" style="11" bestFit="1" customWidth="1"/>
    <col min="653" max="653" width="20.25" style="11" bestFit="1" customWidth="1"/>
    <col min="654" max="654" width="22.25" style="11" bestFit="1" customWidth="1"/>
    <col min="655" max="655" width="25" style="11" bestFit="1" customWidth="1"/>
    <col min="656" max="656" width="13.375" style="11" bestFit="1" customWidth="1"/>
    <col min="657" max="657" width="16.125" style="11" bestFit="1" customWidth="1"/>
    <col min="658" max="658" width="13.375" style="11" bestFit="1" customWidth="1"/>
    <col min="659" max="659" width="16.125" style="11" bestFit="1" customWidth="1"/>
    <col min="660" max="660" width="20.25" style="11" bestFit="1" customWidth="1"/>
    <col min="661" max="661" width="23" style="11" bestFit="1" customWidth="1"/>
    <col min="662" max="662" width="32.75" style="11" bestFit="1" customWidth="1"/>
    <col min="663" max="663" width="35.5" style="11" bestFit="1" customWidth="1"/>
    <col min="664" max="664" width="29.25" style="11" bestFit="1" customWidth="1"/>
    <col min="665" max="665" width="32" style="11" bestFit="1" customWidth="1"/>
    <col min="666" max="666" width="18.25" style="11" bestFit="1" customWidth="1"/>
    <col min="667" max="667" width="20.875" style="11" bestFit="1" customWidth="1"/>
    <col min="668" max="668" width="23" style="11" bestFit="1" customWidth="1"/>
    <col min="669" max="669" width="25.75" style="11" bestFit="1" customWidth="1"/>
    <col min="670" max="670" width="30.625" style="11" bestFit="1" customWidth="1"/>
    <col min="671" max="671" width="33.375" style="11" bestFit="1" customWidth="1"/>
    <col min="672" max="672" width="20.25" style="11" bestFit="1" customWidth="1"/>
    <col min="673" max="673" width="23" style="11" bestFit="1" customWidth="1"/>
    <col min="674" max="674" width="24.375" style="11" bestFit="1" customWidth="1"/>
    <col min="675" max="675" width="27.125" style="11" bestFit="1" customWidth="1"/>
    <col min="676" max="676" width="23" style="11" bestFit="1" customWidth="1"/>
    <col min="677" max="677" width="25.75" style="11" bestFit="1" customWidth="1"/>
    <col min="678" max="678" width="28.625" style="11" bestFit="1" customWidth="1"/>
    <col min="679" max="679" width="31.375" style="11" bestFit="1" customWidth="1"/>
    <col min="680" max="680" width="24.375" style="11" bestFit="1" customWidth="1"/>
    <col min="681" max="681" width="27.125" style="11" bestFit="1" customWidth="1"/>
    <col min="682" max="682" width="20.25" style="11" bestFit="1" customWidth="1"/>
    <col min="683" max="683" width="23" style="11" bestFit="1" customWidth="1"/>
    <col min="684" max="684" width="33.5" style="11" bestFit="1" customWidth="1"/>
    <col min="685" max="685" width="36.125" style="11" bestFit="1" customWidth="1"/>
    <col min="686" max="686" width="28.625" style="11" bestFit="1" customWidth="1"/>
    <col min="687" max="687" width="31.375" style="11" bestFit="1" customWidth="1"/>
    <col min="688" max="688" width="38.25" style="11" bestFit="1" customWidth="1"/>
    <col min="689" max="689" width="41" style="11" bestFit="1" customWidth="1"/>
    <col min="690" max="690" width="40.375" style="11" bestFit="1" customWidth="1"/>
    <col min="691" max="691" width="43.125" style="11" bestFit="1" customWidth="1"/>
    <col min="692" max="692" width="34.125" style="11" bestFit="1" customWidth="1"/>
    <col min="693" max="693" width="36.875" style="11" bestFit="1" customWidth="1"/>
    <col min="694" max="694" width="34.875" style="11" bestFit="1" customWidth="1"/>
    <col min="695" max="695" width="37.5" style="11" bestFit="1" customWidth="1"/>
    <col min="696" max="696" width="23.75" style="11" bestFit="1" customWidth="1"/>
    <col min="697" max="697" width="26.5" style="11" bestFit="1" customWidth="1"/>
    <col min="698" max="698" width="40.375" style="11" bestFit="1" customWidth="1"/>
    <col min="699" max="699" width="43.125" style="11" bestFit="1" customWidth="1"/>
    <col min="700" max="700" width="40.375" style="11" bestFit="1" customWidth="1"/>
    <col min="701" max="701" width="43.125" style="11" bestFit="1" customWidth="1"/>
    <col min="702" max="702" width="32" style="11" bestFit="1" customWidth="1"/>
    <col min="703" max="703" width="34.75" style="11" bestFit="1" customWidth="1"/>
    <col min="704" max="704" width="32.75" style="11" bestFit="1" customWidth="1"/>
    <col min="705" max="705" width="35.5" style="11" bestFit="1" customWidth="1"/>
    <col min="706" max="706" width="23.75" style="11" bestFit="1" customWidth="1"/>
    <col min="707" max="707" width="26.5" style="11" bestFit="1" customWidth="1"/>
    <col min="708" max="708" width="21.625" style="11" bestFit="1" customWidth="1"/>
    <col min="709" max="709" width="24.375" style="11" bestFit="1" customWidth="1"/>
    <col min="710" max="710" width="21.625" style="11" bestFit="1" customWidth="1"/>
    <col min="711" max="711" width="24.375" style="11" bestFit="1" customWidth="1"/>
    <col min="712" max="712" width="13.375" style="11" bestFit="1" customWidth="1"/>
    <col min="713" max="713" width="16.125" style="11" bestFit="1" customWidth="1"/>
    <col min="714" max="714" width="15.375" style="11" bestFit="1" customWidth="1"/>
    <col min="715" max="715" width="18.125" style="11" bestFit="1" customWidth="1"/>
    <col min="716" max="716" width="13.375" style="11" bestFit="1" customWidth="1"/>
    <col min="717" max="717" width="16.125" style="11" bestFit="1" customWidth="1"/>
    <col min="718" max="718" width="17.5" style="11" bestFit="1" customWidth="1"/>
    <col min="719" max="719" width="20.25" style="11" bestFit="1" customWidth="1"/>
    <col min="720" max="720" width="17.5" style="11" bestFit="1" customWidth="1"/>
    <col min="721" max="721" width="20.25" style="11" bestFit="1" customWidth="1"/>
    <col min="722" max="722" width="15.375" style="11" bestFit="1" customWidth="1"/>
    <col min="723" max="723" width="18.125" style="11" bestFit="1" customWidth="1"/>
    <col min="724" max="724" width="25.875" style="11" bestFit="1" customWidth="1"/>
    <col min="725" max="725" width="28.5" style="11" bestFit="1" customWidth="1"/>
    <col min="726" max="726" width="17.5" style="11" bestFit="1" customWidth="1"/>
    <col min="727" max="727" width="20.25" style="11" bestFit="1" customWidth="1"/>
    <col min="728" max="728" width="15.375" style="11" bestFit="1" customWidth="1"/>
    <col min="729" max="729" width="18.125" style="11" bestFit="1" customWidth="1"/>
    <col min="730" max="730" width="11.375" style="11" bestFit="1" customWidth="1"/>
    <col min="731" max="731" width="14" style="11" bestFit="1" customWidth="1"/>
    <col min="732" max="732" width="11.375" style="11" bestFit="1" customWidth="1"/>
    <col min="733" max="733" width="14" style="11" bestFit="1" customWidth="1"/>
    <col min="734" max="734" width="17.5" style="11" bestFit="1" customWidth="1"/>
    <col min="735" max="735" width="20.25" style="11" bestFit="1" customWidth="1"/>
    <col min="736" max="736" width="26.5" style="11" bestFit="1" customWidth="1"/>
    <col min="737" max="737" width="29.25" style="11" bestFit="1" customWidth="1"/>
    <col min="738" max="738" width="24.375" style="11" bestFit="1" customWidth="1"/>
    <col min="739" max="739" width="27.125" style="11" bestFit="1" customWidth="1"/>
    <col min="740" max="740" width="20.25" style="11" bestFit="1" customWidth="1"/>
    <col min="741" max="741" width="23" style="11" bestFit="1" customWidth="1"/>
    <col min="742" max="742" width="15.375" style="11" bestFit="1" customWidth="1"/>
    <col min="743" max="743" width="18.125" style="11" bestFit="1" customWidth="1"/>
    <col min="744" max="744" width="15.375" style="11" bestFit="1" customWidth="1"/>
    <col min="745" max="745" width="18.125" style="11" bestFit="1" customWidth="1"/>
    <col min="746" max="746" width="28.625" style="11" bestFit="1" customWidth="1"/>
    <col min="747" max="747" width="31.375" style="11" bestFit="1" customWidth="1"/>
    <col min="748" max="748" width="17.5" style="11" bestFit="1" customWidth="1"/>
    <col min="749" max="749" width="20.25" style="11" bestFit="1" customWidth="1"/>
    <col min="750" max="750" width="17.5" style="11" bestFit="1" customWidth="1"/>
    <col min="751" max="751" width="20.25" style="11" bestFit="1" customWidth="1"/>
    <col min="752" max="752" width="13.375" style="11" bestFit="1" customWidth="1"/>
    <col min="753" max="753" width="16.125" style="11" bestFit="1" customWidth="1"/>
    <col min="754" max="754" width="19.625" style="11" bestFit="1" customWidth="1"/>
    <col min="755" max="755" width="22.25" style="11" bestFit="1" customWidth="1"/>
    <col min="756" max="756" width="9.5" style="11" bestFit="1" customWidth="1"/>
    <col min="757" max="757" width="11.875" style="11" bestFit="1" customWidth="1"/>
    <col min="758" max="758" width="14.75" style="11" bestFit="1" customWidth="1"/>
    <col min="759" max="759" width="17.5" style="11" bestFit="1" customWidth="1"/>
    <col min="760" max="760" width="11.375" style="11" bestFit="1" customWidth="1"/>
    <col min="761" max="761" width="14" style="11" bestFit="1" customWidth="1"/>
    <col min="762" max="762" width="15.375" style="11" bestFit="1" customWidth="1"/>
    <col min="763" max="763" width="18.125" style="11" bestFit="1" customWidth="1"/>
    <col min="764" max="764" width="15.375" style="11" bestFit="1" customWidth="1"/>
    <col min="765" max="765" width="18.125" style="11" bestFit="1" customWidth="1"/>
    <col min="766" max="766" width="13.375" style="11" bestFit="1" customWidth="1"/>
    <col min="767" max="767" width="16.125" style="11" bestFit="1" customWidth="1"/>
    <col min="768" max="768" width="15.375" style="11" bestFit="1" customWidth="1"/>
    <col min="769" max="769" width="18.125" style="11" bestFit="1" customWidth="1"/>
    <col min="770" max="770" width="11.375" style="11" bestFit="1" customWidth="1"/>
    <col min="771" max="771" width="14" style="11" bestFit="1" customWidth="1"/>
    <col min="772" max="772" width="15.375" style="11" bestFit="1" customWidth="1"/>
    <col min="773" max="773" width="18.125" style="11" bestFit="1" customWidth="1"/>
    <col min="774" max="774" width="19.625" style="11" bestFit="1" customWidth="1"/>
    <col min="775" max="775" width="22.25" style="11" bestFit="1" customWidth="1"/>
    <col min="776" max="776" width="17.5" style="11" bestFit="1" customWidth="1"/>
    <col min="777" max="777" width="20.25" style="11" bestFit="1" customWidth="1"/>
    <col min="778" max="778" width="15.375" style="11" bestFit="1" customWidth="1"/>
    <col min="779" max="779" width="18.125" style="11" bestFit="1" customWidth="1"/>
    <col min="780" max="780" width="13.375" style="11" bestFit="1" customWidth="1"/>
    <col min="781" max="781" width="16.125" style="11" bestFit="1" customWidth="1"/>
    <col min="782" max="782" width="27.25" style="11" bestFit="1" customWidth="1"/>
    <col min="783" max="783" width="29.875" style="11" bestFit="1" customWidth="1"/>
    <col min="784" max="784" width="17.5" style="11" bestFit="1" customWidth="1"/>
    <col min="785" max="785" width="20.25" style="11" bestFit="1" customWidth="1"/>
    <col min="786" max="786" width="15.375" style="11" bestFit="1" customWidth="1"/>
    <col min="787" max="787" width="18.125" style="11" bestFit="1" customWidth="1"/>
    <col min="788" max="788" width="23.75" style="11" bestFit="1" customWidth="1"/>
    <col min="789" max="789" width="26.5" style="11" bestFit="1" customWidth="1"/>
    <col min="790" max="790" width="11.375" style="11" bestFit="1" customWidth="1"/>
    <col min="791" max="791" width="14" style="11" bestFit="1" customWidth="1"/>
    <col min="792" max="792" width="15.375" style="11" bestFit="1" customWidth="1"/>
    <col min="793" max="793" width="18.125" style="11" bestFit="1" customWidth="1"/>
    <col min="794" max="794" width="17.5" style="11" bestFit="1" customWidth="1"/>
    <col min="795" max="795" width="20.25" style="11" bestFit="1" customWidth="1"/>
    <col min="796" max="796" width="21.625" style="11" bestFit="1" customWidth="1"/>
    <col min="797" max="797" width="24.375" style="11" bestFit="1" customWidth="1"/>
    <col min="798" max="798" width="11.375" style="11" bestFit="1" customWidth="1"/>
    <col min="799" max="799" width="14" style="11" bestFit="1" customWidth="1"/>
    <col min="800" max="800" width="24.375" style="11" bestFit="1" customWidth="1"/>
    <col min="801" max="801" width="27.125" style="11" bestFit="1" customWidth="1"/>
    <col min="802" max="802" width="15.375" style="11" bestFit="1" customWidth="1"/>
    <col min="803" max="803" width="18.125" style="11" bestFit="1" customWidth="1"/>
    <col min="804" max="804" width="9.5" style="11" bestFit="1" customWidth="1"/>
    <col min="805" max="805" width="11.875" style="11" bestFit="1" customWidth="1"/>
    <col min="806" max="806" width="17.5" style="11" bestFit="1" customWidth="1"/>
    <col min="807" max="807" width="20.25" style="11" bestFit="1" customWidth="1"/>
    <col min="808" max="808" width="15.375" style="11" bestFit="1" customWidth="1"/>
    <col min="809" max="809" width="18.125" style="11" bestFit="1" customWidth="1"/>
    <col min="810" max="810" width="16.125" style="11" bestFit="1" customWidth="1"/>
    <col min="811" max="811" width="18.875" style="11" bestFit="1" customWidth="1"/>
    <col min="812" max="812" width="13.375" style="11" bestFit="1" customWidth="1"/>
    <col min="813" max="813" width="16.125" style="11" bestFit="1" customWidth="1"/>
    <col min="814" max="814" width="15.375" style="11" bestFit="1" customWidth="1"/>
    <col min="815" max="815" width="18.125" style="11" bestFit="1" customWidth="1"/>
    <col min="816" max="816" width="13.375" style="11" bestFit="1" customWidth="1"/>
    <col min="817" max="817" width="16.125" style="11" bestFit="1" customWidth="1"/>
    <col min="818" max="818" width="13.375" style="11" bestFit="1" customWidth="1"/>
    <col min="819" max="819" width="16.125" style="11" bestFit="1" customWidth="1"/>
    <col min="820" max="820" width="23" style="11" bestFit="1" customWidth="1"/>
    <col min="821" max="821" width="25.75" style="11" bestFit="1" customWidth="1"/>
    <col min="822" max="822" width="17.5" style="11" bestFit="1" customWidth="1"/>
    <col min="823" max="823" width="20.25" style="11" bestFit="1" customWidth="1"/>
    <col min="824" max="824" width="13.375" style="11" bestFit="1" customWidth="1"/>
    <col min="825" max="825" width="16.125" style="11" bestFit="1" customWidth="1"/>
    <col min="826" max="826" width="17.5" style="11" bestFit="1" customWidth="1"/>
    <col min="827" max="827" width="20.25" style="11" bestFit="1" customWidth="1"/>
    <col min="828" max="828" width="13.375" style="11" bestFit="1" customWidth="1"/>
    <col min="829" max="829" width="16.125" style="11" bestFit="1" customWidth="1"/>
    <col min="830" max="830" width="11.375" style="11" bestFit="1" customWidth="1"/>
    <col min="831" max="831" width="14" style="11" bestFit="1" customWidth="1"/>
    <col min="832" max="832" width="19.625" style="11" bestFit="1" customWidth="1"/>
    <col min="833" max="833" width="22.25" style="11" bestFit="1" customWidth="1"/>
    <col min="834" max="834" width="15.375" style="11" bestFit="1" customWidth="1"/>
    <col min="835" max="835" width="18.125" style="11" bestFit="1" customWidth="1"/>
    <col min="836" max="836" width="13.375" style="11" bestFit="1" customWidth="1"/>
    <col min="837" max="837" width="16.125" style="11" bestFit="1" customWidth="1"/>
    <col min="838" max="838" width="17.5" style="11" bestFit="1" customWidth="1"/>
    <col min="839" max="839" width="20.25" style="11" bestFit="1" customWidth="1"/>
    <col min="840" max="840" width="22.375" style="11" bestFit="1" customWidth="1"/>
    <col min="841" max="841" width="25.125" style="11" bestFit="1" customWidth="1"/>
    <col min="842" max="842" width="13.375" style="11" bestFit="1" customWidth="1"/>
    <col min="843" max="843" width="16.125" style="11" bestFit="1" customWidth="1"/>
    <col min="844" max="844" width="17.5" style="11" bestFit="1" customWidth="1"/>
    <col min="845" max="845" width="20.25" style="11" bestFit="1" customWidth="1"/>
    <col min="846" max="846" width="25.875" style="11" bestFit="1" customWidth="1"/>
    <col min="847" max="847" width="28.5" style="11" bestFit="1" customWidth="1"/>
    <col min="848" max="848" width="11.375" style="11" bestFit="1" customWidth="1"/>
    <col min="849" max="849" width="14" style="11" bestFit="1" customWidth="1"/>
    <col min="850" max="850" width="26.5" style="11" bestFit="1" customWidth="1"/>
    <col min="851" max="851" width="29.25" style="11" bestFit="1" customWidth="1"/>
    <col min="852" max="852" width="19.625" style="11" bestFit="1" customWidth="1"/>
    <col min="853" max="853" width="22.25" style="11" bestFit="1" customWidth="1"/>
    <col min="854" max="854" width="17.5" style="11" bestFit="1" customWidth="1"/>
    <col min="855" max="855" width="20.25" style="11" bestFit="1" customWidth="1"/>
    <col min="856" max="856" width="19.625" style="11" bestFit="1" customWidth="1"/>
    <col min="857" max="857" width="22.25" style="11" bestFit="1" customWidth="1"/>
    <col min="858" max="858" width="17.5" style="11" bestFit="1" customWidth="1"/>
    <col min="859" max="860" width="20.25" style="11" bestFit="1" customWidth="1"/>
    <col min="861" max="861" width="23" style="11" bestFit="1" customWidth="1"/>
    <col min="862" max="862" width="17.5" style="11" bestFit="1" customWidth="1"/>
    <col min="863" max="863" width="20.25" style="11" bestFit="1" customWidth="1"/>
    <col min="864" max="864" width="15.375" style="11" bestFit="1" customWidth="1"/>
    <col min="865" max="865" width="18.125" style="11" bestFit="1" customWidth="1"/>
    <col min="866" max="866" width="15.375" style="11" bestFit="1" customWidth="1"/>
    <col min="867" max="867" width="18.125" style="11" bestFit="1" customWidth="1"/>
    <col min="868" max="868" width="15.375" style="11" bestFit="1" customWidth="1"/>
    <col min="869" max="869" width="18.125" style="11" bestFit="1" customWidth="1"/>
    <col min="870" max="870" width="19.625" style="11" bestFit="1" customWidth="1"/>
    <col min="871" max="871" width="22.25" style="11" bestFit="1" customWidth="1"/>
    <col min="872" max="872" width="15.375" style="11" bestFit="1" customWidth="1"/>
    <col min="873" max="873" width="18.125" style="11" bestFit="1" customWidth="1"/>
    <col min="874" max="874" width="19.625" style="11" bestFit="1" customWidth="1"/>
    <col min="875" max="875" width="22.25" style="11" bestFit="1" customWidth="1"/>
    <col min="876" max="876" width="17.5" style="11" bestFit="1" customWidth="1"/>
    <col min="877" max="877" width="20.25" style="11" bestFit="1" customWidth="1"/>
    <col min="878" max="878" width="25.125" style="11" bestFit="1" customWidth="1"/>
    <col min="879" max="879" width="27.875" style="11" bestFit="1" customWidth="1"/>
    <col min="880" max="880" width="13.375" style="11" bestFit="1" customWidth="1"/>
    <col min="881" max="881" width="16.125" style="11" bestFit="1" customWidth="1"/>
    <col min="882" max="882" width="17.5" style="11" bestFit="1" customWidth="1"/>
    <col min="883" max="883" width="20.25" style="11" bestFit="1" customWidth="1"/>
    <col min="884" max="884" width="21" style="11" bestFit="1" customWidth="1"/>
    <col min="885" max="885" width="23.75" style="11" bestFit="1" customWidth="1"/>
    <col min="886" max="886" width="12.375" style="11" bestFit="1" customWidth="1"/>
    <col min="887" max="887" width="15.125" style="11" bestFit="1" customWidth="1"/>
    <col min="888" max="888" width="15.375" style="11" bestFit="1" customWidth="1"/>
    <col min="889" max="889" width="18.125" style="11" bestFit="1" customWidth="1"/>
    <col min="890" max="890" width="35.5" style="11" bestFit="1" customWidth="1"/>
    <col min="891" max="891" width="38.25" style="11" bestFit="1" customWidth="1"/>
    <col min="892" max="892" width="32" style="11" bestFit="1" customWidth="1"/>
    <col min="893" max="893" width="34.75" style="11" bestFit="1" customWidth="1"/>
    <col min="894" max="894" width="27.875" style="11" bestFit="1" customWidth="1"/>
    <col min="895" max="895" width="30.625" style="11" bestFit="1" customWidth="1"/>
    <col min="896" max="896" width="11.375" style="11" bestFit="1" customWidth="1"/>
    <col min="897" max="897" width="14" style="11" bestFit="1" customWidth="1"/>
    <col min="898" max="898" width="36.25" style="11" bestFit="1" customWidth="1"/>
    <col min="899" max="899" width="39" style="11" bestFit="1" customWidth="1"/>
    <col min="900" max="900" width="11.375" style="11" bestFit="1" customWidth="1"/>
    <col min="901" max="901" width="14" style="11" bestFit="1" customWidth="1"/>
    <col min="902" max="902" width="17.5" style="11" bestFit="1" customWidth="1"/>
    <col min="903" max="903" width="20.25" style="11" bestFit="1" customWidth="1"/>
    <col min="904" max="904" width="13.375" style="11" bestFit="1" customWidth="1"/>
    <col min="905" max="905" width="16.125" style="11" bestFit="1" customWidth="1"/>
    <col min="906" max="906" width="11.375" style="11" bestFit="1" customWidth="1"/>
    <col min="907" max="907" width="14" style="11" bestFit="1" customWidth="1"/>
    <col min="908" max="908" width="19.625" style="11" bestFit="1" customWidth="1"/>
    <col min="909" max="909" width="22.25" style="11" bestFit="1" customWidth="1"/>
    <col min="910" max="910" width="17.5" style="11" bestFit="1" customWidth="1"/>
    <col min="911" max="911" width="20.25" style="11" bestFit="1" customWidth="1"/>
    <col min="912" max="912" width="13.375" style="11" bestFit="1" customWidth="1"/>
    <col min="913" max="913" width="16.125" style="11" bestFit="1" customWidth="1"/>
    <col min="914" max="914" width="17.5" style="11" bestFit="1" customWidth="1"/>
    <col min="915" max="915" width="20.25" style="11" bestFit="1" customWidth="1"/>
    <col min="916" max="916" width="23.75" style="11" bestFit="1" customWidth="1"/>
    <col min="917" max="917" width="26.5" style="11" bestFit="1" customWidth="1"/>
    <col min="918" max="918" width="11.375" style="11" bestFit="1" customWidth="1"/>
    <col min="919" max="919" width="14" style="11" bestFit="1" customWidth="1"/>
    <col min="920" max="920" width="15.375" style="11" bestFit="1" customWidth="1"/>
    <col min="921" max="921" width="18.125" style="11" bestFit="1" customWidth="1"/>
    <col min="922" max="922" width="18.875" style="11" bestFit="1" customWidth="1"/>
    <col min="923" max="923" width="21.625" style="11" bestFit="1" customWidth="1"/>
    <col min="924" max="924" width="11.375" style="11" bestFit="1" customWidth="1"/>
    <col min="925" max="925" width="14" style="11" bestFit="1" customWidth="1"/>
    <col min="926" max="926" width="11.375" style="11" bestFit="1" customWidth="1"/>
    <col min="927" max="927" width="14" style="11" bestFit="1" customWidth="1"/>
    <col min="928" max="928" width="18.875" style="11" bestFit="1" customWidth="1"/>
    <col min="929" max="929" width="21.625" style="11" bestFit="1" customWidth="1"/>
    <col min="930" max="930" width="30.625" style="11" bestFit="1" customWidth="1"/>
    <col min="931" max="931" width="33.375" style="11" bestFit="1" customWidth="1"/>
    <col min="932" max="932" width="20.125" style="11" bestFit="1" customWidth="1"/>
    <col min="933" max="933" width="22.875" style="11" bestFit="1" customWidth="1"/>
    <col min="934" max="934" width="13.375" style="11" bestFit="1" customWidth="1"/>
    <col min="935" max="935" width="16.125" style="11" bestFit="1" customWidth="1"/>
    <col min="936" max="936" width="19.625" style="11" bestFit="1" customWidth="1"/>
    <col min="937" max="937" width="22.25" style="11" bestFit="1" customWidth="1"/>
    <col min="938" max="938" width="11.375" style="11" bestFit="1" customWidth="1"/>
    <col min="939" max="939" width="14" style="11" bestFit="1" customWidth="1"/>
    <col min="940" max="940" width="13.375" style="11" bestFit="1" customWidth="1"/>
    <col min="941" max="941" width="16.125" style="11" bestFit="1" customWidth="1"/>
    <col min="942" max="942" width="19.625" style="11" bestFit="1" customWidth="1"/>
    <col min="943" max="943" width="22.25" style="11" bestFit="1" customWidth="1"/>
    <col min="944" max="944" width="11.375" style="11" bestFit="1" customWidth="1"/>
    <col min="945" max="945" width="14" style="11" bestFit="1" customWidth="1"/>
    <col min="946" max="946" width="15.375" style="11" bestFit="1" customWidth="1"/>
    <col min="947" max="947" width="18.125" style="11" bestFit="1" customWidth="1"/>
    <col min="948" max="948" width="15.375" style="11" bestFit="1" customWidth="1"/>
    <col min="949" max="949" width="18.125" style="11" bestFit="1" customWidth="1"/>
    <col min="950" max="950" width="15.375" style="11" bestFit="1" customWidth="1"/>
    <col min="951" max="951" width="18.125" style="11" bestFit="1" customWidth="1"/>
    <col min="952" max="952" width="18.875" style="11" bestFit="1" customWidth="1"/>
    <col min="953" max="953" width="21.625" style="11" bestFit="1" customWidth="1"/>
    <col min="954" max="954" width="21" style="11" bestFit="1" customWidth="1"/>
    <col min="955" max="955" width="23.75" style="11" bestFit="1" customWidth="1"/>
    <col min="956" max="956" width="15.375" style="11" bestFit="1" customWidth="1"/>
    <col min="957" max="957" width="18.125" style="11" bestFit="1" customWidth="1"/>
    <col min="958" max="958" width="11.375" style="11" bestFit="1" customWidth="1"/>
    <col min="959" max="959" width="14" style="11" bestFit="1" customWidth="1"/>
    <col min="960" max="960" width="20.25" style="11" bestFit="1" customWidth="1"/>
    <col min="961" max="961" width="23" style="11" bestFit="1" customWidth="1"/>
    <col min="962" max="962" width="15.375" style="11" bestFit="1" customWidth="1"/>
    <col min="963" max="963" width="18.125" style="11" bestFit="1" customWidth="1"/>
    <col min="964" max="964" width="15.375" style="11" bestFit="1" customWidth="1"/>
    <col min="965" max="965" width="18.125" style="11" bestFit="1" customWidth="1"/>
    <col min="966" max="966" width="15.375" style="11" bestFit="1" customWidth="1"/>
    <col min="967" max="967" width="18.125" style="11" bestFit="1" customWidth="1"/>
    <col min="968" max="968" width="19.625" style="11" bestFit="1" customWidth="1"/>
    <col min="969" max="969" width="22.25" style="11" bestFit="1" customWidth="1"/>
    <col min="970" max="970" width="19.625" style="11" bestFit="1" customWidth="1"/>
    <col min="971" max="971" width="22.25" style="11" bestFit="1" customWidth="1"/>
    <col min="972" max="972" width="21.625" style="11" bestFit="1" customWidth="1"/>
    <col min="973" max="973" width="24.375" style="11" bestFit="1" customWidth="1"/>
    <col min="974" max="974" width="21.625" style="11" bestFit="1" customWidth="1"/>
    <col min="975" max="975" width="24.375" style="11" bestFit="1" customWidth="1"/>
    <col min="976" max="976" width="15.375" style="11" bestFit="1" customWidth="1"/>
    <col min="977" max="977" width="18.125" style="11" bestFit="1" customWidth="1"/>
    <col min="978" max="978" width="11.375" style="11" bestFit="1" customWidth="1"/>
    <col min="979" max="979" width="14" style="11" bestFit="1" customWidth="1"/>
    <col min="980" max="980" width="13.375" style="11" bestFit="1" customWidth="1"/>
    <col min="981" max="981" width="16.125" style="11" bestFit="1" customWidth="1"/>
    <col min="982" max="982" width="14" style="11" bestFit="1" customWidth="1"/>
    <col min="983" max="983" width="16.75" style="11" bestFit="1" customWidth="1"/>
    <col min="984" max="984" width="7.375" style="11" customWidth="1"/>
    <col min="985" max="16384" width="9" style="11"/>
  </cols>
  <sheetData>
    <row r="2" spans="1:984" ht="24.95" customHeight="1" x14ac:dyDescent="0.3">
      <c r="B2" s="142" t="s">
        <v>983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</row>
    <row r="4" spans="1:984" ht="20.100000000000001" customHeight="1" thickBot="1" x14ac:dyDescent="0.35">
      <c r="A4" s="80" t="s">
        <v>976</v>
      </c>
      <c r="B4"/>
      <c r="C4"/>
      <c r="I4" s="145" t="s">
        <v>1236</v>
      </c>
      <c r="J4" s="145"/>
      <c r="K4" s="145"/>
      <c r="L4" s="145"/>
      <c r="M4" s="145"/>
      <c r="N4" s="145"/>
    </row>
    <row r="6" spans="1:984" x14ac:dyDescent="0.3">
      <c r="A6" s="81" t="s">
        <v>977</v>
      </c>
      <c r="B6" s="60" t="s">
        <v>829</v>
      </c>
      <c r="C6" s="60" t="s">
        <v>531</v>
      </c>
      <c r="D6" s="60" t="s">
        <v>587</v>
      </c>
      <c r="E6" s="67" t="s">
        <v>567</v>
      </c>
      <c r="F6" s="67" t="s">
        <v>566</v>
      </c>
      <c r="G6"/>
      <c r="H6" s="80" t="s">
        <v>978</v>
      </c>
      <c r="I6" s="20" t="s">
        <v>560</v>
      </c>
      <c r="J6" s="15" t="s">
        <v>549</v>
      </c>
      <c r="K6" s="20" t="s">
        <v>547</v>
      </c>
      <c r="L6" s="20" t="s">
        <v>548</v>
      </c>
      <c r="M6" s="20" t="s">
        <v>552</v>
      </c>
      <c r="N6" s="20" t="s">
        <v>553</v>
      </c>
      <c r="O6"/>
      <c r="P6" s="116" t="s">
        <v>1167</v>
      </c>
      <c r="Q6" s="20" t="s">
        <v>1168</v>
      </c>
      <c r="R6"/>
      <c r="S6" s="20" t="s">
        <v>1180</v>
      </c>
      <c r="T6" s="20" t="s">
        <v>1181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</row>
    <row r="7" spans="1:984" x14ac:dyDescent="0.3">
      <c r="A7" s="23"/>
      <c r="B7" s="67" t="s">
        <v>539</v>
      </c>
      <c r="C7" s="67" t="s">
        <v>486</v>
      </c>
      <c r="D7" s="67" t="s">
        <v>645</v>
      </c>
      <c r="E7" s="69">
        <v>10</v>
      </c>
      <c r="F7" s="69">
        <v>1</v>
      </c>
      <c r="G7"/>
      <c r="I7" s="77" t="s">
        <v>539</v>
      </c>
      <c r="J7" s="77" t="s">
        <v>511</v>
      </c>
      <c r="K7" s="78" t="s">
        <v>732</v>
      </c>
      <c r="L7" s="49">
        <v>276</v>
      </c>
      <c r="M7" s="49">
        <v>275</v>
      </c>
      <c r="N7" s="79">
        <f t="shared" ref="N7:N70" si="0">IFERROR((M7/L7)*100,)</f>
        <v>99.637681159420282</v>
      </c>
      <c r="O7"/>
      <c r="P7" s="122">
        <v>36752</v>
      </c>
      <c r="Q7" s="123" t="s">
        <v>1169</v>
      </c>
      <c r="R7"/>
      <c r="S7" s="117" t="s">
        <v>1040</v>
      </c>
      <c r="T7" s="118" t="s">
        <v>1025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</row>
    <row r="8" spans="1:984" x14ac:dyDescent="0.3">
      <c r="B8" s="67" t="s">
        <v>539</v>
      </c>
      <c r="C8" s="67" t="s">
        <v>486</v>
      </c>
      <c r="D8" s="67" t="s">
        <v>655</v>
      </c>
      <c r="E8" s="69">
        <v>25</v>
      </c>
      <c r="F8" s="69">
        <v>0</v>
      </c>
      <c r="G8"/>
      <c r="I8" s="77" t="s">
        <v>535</v>
      </c>
      <c r="J8" s="77" t="s">
        <v>500</v>
      </c>
      <c r="K8" s="78" t="s">
        <v>935</v>
      </c>
      <c r="L8" s="49">
        <v>137</v>
      </c>
      <c r="M8" s="49">
        <v>137</v>
      </c>
      <c r="N8" s="79">
        <f t="shared" si="0"/>
        <v>100</v>
      </c>
      <c r="O8"/>
      <c r="P8" s="122">
        <v>18673</v>
      </c>
      <c r="Q8" s="123" t="s">
        <v>1170</v>
      </c>
      <c r="R8"/>
      <c r="S8" s="119" t="s">
        <v>1039</v>
      </c>
      <c r="T8" s="118" t="s">
        <v>1038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</row>
    <row r="9" spans="1:984" x14ac:dyDescent="0.3">
      <c r="B9" s="67" t="s">
        <v>539</v>
      </c>
      <c r="C9" s="67" t="s">
        <v>486</v>
      </c>
      <c r="D9" s="67" t="s">
        <v>656</v>
      </c>
      <c r="E9" s="69">
        <v>58</v>
      </c>
      <c r="F9" s="69">
        <v>0</v>
      </c>
      <c r="G9"/>
      <c r="I9" s="77" t="s">
        <v>534</v>
      </c>
      <c r="J9" s="77" t="s">
        <v>476</v>
      </c>
      <c r="K9" s="78" t="s">
        <v>594</v>
      </c>
      <c r="L9" s="49">
        <v>114</v>
      </c>
      <c r="M9" s="49">
        <v>114</v>
      </c>
      <c r="N9" s="79">
        <f t="shared" si="0"/>
        <v>100</v>
      </c>
      <c r="O9"/>
      <c r="P9" s="122">
        <v>39057</v>
      </c>
      <c r="Q9" s="123" t="s">
        <v>1166</v>
      </c>
      <c r="R9"/>
      <c r="S9" s="119" t="s">
        <v>1039</v>
      </c>
      <c r="T9" s="118" t="s">
        <v>1028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</row>
    <row r="10" spans="1:984" x14ac:dyDescent="0.3">
      <c r="B10" s="67" t="s">
        <v>539</v>
      </c>
      <c r="C10" s="67" t="s">
        <v>486</v>
      </c>
      <c r="D10" s="67" t="s">
        <v>646</v>
      </c>
      <c r="E10" s="69">
        <v>8</v>
      </c>
      <c r="F10" s="69">
        <v>0</v>
      </c>
      <c r="G10"/>
      <c r="I10" s="77" t="s">
        <v>515</v>
      </c>
      <c r="J10" s="77" t="s">
        <v>515</v>
      </c>
      <c r="K10" s="78" t="s">
        <v>753</v>
      </c>
      <c r="L10" s="49">
        <v>97</v>
      </c>
      <c r="M10" s="49">
        <v>97</v>
      </c>
      <c r="N10" s="79">
        <f t="shared" si="0"/>
        <v>100</v>
      </c>
      <c r="O10"/>
      <c r="P10" s="122">
        <v>32359</v>
      </c>
      <c r="Q10" s="123" t="s">
        <v>1171</v>
      </c>
      <c r="R10"/>
      <c r="S10" s="119" t="s">
        <v>1057</v>
      </c>
      <c r="T10" s="120" t="s">
        <v>1058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</row>
    <row r="11" spans="1:984" x14ac:dyDescent="0.3">
      <c r="B11" s="67" t="s">
        <v>539</v>
      </c>
      <c r="C11" s="67" t="s">
        <v>486</v>
      </c>
      <c r="D11" s="67" t="s">
        <v>936</v>
      </c>
      <c r="E11" s="69">
        <v>5</v>
      </c>
      <c r="F11" s="69">
        <v>0</v>
      </c>
      <c r="G11"/>
      <c r="I11" s="77" t="s">
        <v>533</v>
      </c>
      <c r="J11" s="77" t="s">
        <v>513</v>
      </c>
      <c r="K11" s="78" t="s">
        <v>740</v>
      </c>
      <c r="L11" s="49">
        <v>89</v>
      </c>
      <c r="M11" s="49">
        <v>88</v>
      </c>
      <c r="N11" s="79">
        <f t="shared" si="0"/>
        <v>98.876404494382015</v>
      </c>
      <c r="O11"/>
      <c r="P11" s="122">
        <v>27069</v>
      </c>
      <c r="Q11" s="123" t="s">
        <v>1172</v>
      </c>
      <c r="R11"/>
      <c r="S11" s="119" t="s">
        <v>1057</v>
      </c>
      <c r="T11" s="120" t="s">
        <v>1060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</row>
    <row r="12" spans="1:984" x14ac:dyDescent="0.3">
      <c r="B12" s="67" t="s">
        <v>539</v>
      </c>
      <c r="C12" s="67" t="s">
        <v>502</v>
      </c>
      <c r="D12" s="67" t="s">
        <v>712</v>
      </c>
      <c r="E12" s="69">
        <v>25</v>
      </c>
      <c r="F12" s="69">
        <v>0</v>
      </c>
      <c r="G12"/>
      <c r="I12" s="77" t="s">
        <v>534</v>
      </c>
      <c r="J12" s="77" t="s">
        <v>476</v>
      </c>
      <c r="K12" s="78" t="s">
        <v>593</v>
      </c>
      <c r="L12" s="49">
        <v>65</v>
      </c>
      <c r="M12" s="49">
        <v>63</v>
      </c>
      <c r="N12" s="79">
        <f t="shared" si="0"/>
        <v>96.92307692307692</v>
      </c>
      <c r="O12"/>
      <c r="P12" s="122">
        <v>33449</v>
      </c>
      <c r="Q12" s="123" t="s">
        <v>1173</v>
      </c>
      <c r="R12"/>
      <c r="S12" s="119" t="s">
        <v>1057</v>
      </c>
      <c r="T12" s="120" t="s">
        <v>1061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</row>
    <row r="13" spans="1:984" x14ac:dyDescent="0.3">
      <c r="B13" s="67" t="s">
        <v>539</v>
      </c>
      <c r="C13" s="67" t="s">
        <v>511</v>
      </c>
      <c r="D13" s="67" t="s">
        <v>732</v>
      </c>
      <c r="E13" s="69">
        <v>305</v>
      </c>
      <c r="F13" s="69">
        <v>303</v>
      </c>
      <c r="G13"/>
      <c r="I13" s="77" t="s">
        <v>537</v>
      </c>
      <c r="J13" s="77" t="s">
        <v>514</v>
      </c>
      <c r="K13" s="78" t="s">
        <v>742</v>
      </c>
      <c r="L13" s="49">
        <v>41</v>
      </c>
      <c r="M13" s="49">
        <v>39</v>
      </c>
      <c r="N13" s="79">
        <f t="shared" si="0"/>
        <v>95.121951219512198</v>
      </c>
      <c r="O13"/>
      <c r="P13" s="122">
        <v>39745</v>
      </c>
      <c r="Q13" s="123" t="s">
        <v>1174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</row>
    <row r="14" spans="1:984" x14ac:dyDescent="0.3">
      <c r="B14" s="67" t="s">
        <v>539</v>
      </c>
      <c r="C14" s="67" t="s">
        <v>511</v>
      </c>
      <c r="D14" s="67" t="s">
        <v>733</v>
      </c>
      <c r="E14" s="69">
        <v>33</v>
      </c>
      <c r="F14" s="69">
        <v>0</v>
      </c>
      <c r="G14"/>
      <c r="I14" s="77" t="s">
        <v>535</v>
      </c>
      <c r="J14" s="77" t="s">
        <v>495</v>
      </c>
      <c r="K14" s="78" t="s">
        <v>1044</v>
      </c>
      <c r="L14" s="49">
        <v>35</v>
      </c>
      <c r="M14" s="49">
        <v>35</v>
      </c>
      <c r="N14" s="79">
        <f t="shared" si="0"/>
        <v>100</v>
      </c>
      <c r="O14"/>
      <c r="P14" s="122">
        <v>33781</v>
      </c>
      <c r="Q14" s="123" t="s">
        <v>1175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</row>
    <row r="15" spans="1:984" x14ac:dyDescent="0.3">
      <c r="B15" s="67" t="s">
        <v>539</v>
      </c>
      <c r="C15" s="67" t="s">
        <v>522</v>
      </c>
      <c r="D15" s="67" t="s">
        <v>778</v>
      </c>
      <c r="E15" s="69">
        <v>14</v>
      </c>
      <c r="F15" s="69">
        <v>0</v>
      </c>
      <c r="G15"/>
      <c r="I15" s="77" t="s">
        <v>535</v>
      </c>
      <c r="J15" s="77" t="s">
        <v>501</v>
      </c>
      <c r="K15" s="78" t="s">
        <v>706</v>
      </c>
      <c r="L15" s="49">
        <v>32</v>
      </c>
      <c r="M15" s="49">
        <v>27</v>
      </c>
      <c r="N15" s="79">
        <f t="shared" si="0"/>
        <v>84.375</v>
      </c>
      <c r="O15"/>
      <c r="P15" s="122">
        <v>21965</v>
      </c>
      <c r="Q15" s="123" t="s">
        <v>1176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</row>
    <row r="16" spans="1:984" x14ac:dyDescent="0.3">
      <c r="B16" s="67" t="s">
        <v>539</v>
      </c>
      <c r="C16" s="67" t="s">
        <v>530</v>
      </c>
      <c r="D16" s="67" t="s">
        <v>797</v>
      </c>
      <c r="E16" s="69">
        <v>3</v>
      </c>
      <c r="F16" s="69">
        <v>0</v>
      </c>
      <c r="G16"/>
      <c r="I16" s="77" t="s">
        <v>533</v>
      </c>
      <c r="J16" s="77" t="s">
        <v>488</v>
      </c>
      <c r="K16" s="78" t="s">
        <v>671</v>
      </c>
      <c r="L16" s="49">
        <v>27</v>
      </c>
      <c r="M16" s="49">
        <v>27</v>
      </c>
      <c r="N16" s="79">
        <f t="shared" si="0"/>
        <v>100</v>
      </c>
      <c r="O16"/>
      <c r="P16" s="122">
        <v>33554</v>
      </c>
      <c r="Q16" s="123" t="s">
        <v>1177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</row>
    <row r="17" spans="2:493" x14ac:dyDescent="0.3">
      <c r="B17" s="67" t="s">
        <v>534</v>
      </c>
      <c r="C17" s="67" t="s">
        <v>476</v>
      </c>
      <c r="D17" s="67" t="s">
        <v>594</v>
      </c>
      <c r="E17" s="69">
        <v>136</v>
      </c>
      <c r="F17" s="69">
        <v>134</v>
      </c>
      <c r="G17"/>
      <c r="I17" s="77" t="s">
        <v>534</v>
      </c>
      <c r="J17" s="77" t="s">
        <v>484</v>
      </c>
      <c r="K17" s="78" t="s">
        <v>632</v>
      </c>
      <c r="L17" s="49">
        <v>46</v>
      </c>
      <c r="M17" s="49">
        <v>18</v>
      </c>
      <c r="N17" s="79">
        <f t="shared" si="0"/>
        <v>39.130434782608695</v>
      </c>
      <c r="O17"/>
      <c r="P17" s="122">
        <v>14682</v>
      </c>
      <c r="Q17" s="123" t="s">
        <v>1178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</row>
    <row r="18" spans="2:493" hidden="1" x14ac:dyDescent="0.3">
      <c r="B18" s="67" t="s">
        <v>534</v>
      </c>
      <c r="C18" s="67" t="s">
        <v>476</v>
      </c>
      <c r="D18" s="67" t="s">
        <v>927</v>
      </c>
      <c r="E18" s="69">
        <v>1</v>
      </c>
      <c r="F18" s="69">
        <v>1</v>
      </c>
      <c r="G18"/>
      <c r="I18" s="77" t="s">
        <v>517</v>
      </c>
      <c r="J18" s="77" t="s">
        <v>517</v>
      </c>
      <c r="K18" s="78" t="s">
        <v>760</v>
      </c>
      <c r="L18" s="49">
        <v>6</v>
      </c>
      <c r="M18" s="49">
        <v>6</v>
      </c>
      <c r="N18" s="79">
        <f t="shared" si="0"/>
        <v>100</v>
      </c>
      <c r="O18"/>
      <c r="P18" s="122">
        <v>39016</v>
      </c>
      <c r="Q18" s="123" t="s">
        <v>1179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</row>
    <row r="19" spans="2:493" hidden="1" x14ac:dyDescent="0.3">
      <c r="B19" s="67" t="s">
        <v>534</v>
      </c>
      <c r="C19" s="67" t="s">
        <v>476</v>
      </c>
      <c r="D19" s="67" t="s">
        <v>593</v>
      </c>
      <c r="E19" s="69">
        <v>7</v>
      </c>
      <c r="F19" s="69">
        <v>0</v>
      </c>
      <c r="G19"/>
      <c r="I19" s="77" t="s">
        <v>532</v>
      </c>
      <c r="J19" s="77" t="s">
        <v>482</v>
      </c>
      <c r="K19" s="78" t="s">
        <v>619</v>
      </c>
      <c r="L19" s="49">
        <v>7</v>
      </c>
      <c r="M19" s="49">
        <v>5</v>
      </c>
      <c r="N19" s="79">
        <f t="shared" si="0"/>
        <v>71.428571428571431</v>
      </c>
      <c r="O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</row>
    <row r="20" spans="2:493" hidden="1" x14ac:dyDescent="0.3">
      <c r="B20" s="67" t="s">
        <v>534</v>
      </c>
      <c r="C20" s="67" t="s">
        <v>476</v>
      </c>
      <c r="D20" s="67" t="s">
        <v>595</v>
      </c>
      <c r="E20" s="69">
        <v>4</v>
      </c>
      <c r="F20" s="69">
        <v>0</v>
      </c>
      <c r="G20"/>
      <c r="I20" s="77" t="s">
        <v>533</v>
      </c>
      <c r="J20" s="77" t="s">
        <v>491</v>
      </c>
      <c r="K20" s="78" t="s">
        <v>1205</v>
      </c>
      <c r="L20" s="49">
        <v>5</v>
      </c>
      <c r="M20" s="49">
        <v>5</v>
      </c>
      <c r="N20" s="79">
        <f t="shared" si="0"/>
        <v>100</v>
      </c>
      <c r="O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</row>
    <row r="21" spans="2:493" hidden="1" x14ac:dyDescent="0.3">
      <c r="B21" s="67" t="s">
        <v>534</v>
      </c>
      <c r="C21" s="67" t="s">
        <v>479</v>
      </c>
      <c r="D21" s="67" t="s">
        <v>613</v>
      </c>
      <c r="E21" s="69">
        <v>106</v>
      </c>
      <c r="F21" s="69">
        <v>0</v>
      </c>
      <c r="G21"/>
      <c r="I21" s="77" t="s">
        <v>538</v>
      </c>
      <c r="J21" s="77" t="s">
        <v>478</v>
      </c>
      <c r="K21" s="78" t="s">
        <v>1233</v>
      </c>
      <c r="L21" s="49">
        <v>5</v>
      </c>
      <c r="M21" s="49">
        <v>5</v>
      </c>
      <c r="N21" s="79">
        <f t="shared" si="0"/>
        <v>100</v>
      </c>
      <c r="O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</row>
    <row r="22" spans="2:493" hidden="1" x14ac:dyDescent="0.3">
      <c r="B22" s="67" t="s">
        <v>534</v>
      </c>
      <c r="C22" s="67" t="s">
        <v>479</v>
      </c>
      <c r="D22" s="67" t="s">
        <v>614</v>
      </c>
      <c r="E22" s="69">
        <v>2</v>
      </c>
      <c r="F22" s="69">
        <v>0</v>
      </c>
      <c r="G22"/>
      <c r="I22" s="77" t="s">
        <v>836</v>
      </c>
      <c r="J22" s="77" t="s">
        <v>798</v>
      </c>
      <c r="K22" s="78" t="s">
        <v>799</v>
      </c>
      <c r="L22" s="49">
        <v>5</v>
      </c>
      <c r="M22" s="49">
        <v>5</v>
      </c>
      <c r="N22" s="79">
        <f t="shared" si="0"/>
        <v>100</v>
      </c>
      <c r="O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</row>
    <row r="23" spans="2:493" hidden="1" x14ac:dyDescent="0.3">
      <c r="B23" s="67" t="s">
        <v>534</v>
      </c>
      <c r="C23" s="67" t="s">
        <v>481</v>
      </c>
      <c r="D23" s="67" t="s">
        <v>617</v>
      </c>
      <c r="E23" s="69">
        <v>1</v>
      </c>
      <c r="F23" s="69">
        <v>0</v>
      </c>
      <c r="G23"/>
      <c r="I23" s="77" t="s">
        <v>517</v>
      </c>
      <c r="J23" s="77" t="s">
        <v>517</v>
      </c>
      <c r="K23" s="78" t="s">
        <v>1232</v>
      </c>
      <c r="L23" s="49">
        <v>4</v>
      </c>
      <c r="M23" s="49">
        <v>4</v>
      </c>
      <c r="N23" s="79">
        <f t="shared" si="0"/>
        <v>100</v>
      </c>
      <c r="O23"/>
      <c r="R23"/>
      <c r="S23"/>
      <c r="T23"/>
    </row>
    <row r="24" spans="2:493" x14ac:dyDescent="0.3">
      <c r="B24" s="67" t="s">
        <v>534</v>
      </c>
      <c r="C24" s="67" t="s">
        <v>481</v>
      </c>
      <c r="D24" s="67" t="s">
        <v>615</v>
      </c>
      <c r="E24" s="69">
        <v>25</v>
      </c>
      <c r="F24" s="69">
        <v>0</v>
      </c>
      <c r="G24"/>
      <c r="I24" s="77" t="s">
        <v>517</v>
      </c>
      <c r="J24" s="77" t="s">
        <v>517</v>
      </c>
      <c r="K24" s="78" t="s">
        <v>629</v>
      </c>
      <c r="L24" s="49">
        <v>27</v>
      </c>
      <c r="M24" s="49">
        <v>3</v>
      </c>
      <c r="N24" s="79">
        <f t="shared" si="0"/>
        <v>11.111111111111111</v>
      </c>
      <c r="O24"/>
      <c r="R24"/>
      <c r="S24"/>
      <c r="T24"/>
    </row>
    <row r="25" spans="2:493" x14ac:dyDescent="0.3">
      <c r="B25" s="67" t="s">
        <v>534</v>
      </c>
      <c r="C25" s="67" t="s">
        <v>481</v>
      </c>
      <c r="D25" s="67" t="s">
        <v>616</v>
      </c>
      <c r="E25" s="69">
        <v>23</v>
      </c>
      <c r="F25" s="69">
        <v>0</v>
      </c>
      <c r="G25"/>
      <c r="I25" s="77" t="s">
        <v>535</v>
      </c>
      <c r="J25" s="77" t="s">
        <v>495</v>
      </c>
      <c r="K25" s="78" t="s">
        <v>924</v>
      </c>
      <c r="L25" s="49">
        <v>11</v>
      </c>
      <c r="M25" s="49">
        <v>3</v>
      </c>
      <c r="N25" s="79">
        <f t="shared" si="0"/>
        <v>27.27272727272727</v>
      </c>
      <c r="O25"/>
      <c r="R25"/>
      <c r="S25"/>
      <c r="T25"/>
    </row>
    <row r="26" spans="2:493" hidden="1" x14ac:dyDescent="0.3">
      <c r="B26" s="67" t="s">
        <v>534</v>
      </c>
      <c r="C26" s="67" t="s">
        <v>484</v>
      </c>
      <c r="D26" s="67" t="s">
        <v>632</v>
      </c>
      <c r="E26" s="69">
        <v>42</v>
      </c>
      <c r="F26" s="69">
        <v>19</v>
      </c>
      <c r="G26"/>
      <c r="I26" s="77" t="s">
        <v>517</v>
      </c>
      <c r="J26" s="77" t="s">
        <v>518</v>
      </c>
      <c r="K26" s="78" t="s">
        <v>956</v>
      </c>
      <c r="L26" s="49">
        <v>7</v>
      </c>
      <c r="M26" s="49">
        <v>3</v>
      </c>
      <c r="N26" s="79">
        <f t="shared" si="0"/>
        <v>42.857142857142854</v>
      </c>
      <c r="O26"/>
      <c r="R26"/>
      <c r="S26"/>
      <c r="T26"/>
    </row>
    <row r="27" spans="2:493" hidden="1" x14ac:dyDescent="0.3">
      <c r="B27" s="67" t="s">
        <v>534</v>
      </c>
      <c r="C27" s="67" t="s">
        <v>484</v>
      </c>
      <c r="D27" s="67" t="s">
        <v>630</v>
      </c>
      <c r="E27" s="69">
        <v>4</v>
      </c>
      <c r="F27" s="69">
        <v>4</v>
      </c>
      <c r="G27"/>
      <c r="I27" s="77" t="s">
        <v>517</v>
      </c>
      <c r="J27" s="77" t="s">
        <v>517</v>
      </c>
      <c r="K27" s="78" t="s">
        <v>1212</v>
      </c>
      <c r="L27" s="49">
        <v>5</v>
      </c>
      <c r="M27" s="49">
        <v>3</v>
      </c>
      <c r="N27" s="79">
        <f t="shared" si="0"/>
        <v>60</v>
      </c>
      <c r="O27"/>
      <c r="R27"/>
      <c r="S27"/>
      <c r="T27"/>
    </row>
    <row r="28" spans="2:493" hidden="1" x14ac:dyDescent="0.3">
      <c r="B28" s="67" t="s">
        <v>534</v>
      </c>
      <c r="C28" s="67" t="s">
        <v>484</v>
      </c>
      <c r="D28" s="67" t="s">
        <v>624</v>
      </c>
      <c r="E28" s="69">
        <v>1</v>
      </c>
      <c r="F28" s="69">
        <v>1</v>
      </c>
      <c r="G28"/>
      <c r="I28" s="77" t="s">
        <v>533</v>
      </c>
      <c r="J28" s="77" t="s">
        <v>520</v>
      </c>
      <c r="K28" s="78" t="s">
        <v>1231</v>
      </c>
      <c r="L28" s="49">
        <v>3</v>
      </c>
      <c r="M28" s="49">
        <v>3</v>
      </c>
      <c r="N28" s="79">
        <f t="shared" si="0"/>
        <v>100</v>
      </c>
      <c r="O28"/>
      <c r="R28"/>
      <c r="S28"/>
      <c r="T28"/>
    </row>
    <row r="29" spans="2:493" x14ac:dyDescent="0.3">
      <c r="B29" s="67" t="s">
        <v>534</v>
      </c>
      <c r="C29" s="67" t="s">
        <v>484</v>
      </c>
      <c r="D29" s="67" t="s">
        <v>625</v>
      </c>
      <c r="E29" s="69">
        <v>1</v>
      </c>
      <c r="F29" s="69">
        <v>0</v>
      </c>
      <c r="G29"/>
      <c r="I29" s="77" t="s">
        <v>539</v>
      </c>
      <c r="J29" s="77" t="s">
        <v>502</v>
      </c>
      <c r="K29" s="78" t="s">
        <v>712</v>
      </c>
      <c r="L29" s="49">
        <v>29</v>
      </c>
      <c r="M29" s="49">
        <v>2</v>
      </c>
      <c r="N29" s="79">
        <f t="shared" si="0"/>
        <v>6.8965517241379306</v>
      </c>
      <c r="O29"/>
      <c r="R29"/>
      <c r="S29"/>
      <c r="T29"/>
    </row>
    <row r="30" spans="2:493" x14ac:dyDescent="0.3">
      <c r="B30" s="67" t="s">
        <v>534</v>
      </c>
      <c r="C30" s="67" t="s">
        <v>484</v>
      </c>
      <c r="D30" s="67" t="s">
        <v>627</v>
      </c>
      <c r="E30" s="69">
        <v>3</v>
      </c>
      <c r="F30" s="69">
        <v>0</v>
      </c>
      <c r="G30"/>
      <c r="I30" s="77" t="s">
        <v>534</v>
      </c>
      <c r="J30" s="77" t="s">
        <v>484</v>
      </c>
      <c r="K30" s="78" t="s">
        <v>802</v>
      </c>
      <c r="L30" s="49">
        <v>22</v>
      </c>
      <c r="M30" s="49">
        <v>2</v>
      </c>
      <c r="N30" s="79">
        <f t="shared" si="0"/>
        <v>9.0909090909090917</v>
      </c>
      <c r="O30"/>
      <c r="R30"/>
      <c r="S30"/>
      <c r="T30"/>
    </row>
    <row r="31" spans="2:493" x14ac:dyDescent="0.3">
      <c r="B31" s="67" t="s">
        <v>534</v>
      </c>
      <c r="C31" s="67" t="s">
        <v>484</v>
      </c>
      <c r="D31" s="67" t="s">
        <v>801</v>
      </c>
      <c r="E31" s="69">
        <v>1</v>
      </c>
      <c r="F31" s="69">
        <v>0</v>
      </c>
      <c r="G31"/>
      <c r="I31" s="77" t="s">
        <v>533</v>
      </c>
      <c r="J31" s="77" t="s">
        <v>520</v>
      </c>
      <c r="K31" s="78" t="s">
        <v>407</v>
      </c>
      <c r="L31" s="49">
        <v>16</v>
      </c>
      <c r="M31" s="49">
        <v>2</v>
      </c>
      <c r="N31" s="79">
        <f t="shared" si="0"/>
        <v>12.5</v>
      </c>
      <c r="O31"/>
      <c r="R31"/>
      <c r="S31"/>
      <c r="T31"/>
    </row>
    <row r="32" spans="2:493" hidden="1" x14ac:dyDescent="0.3">
      <c r="B32" s="67" t="s">
        <v>534</v>
      </c>
      <c r="C32" s="67" t="s">
        <v>484</v>
      </c>
      <c r="D32" s="67" t="s">
        <v>633</v>
      </c>
      <c r="E32" s="69">
        <v>2</v>
      </c>
      <c r="F32" s="69">
        <v>0</v>
      </c>
      <c r="G32"/>
      <c r="I32" s="77" t="s">
        <v>534</v>
      </c>
      <c r="J32" s="77" t="s">
        <v>484</v>
      </c>
      <c r="K32" s="78" t="s">
        <v>625</v>
      </c>
      <c r="L32" s="49">
        <v>8</v>
      </c>
      <c r="M32" s="49">
        <v>2</v>
      </c>
      <c r="N32" s="79">
        <f t="shared" si="0"/>
        <v>25</v>
      </c>
      <c r="O32"/>
      <c r="R32"/>
      <c r="S32"/>
      <c r="T32"/>
    </row>
    <row r="33" spans="2:20" hidden="1" x14ac:dyDescent="0.3">
      <c r="B33" s="67" t="s">
        <v>534</v>
      </c>
      <c r="C33" s="67" t="s">
        <v>484</v>
      </c>
      <c r="D33" s="67" t="s">
        <v>626</v>
      </c>
      <c r="E33" s="69">
        <v>2</v>
      </c>
      <c r="F33" s="69">
        <v>0</v>
      </c>
      <c r="G33"/>
      <c r="I33" s="77" t="s">
        <v>532</v>
      </c>
      <c r="J33" s="77" t="s">
        <v>493</v>
      </c>
      <c r="K33" s="78" t="s">
        <v>674</v>
      </c>
      <c r="L33" s="49">
        <v>5</v>
      </c>
      <c r="M33" s="49">
        <v>2</v>
      </c>
      <c r="N33" s="79">
        <f t="shared" si="0"/>
        <v>40</v>
      </c>
      <c r="O33"/>
      <c r="R33"/>
      <c r="S33"/>
      <c r="T33"/>
    </row>
    <row r="34" spans="2:20" hidden="1" x14ac:dyDescent="0.3">
      <c r="B34" s="67" t="s">
        <v>534</v>
      </c>
      <c r="C34" s="67" t="s">
        <v>485</v>
      </c>
      <c r="D34" s="67" t="s">
        <v>1001</v>
      </c>
      <c r="E34" s="69">
        <v>1</v>
      </c>
      <c r="F34" s="69">
        <v>1</v>
      </c>
      <c r="G34"/>
      <c r="I34" s="77" t="s">
        <v>534</v>
      </c>
      <c r="J34" s="77" t="s">
        <v>485</v>
      </c>
      <c r="K34" s="78" t="s">
        <v>1211</v>
      </c>
      <c r="L34" s="49">
        <v>4</v>
      </c>
      <c r="M34" s="49">
        <v>2</v>
      </c>
      <c r="N34" s="79">
        <f t="shared" si="0"/>
        <v>50</v>
      </c>
      <c r="O34"/>
      <c r="R34"/>
      <c r="S34"/>
      <c r="T34"/>
    </row>
    <row r="35" spans="2:20" hidden="1" x14ac:dyDescent="0.3">
      <c r="B35" s="67" t="s">
        <v>534</v>
      </c>
      <c r="C35" s="67" t="s">
        <v>485</v>
      </c>
      <c r="D35" s="67" t="s">
        <v>635</v>
      </c>
      <c r="E35" s="69">
        <v>1</v>
      </c>
      <c r="F35" s="69">
        <v>0</v>
      </c>
      <c r="G35"/>
      <c r="I35" s="77" t="s">
        <v>534</v>
      </c>
      <c r="J35" s="77" t="s">
        <v>485</v>
      </c>
      <c r="K35" s="78" t="s">
        <v>947</v>
      </c>
      <c r="L35" s="49">
        <v>3</v>
      </c>
      <c r="M35" s="49">
        <v>2</v>
      </c>
      <c r="N35" s="79">
        <f t="shared" si="0"/>
        <v>66.666666666666657</v>
      </c>
      <c r="O35"/>
      <c r="R35"/>
      <c r="S35"/>
      <c r="T35"/>
    </row>
    <row r="36" spans="2:20" hidden="1" x14ac:dyDescent="0.3">
      <c r="B36" s="67" t="s">
        <v>534</v>
      </c>
      <c r="C36" s="67" t="s">
        <v>485</v>
      </c>
      <c r="D36" s="67" t="s">
        <v>641</v>
      </c>
      <c r="E36" s="69">
        <v>1</v>
      </c>
      <c r="F36" s="69">
        <v>0</v>
      </c>
      <c r="G36"/>
      <c r="I36" s="77" t="s">
        <v>532</v>
      </c>
      <c r="J36" s="77" t="s">
        <v>493</v>
      </c>
      <c r="K36" s="78" t="s">
        <v>1230</v>
      </c>
      <c r="L36" s="49">
        <v>3</v>
      </c>
      <c r="M36" s="49">
        <v>2</v>
      </c>
      <c r="N36" s="79">
        <f t="shared" si="0"/>
        <v>66.666666666666657</v>
      </c>
      <c r="O36"/>
      <c r="R36"/>
      <c r="S36"/>
      <c r="T36"/>
    </row>
    <row r="37" spans="2:20" hidden="1" x14ac:dyDescent="0.3">
      <c r="B37" s="67" t="s">
        <v>534</v>
      </c>
      <c r="C37" s="67" t="s">
        <v>485</v>
      </c>
      <c r="D37" s="67" t="s">
        <v>638</v>
      </c>
      <c r="E37" s="69">
        <v>3</v>
      </c>
      <c r="F37" s="69">
        <v>0</v>
      </c>
      <c r="G37"/>
      <c r="I37" s="77" t="s">
        <v>534</v>
      </c>
      <c r="J37" s="77" t="s">
        <v>484</v>
      </c>
      <c r="K37" s="78" t="s">
        <v>1200</v>
      </c>
      <c r="L37" s="49">
        <v>2</v>
      </c>
      <c r="M37" s="49">
        <v>2</v>
      </c>
      <c r="N37" s="79">
        <f t="shared" si="0"/>
        <v>100</v>
      </c>
      <c r="O37"/>
      <c r="R37"/>
      <c r="S37"/>
      <c r="T37"/>
    </row>
    <row r="38" spans="2:20" hidden="1" x14ac:dyDescent="0.3">
      <c r="B38" s="67" t="s">
        <v>534</v>
      </c>
      <c r="C38" s="67" t="s">
        <v>556</v>
      </c>
      <c r="D38" s="67" t="s">
        <v>1007</v>
      </c>
      <c r="E38" s="69">
        <v>1</v>
      </c>
      <c r="F38" s="69">
        <v>0</v>
      </c>
      <c r="G38"/>
      <c r="I38" s="77" t="s">
        <v>534</v>
      </c>
      <c r="J38" s="77" t="s">
        <v>484</v>
      </c>
      <c r="K38" s="78" t="s">
        <v>630</v>
      </c>
      <c r="L38" s="49">
        <v>2</v>
      </c>
      <c r="M38" s="49">
        <v>2</v>
      </c>
      <c r="N38" s="79">
        <f t="shared" si="0"/>
        <v>100</v>
      </c>
      <c r="O38"/>
      <c r="R38"/>
      <c r="S38"/>
      <c r="T38"/>
    </row>
    <row r="39" spans="2:20" hidden="1" x14ac:dyDescent="0.3">
      <c r="B39" s="67" t="s">
        <v>534</v>
      </c>
      <c r="C39" s="67" t="s">
        <v>556</v>
      </c>
      <c r="D39" s="67" t="s">
        <v>644</v>
      </c>
      <c r="E39" s="69">
        <v>131</v>
      </c>
      <c r="F39" s="69">
        <v>0</v>
      </c>
      <c r="G39"/>
      <c r="I39" s="77" t="s">
        <v>534</v>
      </c>
      <c r="J39" s="77" t="s">
        <v>485</v>
      </c>
      <c r="K39" s="78" t="s">
        <v>1001</v>
      </c>
      <c r="L39" s="49">
        <v>2</v>
      </c>
      <c r="M39" s="49">
        <v>2</v>
      </c>
      <c r="N39" s="79">
        <f t="shared" si="0"/>
        <v>100</v>
      </c>
      <c r="O39"/>
      <c r="R39"/>
      <c r="S39"/>
      <c r="T39"/>
    </row>
    <row r="40" spans="2:20" hidden="1" x14ac:dyDescent="0.3">
      <c r="B40" s="67" t="s">
        <v>534</v>
      </c>
      <c r="C40" s="67" t="s">
        <v>556</v>
      </c>
      <c r="D40" s="67" t="s">
        <v>639</v>
      </c>
      <c r="E40" s="69">
        <v>1</v>
      </c>
      <c r="F40" s="69">
        <v>0</v>
      </c>
      <c r="G40"/>
      <c r="I40" s="77" t="s">
        <v>534</v>
      </c>
      <c r="J40" s="77" t="s">
        <v>485</v>
      </c>
      <c r="K40" s="78" t="s">
        <v>1229</v>
      </c>
      <c r="L40" s="49">
        <v>2</v>
      </c>
      <c r="M40" s="49">
        <v>2</v>
      </c>
      <c r="N40" s="79">
        <f t="shared" si="0"/>
        <v>100</v>
      </c>
      <c r="O40"/>
      <c r="R40"/>
      <c r="S40"/>
      <c r="T40"/>
    </row>
    <row r="41" spans="2:20" hidden="1" x14ac:dyDescent="0.3">
      <c r="B41" s="67" t="s">
        <v>534</v>
      </c>
      <c r="C41" s="67" t="s">
        <v>556</v>
      </c>
      <c r="D41" s="67" t="s">
        <v>636</v>
      </c>
      <c r="E41" s="69">
        <v>27</v>
      </c>
      <c r="F41" s="69">
        <v>0</v>
      </c>
      <c r="G41"/>
      <c r="I41" s="77" t="s">
        <v>534</v>
      </c>
      <c r="J41" s="77" t="s">
        <v>485</v>
      </c>
      <c r="K41" s="78" t="s">
        <v>804</v>
      </c>
      <c r="L41" s="49">
        <v>2</v>
      </c>
      <c r="M41" s="49">
        <v>2</v>
      </c>
      <c r="N41" s="79">
        <f t="shared" si="0"/>
        <v>100</v>
      </c>
      <c r="O41"/>
      <c r="R41"/>
      <c r="S41"/>
      <c r="T41"/>
    </row>
    <row r="42" spans="2:20" hidden="1" x14ac:dyDescent="0.3">
      <c r="B42" s="67" t="s">
        <v>534</v>
      </c>
      <c r="C42" s="67" t="s">
        <v>494</v>
      </c>
      <c r="D42" s="67" t="s">
        <v>676</v>
      </c>
      <c r="E42" s="69">
        <v>4</v>
      </c>
      <c r="F42" s="69">
        <v>0</v>
      </c>
      <c r="G42"/>
      <c r="I42" s="77" t="s">
        <v>515</v>
      </c>
      <c r="J42" s="77" t="s">
        <v>515</v>
      </c>
      <c r="K42" s="78" t="s">
        <v>746</v>
      </c>
      <c r="L42" s="49">
        <v>2</v>
      </c>
      <c r="M42" s="49">
        <v>2</v>
      </c>
      <c r="N42" s="79">
        <f t="shared" si="0"/>
        <v>100</v>
      </c>
      <c r="O42"/>
      <c r="R42"/>
      <c r="S42"/>
      <c r="T42"/>
    </row>
    <row r="43" spans="2:20" hidden="1" x14ac:dyDescent="0.3">
      <c r="B43" s="67" t="s">
        <v>534</v>
      </c>
      <c r="C43" s="67" t="s">
        <v>507</v>
      </c>
      <c r="D43" s="67" t="s">
        <v>726</v>
      </c>
      <c r="E43" s="69">
        <v>38</v>
      </c>
      <c r="F43" s="69">
        <v>2</v>
      </c>
      <c r="G43"/>
      <c r="I43" s="77" t="s">
        <v>532</v>
      </c>
      <c r="J43" s="77" t="s">
        <v>482</v>
      </c>
      <c r="K43" s="78" t="s">
        <v>618</v>
      </c>
      <c r="L43" s="49">
        <v>2</v>
      </c>
      <c r="M43" s="49">
        <v>2</v>
      </c>
      <c r="N43" s="79">
        <f t="shared" si="0"/>
        <v>100</v>
      </c>
      <c r="O43"/>
      <c r="R43"/>
      <c r="S43"/>
      <c r="T43"/>
    </row>
    <row r="44" spans="2:20" hidden="1" x14ac:dyDescent="0.3">
      <c r="B44" s="67" t="s">
        <v>534</v>
      </c>
      <c r="C44" s="67" t="s">
        <v>507</v>
      </c>
      <c r="D44" s="67" t="s">
        <v>1002</v>
      </c>
      <c r="E44" s="69">
        <v>1</v>
      </c>
      <c r="F44" s="69">
        <v>1</v>
      </c>
      <c r="G44"/>
      <c r="I44" s="77" t="s">
        <v>532</v>
      </c>
      <c r="J44" s="77" t="s">
        <v>561</v>
      </c>
      <c r="K44" s="78" t="s">
        <v>736</v>
      </c>
      <c r="L44" s="49">
        <v>2</v>
      </c>
      <c r="M44" s="49">
        <v>2</v>
      </c>
      <c r="N44" s="79">
        <f t="shared" si="0"/>
        <v>100</v>
      </c>
      <c r="O44"/>
      <c r="R44"/>
      <c r="S44"/>
      <c r="T44"/>
    </row>
    <row r="45" spans="2:20" hidden="1" x14ac:dyDescent="0.3">
      <c r="B45" s="67" t="s">
        <v>534</v>
      </c>
      <c r="C45" s="67" t="s">
        <v>507</v>
      </c>
      <c r="D45" s="67" t="s">
        <v>725</v>
      </c>
      <c r="E45" s="69">
        <v>130</v>
      </c>
      <c r="F45" s="69">
        <v>0</v>
      </c>
      <c r="G45"/>
      <c r="I45" s="77" t="s">
        <v>532</v>
      </c>
      <c r="J45" s="77" t="s">
        <v>508</v>
      </c>
      <c r="K45" s="78" t="s">
        <v>727</v>
      </c>
      <c r="L45" s="49">
        <v>2</v>
      </c>
      <c r="M45" s="49">
        <v>2</v>
      </c>
      <c r="N45" s="79">
        <f t="shared" si="0"/>
        <v>100</v>
      </c>
      <c r="O45"/>
      <c r="R45"/>
      <c r="S45"/>
      <c r="T45"/>
    </row>
    <row r="46" spans="2:20" hidden="1" x14ac:dyDescent="0.3">
      <c r="B46" s="67" t="s">
        <v>534</v>
      </c>
      <c r="C46" s="67" t="s">
        <v>528</v>
      </c>
      <c r="D46" s="67" t="s">
        <v>793</v>
      </c>
      <c r="E46" s="69">
        <v>66</v>
      </c>
      <c r="F46" s="69">
        <v>0</v>
      </c>
      <c r="G46"/>
      <c r="I46" s="77" t="s">
        <v>538</v>
      </c>
      <c r="J46" s="77" t="s">
        <v>478</v>
      </c>
      <c r="K46" s="78" t="s">
        <v>602</v>
      </c>
      <c r="L46" s="49">
        <v>2</v>
      </c>
      <c r="M46" s="49">
        <v>2</v>
      </c>
      <c r="N46" s="79">
        <f t="shared" si="0"/>
        <v>100</v>
      </c>
      <c r="O46"/>
      <c r="R46"/>
      <c r="S46"/>
      <c r="T46"/>
    </row>
    <row r="47" spans="2:20" hidden="1" x14ac:dyDescent="0.3">
      <c r="B47" s="67" t="s">
        <v>535</v>
      </c>
      <c r="C47" s="67" t="s">
        <v>477</v>
      </c>
      <c r="D47" s="67" t="s">
        <v>598</v>
      </c>
      <c r="E47" s="69">
        <v>6</v>
      </c>
      <c r="F47" s="69">
        <v>0</v>
      </c>
      <c r="G47"/>
      <c r="I47" s="77" t="s">
        <v>538</v>
      </c>
      <c r="J47" s="77" t="s">
        <v>529</v>
      </c>
      <c r="K47" s="78" t="s">
        <v>827</v>
      </c>
      <c r="L47" s="49">
        <v>2</v>
      </c>
      <c r="M47" s="49">
        <v>2</v>
      </c>
      <c r="N47" s="79">
        <f t="shared" si="0"/>
        <v>100</v>
      </c>
      <c r="O47"/>
      <c r="R47"/>
      <c r="S47"/>
      <c r="T47"/>
    </row>
    <row r="48" spans="2:20" x14ac:dyDescent="0.3">
      <c r="B48" s="67" t="s">
        <v>535</v>
      </c>
      <c r="C48" s="67" t="s">
        <v>477</v>
      </c>
      <c r="D48" s="67" t="s">
        <v>599</v>
      </c>
      <c r="E48" s="69">
        <v>66</v>
      </c>
      <c r="F48" s="69">
        <v>0</v>
      </c>
      <c r="G48"/>
      <c r="I48" s="77" t="s">
        <v>515</v>
      </c>
      <c r="J48" s="77" t="s">
        <v>515</v>
      </c>
      <c r="K48" s="78" t="s">
        <v>754</v>
      </c>
      <c r="L48" s="49">
        <v>71</v>
      </c>
      <c r="M48" s="49">
        <v>1</v>
      </c>
      <c r="N48" s="79">
        <f t="shared" si="0"/>
        <v>1.4084507042253522</v>
      </c>
      <c r="O48"/>
      <c r="R48"/>
      <c r="S48"/>
      <c r="T48"/>
    </row>
    <row r="49" spans="2:20" x14ac:dyDescent="0.3">
      <c r="B49" s="67" t="s">
        <v>535</v>
      </c>
      <c r="C49" s="67" t="s">
        <v>495</v>
      </c>
      <c r="D49" s="67" t="s">
        <v>924</v>
      </c>
      <c r="E49" s="69">
        <v>6</v>
      </c>
      <c r="F49" s="69">
        <v>6</v>
      </c>
      <c r="G49"/>
      <c r="I49" s="77" t="s">
        <v>538</v>
      </c>
      <c r="J49" s="77" t="s">
        <v>478</v>
      </c>
      <c r="K49" s="78" t="s">
        <v>600</v>
      </c>
      <c r="L49" s="49">
        <v>57</v>
      </c>
      <c r="M49" s="49">
        <v>1</v>
      </c>
      <c r="N49" s="79">
        <f t="shared" si="0"/>
        <v>1.7543859649122806</v>
      </c>
      <c r="O49"/>
      <c r="R49"/>
      <c r="S49"/>
      <c r="T49"/>
    </row>
    <row r="50" spans="2:20" x14ac:dyDescent="0.3">
      <c r="B50" s="67" t="s">
        <v>535</v>
      </c>
      <c r="C50" s="67" t="s">
        <v>495</v>
      </c>
      <c r="D50" s="67" t="s">
        <v>1000</v>
      </c>
      <c r="E50" s="69">
        <v>2</v>
      </c>
      <c r="F50" s="69">
        <v>2</v>
      </c>
      <c r="G50"/>
      <c r="I50" s="77" t="s">
        <v>539</v>
      </c>
      <c r="J50" s="77" t="s">
        <v>511</v>
      </c>
      <c r="K50" s="78" t="s">
        <v>733</v>
      </c>
      <c r="L50" s="49">
        <v>33</v>
      </c>
      <c r="M50" s="49">
        <v>1</v>
      </c>
      <c r="N50" s="79">
        <f t="shared" si="0"/>
        <v>3.0303030303030303</v>
      </c>
      <c r="O50"/>
      <c r="R50"/>
      <c r="S50"/>
      <c r="T50"/>
    </row>
    <row r="51" spans="2:20" x14ac:dyDescent="0.3">
      <c r="B51" s="67" t="s">
        <v>535</v>
      </c>
      <c r="C51" s="67" t="s">
        <v>495</v>
      </c>
      <c r="D51" s="67" t="s">
        <v>679</v>
      </c>
      <c r="E51" s="69">
        <v>1</v>
      </c>
      <c r="F51" s="69">
        <v>0</v>
      </c>
      <c r="G51"/>
      <c r="I51" s="77" t="s">
        <v>534</v>
      </c>
      <c r="J51" s="77" t="s">
        <v>484</v>
      </c>
      <c r="K51" s="78" t="s">
        <v>1146</v>
      </c>
      <c r="L51" s="49">
        <v>13</v>
      </c>
      <c r="M51" s="49">
        <v>1</v>
      </c>
      <c r="N51" s="79">
        <f t="shared" si="0"/>
        <v>7.6923076923076925</v>
      </c>
      <c r="O51"/>
      <c r="R51"/>
      <c r="S51"/>
      <c r="T51"/>
    </row>
    <row r="52" spans="2:20" hidden="1" x14ac:dyDescent="0.3">
      <c r="B52" s="67" t="s">
        <v>535</v>
      </c>
      <c r="C52" s="67" t="s">
        <v>495</v>
      </c>
      <c r="D52" s="67" t="s">
        <v>931</v>
      </c>
      <c r="E52" s="69">
        <v>1</v>
      </c>
      <c r="F52" s="69">
        <v>0</v>
      </c>
      <c r="G52"/>
      <c r="I52" s="77" t="s">
        <v>533</v>
      </c>
      <c r="J52" s="77" t="s">
        <v>521</v>
      </c>
      <c r="K52" s="78" t="s">
        <v>823</v>
      </c>
      <c r="L52" s="49">
        <v>6</v>
      </c>
      <c r="M52" s="49">
        <v>1</v>
      </c>
      <c r="N52" s="79">
        <f t="shared" si="0"/>
        <v>16.666666666666664</v>
      </c>
      <c r="O52"/>
      <c r="R52"/>
      <c r="S52"/>
      <c r="T52"/>
    </row>
    <row r="53" spans="2:20" hidden="1" x14ac:dyDescent="0.3">
      <c r="B53" s="67" t="s">
        <v>535</v>
      </c>
      <c r="C53" s="67" t="s">
        <v>495</v>
      </c>
      <c r="D53" s="67" t="s">
        <v>678</v>
      </c>
      <c r="E53" s="69">
        <v>18</v>
      </c>
      <c r="F53" s="69">
        <v>0</v>
      </c>
      <c r="G53"/>
      <c r="I53" s="77" t="s">
        <v>515</v>
      </c>
      <c r="J53" s="77" t="s">
        <v>515</v>
      </c>
      <c r="K53" s="78" t="s">
        <v>747</v>
      </c>
      <c r="L53" s="49">
        <v>5</v>
      </c>
      <c r="M53" s="49">
        <v>1</v>
      </c>
      <c r="N53" s="79">
        <f t="shared" si="0"/>
        <v>20</v>
      </c>
      <c r="O53"/>
      <c r="R53"/>
      <c r="S53"/>
      <c r="T53"/>
    </row>
    <row r="54" spans="2:20" hidden="1" x14ac:dyDescent="0.3">
      <c r="B54" s="67" t="s">
        <v>535</v>
      </c>
      <c r="C54" s="67" t="s">
        <v>495</v>
      </c>
      <c r="D54" s="67" t="s">
        <v>682</v>
      </c>
      <c r="E54" s="69">
        <v>1</v>
      </c>
      <c r="F54" s="69">
        <v>0</v>
      </c>
      <c r="G54"/>
      <c r="I54" s="77" t="s">
        <v>532</v>
      </c>
      <c r="J54" s="77" t="s">
        <v>504</v>
      </c>
      <c r="K54" s="78" t="s">
        <v>714</v>
      </c>
      <c r="L54" s="49">
        <v>5</v>
      </c>
      <c r="M54" s="49">
        <v>1</v>
      </c>
      <c r="N54" s="79">
        <f t="shared" si="0"/>
        <v>20</v>
      </c>
      <c r="O54"/>
      <c r="R54"/>
      <c r="S54"/>
      <c r="T54"/>
    </row>
    <row r="55" spans="2:20" hidden="1" x14ac:dyDescent="0.3">
      <c r="B55" s="67" t="s">
        <v>535</v>
      </c>
      <c r="C55" s="67" t="s">
        <v>495</v>
      </c>
      <c r="D55" s="67" t="s">
        <v>683</v>
      </c>
      <c r="E55" s="69">
        <v>1</v>
      </c>
      <c r="F55" s="69">
        <v>0</v>
      </c>
      <c r="G55"/>
      <c r="I55" s="77" t="s">
        <v>534</v>
      </c>
      <c r="J55" s="77" t="s">
        <v>484</v>
      </c>
      <c r="K55" s="78" t="s">
        <v>633</v>
      </c>
      <c r="L55" s="49">
        <v>4</v>
      </c>
      <c r="M55" s="49">
        <v>1</v>
      </c>
      <c r="N55" s="79">
        <f t="shared" si="0"/>
        <v>25</v>
      </c>
      <c r="O55"/>
      <c r="R55"/>
      <c r="S55"/>
      <c r="T55"/>
    </row>
    <row r="56" spans="2:20" hidden="1" x14ac:dyDescent="0.3">
      <c r="B56" s="67" t="s">
        <v>535</v>
      </c>
      <c r="C56" s="67" t="s">
        <v>495</v>
      </c>
      <c r="D56" s="67" t="s">
        <v>681</v>
      </c>
      <c r="E56" s="69">
        <v>2</v>
      </c>
      <c r="F56" s="69">
        <v>0</v>
      </c>
      <c r="G56"/>
      <c r="I56" s="77" t="s">
        <v>533</v>
      </c>
      <c r="J56" s="77" t="s">
        <v>490</v>
      </c>
      <c r="K56" s="78" t="s">
        <v>663</v>
      </c>
      <c r="L56" s="49">
        <v>3</v>
      </c>
      <c r="M56" s="49">
        <v>1</v>
      </c>
      <c r="N56" s="79">
        <f t="shared" si="0"/>
        <v>33.333333333333329</v>
      </c>
      <c r="O56"/>
      <c r="R56"/>
      <c r="S56"/>
      <c r="T56"/>
    </row>
    <row r="57" spans="2:20" hidden="1" x14ac:dyDescent="0.3">
      <c r="B57" s="67" t="s">
        <v>535</v>
      </c>
      <c r="C57" s="67" t="s">
        <v>496</v>
      </c>
      <c r="D57" s="67" t="s">
        <v>689</v>
      </c>
      <c r="E57" s="69">
        <v>1</v>
      </c>
      <c r="F57" s="69">
        <v>0</v>
      </c>
      <c r="G57"/>
      <c r="I57" s="77" t="s">
        <v>538</v>
      </c>
      <c r="J57" s="77" t="s">
        <v>478</v>
      </c>
      <c r="K57" s="78" t="s">
        <v>1210</v>
      </c>
      <c r="L57" s="49">
        <v>3</v>
      </c>
      <c r="M57" s="49">
        <v>1</v>
      </c>
      <c r="N57" s="79">
        <f t="shared" si="0"/>
        <v>33.333333333333329</v>
      </c>
      <c r="O57"/>
      <c r="R57"/>
      <c r="S57"/>
      <c r="T57"/>
    </row>
    <row r="58" spans="2:20" hidden="1" x14ac:dyDescent="0.3">
      <c r="B58" s="67" t="s">
        <v>535</v>
      </c>
      <c r="C58" s="67" t="s">
        <v>496</v>
      </c>
      <c r="D58" s="67" t="s">
        <v>1006</v>
      </c>
      <c r="E58" s="69">
        <v>1</v>
      </c>
      <c r="F58" s="69">
        <v>0</v>
      </c>
      <c r="G58"/>
      <c r="I58" s="77" t="s">
        <v>535</v>
      </c>
      <c r="J58" s="77" t="s">
        <v>557</v>
      </c>
      <c r="K58" s="78" t="s">
        <v>734</v>
      </c>
      <c r="L58" s="49">
        <v>2</v>
      </c>
      <c r="M58" s="49">
        <v>1</v>
      </c>
      <c r="N58" s="79">
        <f t="shared" si="0"/>
        <v>50</v>
      </c>
      <c r="O58"/>
      <c r="R58"/>
      <c r="S58"/>
      <c r="T58"/>
    </row>
    <row r="59" spans="2:20" hidden="1" x14ac:dyDescent="0.3">
      <c r="B59" s="67" t="s">
        <v>535</v>
      </c>
      <c r="C59" s="67" t="s">
        <v>496</v>
      </c>
      <c r="D59" s="67" t="s">
        <v>224</v>
      </c>
      <c r="E59" s="69">
        <v>2</v>
      </c>
      <c r="F59" s="69">
        <v>0</v>
      </c>
      <c r="G59"/>
      <c r="I59" s="77" t="s">
        <v>533</v>
      </c>
      <c r="J59" s="77" t="s">
        <v>490</v>
      </c>
      <c r="K59" s="78" t="s">
        <v>661</v>
      </c>
      <c r="L59" s="49">
        <v>2</v>
      </c>
      <c r="M59" s="49">
        <v>1</v>
      </c>
      <c r="N59" s="79">
        <f t="shared" si="0"/>
        <v>50</v>
      </c>
      <c r="O59"/>
      <c r="R59"/>
      <c r="S59"/>
      <c r="T59"/>
    </row>
    <row r="60" spans="2:20" hidden="1" x14ac:dyDescent="0.3">
      <c r="B60" s="67" t="s">
        <v>535</v>
      </c>
      <c r="C60" s="67" t="s">
        <v>497</v>
      </c>
      <c r="D60" s="67" t="s">
        <v>693</v>
      </c>
      <c r="E60" s="69">
        <v>6</v>
      </c>
      <c r="F60" s="69">
        <v>0</v>
      </c>
      <c r="G60"/>
      <c r="I60" s="77" t="s">
        <v>515</v>
      </c>
      <c r="J60" s="77" t="s">
        <v>515</v>
      </c>
      <c r="K60" s="78" t="s">
        <v>752</v>
      </c>
      <c r="L60" s="49">
        <v>2</v>
      </c>
      <c r="M60" s="49">
        <v>1</v>
      </c>
      <c r="N60" s="79">
        <f t="shared" si="0"/>
        <v>50</v>
      </c>
      <c r="O60"/>
      <c r="R60"/>
      <c r="S60"/>
      <c r="T60"/>
    </row>
    <row r="61" spans="2:20" hidden="1" x14ac:dyDescent="0.3">
      <c r="B61" s="67" t="s">
        <v>535</v>
      </c>
      <c r="C61" s="67" t="s">
        <v>497</v>
      </c>
      <c r="D61" s="67" t="s">
        <v>690</v>
      </c>
      <c r="E61" s="69">
        <v>15</v>
      </c>
      <c r="F61" s="69">
        <v>0</v>
      </c>
      <c r="G61"/>
      <c r="I61" s="77" t="s">
        <v>538</v>
      </c>
      <c r="J61" s="77" t="s">
        <v>487</v>
      </c>
      <c r="K61" s="78" t="s">
        <v>658</v>
      </c>
      <c r="L61" s="49">
        <v>2</v>
      </c>
      <c r="M61" s="49">
        <v>1</v>
      </c>
      <c r="N61" s="79">
        <f t="shared" si="0"/>
        <v>50</v>
      </c>
      <c r="O61"/>
      <c r="R61"/>
      <c r="S61"/>
      <c r="T61"/>
    </row>
    <row r="62" spans="2:20" hidden="1" x14ac:dyDescent="0.3">
      <c r="B62" s="67" t="s">
        <v>535</v>
      </c>
      <c r="C62" s="67" t="s">
        <v>497</v>
      </c>
      <c r="D62" s="67" t="s">
        <v>691</v>
      </c>
      <c r="E62" s="69">
        <v>13</v>
      </c>
      <c r="F62" s="69">
        <v>0</v>
      </c>
      <c r="G62"/>
      <c r="I62" s="77" t="s">
        <v>534</v>
      </c>
      <c r="J62" s="77" t="s">
        <v>476</v>
      </c>
      <c r="K62" s="78" t="s">
        <v>927</v>
      </c>
      <c r="L62" s="49">
        <v>1</v>
      </c>
      <c r="M62" s="49">
        <v>1</v>
      </c>
      <c r="N62" s="79">
        <f t="shared" si="0"/>
        <v>100</v>
      </c>
      <c r="O62"/>
      <c r="R62"/>
      <c r="S62"/>
      <c r="T62"/>
    </row>
    <row r="63" spans="2:20" hidden="1" x14ac:dyDescent="0.3">
      <c r="B63" s="67" t="s">
        <v>535</v>
      </c>
      <c r="C63" s="67" t="s">
        <v>498</v>
      </c>
      <c r="D63" s="67" t="s">
        <v>695</v>
      </c>
      <c r="E63" s="69">
        <v>7</v>
      </c>
      <c r="F63" s="69">
        <v>0</v>
      </c>
      <c r="G63"/>
      <c r="I63" s="77" t="s">
        <v>534</v>
      </c>
      <c r="J63" s="77" t="s">
        <v>481</v>
      </c>
      <c r="K63" s="78" t="s">
        <v>1201</v>
      </c>
      <c r="L63" s="49">
        <v>1</v>
      </c>
      <c r="M63" s="49">
        <v>1</v>
      </c>
      <c r="N63" s="79">
        <f t="shared" si="0"/>
        <v>100</v>
      </c>
      <c r="O63"/>
      <c r="R63"/>
      <c r="S63"/>
      <c r="T63"/>
    </row>
    <row r="64" spans="2:20" hidden="1" x14ac:dyDescent="0.3">
      <c r="B64" s="67" t="s">
        <v>535</v>
      </c>
      <c r="C64" s="67" t="s">
        <v>498</v>
      </c>
      <c r="D64" s="67" t="s">
        <v>697</v>
      </c>
      <c r="E64" s="69">
        <v>4</v>
      </c>
      <c r="F64" s="69">
        <v>0</v>
      </c>
      <c r="G64"/>
      <c r="I64" s="77" t="s">
        <v>534</v>
      </c>
      <c r="J64" s="77" t="s">
        <v>484</v>
      </c>
      <c r="K64" s="78" t="s">
        <v>629</v>
      </c>
      <c r="L64" s="49">
        <v>1</v>
      </c>
      <c r="M64" s="49">
        <v>1</v>
      </c>
      <c r="N64" s="79">
        <f t="shared" si="0"/>
        <v>100</v>
      </c>
      <c r="O64"/>
      <c r="R64"/>
      <c r="S64"/>
      <c r="T64"/>
    </row>
    <row r="65" spans="2:20" hidden="1" x14ac:dyDescent="0.3">
      <c r="B65" s="67" t="s">
        <v>535</v>
      </c>
      <c r="C65" s="67" t="s">
        <v>499</v>
      </c>
      <c r="D65" s="67" t="s">
        <v>700</v>
      </c>
      <c r="E65" s="69">
        <v>1</v>
      </c>
      <c r="F65" s="69">
        <v>0</v>
      </c>
      <c r="G65"/>
      <c r="I65" s="77" t="s">
        <v>534</v>
      </c>
      <c r="J65" s="77" t="s">
        <v>484</v>
      </c>
      <c r="K65" s="78" t="s">
        <v>1202</v>
      </c>
      <c r="L65" s="49">
        <v>1</v>
      </c>
      <c r="M65" s="49">
        <v>1</v>
      </c>
      <c r="N65" s="79">
        <f t="shared" si="0"/>
        <v>100</v>
      </c>
      <c r="O65"/>
      <c r="R65"/>
      <c r="S65"/>
      <c r="T65"/>
    </row>
    <row r="66" spans="2:20" hidden="1" x14ac:dyDescent="0.3">
      <c r="B66" s="67" t="s">
        <v>535</v>
      </c>
      <c r="C66" s="67" t="s">
        <v>499</v>
      </c>
      <c r="D66" s="67" t="s">
        <v>696</v>
      </c>
      <c r="E66" s="69">
        <v>56</v>
      </c>
      <c r="F66" s="69">
        <v>0</v>
      </c>
      <c r="G66"/>
      <c r="I66" s="77" t="s">
        <v>534</v>
      </c>
      <c r="J66" s="77" t="s">
        <v>485</v>
      </c>
      <c r="K66" s="78" t="s">
        <v>1203</v>
      </c>
      <c r="L66" s="49">
        <v>1</v>
      </c>
      <c r="M66" s="49">
        <v>1</v>
      </c>
      <c r="N66" s="79">
        <f t="shared" si="0"/>
        <v>100</v>
      </c>
      <c r="O66"/>
      <c r="R66"/>
      <c r="S66"/>
      <c r="T66"/>
    </row>
    <row r="67" spans="2:20" hidden="1" x14ac:dyDescent="0.3">
      <c r="B67" s="67" t="s">
        <v>535</v>
      </c>
      <c r="C67" s="67" t="s">
        <v>499</v>
      </c>
      <c r="D67" s="67" t="s">
        <v>688</v>
      </c>
      <c r="E67" s="69">
        <v>2</v>
      </c>
      <c r="F67" s="69">
        <v>0</v>
      </c>
      <c r="G67"/>
      <c r="I67" s="77" t="s">
        <v>534</v>
      </c>
      <c r="J67" s="77" t="s">
        <v>485</v>
      </c>
      <c r="K67" s="78" t="s">
        <v>1223</v>
      </c>
      <c r="L67" s="49">
        <v>1</v>
      </c>
      <c r="M67" s="49">
        <v>1</v>
      </c>
      <c r="N67" s="79">
        <f t="shared" si="0"/>
        <v>100</v>
      </c>
      <c r="O67"/>
      <c r="R67"/>
      <c r="S67"/>
      <c r="T67"/>
    </row>
    <row r="68" spans="2:20" hidden="1" x14ac:dyDescent="0.3">
      <c r="B68" s="67" t="s">
        <v>535</v>
      </c>
      <c r="C68" s="67" t="s">
        <v>500</v>
      </c>
      <c r="D68" s="67" t="s">
        <v>935</v>
      </c>
      <c r="E68" s="69">
        <v>95</v>
      </c>
      <c r="F68" s="69">
        <v>91</v>
      </c>
      <c r="G68"/>
      <c r="I68" s="77" t="s">
        <v>535</v>
      </c>
      <c r="J68" s="77" t="s">
        <v>495</v>
      </c>
      <c r="K68" s="78" t="s">
        <v>682</v>
      </c>
      <c r="L68" s="49">
        <v>1</v>
      </c>
      <c r="M68" s="49">
        <v>1</v>
      </c>
      <c r="N68" s="79">
        <f t="shared" si="0"/>
        <v>100</v>
      </c>
      <c r="O68"/>
      <c r="R68"/>
      <c r="S68"/>
      <c r="T68"/>
    </row>
    <row r="69" spans="2:20" hidden="1" x14ac:dyDescent="0.3">
      <c r="B69" s="67" t="s">
        <v>535</v>
      </c>
      <c r="C69" s="67" t="s">
        <v>500</v>
      </c>
      <c r="D69" s="67" t="s">
        <v>704</v>
      </c>
      <c r="E69" s="69">
        <v>1</v>
      </c>
      <c r="F69" s="69">
        <v>1</v>
      </c>
      <c r="G69"/>
      <c r="I69" s="77" t="s">
        <v>535</v>
      </c>
      <c r="J69" s="77" t="s">
        <v>495</v>
      </c>
      <c r="K69" s="78" t="s">
        <v>1207</v>
      </c>
      <c r="L69" s="49">
        <v>1</v>
      </c>
      <c r="M69" s="49">
        <v>1</v>
      </c>
      <c r="N69" s="79">
        <f t="shared" si="0"/>
        <v>100</v>
      </c>
      <c r="O69"/>
      <c r="R69"/>
      <c r="S69"/>
      <c r="T69"/>
    </row>
    <row r="70" spans="2:20" hidden="1" x14ac:dyDescent="0.3">
      <c r="B70" s="67" t="s">
        <v>535</v>
      </c>
      <c r="C70" s="67" t="s">
        <v>500</v>
      </c>
      <c r="D70" s="67" t="s">
        <v>1004</v>
      </c>
      <c r="E70" s="69">
        <v>1</v>
      </c>
      <c r="F70" s="69">
        <v>1</v>
      </c>
      <c r="G70"/>
      <c r="I70" s="77" t="s">
        <v>535</v>
      </c>
      <c r="J70" s="77" t="s">
        <v>497</v>
      </c>
      <c r="K70" s="78" t="s">
        <v>694</v>
      </c>
      <c r="L70" s="49">
        <v>1</v>
      </c>
      <c r="M70" s="49">
        <v>1</v>
      </c>
      <c r="N70" s="79">
        <f t="shared" si="0"/>
        <v>100</v>
      </c>
      <c r="O70"/>
      <c r="R70"/>
      <c r="S70"/>
      <c r="T70"/>
    </row>
    <row r="71" spans="2:20" hidden="1" x14ac:dyDescent="0.3">
      <c r="B71" s="67" t="s">
        <v>535</v>
      </c>
      <c r="C71" s="67" t="s">
        <v>500</v>
      </c>
      <c r="D71" s="67" t="s">
        <v>701</v>
      </c>
      <c r="E71" s="69">
        <v>16</v>
      </c>
      <c r="F71" s="69">
        <v>0</v>
      </c>
      <c r="G71"/>
      <c r="I71" s="77" t="s">
        <v>533</v>
      </c>
      <c r="J71" s="77" t="s">
        <v>491</v>
      </c>
      <c r="K71" s="78" t="s">
        <v>1204</v>
      </c>
      <c r="L71" s="49">
        <v>1</v>
      </c>
      <c r="M71" s="49">
        <v>1</v>
      </c>
      <c r="N71" s="79">
        <f t="shared" ref="N71:N134" si="1">IFERROR((M71/L71)*100,)</f>
        <v>100</v>
      </c>
      <c r="O71"/>
      <c r="R71"/>
      <c r="S71"/>
      <c r="T71"/>
    </row>
    <row r="72" spans="2:20" hidden="1" x14ac:dyDescent="0.3">
      <c r="B72" s="67" t="s">
        <v>535</v>
      </c>
      <c r="C72" s="67" t="s">
        <v>501</v>
      </c>
      <c r="D72" s="67" t="s">
        <v>706</v>
      </c>
      <c r="E72" s="69">
        <v>32</v>
      </c>
      <c r="F72" s="69">
        <v>25</v>
      </c>
      <c r="G72"/>
      <c r="I72" s="77" t="s">
        <v>533</v>
      </c>
      <c r="J72" s="77" t="s">
        <v>520</v>
      </c>
      <c r="K72" s="78" t="s">
        <v>1228</v>
      </c>
      <c r="L72" s="49">
        <v>1</v>
      </c>
      <c r="M72" s="49">
        <v>1</v>
      </c>
      <c r="N72" s="79">
        <f t="shared" si="1"/>
        <v>100</v>
      </c>
      <c r="O72"/>
      <c r="R72"/>
      <c r="S72"/>
      <c r="T72"/>
    </row>
    <row r="73" spans="2:20" hidden="1" x14ac:dyDescent="0.3">
      <c r="B73" s="67" t="s">
        <v>535</v>
      </c>
      <c r="C73" s="67" t="s">
        <v>501</v>
      </c>
      <c r="D73" s="67" t="s">
        <v>705</v>
      </c>
      <c r="E73" s="69">
        <v>1</v>
      </c>
      <c r="F73" s="69">
        <v>0</v>
      </c>
      <c r="G73"/>
      <c r="I73" s="77" t="s">
        <v>517</v>
      </c>
      <c r="J73" s="77" t="s">
        <v>517</v>
      </c>
      <c r="K73" s="78" t="s">
        <v>1208</v>
      </c>
      <c r="L73" s="49">
        <v>1</v>
      </c>
      <c r="M73" s="49">
        <v>1</v>
      </c>
      <c r="N73" s="79">
        <f t="shared" si="1"/>
        <v>100</v>
      </c>
      <c r="O73"/>
      <c r="R73"/>
      <c r="S73"/>
      <c r="T73"/>
    </row>
    <row r="74" spans="2:20" hidden="1" x14ac:dyDescent="0.3">
      <c r="B74" s="67" t="s">
        <v>535</v>
      </c>
      <c r="C74" s="67" t="s">
        <v>503</v>
      </c>
      <c r="D74" s="67" t="s">
        <v>713</v>
      </c>
      <c r="E74" s="69">
        <v>18</v>
      </c>
      <c r="F74" s="69">
        <v>0</v>
      </c>
      <c r="G74"/>
      <c r="I74" s="77" t="s">
        <v>517</v>
      </c>
      <c r="J74" s="77" t="s">
        <v>517</v>
      </c>
      <c r="K74" s="78" t="s">
        <v>1226</v>
      </c>
      <c r="L74" s="49">
        <v>1</v>
      </c>
      <c r="M74" s="49">
        <v>1</v>
      </c>
      <c r="N74" s="79">
        <f t="shared" si="1"/>
        <v>100</v>
      </c>
      <c r="O74"/>
      <c r="R74"/>
      <c r="S74"/>
      <c r="T74"/>
    </row>
    <row r="75" spans="2:20" hidden="1" x14ac:dyDescent="0.3">
      <c r="B75" s="67" t="s">
        <v>535</v>
      </c>
      <c r="C75" s="67" t="s">
        <v>557</v>
      </c>
      <c r="D75" s="67" t="s">
        <v>734</v>
      </c>
      <c r="E75" s="69">
        <v>2</v>
      </c>
      <c r="F75" s="69">
        <v>2</v>
      </c>
      <c r="G75"/>
      <c r="I75" s="77" t="s">
        <v>517</v>
      </c>
      <c r="J75" s="77" t="s">
        <v>517</v>
      </c>
      <c r="K75" s="78" t="s">
        <v>762</v>
      </c>
      <c r="L75" s="49">
        <v>1</v>
      </c>
      <c r="M75" s="49">
        <v>1</v>
      </c>
      <c r="N75" s="79">
        <f t="shared" si="1"/>
        <v>100</v>
      </c>
      <c r="O75"/>
      <c r="R75"/>
      <c r="S75"/>
      <c r="T75"/>
    </row>
    <row r="76" spans="2:20" hidden="1" x14ac:dyDescent="0.3">
      <c r="B76" s="67" t="s">
        <v>535</v>
      </c>
      <c r="C76" s="67" t="s">
        <v>557</v>
      </c>
      <c r="D76" s="67" t="s">
        <v>707</v>
      </c>
      <c r="E76" s="69">
        <v>5</v>
      </c>
      <c r="F76" s="69">
        <v>0</v>
      </c>
      <c r="G76"/>
      <c r="I76" s="77" t="s">
        <v>517</v>
      </c>
      <c r="J76" s="77" t="s">
        <v>518</v>
      </c>
      <c r="K76" s="78" t="s">
        <v>1227</v>
      </c>
      <c r="L76" s="49">
        <v>1</v>
      </c>
      <c r="M76" s="49">
        <v>1</v>
      </c>
      <c r="N76" s="79">
        <f t="shared" si="1"/>
        <v>100</v>
      </c>
      <c r="O76"/>
      <c r="R76"/>
      <c r="S76"/>
      <c r="T76"/>
    </row>
    <row r="77" spans="2:20" hidden="1" x14ac:dyDescent="0.3">
      <c r="B77" s="67" t="s">
        <v>515</v>
      </c>
      <c r="C77" s="67" t="s">
        <v>515</v>
      </c>
      <c r="D77" s="67" t="s">
        <v>753</v>
      </c>
      <c r="E77" s="69">
        <v>113</v>
      </c>
      <c r="F77" s="69">
        <v>111</v>
      </c>
      <c r="G77"/>
      <c r="I77" s="77" t="s">
        <v>532</v>
      </c>
      <c r="J77" s="77" t="s">
        <v>493</v>
      </c>
      <c r="K77" s="78" t="s">
        <v>1206</v>
      </c>
      <c r="L77" s="49">
        <v>1</v>
      </c>
      <c r="M77" s="49">
        <v>1</v>
      </c>
      <c r="N77" s="79">
        <f t="shared" si="1"/>
        <v>100</v>
      </c>
      <c r="O77"/>
      <c r="R77"/>
      <c r="S77"/>
      <c r="T77"/>
    </row>
    <row r="78" spans="2:20" hidden="1" x14ac:dyDescent="0.3">
      <c r="B78" s="67" t="s">
        <v>515</v>
      </c>
      <c r="C78" s="67" t="s">
        <v>515</v>
      </c>
      <c r="D78" s="67" t="s">
        <v>819</v>
      </c>
      <c r="E78" s="69">
        <v>2</v>
      </c>
      <c r="F78" s="69">
        <v>2</v>
      </c>
      <c r="G78"/>
      <c r="I78" s="77" t="s">
        <v>532</v>
      </c>
      <c r="J78" s="77" t="s">
        <v>504</v>
      </c>
      <c r="K78" s="78" t="s">
        <v>1224</v>
      </c>
      <c r="L78" s="49">
        <v>1</v>
      </c>
      <c r="M78" s="49">
        <v>1</v>
      </c>
      <c r="N78" s="79">
        <f t="shared" si="1"/>
        <v>100</v>
      </c>
      <c r="O78"/>
      <c r="R78"/>
      <c r="S78"/>
      <c r="T78"/>
    </row>
    <row r="79" spans="2:20" hidden="1" x14ac:dyDescent="0.3">
      <c r="B79" s="67" t="s">
        <v>515</v>
      </c>
      <c r="C79" s="67" t="s">
        <v>515</v>
      </c>
      <c r="D79" s="67" t="s">
        <v>746</v>
      </c>
      <c r="E79" s="69">
        <v>2</v>
      </c>
      <c r="F79" s="69">
        <v>2</v>
      </c>
      <c r="G79"/>
      <c r="I79" s="77" t="s">
        <v>532</v>
      </c>
      <c r="J79" s="77" t="s">
        <v>516</v>
      </c>
      <c r="K79" s="78" t="s">
        <v>1225</v>
      </c>
      <c r="L79" s="49">
        <v>1</v>
      </c>
      <c r="M79" s="49">
        <v>1</v>
      </c>
      <c r="N79" s="79">
        <f t="shared" si="1"/>
        <v>100</v>
      </c>
      <c r="O79"/>
      <c r="R79"/>
      <c r="S79"/>
      <c r="T79"/>
    </row>
    <row r="80" spans="2:20" x14ac:dyDescent="0.3">
      <c r="B80" s="67" t="s">
        <v>515</v>
      </c>
      <c r="C80" s="67" t="s">
        <v>515</v>
      </c>
      <c r="D80" s="67" t="s">
        <v>748</v>
      </c>
      <c r="E80" s="69">
        <v>13</v>
      </c>
      <c r="F80" s="69">
        <v>1</v>
      </c>
      <c r="G80"/>
      <c r="I80" s="77" t="s">
        <v>535</v>
      </c>
      <c r="J80" s="77" t="s">
        <v>500</v>
      </c>
      <c r="K80" s="78" t="s">
        <v>1048</v>
      </c>
      <c r="L80" s="49">
        <v>152</v>
      </c>
      <c r="M80" s="49">
        <v>0</v>
      </c>
      <c r="N80" s="79">
        <f t="shared" si="1"/>
        <v>0</v>
      </c>
      <c r="O80"/>
      <c r="R80"/>
      <c r="S80"/>
      <c r="T80"/>
    </row>
    <row r="81" spans="2:20" x14ac:dyDescent="0.3">
      <c r="B81" s="67" t="s">
        <v>515</v>
      </c>
      <c r="C81" s="67" t="s">
        <v>515</v>
      </c>
      <c r="D81" s="67" t="s">
        <v>752</v>
      </c>
      <c r="E81" s="69">
        <v>2</v>
      </c>
      <c r="F81" s="69">
        <v>1</v>
      </c>
      <c r="G81"/>
      <c r="I81" s="77" t="s">
        <v>534</v>
      </c>
      <c r="J81" s="77" t="s">
        <v>507</v>
      </c>
      <c r="K81" s="78" t="s">
        <v>725</v>
      </c>
      <c r="L81" s="49">
        <v>146</v>
      </c>
      <c r="M81" s="49">
        <v>0</v>
      </c>
      <c r="N81" s="79">
        <f t="shared" si="1"/>
        <v>0</v>
      </c>
      <c r="O81"/>
      <c r="R81"/>
      <c r="S81"/>
      <c r="T81"/>
    </row>
    <row r="82" spans="2:20" x14ac:dyDescent="0.3">
      <c r="B82" s="67" t="s">
        <v>515</v>
      </c>
      <c r="C82" s="67" t="s">
        <v>515</v>
      </c>
      <c r="D82" s="67" t="s">
        <v>750</v>
      </c>
      <c r="E82" s="69">
        <v>7</v>
      </c>
      <c r="F82" s="69">
        <v>0</v>
      </c>
      <c r="G82"/>
      <c r="I82" s="77" t="s">
        <v>519</v>
      </c>
      <c r="J82" s="77" t="s">
        <v>519</v>
      </c>
      <c r="K82" s="78" t="s">
        <v>768</v>
      </c>
      <c r="L82" s="49">
        <v>134</v>
      </c>
      <c r="M82" s="49">
        <v>0</v>
      </c>
      <c r="N82" s="79">
        <f t="shared" si="1"/>
        <v>0</v>
      </c>
      <c r="O82"/>
      <c r="R82"/>
      <c r="S82"/>
      <c r="T82"/>
    </row>
    <row r="83" spans="2:20" x14ac:dyDescent="0.3">
      <c r="B83" s="67" t="s">
        <v>515</v>
      </c>
      <c r="C83" s="67" t="s">
        <v>515</v>
      </c>
      <c r="D83" s="67" t="s">
        <v>754</v>
      </c>
      <c r="E83" s="69">
        <v>41</v>
      </c>
      <c r="F83" s="69">
        <v>0</v>
      </c>
      <c r="G83"/>
      <c r="I83" s="77" t="s">
        <v>534</v>
      </c>
      <c r="J83" s="77" t="s">
        <v>556</v>
      </c>
      <c r="K83" s="78" t="s">
        <v>644</v>
      </c>
      <c r="L83" s="49">
        <v>113</v>
      </c>
      <c r="M83" s="49">
        <v>0</v>
      </c>
      <c r="N83" s="79">
        <f t="shared" si="1"/>
        <v>0</v>
      </c>
      <c r="O83"/>
      <c r="R83"/>
      <c r="S83"/>
      <c r="T83"/>
    </row>
    <row r="84" spans="2:20" x14ac:dyDescent="0.3">
      <c r="B84" s="67" t="s">
        <v>515</v>
      </c>
      <c r="C84" s="67" t="s">
        <v>515</v>
      </c>
      <c r="D84" s="67" t="s">
        <v>942</v>
      </c>
      <c r="E84" s="69">
        <v>1</v>
      </c>
      <c r="F84" s="69">
        <v>0</v>
      </c>
      <c r="G84"/>
      <c r="I84" s="77" t="s">
        <v>534</v>
      </c>
      <c r="J84" s="77" t="s">
        <v>479</v>
      </c>
      <c r="K84" s="78" t="s">
        <v>613</v>
      </c>
      <c r="L84" s="49">
        <v>90</v>
      </c>
      <c r="M84" s="49">
        <v>0</v>
      </c>
      <c r="N84" s="79">
        <f t="shared" si="1"/>
        <v>0</v>
      </c>
      <c r="O84"/>
      <c r="R84"/>
      <c r="S84"/>
      <c r="T84"/>
    </row>
    <row r="85" spans="2:20" x14ac:dyDescent="0.3">
      <c r="B85" s="67" t="s">
        <v>533</v>
      </c>
      <c r="C85" s="67" t="s">
        <v>483</v>
      </c>
      <c r="D85" s="67" t="s">
        <v>622</v>
      </c>
      <c r="E85" s="69">
        <v>4</v>
      </c>
      <c r="F85" s="69">
        <v>0</v>
      </c>
      <c r="G85"/>
      <c r="I85" s="77" t="s">
        <v>535</v>
      </c>
      <c r="J85" s="77" t="s">
        <v>477</v>
      </c>
      <c r="K85" s="78" t="s">
        <v>599</v>
      </c>
      <c r="L85" s="49">
        <v>81</v>
      </c>
      <c r="M85" s="49">
        <v>0</v>
      </c>
      <c r="N85" s="79">
        <f t="shared" si="1"/>
        <v>0</v>
      </c>
      <c r="O85"/>
      <c r="R85"/>
      <c r="S85"/>
      <c r="T85"/>
    </row>
    <row r="86" spans="2:20" x14ac:dyDescent="0.3">
      <c r="B86" s="67" t="s">
        <v>533</v>
      </c>
      <c r="C86" s="67" t="s">
        <v>488</v>
      </c>
      <c r="D86" s="67" t="s">
        <v>1008</v>
      </c>
      <c r="E86" s="69">
        <v>1</v>
      </c>
      <c r="F86" s="69">
        <v>0</v>
      </c>
      <c r="G86"/>
      <c r="I86" s="77" t="s">
        <v>534</v>
      </c>
      <c r="J86" s="77" t="s">
        <v>528</v>
      </c>
      <c r="K86" s="78" t="s">
        <v>793</v>
      </c>
      <c r="L86" s="49">
        <v>79</v>
      </c>
      <c r="M86" s="49">
        <v>0</v>
      </c>
      <c r="N86" s="79">
        <f t="shared" si="1"/>
        <v>0</v>
      </c>
      <c r="O86"/>
      <c r="R86"/>
      <c r="S86"/>
      <c r="T86"/>
    </row>
    <row r="87" spans="2:20" x14ac:dyDescent="0.3">
      <c r="B87" s="67" t="s">
        <v>533</v>
      </c>
      <c r="C87" s="67" t="s">
        <v>489</v>
      </c>
      <c r="D87" s="67" t="s">
        <v>660</v>
      </c>
      <c r="E87" s="69">
        <v>4</v>
      </c>
      <c r="F87" s="69">
        <v>0</v>
      </c>
      <c r="G87"/>
      <c r="I87" s="77" t="s">
        <v>539</v>
      </c>
      <c r="J87" s="77" t="s">
        <v>486</v>
      </c>
      <c r="K87" s="78" t="s">
        <v>656</v>
      </c>
      <c r="L87" s="49">
        <v>67</v>
      </c>
      <c r="M87" s="49">
        <v>0</v>
      </c>
      <c r="N87" s="79">
        <f t="shared" si="1"/>
        <v>0</v>
      </c>
      <c r="O87"/>
      <c r="R87"/>
      <c r="S87"/>
      <c r="T87"/>
    </row>
    <row r="88" spans="2:20" x14ac:dyDescent="0.3">
      <c r="B88" s="67" t="s">
        <v>533</v>
      </c>
      <c r="C88" s="67" t="s">
        <v>490</v>
      </c>
      <c r="D88" s="67" t="s">
        <v>1009</v>
      </c>
      <c r="E88" s="69">
        <v>1</v>
      </c>
      <c r="F88" s="69">
        <v>0</v>
      </c>
      <c r="G88"/>
      <c r="I88" s="77" t="s">
        <v>533</v>
      </c>
      <c r="J88" s="77" t="s">
        <v>492</v>
      </c>
      <c r="K88" s="78" t="s">
        <v>670</v>
      </c>
      <c r="L88" s="49">
        <v>67</v>
      </c>
      <c r="M88" s="49">
        <v>0</v>
      </c>
      <c r="N88" s="79">
        <f t="shared" si="1"/>
        <v>0</v>
      </c>
      <c r="O88"/>
      <c r="R88"/>
      <c r="S88"/>
      <c r="T88"/>
    </row>
    <row r="89" spans="2:20" x14ac:dyDescent="0.3">
      <c r="B89" s="67" t="s">
        <v>533</v>
      </c>
      <c r="C89" s="67" t="s">
        <v>490</v>
      </c>
      <c r="D89" s="67" t="s">
        <v>1005</v>
      </c>
      <c r="E89" s="69">
        <v>2</v>
      </c>
      <c r="F89" s="69">
        <v>0</v>
      </c>
      <c r="G89"/>
      <c r="I89" s="77" t="s">
        <v>535</v>
      </c>
      <c r="J89" s="77" t="s">
        <v>498</v>
      </c>
      <c r="K89" s="78" t="s">
        <v>696</v>
      </c>
      <c r="L89" s="49">
        <v>65</v>
      </c>
      <c r="M89" s="49">
        <v>0</v>
      </c>
      <c r="N89" s="79">
        <f t="shared" si="1"/>
        <v>0</v>
      </c>
      <c r="O89"/>
      <c r="R89"/>
      <c r="S89"/>
      <c r="T89"/>
    </row>
    <row r="90" spans="2:20" x14ac:dyDescent="0.3">
      <c r="B90" s="67" t="s">
        <v>533</v>
      </c>
      <c r="C90" s="67" t="s">
        <v>492</v>
      </c>
      <c r="D90" s="67" t="s">
        <v>1003</v>
      </c>
      <c r="E90" s="69">
        <v>1</v>
      </c>
      <c r="F90" s="69">
        <v>1</v>
      </c>
      <c r="G90"/>
      <c r="I90" s="77" t="s">
        <v>532</v>
      </c>
      <c r="J90" s="77" t="s">
        <v>516</v>
      </c>
      <c r="K90" s="78" t="s">
        <v>756</v>
      </c>
      <c r="L90" s="49">
        <v>63</v>
      </c>
      <c r="M90" s="49">
        <v>0</v>
      </c>
      <c r="N90" s="79">
        <f t="shared" si="1"/>
        <v>0</v>
      </c>
      <c r="O90"/>
      <c r="R90"/>
      <c r="S90"/>
      <c r="T90"/>
    </row>
    <row r="91" spans="2:20" x14ac:dyDescent="0.3">
      <c r="B91" s="67" t="s">
        <v>533</v>
      </c>
      <c r="C91" s="67" t="s">
        <v>492</v>
      </c>
      <c r="D91" s="67" t="s">
        <v>670</v>
      </c>
      <c r="E91" s="69">
        <v>3</v>
      </c>
      <c r="F91" s="69">
        <v>0</v>
      </c>
      <c r="G91"/>
      <c r="I91" s="77" t="s">
        <v>535</v>
      </c>
      <c r="J91" s="77" t="s">
        <v>498</v>
      </c>
      <c r="K91" s="78" t="s">
        <v>695</v>
      </c>
      <c r="L91" s="49">
        <v>58</v>
      </c>
      <c r="M91" s="49">
        <v>0</v>
      </c>
      <c r="N91" s="79">
        <f t="shared" si="1"/>
        <v>0</v>
      </c>
      <c r="O91"/>
      <c r="P91"/>
      <c r="Q91"/>
      <c r="R91"/>
      <c r="S91"/>
      <c r="T91"/>
    </row>
    <row r="92" spans="2:20" x14ac:dyDescent="0.3">
      <c r="B92" s="67" t="s">
        <v>533</v>
      </c>
      <c r="C92" s="67" t="s">
        <v>492</v>
      </c>
      <c r="D92" s="67" t="s">
        <v>937</v>
      </c>
      <c r="E92" s="69">
        <v>1</v>
      </c>
      <c r="F92" s="69">
        <v>0</v>
      </c>
      <c r="G92"/>
      <c r="I92" s="77" t="s">
        <v>538</v>
      </c>
      <c r="J92" s="77" t="s">
        <v>478</v>
      </c>
      <c r="K92" s="78" t="s">
        <v>601</v>
      </c>
      <c r="L92" s="49">
        <v>58</v>
      </c>
      <c r="M92" s="49">
        <v>0</v>
      </c>
      <c r="N92" s="79">
        <f t="shared" si="1"/>
        <v>0</v>
      </c>
      <c r="O92"/>
      <c r="P92"/>
      <c r="Q92"/>
      <c r="R92"/>
      <c r="S92"/>
      <c r="T92"/>
    </row>
    <row r="93" spans="2:20" x14ac:dyDescent="0.3">
      <c r="B93" s="67" t="s">
        <v>533</v>
      </c>
      <c r="C93" s="67" t="s">
        <v>492</v>
      </c>
      <c r="D93" s="67" t="s">
        <v>668</v>
      </c>
      <c r="E93" s="69">
        <v>23</v>
      </c>
      <c r="F93" s="69">
        <v>0</v>
      </c>
      <c r="G93"/>
      <c r="I93" s="77" t="s">
        <v>535</v>
      </c>
      <c r="J93" s="77" t="s">
        <v>500</v>
      </c>
      <c r="K93" s="78" t="s">
        <v>701</v>
      </c>
      <c r="L93" s="49">
        <v>44</v>
      </c>
      <c r="M93" s="49">
        <v>0</v>
      </c>
      <c r="N93" s="79">
        <f t="shared" si="1"/>
        <v>0</v>
      </c>
      <c r="O93"/>
      <c r="P93"/>
      <c r="Q93"/>
      <c r="R93"/>
      <c r="S93"/>
      <c r="T93"/>
    </row>
    <row r="94" spans="2:20" x14ac:dyDescent="0.3">
      <c r="B94" s="67" t="s">
        <v>533</v>
      </c>
      <c r="C94" s="67" t="s">
        <v>492</v>
      </c>
      <c r="D94" s="67" t="s">
        <v>667</v>
      </c>
      <c r="E94" s="69">
        <v>13</v>
      </c>
      <c r="F94" s="69">
        <v>0</v>
      </c>
      <c r="G94"/>
      <c r="I94" s="77" t="s">
        <v>532</v>
      </c>
      <c r="J94" s="77" t="s">
        <v>516</v>
      </c>
      <c r="K94" s="78" t="s">
        <v>755</v>
      </c>
      <c r="L94" s="49">
        <v>32</v>
      </c>
      <c r="M94" s="49">
        <v>0</v>
      </c>
      <c r="N94" s="79">
        <f t="shared" si="1"/>
        <v>0</v>
      </c>
      <c r="O94"/>
      <c r="P94"/>
      <c r="Q94"/>
      <c r="R94"/>
      <c r="S94"/>
      <c r="T94"/>
    </row>
    <row r="95" spans="2:20" x14ac:dyDescent="0.3">
      <c r="B95" s="67" t="s">
        <v>533</v>
      </c>
      <c r="C95" s="67" t="s">
        <v>512</v>
      </c>
      <c r="D95" s="67" t="s">
        <v>1010</v>
      </c>
      <c r="E95" s="69">
        <v>1</v>
      </c>
      <c r="F95" s="69">
        <v>0</v>
      </c>
      <c r="G95"/>
      <c r="I95" s="77" t="s">
        <v>534</v>
      </c>
      <c r="J95" s="77" t="s">
        <v>556</v>
      </c>
      <c r="K95" s="78" t="s">
        <v>636</v>
      </c>
      <c r="L95" s="49">
        <v>31</v>
      </c>
      <c r="M95" s="49">
        <v>0</v>
      </c>
      <c r="N95" s="79">
        <f t="shared" si="1"/>
        <v>0</v>
      </c>
      <c r="O95"/>
      <c r="P95"/>
      <c r="Q95"/>
      <c r="R95"/>
      <c r="S95"/>
      <c r="T95"/>
    </row>
    <row r="96" spans="2:20" x14ac:dyDescent="0.3">
      <c r="B96" s="67" t="s">
        <v>533</v>
      </c>
      <c r="C96" s="67" t="s">
        <v>512</v>
      </c>
      <c r="D96" s="67" t="s">
        <v>738</v>
      </c>
      <c r="E96" s="69">
        <v>6</v>
      </c>
      <c r="F96" s="69">
        <v>0</v>
      </c>
      <c r="G96"/>
      <c r="I96" s="77" t="s">
        <v>535</v>
      </c>
      <c r="J96" s="77" t="s">
        <v>503</v>
      </c>
      <c r="K96" s="78" t="s">
        <v>713</v>
      </c>
      <c r="L96" s="49">
        <v>31</v>
      </c>
      <c r="M96" s="49">
        <v>0</v>
      </c>
      <c r="N96" s="79">
        <f t="shared" si="1"/>
        <v>0</v>
      </c>
      <c r="O96"/>
      <c r="P96"/>
      <c r="Q96"/>
      <c r="R96"/>
      <c r="S96"/>
      <c r="T96"/>
    </row>
    <row r="97" spans="2:20" x14ac:dyDescent="0.3">
      <c r="B97" s="67" t="s">
        <v>533</v>
      </c>
      <c r="C97" s="67" t="s">
        <v>513</v>
      </c>
      <c r="D97" s="67" t="s">
        <v>740</v>
      </c>
      <c r="E97" s="69">
        <v>59</v>
      </c>
      <c r="F97" s="69">
        <v>57</v>
      </c>
      <c r="G97"/>
      <c r="I97" s="77" t="s">
        <v>532</v>
      </c>
      <c r="J97" s="77" t="s">
        <v>526</v>
      </c>
      <c r="K97" s="78" t="s">
        <v>788</v>
      </c>
      <c r="L97" s="49">
        <v>30</v>
      </c>
      <c r="M97" s="49">
        <v>0</v>
      </c>
      <c r="N97" s="79">
        <f t="shared" si="1"/>
        <v>0</v>
      </c>
      <c r="O97"/>
      <c r="P97"/>
      <c r="Q97"/>
      <c r="R97"/>
      <c r="S97"/>
      <c r="T97"/>
    </row>
    <row r="98" spans="2:20" x14ac:dyDescent="0.3">
      <c r="B98" s="67" t="s">
        <v>533</v>
      </c>
      <c r="C98" s="67" t="s">
        <v>513</v>
      </c>
      <c r="D98" s="67" t="s">
        <v>741</v>
      </c>
      <c r="E98" s="69">
        <v>2</v>
      </c>
      <c r="F98" s="69">
        <v>0</v>
      </c>
      <c r="G98"/>
      <c r="I98" s="77" t="s">
        <v>539</v>
      </c>
      <c r="J98" s="77" t="s">
        <v>486</v>
      </c>
      <c r="K98" s="78" t="s">
        <v>655</v>
      </c>
      <c r="L98" s="49">
        <v>29</v>
      </c>
      <c r="M98" s="49">
        <v>0</v>
      </c>
      <c r="N98" s="79">
        <f t="shared" si="1"/>
        <v>0</v>
      </c>
      <c r="O98"/>
      <c r="P98"/>
      <c r="Q98"/>
      <c r="R98"/>
      <c r="S98"/>
      <c r="T98"/>
    </row>
    <row r="99" spans="2:20" x14ac:dyDescent="0.3">
      <c r="B99" s="67" t="s">
        <v>533</v>
      </c>
      <c r="C99" s="67" t="s">
        <v>520</v>
      </c>
      <c r="D99" s="67" t="s">
        <v>407</v>
      </c>
      <c r="E99" s="69">
        <v>34</v>
      </c>
      <c r="F99" s="69">
        <v>5</v>
      </c>
      <c r="G99"/>
      <c r="I99" s="77" t="s">
        <v>517</v>
      </c>
      <c r="J99" s="77" t="s">
        <v>517</v>
      </c>
      <c r="K99" s="78" t="s">
        <v>763</v>
      </c>
      <c r="L99" s="49">
        <v>29</v>
      </c>
      <c r="M99" s="49">
        <v>0</v>
      </c>
      <c r="N99" s="79">
        <f t="shared" si="1"/>
        <v>0</v>
      </c>
      <c r="O99"/>
      <c r="P99"/>
      <c r="Q99"/>
      <c r="R99"/>
      <c r="S99"/>
      <c r="T99"/>
    </row>
    <row r="100" spans="2:20" x14ac:dyDescent="0.3">
      <c r="B100" s="67" t="s">
        <v>533</v>
      </c>
      <c r="C100" s="67" t="s">
        <v>520</v>
      </c>
      <c r="D100" s="67" t="s">
        <v>774</v>
      </c>
      <c r="E100" s="69">
        <v>5</v>
      </c>
      <c r="F100" s="69">
        <v>0</v>
      </c>
      <c r="G100"/>
      <c r="I100" s="77" t="s">
        <v>533</v>
      </c>
      <c r="J100" s="77" t="s">
        <v>520</v>
      </c>
      <c r="K100" s="78" t="s">
        <v>405</v>
      </c>
      <c r="L100" s="49">
        <v>28</v>
      </c>
      <c r="M100" s="49">
        <v>0</v>
      </c>
      <c r="N100" s="79">
        <f t="shared" si="1"/>
        <v>0</v>
      </c>
      <c r="O100"/>
      <c r="P100"/>
      <c r="Q100"/>
      <c r="R100"/>
      <c r="S100"/>
      <c r="T100"/>
    </row>
    <row r="101" spans="2:20" x14ac:dyDescent="0.3">
      <c r="B101" s="67" t="s">
        <v>533</v>
      </c>
      <c r="C101" s="67" t="s">
        <v>520</v>
      </c>
      <c r="D101" s="67" t="s">
        <v>405</v>
      </c>
      <c r="E101" s="69">
        <v>20</v>
      </c>
      <c r="F101" s="69">
        <v>0</v>
      </c>
      <c r="G101"/>
      <c r="I101" s="77" t="s">
        <v>538</v>
      </c>
      <c r="J101" s="77" t="s">
        <v>506</v>
      </c>
      <c r="K101" s="78" t="s">
        <v>723</v>
      </c>
      <c r="L101" s="49">
        <v>27</v>
      </c>
      <c r="M101" s="49">
        <v>0</v>
      </c>
      <c r="N101" s="79">
        <f t="shared" si="1"/>
        <v>0</v>
      </c>
      <c r="O101"/>
      <c r="P101"/>
      <c r="Q101"/>
      <c r="R101"/>
      <c r="S101"/>
      <c r="T101"/>
    </row>
    <row r="102" spans="2:20" x14ac:dyDescent="0.3">
      <c r="B102" s="67" t="s">
        <v>533</v>
      </c>
      <c r="C102" s="67" t="s">
        <v>520</v>
      </c>
      <c r="D102" s="67" t="s">
        <v>406</v>
      </c>
      <c r="E102" s="69">
        <v>9</v>
      </c>
      <c r="F102" s="69">
        <v>0</v>
      </c>
      <c r="G102"/>
      <c r="I102" s="77" t="s">
        <v>519</v>
      </c>
      <c r="J102" s="77" t="s">
        <v>519</v>
      </c>
      <c r="K102" s="78" t="s">
        <v>771</v>
      </c>
      <c r="L102" s="49">
        <v>26</v>
      </c>
      <c r="M102" s="49">
        <v>0</v>
      </c>
      <c r="N102" s="79">
        <f t="shared" si="1"/>
        <v>0</v>
      </c>
      <c r="O102"/>
      <c r="P102"/>
      <c r="Q102"/>
      <c r="R102"/>
      <c r="S102"/>
      <c r="T102"/>
    </row>
    <row r="103" spans="2:20" x14ac:dyDescent="0.3">
      <c r="B103" s="67" t="s">
        <v>533</v>
      </c>
      <c r="C103" s="67" t="s">
        <v>521</v>
      </c>
      <c r="D103" s="67" t="s">
        <v>823</v>
      </c>
      <c r="E103" s="69">
        <v>1</v>
      </c>
      <c r="F103" s="69">
        <v>0</v>
      </c>
      <c r="G103"/>
      <c r="I103" s="77" t="s">
        <v>533</v>
      </c>
      <c r="J103" s="77" t="s">
        <v>492</v>
      </c>
      <c r="K103" s="78" t="s">
        <v>667</v>
      </c>
      <c r="L103" s="49">
        <v>25</v>
      </c>
      <c r="M103" s="49">
        <v>0</v>
      </c>
      <c r="N103" s="79">
        <f t="shared" si="1"/>
        <v>0</v>
      </c>
      <c r="O103"/>
      <c r="P103"/>
      <c r="Q103"/>
      <c r="R103"/>
      <c r="S103"/>
      <c r="T103"/>
    </row>
    <row r="104" spans="2:20" x14ac:dyDescent="0.3">
      <c r="B104" s="67" t="s">
        <v>533</v>
      </c>
      <c r="C104" s="67" t="s">
        <v>521</v>
      </c>
      <c r="D104" s="67" t="s">
        <v>412</v>
      </c>
      <c r="E104" s="69">
        <v>2</v>
      </c>
      <c r="F104" s="69">
        <v>0</v>
      </c>
      <c r="G104"/>
      <c r="I104" s="77" t="s">
        <v>533</v>
      </c>
      <c r="J104" s="77" t="s">
        <v>492</v>
      </c>
      <c r="K104" s="78" t="s">
        <v>668</v>
      </c>
      <c r="L104" s="49">
        <v>22</v>
      </c>
      <c r="M104" s="49">
        <v>0</v>
      </c>
      <c r="N104" s="79">
        <f t="shared" si="1"/>
        <v>0</v>
      </c>
      <c r="O104"/>
      <c r="P104"/>
      <c r="Q104"/>
      <c r="R104"/>
      <c r="S104"/>
      <c r="T104"/>
    </row>
    <row r="105" spans="2:20" x14ac:dyDescent="0.3">
      <c r="B105" s="67" t="s">
        <v>533</v>
      </c>
      <c r="C105" s="67" t="s">
        <v>521</v>
      </c>
      <c r="D105" s="67" t="s">
        <v>776</v>
      </c>
      <c r="E105" s="69">
        <v>2</v>
      </c>
      <c r="F105" s="69">
        <v>0</v>
      </c>
      <c r="G105"/>
      <c r="I105" s="77" t="s">
        <v>535</v>
      </c>
      <c r="J105" s="77" t="s">
        <v>477</v>
      </c>
      <c r="K105" s="78" t="s">
        <v>598</v>
      </c>
      <c r="L105" s="49">
        <v>21</v>
      </c>
      <c r="M105" s="49">
        <v>0</v>
      </c>
      <c r="N105" s="79">
        <f t="shared" si="1"/>
        <v>0</v>
      </c>
      <c r="O105"/>
      <c r="P105"/>
      <c r="Q105"/>
      <c r="R105"/>
      <c r="S105"/>
      <c r="T105"/>
    </row>
    <row r="106" spans="2:20" x14ac:dyDescent="0.3">
      <c r="B106" s="67" t="s">
        <v>533</v>
      </c>
      <c r="C106" s="67" t="s">
        <v>525</v>
      </c>
      <c r="D106" s="67" t="s">
        <v>787</v>
      </c>
      <c r="E106" s="69">
        <v>2</v>
      </c>
      <c r="F106" s="69">
        <v>0</v>
      </c>
      <c r="G106"/>
      <c r="I106" s="77" t="s">
        <v>535</v>
      </c>
      <c r="J106" s="77" t="s">
        <v>499</v>
      </c>
      <c r="K106" s="78" t="s">
        <v>697</v>
      </c>
      <c r="L106" s="49">
        <v>21</v>
      </c>
      <c r="M106" s="49">
        <v>0</v>
      </c>
      <c r="N106" s="79">
        <f t="shared" si="1"/>
        <v>0</v>
      </c>
      <c r="O106"/>
      <c r="P106"/>
      <c r="Q106"/>
      <c r="R106"/>
      <c r="S106"/>
      <c r="T106"/>
    </row>
    <row r="107" spans="2:20" x14ac:dyDescent="0.3">
      <c r="B107" s="67" t="s">
        <v>533</v>
      </c>
      <c r="C107" s="67" t="s">
        <v>525</v>
      </c>
      <c r="D107" s="67" t="s">
        <v>785</v>
      </c>
      <c r="E107" s="69">
        <v>1</v>
      </c>
      <c r="F107" s="69">
        <v>0</v>
      </c>
      <c r="G107"/>
      <c r="I107" s="77" t="s">
        <v>534</v>
      </c>
      <c r="J107" s="77" t="s">
        <v>507</v>
      </c>
      <c r="K107" s="78" t="s">
        <v>726</v>
      </c>
      <c r="L107" s="49">
        <v>19</v>
      </c>
      <c r="M107" s="49">
        <v>0</v>
      </c>
      <c r="N107" s="79">
        <f t="shared" si="1"/>
        <v>0</v>
      </c>
      <c r="O107"/>
      <c r="P107"/>
      <c r="Q107"/>
      <c r="R107"/>
      <c r="S107"/>
      <c r="T107"/>
    </row>
    <row r="108" spans="2:20" x14ac:dyDescent="0.3">
      <c r="B108" s="67" t="s">
        <v>533</v>
      </c>
      <c r="C108" s="67" t="s">
        <v>525</v>
      </c>
      <c r="D108" s="67" t="s">
        <v>786</v>
      </c>
      <c r="E108" s="69">
        <v>13</v>
      </c>
      <c r="F108" s="69">
        <v>0</v>
      </c>
      <c r="G108"/>
      <c r="I108" s="77" t="s">
        <v>535</v>
      </c>
      <c r="J108" s="77" t="s">
        <v>497</v>
      </c>
      <c r="K108" s="78" t="s">
        <v>691</v>
      </c>
      <c r="L108" s="49">
        <v>17</v>
      </c>
      <c r="M108" s="49">
        <v>0</v>
      </c>
      <c r="N108" s="79">
        <f t="shared" si="1"/>
        <v>0</v>
      </c>
      <c r="O108"/>
      <c r="P108"/>
      <c r="Q108"/>
      <c r="R108"/>
      <c r="S108"/>
      <c r="T108"/>
    </row>
    <row r="109" spans="2:20" x14ac:dyDescent="0.3">
      <c r="B109" s="67" t="s">
        <v>537</v>
      </c>
      <c r="C109" s="67" t="s">
        <v>510</v>
      </c>
      <c r="D109" s="67" t="s">
        <v>729</v>
      </c>
      <c r="E109" s="69">
        <v>10</v>
      </c>
      <c r="F109" s="69">
        <v>0</v>
      </c>
      <c r="G109"/>
      <c r="I109" s="77" t="s">
        <v>515</v>
      </c>
      <c r="J109" s="77" t="s">
        <v>515</v>
      </c>
      <c r="K109" s="78" t="s">
        <v>748</v>
      </c>
      <c r="L109" s="49">
        <v>17</v>
      </c>
      <c r="M109" s="49">
        <v>0</v>
      </c>
      <c r="N109" s="79">
        <f t="shared" si="1"/>
        <v>0</v>
      </c>
      <c r="O109"/>
      <c r="P109"/>
      <c r="Q109"/>
      <c r="R109"/>
      <c r="S109"/>
      <c r="T109"/>
    </row>
    <row r="110" spans="2:20" x14ac:dyDescent="0.3">
      <c r="B110" s="67" t="s">
        <v>537</v>
      </c>
      <c r="C110" s="67" t="s">
        <v>510</v>
      </c>
      <c r="D110" s="67" t="s">
        <v>730</v>
      </c>
      <c r="E110" s="69">
        <v>2</v>
      </c>
      <c r="F110" s="69">
        <v>0</v>
      </c>
      <c r="G110"/>
      <c r="I110" s="77" t="s">
        <v>535</v>
      </c>
      <c r="J110" s="77" t="s">
        <v>497</v>
      </c>
      <c r="K110" s="78" t="s">
        <v>690</v>
      </c>
      <c r="L110" s="49">
        <v>15</v>
      </c>
      <c r="M110" s="49">
        <v>0</v>
      </c>
      <c r="N110" s="79">
        <f t="shared" si="1"/>
        <v>0</v>
      </c>
      <c r="O110"/>
      <c r="P110"/>
      <c r="Q110"/>
      <c r="R110"/>
      <c r="S110"/>
      <c r="T110"/>
    </row>
    <row r="111" spans="2:20" x14ac:dyDescent="0.3">
      <c r="B111" s="67" t="s">
        <v>537</v>
      </c>
      <c r="C111" s="67" t="s">
        <v>514</v>
      </c>
      <c r="D111" s="67" t="s">
        <v>742</v>
      </c>
      <c r="E111" s="69">
        <v>21</v>
      </c>
      <c r="F111" s="69">
        <v>18</v>
      </c>
      <c r="G111"/>
      <c r="I111" s="77" t="s">
        <v>534</v>
      </c>
      <c r="J111" s="77" t="s">
        <v>481</v>
      </c>
      <c r="K111" s="78" t="s">
        <v>615</v>
      </c>
      <c r="L111" s="49">
        <v>14</v>
      </c>
      <c r="M111" s="49">
        <v>0</v>
      </c>
      <c r="N111" s="79">
        <f t="shared" si="1"/>
        <v>0</v>
      </c>
      <c r="O111"/>
      <c r="P111"/>
      <c r="Q111"/>
      <c r="R111"/>
      <c r="S111"/>
      <c r="T111"/>
    </row>
    <row r="112" spans="2:20" x14ac:dyDescent="0.3">
      <c r="B112" s="67" t="s">
        <v>537</v>
      </c>
      <c r="C112" s="67" t="s">
        <v>524</v>
      </c>
      <c r="D112" s="67" t="s">
        <v>784</v>
      </c>
      <c r="E112" s="69">
        <v>1</v>
      </c>
      <c r="F112" s="69">
        <v>1</v>
      </c>
      <c r="G112"/>
      <c r="I112" s="77" t="s">
        <v>538</v>
      </c>
      <c r="J112" s="77" t="s">
        <v>478</v>
      </c>
      <c r="K112" s="78" t="s">
        <v>606</v>
      </c>
      <c r="L112" s="49">
        <v>14</v>
      </c>
      <c r="M112" s="49">
        <v>0</v>
      </c>
      <c r="N112" s="79">
        <f t="shared" si="1"/>
        <v>0</v>
      </c>
      <c r="O112"/>
      <c r="P112"/>
      <c r="Q112"/>
      <c r="R112"/>
      <c r="S112"/>
      <c r="T112"/>
    </row>
    <row r="113" spans="2:20" x14ac:dyDescent="0.3">
      <c r="B113" s="67" t="s">
        <v>517</v>
      </c>
      <c r="C113" s="67" t="s">
        <v>517</v>
      </c>
      <c r="D113" s="67" t="s">
        <v>629</v>
      </c>
      <c r="E113" s="69">
        <v>21</v>
      </c>
      <c r="F113" s="69">
        <v>3</v>
      </c>
      <c r="G113"/>
      <c r="I113" s="77" t="s">
        <v>538</v>
      </c>
      <c r="J113" s="77" t="s">
        <v>506</v>
      </c>
      <c r="K113" s="78" t="s">
        <v>722</v>
      </c>
      <c r="L113" s="49">
        <v>13</v>
      </c>
      <c r="M113" s="49">
        <v>0</v>
      </c>
      <c r="N113" s="79">
        <f t="shared" si="1"/>
        <v>0</v>
      </c>
      <c r="O113"/>
      <c r="P113"/>
      <c r="Q113"/>
      <c r="R113"/>
      <c r="S113"/>
      <c r="T113"/>
    </row>
    <row r="114" spans="2:20" x14ac:dyDescent="0.3">
      <c r="B114" s="67" t="s">
        <v>517</v>
      </c>
      <c r="C114" s="67" t="s">
        <v>517</v>
      </c>
      <c r="D114" s="67" t="s">
        <v>762</v>
      </c>
      <c r="E114" s="69">
        <v>1</v>
      </c>
      <c r="F114" s="69">
        <v>1</v>
      </c>
      <c r="G114"/>
      <c r="I114" s="77" t="s">
        <v>535</v>
      </c>
      <c r="J114" s="77" t="s">
        <v>495</v>
      </c>
      <c r="K114" s="78" t="s">
        <v>678</v>
      </c>
      <c r="L114" s="49">
        <v>12</v>
      </c>
      <c r="M114" s="49">
        <v>0</v>
      </c>
      <c r="N114" s="79">
        <f t="shared" si="1"/>
        <v>0</v>
      </c>
      <c r="O114"/>
      <c r="P114"/>
      <c r="Q114"/>
      <c r="R114"/>
      <c r="S114"/>
      <c r="T114"/>
    </row>
    <row r="115" spans="2:20" x14ac:dyDescent="0.3">
      <c r="B115" s="67" t="s">
        <v>517</v>
      </c>
      <c r="C115" s="67" t="s">
        <v>517</v>
      </c>
      <c r="D115" s="67" t="s">
        <v>760</v>
      </c>
      <c r="E115" s="69">
        <v>2</v>
      </c>
      <c r="F115" s="69">
        <v>1</v>
      </c>
      <c r="G115"/>
      <c r="I115" s="77" t="s">
        <v>533</v>
      </c>
      <c r="J115" s="77" t="s">
        <v>525</v>
      </c>
      <c r="K115" s="78" t="s">
        <v>787</v>
      </c>
      <c r="L115" s="49">
        <v>12</v>
      </c>
      <c r="M115" s="49">
        <v>0</v>
      </c>
      <c r="N115" s="79">
        <f t="shared" si="1"/>
        <v>0</v>
      </c>
      <c r="O115"/>
      <c r="P115"/>
      <c r="Q115"/>
      <c r="R115"/>
      <c r="S115"/>
      <c r="T115"/>
    </row>
    <row r="116" spans="2:20" x14ac:dyDescent="0.3">
      <c r="B116" s="67" t="s">
        <v>517</v>
      </c>
      <c r="C116" s="67" t="s">
        <v>517</v>
      </c>
      <c r="D116" s="67" t="s">
        <v>758</v>
      </c>
      <c r="E116" s="69">
        <v>1</v>
      </c>
      <c r="F116" s="69">
        <v>1</v>
      </c>
      <c r="G116"/>
      <c r="I116" s="77" t="s">
        <v>537</v>
      </c>
      <c r="J116" s="77" t="s">
        <v>510</v>
      </c>
      <c r="K116" s="78" t="s">
        <v>729</v>
      </c>
      <c r="L116" s="49">
        <v>12</v>
      </c>
      <c r="M116" s="49">
        <v>0</v>
      </c>
      <c r="N116" s="79">
        <f t="shared" si="1"/>
        <v>0</v>
      </c>
      <c r="O116"/>
      <c r="P116"/>
      <c r="Q116"/>
      <c r="R116"/>
      <c r="S116"/>
      <c r="T116"/>
    </row>
    <row r="117" spans="2:20" x14ac:dyDescent="0.3">
      <c r="B117" s="67" t="s">
        <v>517</v>
      </c>
      <c r="C117" s="67" t="s">
        <v>517</v>
      </c>
      <c r="D117" s="67" t="s">
        <v>820</v>
      </c>
      <c r="E117" s="69">
        <v>2</v>
      </c>
      <c r="F117" s="69">
        <v>0</v>
      </c>
      <c r="G117"/>
      <c r="I117" s="77" t="s">
        <v>517</v>
      </c>
      <c r="J117" s="77" t="s">
        <v>517</v>
      </c>
      <c r="K117" s="78" t="s">
        <v>759</v>
      </c>
      <c r="L117" s="49">
        <v>12</v>
      </c>
      <c r="M117" s="49">
        <v>0</v>
      </c>
      <c r="N117" s="79">
        <f t="shared" si="1"/>
        <v>0</v>
      </c>
      <c r="O117"/>
      <c r="P117"/>
      <c r="Q117"/>
      <c r="R117"/>
      <c r="S117"/>
      <c r="T117"/>
    </row>
    <row r="118" spans="2:20" x14ac:dyDescent="0.3">
      <c r="B118" s="67" t="s">
        <v>517</v>
      </c>
      <c r="C118" s="67" t="s">
        <v>517</v>
      </c>
      <c r="D118" s="67" t="s">
        <v>759</v>
      </c>
      <c r="E118" s="69">
        <v>11</v>
      </c>
      <c r="F118" s="69">
        <v>0</v>
      </c>
      <c r="G118"/>
      <c r="I118" s="77" t="s">
        <v>539</v>
      </c>
      <c r="J118" s="77" t="s">
        <v>486</v>
      </c>
      <c r="K118" s="78" t="s">
        <v>645</v>
      </c>
      <c r="L118" s="49">
        <v>11</v>
      </c>
      <c r="M118" s="49">
        <v>0</v>
      </c>
      <c r="N118" s="79">
        <f t="shared" si="1"/>
        <v>0</v>
      </c>
      <c r="O118"/>
      <c r="P118"/>
      <c r="Q118"/>
      <c r="R118"/>
      <c r="S118"/>
      <c r="T118"/>
    </row>
    <row r="119" spans="2:20" x14ac:dyDescent="0.3">
      <c r="B119" s="67" t="s">
        <v>517</v>
      </c>
      <c r="C119" s="67" t="s">
        <v>517</v>
      </c>
      <c r="D119" s="67" t="s">
        <v>764</v>
      </c>
      <c r="E119" s="69">
        <v>1</v>
      </c>
      <c r="F119" s="69">
        <v>0</v>
      </c>
      <c r="G119"/>
      <c r="I119" s="77" t="s">
        <v>535</v>
      </c>
      <c r="J119" s="77" t="s">
        <v>557</v>
      </c>
      <c r="K119" s="78" t="s">
        <v>707</v>
      </c>
      <c r="L119" s="49">
        <v>11</v>
      </c>
      <c r="M119" s="49">
        <v>0</v>
      </c>
      <c r="N119" s="79">
        <f t="shared" si="1"/>
        <v>0</v>
      </c>
      <c r="O119"/>
      <c r="P119"/>
      <c r="Q119"/>
      <c r="R119"/>
      <c r="S119"/>
      <c r="T119"/>
    </row>
    <row r="120" spans="2:20" x14ac:dyDescent="0.3">
      <c r="B120" s="67" t="s">
        <v>517</v>
      </c>
      <c r="C120" s="67" t="s">
        <v>517</v>
      </c>
      <c r="D120" s="67" t="s">
        <v>763</v>
      </c>
      <c r="E120" s="69">
        <v>15</v>
      </c>
      <c r="F120" s="69">
        <v>0</v>
      </c>
      <c r="G120"/>
      <c r="I120" s="77" t="s">
        <v>533</v>
      </c>
      <c r="J120" s="77" t="s">
        <v>512</v>
      </c>
      <c r="K120" s="78" t="s">
        <v>738</v>
      </c>
      <c r="L120" s="49">
        <v>11</v>
      </c>
      <c r="M120" s="49">
        <v>0</v>
      </c>
      <c r="N120" s="79">
        <f t="shared" si="1"/>
        <v>0</v>
      </c>
      <c r="O120"/>
      <c r="P120"/>
      <c r="Q120"/>
      <c r="R120"/>
      <c r="S120"/>
      <c r="T120"/>
    </row>
    <row r="121" spans="2:20" x14ac:dyDescent="0.3">
      <c r="B121" s="67" t="s">
        <v>517</v>
      </c>
      <c r="C121" s="67" t="s">
        <v>518</v>
      </c>
      <c r="D121" s="67" t="s">
        <v>956</v>
      </c>
      <c r="E121" s="69">
        <v>7</v>
      </c>
      <c r="F121" s="69">
        <v>3</v>
      </c>
      <c r="G121"/>
      <c r="I121" s="77" t="s">
        <v>533</v>
      </c>
      <c r="J121" s="77" t="s">
        <v>525</v>
      </c>
      <c r="K121" s="78" t="s">
        <v>786</v>
      </c>
      <c r="L121" s="49">
        <v>11</v>
      </c>
      <c r="M121" s="49">
        <v>0</v>
      </c>
      <c r="N121" s="79">
        <f t="shared" si="1"/>
        <v>0</v>
      </c>
      <c r="O121"/>
      <c r="P121"/>
      <c r="Q121"/>
      <c r="R121"/>
      <c r="S121"/>
      <c r="T121"/>
    </row>
    <row r="122" spans="2:20" hidden="1" x14ac:dyDescent="0.3">
      <c r="B122" s="67" t="s">
        <v>532</v>
      </c>
      <c r="C122" s="67" t="s">
        <v>482</v>
      </c>
      <c r="D122" s="67" t="s">
        <v>618</v>
      </c>
      <c r="E122" s="69">
        <v>4</v>
      </c>
      <c r="F122" s="69">
        <v>2</v>
      </c>
      <c r="G122"/>
      <c r="I122" s="77" t="s">
        <v>534</v>
      </c>
      <c r="J122" s="77" t="s">
        <v>484</v>
      </c>
      <c r="K122" s="78" t="s">
        <v>1112</v>
      </c>
      <c r="L122" s="49">
        <v>9</v>
      </c>
      <c r="M122" s="49">
        <v>0</v>
      </c>
      <c r="N122" s="79">
        <f t="shared" si="1"/>
        <v>0</v>
      </c>
      <c r="O122"/>
      <c r="P122"/>
      <c r="Q122"/>
      <c r="R122"/>
      <c r="S122"/>
      <c r="T122"/>
    </row>
    <row r="123" spans="2:20" hidden="1" x14ac:dyDescent="0.3">
      <c r="B123" s="67" t="s">
        <v>532</v>
      </c>
      <c r="C123" s="67" t="s">
        <v>493</v>
      </c>
      <c r="D123" s="67" t="s">
        <v>674</v>
      </c>
      <c r="E123" s="69">
        <v>4</v>
      </c>
      <c r="F123" s="69">
        <v>0</v>
      </c>
      <c r="G123"/>
      <c r="I123" s="77" t="s">
        <v>535</v>
      </c>
      <c r="J123" s="77" t="s">
        <v>499</v>
      </c>
      <c r="K123" s="78" t="s">
        <v>687</v>
      </c>
      <c r="L123" s="49">
        <v>9</v>
      </c>
      <c r="M123" s="49">
        <v>0</v>
      </c>
      <c r="N123" s="79">
        <f t="shared" si="1"/>
        <v>0</v>
      </c>
      <c r="O123"/>
      <c r="P123"/>
      <c r="Q123"/>
      <c r="R123"/>
      <c r="S123"/>
      <c r="T123"/>
    </row>
    <row r="124" spans="2:20" hidden="1" x14ac:dyDescent="0.3">
      <c r="B124" s="67" t="s">
        <v>532</v>
      </c>
      <c r="C124" s="67" t="s">
        <v>561</v>
      </c>
      <c r="D124" s="67" t="s">
        <v>736</v>
      </c>
      <c r="E124" s="69">
        <v>1</v>
      </c>
      <c r="F124" s="69">
        <v>1</v>
      </c>
      <c r="G124"/>
      <c r="I124" s="77" t="s">
        <v>538</v>
      </c>
      <c r="J124" s="77" t="s">
        <v>478</v>
      </c>
      <c r="K124" s="78" t="s">
        <v>605</v>
      </c>
      <c r="L124" s="49">
        <v>9</v>
      </c>
      <c r="M124" s="49">
        <v>0</v>
      </c>
      <c r="N124" s="79">
        <f t="shared" si="1"/>
        <v>0</v>
      </c>
      <c r="O124"/>
      <c r="P124"/>
      <c r="Q124"/>
      <c r="R124"/>
      <c r="S124"/>
      <c r="T124"/>
    </row>
    <row r="125" spans="2:20" hidden="1" x14ac:dyDescent="0.3">
      <c r="B125" s="67" t="s">
        <v>532</v>
      </c>
      <c r="C125" s="67" t="s">
        <v>504</v>
      </c>
      <c r="D125" s="67" t="s">
        <v>714</v>
      </c>
      <c r="E125" s="69">
        <v>13</v>
      </c>
      <c r="F125" s="69">
        <v>1</v>
      </c>
      <c r="G125"/>
      <c r="I125" s="77" t="s">
        <v>539</v>
      </c>
      <c r="J125" s="77" t="s">
        <v>486</v>
      </c>
      <c r="K125" s="78" t="s">
        <v>646</v>
      </c>
      <c r="L125" s="49">
        <v>8</v>
      </c>
      <c r="M125" s="49">
        <v>0</v>
      </c>
      <c r="N125" s="79">
        <f t="shared" si="1"/>
        <v>0</v>
      </c>
      <c r="O125"/>
      <c r="P125"/>
      <c r="Q125"/>
      <c r="R125"/>
      <c r="S125"/>
      <c r="T125"/>
    </row>
    <row r="126" spans="2:20" hidden="1" x14ac:dyDescent="0.3">
      <c r="B126" s="67" t="s">
        <v>532</v>
      </c>
      <c r="C126" s="67" t="s">
        <v>504</v>
      </c>
      <c r="D126" s="67" t="s">
        <v>716</v>
      </c>
      <c r="E126" s="69">
        <v>2</v>
      </c>
      <c r="F126" s="69">
        <v>0</v>
      </c>
      <c r="G126"/>
      <c r="I126" s="77" t="s">
        <v>533</v>
      </c>
      <c r="J126" s="77" t="s">
        <v>483</v>
      </c>
      <c r="K126" s="78" t="s">
        <v>622</v>
      </c>
      <c r="L126" s="49">
        <v>8</v>
      </c>
      <c r="M126" s="49">
        <v>0</v>
      </c>
      <c r="N126" s="79">
        <f t="shared" si="1"/>
        <v>0</v>
      </c>
      <c r="O126"/>
      <c r="P126"/>
      <c r="Q126"/>
      <c r="R126"/>
      <c r="S126"/>
      <c r="T126"/>
    </row>
    <row r="127" spans="2:20" hidden="1" x14ac:dyDescent="0.3">
      <c r="B127" s="67" t="s">
        <v>532</v>
      </c>
      <c r="C127" s="67" t="s">
        <v>508</v>
      </c>
      <c r="D127" s="67" t="s">
        <v>727</v>
      </c>
      <c r="E127" s="69">
        <v>3</v>
      </c>
      <c r="F127" s="69">
        <v>3</v>
      </c>
      <c r="G127"/>
      <c r="I127" s="77" t="s">
        <v>519</v>
      </c>
      <c r="J127" s="77" t="s">
        <v>519</v>
      </c>
      <c r="K127" s="78" t="s">
        <v>769</v>
      </c>
      <c r="L127" s="49">
        <v>8</v>
      </c>
      <c r="M127" s="49">
        <v>0</v>
      </c>
      <c r="N127" s="79">
        <f t="shared" si="1"/>
        <v>0</v>
      </c>
      <c r="O127"/>
      <c r="P127"/>
      <c r="Q127"/>
      <c r="R127"/>
      <c r="S127"/>
      <c r="T127"/>
    </row>
    <row r="128" spans="2:20" hidden="1" x14ac:dyDescent="0.3">
      <c r="B128" s="67" t="s">
        <v>532</v>
      </c>
      <c r="C128" s="67" t="s">
        <v>509</v>
      </c>
      <c r="D128" s="67" t="s">
        <v>728</v>
      </c>
      <c r="E128" s="69">
        <v>3</v>
      </c>
      <c r="F128" s="69">
        <v>0</v>
      </c>
      <c r="G128"/>
      <c r="I128" s="77" t="s">
        <v>539</v>
      </c>
      <c r="J128" s="77" t="s">
        <v>522</v>
      </c>
      <c r="K128" s="78" t="s">
        <v>778</v>
      </c>
      <c r="L128" s="49">
        <v>7</v>
      </c>
      <c r="M128" s="49">
        <v>0</v>
      </c>
      <c r="N128" s="79">
        <f t="shared" si="1"/>
        <v>0</v>
      </c>
      <c r="O128"/>
      <c r="P128"/>
      <c r="Q128"/>
      <c r="R128"/>
      <c r="S128"/>
      <c r="T128"/>
    </row>
    <row r="129" spans="2:20" hidden="1" x14ac:dyDescent="0.3">
      <c r="B129" s="67" t="s">
        <v>532</v>
      </c>
      <c r="C129" s="67" t="s">
        <v>516</v>
      </c>
      <c r="D129" s="67" t="s">
        <v>757</v>
      </c>
      <c r="E129" s="69">
        <v>1</v>
      </c>
      <c r="F129" s="69">
        <v>0</v>
      </c>
      <c r="G129"/>
      <c r="I129" s="77" t="s">
        <v>534</v>
      </c>
      <c r="J129" s="77" t="s">
        <v>481</v>
      </c>
      <c r="K129" s="78" t="s">
        <v>616</v>
      </c>
      <c r="L129" s="49">
        <v>7</v>
      </c>
      <c r="M129" s="49">
        <v>0</v>
      </c>
      <c r="N129" s="79">
        <f t="shared" si="1"/>
        <v>0</v>
      </c>
      <c r="O129"/>
      <c r="P129"/>
      <c r="Q129"/>
      <c r="R129"/>
      <c r="S129"/>
      <c r="T129"/>
    </row>
    <row r="130" spans="2:20" hidden="1" x14ac:dyDescent="0.3">
      <c r="B130" s="67" t="s">
        <v>532</v>
      </c>
      <c r="C130" s="67" t="s">
        <v>516</v>
      </c>
      <c r="D130" s="67" t="s">
        <v>755</v>
      </c>
      <c r="E130" s="69">
        <v>49</v>
      </c>
      <c r="F130" s="69">
        <v>0</v>
      </c>
      <c r="G130"/>
      <c r="I130" s="77" t="s">
        <v>534</v>
      </c>
      <c r="J130" s="77" t="s">
        <v>484</v>
      </c>
      <c r="K130" s="78" t="s">
        <v>1216</v>
      </c>
      <c r="L130" s="49">
        <v>7</v>
      </c>
      <c r="M130" s="49">
        <v>0</v>
      </c>
      <c r="N130" s="79">
        <f t="shared" si="1"/>
        <v>0</v>
      </c>
      <c r="O130"/>
      <c r="P130"/>
      <c r="Q130"/>
      <c r="R130"/>
      <c r="S130"/>
      <c r="T130"/>
    </row>
    <row r="131" spans="2:20" hidden="1" x14ac:dyDescent="0.3">
      <c r="B131" s="67" t="s">
        <v>532</v>
      </c>
      <c r="C131" s="67" t="s">
        <v>516</v>
      </c>
      <c r="D131" s="67" t="s">
        <v>756</v>
      </c>
      <c r="E131" s="69">
        <v>23</v>
      </c>
      <c r="F131" s="69">
        <v>0</v>
      </c>
      <c r="G131"/>
      <c r="I131" s="77" t="s">
        <v>535</v>
      </c>
      <c r="J131" s="77" t="s">
        <v>496</v>
      </c>
      <c r="K131" s="78" t="s">
        <v>1218</v>
      </c>
      <c r="L131" s="49">
        <v>7</v>
      </c>
      <c r="M131" s="49">
        <v>0</v>
      </c>
      <c r="N131" s="79">
        <f t="shared" si="1"/>
        <v>0</v>
      </c>
      <c r="O131"/>
      <c r="P131"/>
      <c r="Q131"/>
      <c r="R131"/>
      <c r="S131"/>
      <c r="T131"/>
    </row>
    <row r="132" spans="2:20" hidden="1" x14ac:dyDescent="0.3">
      <c r="B132" s="67" t="s">
        <v>532</v>
      </c>
      <c r="C132" s="67" t="s">
        <v>526</v>
      </c>
      <c r="D132" s="67" t="s">
        <v>788</v>
      </c>
      <c r="E132" s="69">
        <v>18</v>
      </c>
      <c r="F132" s="69">
        <v>0</v>
      </c>
      <c r="G132"/>
      <c r="I132" s="77" t="s">
        <v>533</v>
      </c>
      <c r="J132" s="77" t="s">
        <v>520</v>
      </c>
      <c r="K132" s="78" t="s">
        <v>406</v>
      </c>
      <c r="L132" s="49">
        <v>7</v>
      </c>
      <c r="M132" s="49">
        <v>0</v>
      </c>
      <c r="N132" s="79">
        <f t="shared" si="1"/>
        <v>0</v>
      </c>
      <c r="O132"/>
      <c r="P132"/>
      <c r="Q132"/>
      <c r="R132"/>
      <c r="S132"/>
      <c r="T132"/>
    </row>
    <row r="133" spans="2:20" hidden="1" x14ac:dyDescent="0.3">
      <c r="B133" s="67" t="s">
        <v>836</v>
      </c>
      <c r="C133" s="67" t="s">
        <v>798</v>
      </c>
      <c r="D133" s="67" t="s">
        <v>799</v>
      </c>
      <c r="E133" s="69">
        <v>3</v>
      </c>
      <c r="F133" s="69">
        <v>0</v>
      </c>
      <c r="G133"/>
      <c r="I133" s="77" t="s">
        <v>515</v>
      </c>
      <c r="J133" s="77" t="s">
        <v>515</v>
      </c>
      <c r="K133" s="78" t="s">
        <v>750</v>
      </c>
      <c r="L133" s="49">
        <v>7</v>
      </c>
      <c r="M133" s="49">
        <v>0</v>
      </c>
      <c r="N133" s="79">
        <f t="shared" si="1"/>
        <v>0</v>
      </c>
      <c r="O133"/>
      <c r="P133"/>
      <c r="Q133"/>
      <c r="R133"/>
      <c r="S133"/>
      <c r="T133"/>
    </row>
    <row r="134" spans="2:20" hidden="1" x14ac:dyDescent="0.3">
      <c r="B134" s="67" t="s">
        <v>836</v>
      </c>
      <c r="C134" s="67" t="s">
        <v>743</v>
      </c>
      <c r="D134" s="67" t="s">
        <v>744</v>
      </c>
      <c r="E134" s="69">
        <v>1</v>
      </c>
      <c r="F134" s="69">
        <v>1</v>
      </c>
      <c r="G134"/>
      <c r="I134" s="77" t="s">
        <v>533</v>
      </c>
      <c r="J134" s="77" t="s">
        <v>489</v>
      </c>
      <c r="K134" s="78" t="s">
        <v>660</v>
      </c>
      <c r="L134" s="49">
        <v>6</v>
      </c>
      <c r="M134" s="49">
        <v>0</v>
      </c>
      <c r="N134" s="79">
        <f t="shared" si="1"/>
        <v>0</v>
      </c>
      <c r="O134"/>
      <c r="P134"/>
      <c r="Q134"/>
      <c r="R134"/>
      <c r="S134"/>
      <c r="T134"/>
    </row>
    <row r="135" spans="2:20" hidden="1" x14ac:dyDescent="0.3">
      <c r="B135" s="67" t="s">
        <v>836</v>
      </c>
      <c r="C135" s="67" t="s">
        <v>743</v>
      </c>
      <c r="D135" s="67" t="s">
        <v>745</v>
      </c>
      <c r="E135" s="69">
        <v>1</v>
      </c>
      <c r="F135" s="69">
        <v>0</v>
      </c>
      <c r="G135"/>
      <c r="I135" s="77" t="s">
        <v>533</v>
      </c>
      <c r="J135" s="77" t="s">
        <v>513</v>
      </c>
      <c r="K135" s="78" t="s">
        <v>741</v>
      </c>
      <c r="L135" s="49">
        <v>6</v>
      </c>
      <c r="M135" s="49">
        <v>0</v>
      </c>
      <c r="N135" s="79">
        <f t="shared" ref="N135:N198" si="2">IFERROR((M135/L135)*100,)</f>
        <v>0</v>
      </c>
      <c r="O135"/>
      <c r="P135"/>
      <c r="Q135"/>
      <c r="R135"/>
      <c r="S135"/>
      <c r="T135"/>
    </row>
    <row r="136" spans="2:20" hidden="1" x14ac:dyDescent="0.3">
      <c r="B136" s="67" t="s">
        <v>540</v>
      </c>
      <c r="C136" s="67" t="s">
        <v>523</v>
      </c>
      <c r="D136" s="67" t="s">
        <v>780</v>
      </c>
      <c r="E136" s="69">
        <v>5</v>
      </c>
      <c r="F136" s="69">
        <v>0</v>
      </c>
      <c r="G136"/>
      <c r="I136" s="77" t="s">
        <v>538</v>
      </c>
      <c r="J136" s="77" t="s">
        <v>487</v>
      </c>
      <c r="K136" s="78" t="s">
        <v>657</v>
      </c>
      <c r="L136" s="49">
        <v>6</v>
      </c>
      <c r="M136" s="49">
        <v>0</v>
      </c>
      <c r="N136" s="79">
        <f t="shared" si="2"/>
        <v>0</v>
      </c>
      <c r="O136"/>
      <c r="P136"/>
      <c r="Q136"/>
      <c r="R136"/>
      <c r="S136"/>
      <c r="T136"/>
    </row>
    <row r="137" spans="2:20" hidden="1" x14ac:dyDescent="0.3">
      <c r="B137" s="67" t="s">
        <v>538</v>
      </c>
      <c r="C137" s="67" t="s">
        <v>478</v>
      </c>
      <c r="D137" s="67" t="s">
        <v>600</v>
      </c>
      <c r="E137" s="69">
        <v>43</v>
      </c>
      <c r="F137" s="69">
        <v>0</v>
      </c>
      <c r="G137"/>
      <c r="I137" s="77" t="s">
        <v>533</v>
      </c>
      <c r="J137" s="77" t="s">
        <v>483</v>
      </c>
      <c r="K137" s="78" t="s">
        <v>620</v>
      </c>
      <c r="L137" s="49">
        <v>5</v>
      </c>
      <c r="M137" s="49">
        <v>0</v>
      </c>
      <c r="N137" s="79">
        <f t="shared" si="2"/>
        <v>0</v>
      </c>
      <c r="O137"/>
      <c r="P137"/>
      <c r="Q137"/>
      <c r="R137"/>
      <c r="S137"/>
      <c r="T137"/>
    </row>
    <row r="138" spans="2:20" hidden="1" x14ac:dyDescent="0.3">
      <c r="B138" s="67" t="s">
        <v>538</v>
      </c>
      <c r="C138" s="67" t="s">
        <v>478</v>
      </c>
      <c r="D138" s="67" t="s">
        <v>602</v>
      </c>
      <c r="E138" s="69">
        <v>1</v>
      </c>
      <c r="F138" s="69">
        <v>0</v>
      </c>
      <c r="G138"/>
      <c r="I138" s="77" t="s">
        <v>532</v>
      </c>
      <c r="J138" s="77" t="s">
        <v>504</v>
      </c>
      <c r="K138" s="78" t="s">
        <v>716</v>
      </c>
      <c r="L138" s="49">
        <v>5</v>
      </c>
      <c r="M138" s="49">
        <v>0</v>
      </c>
      <c r="N138" s="79">
        <f t="shared" si="2"/>
        <v>0</v>
      </c>
      <c r="O138"/>
      <c r="P138"/>
      <c r="Q138"/>
      <c r="R138"/>
      <c r="S138"/>
      <c r="T138"/>
    </row>
    <row r="139" spans="2:20" hidden="1" x14ac:dyDescent="0.3">
      <c r="B139" s="67" t="s">
        <v>538</v>
      </c>
      <c r="C139" s="67" t="s">
        <v>478</v>
      </c>
      <c r="D139" s="67" t="s">
        <v>603</v>
      </c>
      <c r="E139" s="69">
        <v>3</v>
      </c>
      <c r="F139" s="69">
        <v>0</v>
      </c>
      <c r="G139"/>
      <c r="I139" s="77" t="s">
        <v>532</v>
      </c>
      <c r="J139" s="77" t="s">
        <v>509</v>
      </c>
      <c r="K139" s="78" t="s">
        <v>728</v>
      </c>
      <c r="L139" s="49">
        <v>5</v>
      </c>
      <c r="M139" s="49">
        <v>0</v>
      </c>
      <c r="N139" s="79">
        <f t="shared" si="2"/>
        <v>0</v>
      </c>
      <c r="O139"/>
      <c r="P139"/>
      <c r="Q139"/>
      <c r="R139"/>
      <c r="S139"/>
      <c r="T139"/>
    </row>
    <row r="140" spans="2:20" hidden="1" x14ac:dyDescent="0.3">
      <c r="B140" s="67" t="s">
        <v>538</v>
      </c>
      <c r="C140" s="67" t="s">
        <v>478</v>
      </c>
      <c r="D140" s="67" t="s">
        <v>607</v>
      </c>
      <c r="E140" s="69">
        <v>1</v>
      </c>
      <c r="F140" s="69">
        <v>0</v>
      </c>
      <c r="G140"/>
      <c r="I140" s="77" t="s">
        <v>539</v>
      </c>
      <c r="J140" s="77" t="s">
        <v>530</v>
      </c>
      <c r="K140" s="78" t="s">
        <v>797</v>
      </c>
      <c r="L140" s="49">
        <v>4</v>
      </c>
      <c r="M140" s="49">
        <v>0</v>
      </c>
      <c r="N140" s="79">
        <f t="shared" si="2"/>
        <v>0</v>
      </c>
      <c r="O140"/>
      <c r="P140"/>
      <c r="Q140"/>
      <c r="R140"/>
      <c r="S140"/>
      <c r="T140"/>
    </row>
    <row r="141" spans="2:20" hidden="1" x14ac:dyDescent="0.3">
      <c r="B141" s="67" t="s">
        <v>538</v>
      </c>
      <c r="C141" s="67" t="s">
        <v>478</v>
      </c>
      <c r="D141" s="67" t="s">
        <v>601</v>
      </c>
      <c r="E141" s="69">
        <v>47</v>
      </c>
      <c r="F141" s="69">
        <v>0</v>
      </c>
      <c r="G141"/>
      <c r="I141" s="77" t="s">
        <v>534</v>
      </c>
      <c r="J141" s="77" t="s">
        <v>484</v>
      </c>
      <c r="K141" s="78" t="s">
        <v>627</v>
      </c>
      <c r="L141" s="49">
        <v>4</v>
      </c>
      <c r="M141" s="49">
        <v>0</v>
      </c>
      <c r="N141" s="79">
        <f t="shared" si="2"/>
        <v>0</v>
      </c>
      <c r="O141"/>
      <c r="P141"/>
      <c r="Q141"/>
      <c r="R141"/>
      <c r="S141"/>
      <c r="T141"/>
    </row>
    <row r="142" spans="2:20" hidden="1" x14ac:dyDescent="0.3">
      <c r="B142" s="67" t="s">
        <v>538</v>
      </c>
      <c r="C142" s="67" t="s">
        <v>478</v>
      </c>
      <c r="D142" s="67" t="s">
        <v>606</v>
      </c>
      <c r="E142" s="69">
        <v>14</v>
      </c>
      <c r="F142" s="69">
        <v>0</v>
      </c>
      <c r="G142"/>
      <c r="I142" s="77" t="s">
        <v>534</v>
      </c>
      <c r="J142" s="77" t="s">
        <v>556</v>
      </c>
      <c r="K142" s="78" t="s">
        <v>643</v>
      </c>
      <c r="L142" s="49">
        <v>4</v>
      </c>
      <c r="M142" s="49">
        <v>0</v>
      </c>
      <c r="N142" s="79">
        <f t="shared" si="2"/>
        <v>0</v>
      </c>
      <c r="O142"/>
      <c r="P142"/>
      <c r="Q142"/>
      <c r="R142"/>
      <c r="S142"/>
      <c r="T142"/>
    </row>
    <row r="143" spans="2:20" hidden="1" x14ac:dyDescent="0.3">
      <c r="B143" s="67" t="s">
        <v>538</v>
      </c>
      <c r="C143" s="67" t="s">
        <v>478</v>
      </c>
      <c r="D143" s="67" t="s">
        <v>608</v>
      </c>
      <c r="E143" s="69">
        <v>1</v>
      </c>
      <c r="F143" s="69">
        <v>0</v>
      </c>
      <c r="G143"/>
      <c r="I143" s="77" t="s">
        <v>535</v>
      </c>
      <c r="J143" s="77" t="s">
        <v>495</v>
      </c>
      <c r="K143" s="78" t="s">
        <v>931</v>
      </c>
      <c r="L143" s="49">
        <v>4</v>
      </c>
      <c r="M143" s="49">
        <v>0</v>
      </c>
      <c r="N143" s="79">
        <f t="shared" si="2"/>
        <v>0</v>
      </c>
      <c r="O143"/>
      <c r="P143"/>
      <c r="Q143"/>
      <c r="R143"/>
      <c r="S143"/>
      <c r="T143"/>
    </row>
    <row r="144" spans="2:20" hidden="1" x14ac:dyDescent="0.3">
      <c r="B144" s="67" t="s">
        <v>538</v>
      </c>
      <c r="C144" s="67" t="s">
        <v>478</v>
      </c>
      <c r="D144" s="67" t="s">
        <v>605</v>
      </c>
      <c r="E144" s="69">
        <v>8</v>
      </c>
      <c r="F144" s="69">
        <v>0</v>
      </c>
      <c r="G144"/>
      <c r="I144" s="77" t="s">
        <v>535</v>
      </c>
      <c r="J144" s="77" t="s">
        <v>496</v>
      </c>
      <c r="K144" s="78" t="s">
        <v>689</v>
      </c>
      <c r="L144" s="49">
        <v>4</v>
      </c>
      <c r="M144" s="49">
        <v>0</v>
      </c>
      <c r="N144" s="79">
        <f t="shared" si="2"/>
        <v>0</v>
      </c>
      <c r="O144"/>
      <c r="P144"/>
      <c r="Q144"/>
      <c r="R144"/>
      <c r="S144"/>
      <c r="T144"/>
    </row>
    <row r="145" spans="2:20" hidden="1" x14ac:dyDescent="0.3">
      <c r="B145" s="67" t="s">
        <v>538</v>
      </c>
      <c r="C145" s="67" t="s">
        <v>487</v>
      </c>
      <c r="D145" s="67" t="s">
        <v>658</v>
      </c>
      <c r="E145" s="69">
        <v>2</v>
      </c>
      <c r="F145" s="69">
        <v>0</v>
      </c>
      <c r="G145"/>
      <c r="I145" s="77" t="s">
        <v>535</v>
      </c>
      <c r="J145" s="77" t="s">
        <v>497</v>
      </c>
      <c r="K145" s="78" t="s">
        <v>693</v>
      </c>
      <c r="L145" s="49">
        <v>4</v>
      </c>
      <c r="M145" s="49">
        <v>0</v>
      </c>
      <c r="N145" s="79">
        <f t="shared" si="2"/>
        <v>0</v>
      </c>
      <c r="O145"/>
      <c r="P145"/>
      <c r="Q145"/>
      <c r="R145"/>
      <c r="S145"/>
      <c r="T145"/>
    </row>
    <row r="146" spans="2:20" hidden="1" x14ac:dyDescent="0.3">
      <c r="B146" s="67" t="s">
        <v>538</v>
      </c>
      <c r="C146" s="67" t="s">
        <v>487</v>
      </c>
      <c r="D146" s="67" t="s">
        <v>932</v>
      </c>
      <c r="E146" s="69">
        <v>1</v>
      </c>
      <c r="F146" s="69">
        <v>0</v>
      </c>
      <c r="G146"/>
      <c r="I146" s="77" t="s">
        <v>535</v>
      </c>
      <c r="J146" s="77" t="s">
        <v>499</v>
      </c>
      <c r="K146" s="78" t="s">
        <v>698</v>
      </c>
      <c r="L146" s="49">
        <v>4</v>
      </c>
      <c r="M146" s="49">
        <v>0</v>
      </c>
      <c r="N146" s="79">
        <f t="shared" si="2"/>
        <v>0</v>
      </c>
      <c r="O146"/>
      <c r="P146"/>
      <c r="Q146"/>
      <c r="R146"/>
      <c r="S146"/>
      <c r="T146"/>
    </row>
    <row r="147" spans="2:20" hidden="1" x14ac:dyDescent="0.3">
      <c r="B147" s="67" t="s">
        <v>538</v>
      </c>
      <c r="C147" s="67" t="s">
        <v>487</v>
      </c>
      <c r="D147" s="67" t="s">
        <v>657</v>
      </c>
      <c r="E147" s="69">
        <v>5</v>
      </c>
      <c r="F147" s="69">
        <v>0</v>
      </c>
      <c r="G147"/>
      <c r="I147" s="77" t="s">
        <v>533</v>
      </c>
      <c r="J147" s="77" t="s">
        <v>492</v>
      </c>
      <c r="K147" s="78" t="s">
        <v>808</v>
      </c>
      <c r="L147" s="49">
        <v>4</v>
      </c>
      <c r="M147" s="49">
        <v>0</v>
      </c>
      <c r="N147" s="79">
        <f t="shared" si="2"/>
        <v>0</v>
      </c>
      <c r="O147"/>
      <c r="P147"/>
      <c r="Q147"/>
      <c r="R147"/>
      <c r="S147"/>
      <c r="T147"/>
    </row>
    <row r="148" spans="2:20" hidden="1" x14ac:dyDescent="0.3">
      <c r="B148" s="67" t="s">
        <v>538</v>
      </c>
      <c r="C148" s="67" t="s">
        <v>506</v>
      </c>
      <c r="D148" s="67" t="s">
        <v>722</v>
      </c>
      <c r="E148" s="69">
        <v>12</v>
      </c>
      <c r="F148" s="69">
        <v>0</v>
      </c>
      <c r="G148"/>
      <c r="I148" s="77" t="s">
        <v>533</v>
      </c>
      <c r="J148" s="77" t="s">
        <v>520</v>
      </c>
      <c r="K148" s="78" t="s">
        <v>774</v>
      </c>
      <c r="L148" s="49">
        <v>4</v>
      </c>
      <c r="M148" s="49">
        <v>0</v>
      </c>
      <c r="N148" s="79">
        <f t="shared" si="2"/>
        <v>0</v>
      </c>
      <c r="O148"/>
      <c r="P148"/>
      <c r="Q148"/>
      <c r="R148"/>
      <c r="S148"/>
      <c r="T148"/>
    </row>
    <row r="149" spans="2:20" hidden="1" x14ac:dyDescent="0.3">
      <c r="B149" s="67" t="s">
        <v>538</v>
      </c>
      <c r="C149" s="67" t="s">
        <v>506</v>
      </c>
      <c r="D149" s="67" t="s">
        <v>723</v>
      </c>
      <c r="E149" s="69">
        <v>23</v>
      </c>
      <c r="F149" s="69">
        <v>0</v>
      </c>
      <c r="G149"/>
      <c r="I149" s="77" t="s">
        <v>537</v>
      </c>
      <c r="J149" s="77" t="s">
        <v>510</v>
      </c>
      <c r="K149" s="78" t="s">
        <v>1157</v>
      </c>
      <c r="L149" s="49">
        <v>4</v>
      </c>
      <c r="M149" s="49">
        <v>0</v>
      </c>
      <c r="N149" s="79">
        <f t="shared" si="2"/>
        <v>0</v>
      </c>
      <c r="O149"/>
      <c r="P149"/>
      <c r="Q149"/>
      <c r="R149"/>
      <c r="S149"/>
      <c r="T149"/>
    </row>
    <row r="150" spans="2:20" hidden="1" x14ac:dyDescent="0.3">
      <c r="B150" s="67" t="s">
        <v>538</v>
      </c>
      <c r="C150" s="67" t="s">
        <v>529</v>
      </c>
      <c r="D150" s="67" t="s">
        <v>827</v>
      </c>
      <c r="E150" s="69">
        <v>1</v>
      </c>
      <c r="F150" s="69">
        <v>0</v>
      </c>
      <c r="G150"/>
      <c r="I150" s="77" t="s">
        <v>540</v>
      </c>
      <c r="J150" s="77" t="s">
        <v>523</v>
      </c>
      <c r="K150" s="78" t="s">
        <v>1222</v>
      </c>
      <c r="L150" s="49">
        <v>4</v>
      </c>
      <c r="M150" s="49">
        <v>0</v>
      </c>
      <c r="N150" s="79">
        <f t="shared" si="2"/>
        <v>0</v>
      </c>
      <c r="O150"/>
      <c r="P150"/>
      <c r="Q150"/>
      <c r="R150"/>
      <c r="S150"/>
      <c r="T150"/>
    </row>
    <row r="151" spans="2:20" hidden="1" x14ac:dyDescent="0.3">
      <c r="B151" s="67" t="s">
        <v>538</v>
      </c>
      <c r="C151" s="67" t="s">
        <v>529</v>
      </c>
      <c r="D151" s="67" t="s">
        <v>795</v>
      </c>
      <c r="E151" s="69">
        <v>4</v>
      </c>
      <c r="F151" s="69">
        <v>0</v>
      </c>
      <c r="G151"/>
      <c r="I151" s="77" t="s">
        <v>534</v>
      </c>
      <c r="J151" s="77" t="s">
        <v>528</v>
      </c>
      <c r="K151" s="78" t="s">
        <v>826</v>
      </c>
      <c r="L151" s="49">
        <v>3</v>
      </c>
      <c r="M151" s="49">
        <v>0</v>
      </c>
      <c r="N151" s="79">
        <f t="shared" si="2"/>
        <v>0</v>
      </c>
      <c r="O151"/>
      <c r="P151"/>
      <c r="Q151"/>
      <c r="R151"/>
      <c r="S151"/>
      <c r="T151"/>
    </row>
    <row r="152" spans="2:20" hidden="1" x14ac:dyDescent="0.3">
      <c r="B152" s="67" t="s">
        <v>519</v>
      </c>
      <c r="C152" s="67" t="s">
        <v>519</v>
      </c>
      <c r="D152" s="67" t="s">
        <v>771</v>
      </c>
      <c r="E152" s="69">
        <v>11</v>
      </c>
      <c r="F152" s="69">
        <v>0</v>
      </c>
      <c r="G152"/>
      <c r="I152" s="77" t="s">
        <v>535</v>
      </c>
      <c r="J152" s="77" t="s">
        <v>495</v>
      </c>
      <c r="K152" s="78" t="s">
        <v>679</v>
      </c>
      <c r="L152" s="49">
        <v>3</v>
      </c>
      <c r="M152" s="49">
        <v>0</v>
      </c>
      <c r="N152" s="79">
        <f t="shared" si="2"/>
        <v>0</v>
      </c>
      <c r="O152"/>
      <c r="P152"/>
      <c r="Q152"/>
      <c r="R152"/>
      <c r="S152"/>
      <c r="T152"/>
    </row>
    <row r="153" spans="2:20" hidden="1" x14ac:dyDescent="0.3">
      <c r="B153" s="67" t="s">
        <v>519</v>
      </c>
      <c r="C153" s="67" t="s">
        <v>519</v>
      </c>
      <c r="D153" s="67" t="s">
        <v>768</v>
      </c>
      <c r="E153" s="69">
        <v>104</v>
      </c>
      <c r="F153" s="69">
        <v>0</v>
      </c>
      <c r="G153"/>
      <c r="I153" s="77" t="s">
        <v>535</v>
      </c>
      <c r="J153" s="77" t="s">
        <v>501</v>
      </c>
      <c r="K153" s="78" t="s">
        <v>705</v>
      </c>
      <c r="L153" s="49">
        <v>3</v>
      </c>
      <c r="M153" s="49">
        <v>0</v>
      </c>
      <c r="N153" s="79">
        <f t="shared" si="2"/>
        <v>0</v>
      </c>
      <c r="O153"/>
      <c r="P153"/>
      <c r="Q153"/>
      <c r="R153"/>
      <c r="S153"/>
      <c r="T153"/>
    </row>
    <row r="154" spans="2:20" hidden="1" x14ac:dyDescent="0.3">
      <c r="B154" s="67" t="s">
        <v>519</v>
      </c>
      <c r="C154" s="67" t="s">
        <v>519</v>
      </c>
      <c r="D154" s="67" t="s">
        <v>769</v>
      </c>
      <c r="E154" s="69">
        <v>3</v>
      </c>
      <c r="F154" s="69">
        <v>0</v>
      </c>
      <c r="G154"/>
      <c r="I154" s="77" t="s">
        <v>533</v>
      </c>
      <c r="J154" s="77" t="s">
        <v>521</v>
      </c>
      <c r="K154" s="78" t="s">
        <v>412</v>
      </c>
      <c r="L154" s="49">
        <v>3</v>
      </c>
      <c r="M154" s="49">
        <v>0</v>
      </c>
      <c r="N154" s="79">
        <f t="shared" si="2"/>
        <v>0</v>
      </c>
      <c r="O154"/>
      <c r="P154"/>
      <c r="Q154"/>
      <c r="R154"/>
      <c r="S154"/>
      <c r="T154"/>
    </row>
    <row r="155" spans="2:20" hidden="1" x14ac:dyDescent="0.3">
      <c r="B155"/>
      <c r="C155"/>
      <c r="D155"/>
      <c r="E155"/>
      <c r="F155"/>
      <c r="G155"/>
      <c r="I155" s="77" t="s">
        <v>519</v>
      </c>
      <c r="J155" s="77" t="s">
        <v>519</v>
      </c>
      <c r="K155" s="78" t="s">
        <v>821</v>
      </c>
      <c r="L155" s="49">
        <v>3</v>
      </c>
      <c r="M155" s="49">
        <v>0</v>
      </c>
      <c r="N155" s="79">
        <f t="shared" si="2"/>
        <v>0</v>
      </c>
      <c r="O155"/>
      <c r="P155"/>
      <c r="Q155"/>
      <c r="R155"/>
      <c r="S155"/>
      <c r="T155"/>
    </row>
    <row r="156" spans="2:20" hidden="1" x14ac:dyDescent="0.3">
      <c r="B156"/>
      <c r="C156"/>
      <c r="D156"/>
      <c r="E156"/>
      <c r="F156"/>
      <c r="G156"/>
      <c r="I156" s="77" t="s">
        <v>540</v>
      </c>
      <c r="J156" s="77" t="s">
        <v>523</v>
      </c>
      <c r="K156" s="78" t="s">
        <v>781</v>
      </c>
      <c r="L156" s="49">
        <v>3</v>
      </c>
      <c r="M156" s="49">
        <v>0</v>
      </c>
      <c r="N156" s="79">
        <f t="shared" si="2"/>
        <v>0</v>
      </c>
      <c r="O156"/>
      <c r="P156"/>
      <c r="Q156"/>
      <c r="R156"/>
      <c r="S156"/>
      <c r="T156"/>
    </row>
    <row r="157" spans="2:20" hidden="1" x14ac:dyDescent="0.3">
      <c r="B157"/>
      <c r="C157"/>
      <c r="D157"/>
      <c r="E157"/>
      <c r="F157"/>
      <c r="G157"/>
      <c r="I157" s="77" t="s">
        <v>535</v>
      </c>
      <c r="J157" s="77" t="s">
        <v>497</v>
      </c>
      <c r="K157" s="78" t="s">
        <v>692</v>
      </c>
      <c r="L157" s="49">
        <v>3</v>
      </c>
      <c r="M157" s="49">
        <v>0</v>
      </c>
      <c r="N157" s="79">
        <f t="shared" si="2"/>
        <v>0</v>
      </c>
      <c r="O157"/>
      <c r="P157"/>
      <c r="Q157"/>
      <c r="R157"/>
      <c r="S157"/>
      <c r="T157"/>
    </row>
    <row r="158" spans="2:20" hidden="1" x14ac:dyDescent="0.3">
      <c r="B158"/>
      <c r="C158"/>
      <c r="D158"/>
      <c r="E158"/>
      <c r="F158"/>
      <c r="G158"/>
      <c r="I158" s="77" t="s">
        <v>539</v>
      </c>
      <c r="J158" s="77" t="s">
        <v>486</v>
      </c>
      <c r="K158" s="78" t="s">
        <v>654</v>
      </c>
      <c r="L158" s="49">
        <v>3</v>
      </c>
      <c r="M158" s="49">
        <v>0</v>
      </c>
      <c r="N158" s="79">
        <f t="shared" si="2"/>
        <v>0</v>
      </c>
      <c r="O158"/>
      <c r="P158"/>
      <c r="Q158"/>
      <c r="R158"/>
      <c r="S158"/>
      <c r="T158"/>
    </row>
    <row r="159" spans="2:20" hidden="1" x14ac:dyDescent="0.3">
      <c r="B159"/>
      <c r="C159"/>
      <c r="D159"/>
      <c r="E159"/>
      <c r="F159"/>
      <c r="G159"/>
      <c r="I159" s="77" t="s">
        <v>539</v>
      </c>
      <c r="J159" s="77" t="s">
        <v>530</v>
      </c>
      <c r="K159" s="78" t="s">
        <v>828</v>
      </c>
      <c r="L159" s="49">
        <v>3</v>
      </c>
      <c r="M159" s="49">
        <v>0</v>
      </c>
      <c r="N159" s="79">
        <f t="shared" si="2"/>
        <v>0</v>
      </c>
      <c r="O159"/>
      <c r="P159"/>
      <c r="Q159"/>
      <c r="R159"/>
      <c r="S159"/>
      <c r="T159"/>
    </row>
    <row r="160" spans="2:20" hidden="1" x14ac:dyDescent="0.3">
      <c r="B160"/>
      <c r="C160"/>
      <c r="D160"/>
      <c r="E160"/>
      <c r="F160"/>
      <c r="G160"/>
      <c r="I160" s="77" t="s">
        <v>540</v>
      </c>
      <c r="J160" s="77" t="s">
        <v>523</v>
      </c>
      <c r="K160" s="78" t="s">
        <v>824</v>
      </c>
      <c r="L160" s="49">
        <v>3</v>
      </c>
      <c r="M160" s="49">
        <v>0</v>
      </c>
      <c r="N160" s="79">
        <f t="shared" si="2"/>
        <v>0</v>
      </c>
      <c r="O160"/>
      <c r="P160"/>
      <c r="Q160"/>
      <c r="R160"/>
      <c r="S160"/>
      <c r="T160"/>
    </row>
    <row r="161" spans="2:20" hidden="1" x14ac:dyDescent="0.3">
      <c r="B161"/>
      <c r="C161"/>
      <c r="D161"/>
      <c r="E161"/>
      <c r="F161"/>
      <c r="G161"/>
      <c r="I161" s="77" t="s">
        <v>539</v>
      </c>
      <c r="J161" s="77" t="s">
        <v>486</v>
      </c>
      <c r="K161" s="78" t="s">
        <v>652</v>
      </c>
      <c r="L161" s="49">
        <v>2</v>
      </c>
      <c r="M161" s="49">
        <v>0</v>
      </c>
      <c r="N161" s="79">
        <f t="shared" si="2"/>
        <v>0</v>
      </c>
      <c r="O161"/>
      <c r="P161"/>
      <c r="Q161"/>
      <c r="R161"/>
      <c r="S161"/>
      <c r="T161"/>
    </row>
    <row r="162" spans="2:20" hidden="1" x14ac:dyDescent="0.3">
      <c r="B162"/>
      <c r="C162"/>
      <c r="D162"/>
      <c r="E162"/>
      <c r="F162"/>
      <c r="G162"/>
      <c r="I162" s="77" t="s">
        <v>534</v>
      </c>
      <c r="J162" s="77" t="s">
        <v>485</v>
      </c>
      <c r="K162" s="78" t="s">
        <v>638</v>
      </c>
      <c r="L162" s="49">
        <v>2</v>
      </c>
      <c r="M162" s="49">
        <v>0</v>
      </c>
      <c r="N162" s="79">
        <f t="shared" si="2"/>
        <v>0</v>
      </c>
      <c r="O162"/>
      <c r="P162"/>
      <c r="Q162"/>
      <c r="R162"/>
      <c r="S162"/>
      <c r="T162"/>
    </row>
    <row r="163" spans="2:20" hidden="1" x14ac:dyDescent="0.3">
      <c r="B163"/>
      <c r="C163"/>
      <c r="D163"/>
      <c r="E163"/>
      <c r="F163"/>
      <c r="G163"/>
      <c r="I163" s="77" t="s">
        <v>534</v>
      </c>
      <c r="J163" s="77" t="s">
        <v>556</v>
      </c>
      <c r="K163" s="78" t="s">
        <v>721</v>
      </c>
      <c r="L163" s="49">
        <v>2</v>
      </c>
      <c r="M163" s="49">
        <v>0</v>
      </c>
      <c r="N163" s="79">
        <f t="shared" si="2"/>
        <v>0</v>
      </c>
      <c r="O163"/>
      <c r="P163"/>
      <c r="Q163"/>
      <c r="R163"/>
      <c r="S163"/>
      <c r="T163"/>
    </row>
    <row r="164" spans="2:20" hidden="1" x14ac:dyDescent="0.3">
      <c r="B164"/>
      <c r="C164"/>
      <c r="D164"/>
      <c r="E164"/>
      <c r="F164"/>
      <c r="G164"/>
      <c r="I164" s="77" t="s">
        <v>535</v>
      </c>
      <c r="J164" s="77" t="s">
        <v>496</v>
      </c>
      <c r="K164" s="78" t="s">
        <v>1046</v>
      </c>
      <c r="L164" s="49">
        <v>2</v>
      </c>
      <c r="M164" s="49">
        <v>0</v>
      </c>
      <c r="N164" s="79">
        <f t="shared" si="2"/>
        <v>0</v>
      </c>
      <c r="O164"/>
      <c r="P164"/>
      <c r="Q164"/>
      <c r="R164"/>
      <c r="S164"/>
      <c r="T164"/>
    </row>
    <row r="165" spans="2:20" hidden="1" x14ac:dyDescent="0.3">
      <c r="B165"/>
      <c r="C165"/>
      <c r="D165"/>
      <c r="E165"/>
      <c r="F165"/>
      <c r="G165"/>
      <c r="I165" s="77" t="s">
        <v>535</v>
      </c>
      <c r="J165" s="77" t="s">
        <v>499</v>
      </c>
      <c r="K165" s="78" t="s">
        <v>688</v>
      </c>
      <c r="L165" s="49">
        <v>2</v>
      </c>
      <c r="M165" s="49">
        <v>0</v>
      </c>
      <c r="N165" s="79">
        <f t="shared" si="2"/>
        <v>0</v>
      </c>
      <c r="O165"/>
      <c r="P165"/>
      <c r="Q165"/>
      <c r="R165"/>
      <c r="S165"/>
      <c r="T165"/>
    </row>
    <row r="166" spans="2:20" hidden="1" x14ac:dyDescent="0.3">
      <c r="B166"/>
      <c r="C166"/>
      <c r="D166"/>
      <c r="E166"/>
      <c r="F166"/>
      <c r="G166"/>
      <c r="I166" s="77" t="s">
        <v>535</v>
      </c>
      <c r="J166" s="77" t="s">
        <v>500</v>
      </c>
      <c r="K166" s="78" t="s">
        <v>814</v>
      </c>
      <c r="L166" s="49">
        <v>2</v>
      </c>
      <c r="M166" s="49">
        <v>0</v>
      </c>
      <c r="N166" s="79">
        <f t="shared" si="2"/>
        <v>0</v>
      </c>
      <c r="O166"/>
      <c r="P166"/>
      <c r="Q166"/>
      <c r="R166"/>
      <c r="S166"/>
      <c r="T166"/>
    </row>
    <row r="167" spans="2:20" hidden="1" x14ac:dyDescent="0.3">
      <c r="B167"/>
      <c r="C167"/>
      <c r="D167"/>
      <c r="E167"/>
      <c r="F167"/>
      <c r="G167"/>
      <c r="I167" s="77" t="s">
        <v>533</v>
      </c>
      <c r="J167" s="77" t="s">
        <v>490</v>
      </c>
      <c r="K167" s="78" t="s">
        <v>1005</v>
      </c>
      <c r="L167" s="49">
        <v>2</v>
      </c>
      <c r="M167" s="49">
        <v>0</v>
      </c>
      <c r="N167" s="79">
        <f t="shared" si="2"/>
        <v>0</v>
      </c>
      <c r="O167"/>
      <c r="P167"/>
      <c r="Q167"/>
      <c r="R167"/>
      <c r="S167"/>
      <c r="T167"/>
    </row>
    <row r="168" spans="2:20" hidden="1" x14ac:dyDescent="0.3">
      <c r="B168"/>
      <c r="C168"/>
      <c r="D168"/>
      <c r="E168"/>
      <c r="F168"/>
      <c r="G168"/>
      <c r="I168" s="77" t="s">
        <v>533</v>
      </c>
      <c r="J168" s="77" t="s">
        <v>490</v>
      </c>
      <c r="K168" s="78" t="s">
        <v>940</v>
      </c>
      <c r="L168" s="49">
        <v>2</v>
      </c>
      <c r="M168" s="49">
        <v>0</v>
      </c>
      <c r="N168" s="79">
        <f t="shared" si="2"/>
        <v>0</v>
      </c>
      <c r="O168"/>
      <c r="P168"/>
      <c r="Q168"/>
      <c r="R168"/>
      <c r="S168"/>
      <c r="T168"/>
    </row>
    <row r="169" spans="2:20" hidden="1" x14ac:dyDescent="0.3">
      <c r="B169"/>
      <c r="C169"/>
      <c r="D169"/>
      <c r="E169"/>
      <c r="F169"/>
      <c r="G169"/>
      <c r="I169" s="77" t="s">
        <v>533</v>
      </c>
      <c r="J169" s="77" t="s">
        <v>491</v>
      </c>
      <c r="K169" s="78" t="s">
        <v>664</v>
      </c>
      <c r="L169" s="49">
        <v>2</v>
      </c>
      <c r="M169" s="49">
        <v>0</v>
      </c>
      <c r="N169" s="79">
        <f t="shared" si="2"/>
        <v>0</v>
      </c>
      <c r="O169"/>
      <c r="P169"/>
      <c r="Q169"/>
      <c r="R169"/>
      <c r="S169"/>
      <c r="T169"/>
    </row>
    <row r="170" spans="2:20" hidden="1" x14ac:dyDescent="0.3">
      <c r="B170"/>
      <c r="C170"/>
      <c r="D170"/>
      <c r="E170"/>
      <c r="F170"/>
      <c r="G170"/>
      <c r="I170" s="77" t="s">
        <v>533</v>
      </c>
      <c r="J170" s="77" t="s">
        <v>520</v>
      </c>
      <c r="K170" s="78" t="s">
        <v>773</v>
      </c>
      <c r="L170" s="49">
        <v>2</v>
      </c>
      <c r="M170" s="49">
        <v>0</v>
      </c>
      <c r="N170" s="79">
        <f t="shared" si="2"/>
        <v>0</v>
      </c>
      <c r="O170"/>
      <c r="P170"/>
      <c r="Q170"/>
      <c r="R170"/>
      <c r="S170"/>
      <c r="T170"/>
    </row>
    <row r="171" spans="2:20" hidden="1" x14ac:dyDescent="0.3">
      <c r="B171"/>
      <c r="C171"/>
      <c r="D171"/>
      <c r="E171"/>
      <c r="F171"/>
      <c r="G171"/>
      <c r="I171" s="77" t="s">
        <v>538</v>
      </c>
      <c r="J171" s="77" t="s">
        <v>478</v>
      </c>
      <c r="K171" s="78" t="s">
        <v>604</v>
      </c>
      <c r="L171" s="49">
        <v>2</v>
      </c>
      <c r="M171" s="49">
        <v>0</v>
      </c>
      <c r="N171" s="79">
        <f t="shared" si="2"/>
        <v>0</v>
      </c>
      <c r="O171"/>
      <c r="P171"/>
      <c r="Q171"/>
      <c r="R171"/>
      <c r="S171"/>
      <c r="T171"/>
    </row>
    <row r="172" spans="2:20" hidden="1" x14ac:dyDescent="0.3">
      <c r="B172"/>
      <c r="C172"/>
      <c r="D172"/>
      <c r="E172"/>
      <c r="F172"/>
      <c r="G172"/>
      <c r="I172" s="77" t="s">
        <v>538</v>
      </c>
      <c r="J172" s="77" t="s">
        <v>478</v>
      </c>
      <c r="K172" s="78" t="s">
        <v>611</v>
      </c>
      <c r="L172" s="49">
        <v>2</v>
      </c>
      <c r="M172" s="49">
        <v>0</v>
      </c>
      <c r="N172" s="79">
        <f t="shared" si="2"/>
        <v>0</v>
      </c>
      <c r="O172"/>
      <c r="P172"/>
      <c r="Q172"/>
      <c r="R172"/>
      <c r="S172"/>
      <c r="T172"/>
    </row>
    <row r="173" spans="2:20" hidden="1" x14ac:dyDescent="0.3">
      <c r="B173"/>
      <c r="C173"/>
      <c r="D173"/>
      <c r="E173"/>
      <c r="F173"/>
      <c r="G173"/>
      <c r="I173" s="77" t="s">
        <v>836</v>
      </c>
      <c r="J173" s="77" t="s">
        <v>743</v>
      </c>
      <c r="K173" s="78" t="s">
        <v>960</v>
      </c>
      <c r="L173" s="49">
        <v>2</v>
      </c>
      <c r="M173" s="49">
        <v>0</v>
      </c>
      <c r="N173" s="79">
        <f t="shared" si="2"/>
        <v>0</v>
      </c>
      <c r="O173"/>
      <c r="P173"/>
      <c r="Q173"/>
      <c r="R173"/>
      <c r="S173"/>
      <c r="T173"/>
    </row>
    <row r="174" spans="2:20" hidden="1" x14ac:dyDescent="0.3">
      <c r="B174"/>
      <c r="C174"/>
      <c r="D174"/>
      <c r="E174"/>
      <c r="F174"/>
      <c r="G174"/>
      <c r="I174" s="77" t="s">
        <v>540</v>
      </c>
      <c r="J174" s="77" t="s">
        <v>523</v>
      </c>
      <c r="K174" s="78" t="s">
        <v>782</v>
      </c>
      <c r="L174" s="49">
        <v>2</v>
      </c>
      <c r="M174" s="49">
        <v>0</v>
      </c>
      <c r="N174" s="79">
        <f t="shared" si="2"/>
        <v>0</v>
      </c>
      <c r="O174"/>
      <c r="P174"/>
      <c r="Q174"/>
      <c r="R174"/>
      <c r="S174"/>
      <c r="T174"/>
    </row>
    <row r="175" spans="2:20" hidden="1" x14ac:dyDescent="0.3">
      <c r="B175"/>
      <c r="C175"/>
      <c r="D175"/>
      <c r="E175"/>
      <c r="F175"/>
      <c r="G175"/>
      <c r="I175" s="77" t="s">
        <v>539</v>
      </c>
      <c r="J175" s="77" t="s">
        <v>486</v>
      </c>
      <c r="K175" s="78" t="s">
        <v>653</v>
      </c>
      <c r="L175" s="49">
        <v>2</v>
      </c>
      <c r="M175" s="49">
        <v>0</v>
      </c>
      <c r="N175" s="79">
        <f t="shared" si="2"/>
        <v>0</v>
      </c>
      <c r="O175"/>
      <c r="P175"/>
      <c r="Q175"/>
      <c r="R175"/>
      <c r="S175"/>
      <c r="T175"/>
    </row>
    <row r="176" spans="2:20" hidden="1" x14ac:dyDescent="0.3">
      <c r="B176"/>
      <c r="C176"/>
      <c r="D176"/>
      <c r="E176"/>
      <c r="F176"/>
      <c r="G176"/>
      <c r="I176" s="77" t="s">
        <v>539</v>
      </c>
      <c r="J176" s="77" t="s">
        <v>522</v>
      </c>
      <c r="K176" s="78" t="s">
        <v>779</v>
      </c>
      <c r="L176" s="49">
        <v>2</v>
      </c>
      <c r="M176" s="49">
        <v>0</v>
      </c>
      <c r="N176" s="79">
        <f t="shared" si="2"/>
        <v>0</v>
      </c>
      <c r="O176"/>
      <c r="P176"/>
      <c r="Q176"/>
      <c r="R176"/>
      <c r="S176"/>
      <c r="T176"/>
    </row>
    <row r="177" spans="2:20" hidden="1" x14ac:dyDescent="0.3">
      <c r="B177"/>
      <c r="C177"/>
      <c r="D177"/>
      <c r="E177"/>
      <c r="F177"/>
      <c r="G177"/>
      <c r="I177" s="77" t="s">
        <v>534</v>
      </c>
      <c r="J177" s="77" t="s">
        <v>484</v>
      </c>
      <c r="K177" s="78" t="s">
        <v>634</v>
      </c>
      <c r="L177" s="49">
        <v>2</v>
      </c>
      <c r="M177" s="49">
        <v>0</v>
      </c>
      <c r="N177" s="79">
        <f t="shared" si="2"/>
        <v>0</v>
      </c>
      <c r="O177"/>
      <c r="P177"/>
      <c r="Q177"/>
      <c r="R177"/>
      <c r="S177"/>
      <c r="T177"/>
    </row>
    <row r="178" spans="2:20" hidden="1" x14ac:dyDescent="0.3">
      <c r="B178"/>
      <c r="C178"/>
      <c r="D178"/>
      <c r="E178"/>
      <c r="F178"/>
      <c r="G178"/>
      <c r="I178" s="77" t="s">
        <v>534</v>
      </c>
      <c r="J178" s="77" t="s">
        <v>484</v>
      </c>
      <c r="K178" s="78" t="s">
        <v>626</v>
      </c>
      <c r="L178" s="49">
        <v>2</v>
      </c>
      <c r="M178" s="49">
        <v>0</v>
      </c>
      <c r="N178" s="79">
        <f t="shared" si="2"/>
        <v>0</v>
      </c>
      <c r="O178"/>
      <c r="P178"/>
      <c r="Q178"/>
      <c r="R178"/>
      <c r="S178"/>
      <c r="T178"/>
    </row>
    <row r="179" spans="2:20" hidden="1" x14ac:dyDescent="0.3">
      <c r="B179"/>
      <c r="C179"/>
      <c r="D179"/>
      <c r="E179"/>
      <c r="F179"/>
      <c r="G179"/>
      <c r="I179" s="77" t="s">
        <v>534</v>
      </c>
      <c r="J179" s="77" t="s">
        <v>485</v>
      </c>
      <c r="K179" s="78" t="s">
        <v>637</v>
      </c>
      <c r="L179" s="49">
        <v>2</v>
      </c>
      <c r="M179" s="49">
        <v>0</v>
      </c>
      <c r="N179" s="79">
        <f t="shared" si="2"/>
        <v>0</v>
      </c>
      <c r="O179"/>
      <c r="P179"/>
      <c r="Q179"/>
      <c r="R179"/>
      <c r="S179"/>
      <c r="T179"/>
    </row>
    <row r="180" spans="2:20" hidden="1" x14ac:dyDescent="0.3">
      <c r="B180"/>
      <c r="C180"/>
      <c r="D180"/>
      <c r="E180"/>
      <c r="F180"/>
      <c r="G180"/>
      <c r="I180" s="77" t="s">
        <v>534</v>
      </c>
      <c r="J180" s="77" t="s">
        <v>494</v>
      </c>
      <c r="K180" s="78" t="s">
        <v>677</v>
      </c>
      <c r="L180" s="49">
        <v>2</v>
      </c>
      <c r="M180" s="49">
        <v>0</v>
      </c>
      <c r="N180" s="79">
        <f t="shared" si="2"/>
        <v>0</v>
      </c>
      <c r="O180"/>
      <c r="P180"/>
      <c r="Q180"/>
      <c r="R180"/>
      <c r="S180"/>
      <c r="T180"/>
    </row>
    <row r="181" spans="2:20" hidden="1" x14ac:dyDescent="0.3">
      <c r="B181"/>
      <c r="C181"/>
      <c r="D181"/>
      <c r="E181"/>
      <c r="F181"/>
      <c r="G181"/>
      <c r="I181" s="77" t="s">
        <v>534</v>
      </c>
      <c r="J181" s="77" t="s">
        <v>528</v>
      </c>
      <c r="K181" s="78" t="s">
        <v>826</v>
      </c>
      <c r="L181" s="49">
        <v>2</v>
      </c>
      <c r="M181" s="49">
        <v>0</v>
      </c>
      <c r="N181" s="79">
        <f t="shared" si="2"/>
        <v>0</v>
      </c>
      <c r="O181"/>
      <c r="P181"/>
      <c r="Q181"/>
      <c r="R181"/>
      <c r="S181"/>
      <c r="T181"/>
    </row>
    <row r="182" spans="2:20" hidden="1" x14ac:dyDescent="0.3">
      <c r="B182"/>
      <c r="C182"/>
      <c r="D182"/>
      <c r="E182"/>
      <c r="F182"/>
      <c r="G182"/>
      <c r="I182" s="77" t="s">
        <v>533</v>
      </c>
      <c r="J182" s="77" t="s">
        <v>483</v>
      </c>
      <c r="K182" s="78" t="s">
        <v>621</v>
      </c>
      <c r="L182" s="49">
        <v>2</v>
      </c>
      <c r="M182" s="49">
        <v>0</v>
      </c>
      <c r="N182" s="79">
        <f t="shared" si="2"/>
        <v>0</v>
      </c>
      <c r="O182"/>
      <c r="P182"/>
      <c r="Q182"/>
      <c r="R182"/>
      <c r="S182"/>
      <c r="T182"/>
    </row>
    <row r="183" spans="2:20" hidden="1" x14ac:dyDescent="0.3">
      <c r="B183"/>
      <c r="C183"/>
      <c r="D183"/>
      <c r="E183"/>
      <c r="F183"/>
      <c r="G183"/>
      <c r="I183" s="77" t="s">
        <v>533</v>
      </c>
      <c r="J183" s="77" t="s">
        <v>483</v>
      </c>
      <c r="K183" s="78" t="s">
        <v>622</v>
      </c>
      <c r="L183" s="49">
        <v>2</v>
      </c>
      <c r="M183" s="49">
        <v>0</v>
      </c>
      <c r="N183" s="79">
        <f t="shared" si="2"/>
        <v>0</v>
      </c>
      <c r="O183"/>
      <c r="P183"/>
      <c r="Q183"/>
      <c r="R183"/>
      <c r="S183"/>
      <c r="T183"/>
    </row>
    <row r="184" spans="2:20" hidden="1" x14ac:dyDescent="0.3">
      <c r="B184"/>
      <c r="C184"/>
      <c r="D184"/>
      <c r="E184"/>
      <c r="F184"/>
      <c r="G184"/>
      <c r="I184" s="77" t="s">
        <v>533</v>
      </c>
      <c r="J184" s="77" t="s">
        <v>492</v>
      </c>
      <c r="K184" s="78" t="s">
        <v>937</v>
      </c>
      <c r="L184" s="49">
        <v>2</v>
      </c>
      <c r="M184" s="49">
        <v>0</v>
      </c>
      <c r="N184" s="79">
        <f t="shared" si="2"/>
        <v>0</v>
      </c>
      <c r="O184"/>
      <c r="P184"/>
      <c r="Q184"/>
      <c r="R184"/>
      <c r="S184"/>
      <c r="T184"/>
    </row>
    <row r="185" spans="2:20" hidden="1" x14ac:dyDescent="0.3">
      <c r="B185"/>
      <c r="C185"/>
      <c r="D185"/>
      <c r="E185"/>
      <c r="F185"/>
      <c r="G185"/>
      <c r="I185" s="77" t="s">
        <v>533</v>
      </c>
      <c r="J185" s="77" t="s">
        <v>513</v>
      </c>
      <c r="K185" s="78" t="s">
        <v>739</v>
      </c>
      <c r="L185" s="49">
        <v>2</v>
      </c>
      <c r="M185" s="49">
        <v>0</v>
      </c>
      <c r="N185" s="79">
        <f t="shared" si="2"/>
        <v>0</v>
      </c>
      <c r="O185"/>
      <c r="P185"/>
      <c r="Q185"/>
      <c r="R185"/>
      <c r="S185"/>
      <c r="T185"/>
    </row>
    <row r="186" spans="2:20" hidden="1" x14ac:dyDescent="0.3">
      <c r="B186"/>
      <c r="C186"/>
      <c r="D186"/>
      <c r="E186"/>
      <c r="F186"/>
      <c r="G186"/>
      <c r="I186" s="77" t="s">
        <v>533</v>
      </c>
      <c r="J186" s="77" t="s">
        <v>520</v>
      </c>
      <c r="K186" s="78" t="s">
        <v>941</v>
      </c>
      <c r="L186" s="49">
        <v>2</v>
      </c>
      <c r="M186" s="49">
        <v>0</v>
      </c>
      <c r="N186" s="79">
        <f t="shared" si="2"/>
        <v>0</v>
      </c>
      <c r="O186"/>
      <c r="P186"/>
      <c r="Q186"/>
      <c r="R186"/>
      <c r="S186"/>
      <c r="T186"/>
    </row>
    <row r="187" spans="2:20" hidden="1" x14ac:dyDescent="0.3">
      <c r="B187"/>
      <c r="C187"/>
      <c r="D187"/>
      <c r="E187"/>
      <c r="F187"/>
      <c r="G187"/>
      <c r="I187" s="77" t="s">
        <v>533</v>
      </c>
      <c r="J187" s="77" t="s">
        <v>520</v>
      </c>
      <c r="K187" s="78" t="s">
        <v>775</v>
      </c>
      <c r="L187" s="49">
        <v>2</v>
      </c>
      <c r="M187" s="49">
        <v>0</v>
      </c>
      <c r="N187" s="79">
        <f t="shared" si="2"/>
        <v>0</v>
      </c>
      <c r="O187"/>
      <c r="P187"/>
      <c r="Q187"/>
      <c r="R187"/>
      <c r="S187"/>
      <c r="T187"/>
    </row>
    <row r="188" spans="2:20" hidden="1" x14ac:dyDescent="0.3">
      <c r="B188"/>
      <c r="C188"/>
      <c r="D188"/>
      <c r="E188"/>
      <c r="F188"/>
      <c r="G188"/>
      <c r="I188" s="77" t="s">
        <v>533</v>
      </c>
      <c r="J188" s="77" t="s">
        <v>520</v>
      </c>
      <c r="K188" s="78" t="s">
        <v>772</v>
      </c>
      <c r="L188" s="49">
        <v>2</v>
      </c>
      <c r="M188" s="49">
        <v>0</v>
      </c>
      <c r="N188" s="79">
        <f t="shared" si="2"/>
        <v>0</v>
      </c>
      <c r="O188"/>
      <c r="P188"/>
      <c r="Q188"/>
      <c r="R188"/>
      <c r="S188"/>
      <c r="T188"/>
    </row>
    <row r="189" spans="2:20" hidden="1" x14ac:dyDescent="0.3">
      <c r="B189"/>
      <c r="C189"/>
      <c r="D189"/>
      <c r="E189"/>
      <c r="F189"/>
      <c r="G189"/>
      <c r="I189" s="77" t="s">
        <v>535</v>
      </c>
      <c r="J189" s="77" t="s">
        <v>495</v>
      </c>
      <c r="K189" s="78" t="s">
        <v>931</v>
      </c>
      <c r="L189" s="49">
        <v>2</v>
      </c>
      <c r="M189" s="49">
        <v>0</v>
      </c>
      <c r="N189" s="79">
        <f t="shared" si="2"/>
        <v>0</v>
      </c>
      <c r="O189"/>
      <c r="P189"/>
      <c r="Q189"/>
      <c r="R189"/>
      <c r="S189"/>
      <c r="T189"/>
    </row>
    <row r="190" spans="2:20" hidden="1" x14ac:dyDescent="0.3">
      <c r="B190"/>
      <c r="C190"/>
      <c r="D190"/>
      <c r="E190"/>
      <c r="F190"/>
      <c r="G190"/>
      <c r="I190" s="77" t="s">
        <v>535</v>
      </c>
      <c r="J190" s="77" t="s">
        <v>495</v>
      </c>
      <c r="K190" s="78" t="s">
        <v>943</v>
      </c>
      <c r="L190" s="49">
        <v>2</v>
      </c>
      <c r="M190" s="49">
        <v>0</v>
      </c>
      <c r="N190" s="79">
        <f t="shared" si="2"/>
        <v>0</v>
      </c>
      <c r="O190"/>
      <c r="P190"/>
      <c r="Q190"/>
      <c r="R190"/>
      <c r="S190"/>
      <c r="T190"/>
    </row>
    <row r="191" spans="2:20" hidden="1" x14ac:dyDescent="0.3">
      <c r="B191"/>
      <c r="C191"/>
      <c r="D191"/>
      <c r="E191"/>
      <c r="F191"/>
      <c r="G191"/>
      <c r="I191" s="77" t="s">
        <v>535</v>
      </c>
      <c r="J191" s="77" t="s">
        <v>499</v>
      </c>
      <c r="K191" s="78" t="s">
        <v>698</v>
      </c>
      <c r="L191" s="49">
        <v>2</v>
      </c>
      <c r="M191" s="49">
        <v>0</v>
      </c>
      <c r="N191" s="79">
        <f t="shared" si="2"/>
        <v>0</v>
      </c>
      <c r="O191"/>
      <c r="P191"/>
      <c r="Q191"/>
      <c r="R191"/>
      <c r="S191"/>
      <c r="T191"/>
    </row>
    <row r="192" spans="2:20" hidden="1" x14ac:dyDescent="0.3">
      <c r="B192"/>
      <c r="C192"/>
      <c r="D192"/>
      <c r="E192"/>
      <c r="F192"/>
      <c r="G192"/>
      <c r="I192" s="77" t="s">
        <v>537</v>
      </c>
      <c r="J192" s="77" t="s">
        <v>514</v>
      </c>
      <c r="K192" s="78" t="s">
        <v>967</v>
      </c>
      <c r="L192" s="49">
        <v>2</v>
      </c>
      <c r="M192" s="49">
        <v>0</v>
      </c>
      <c r="N192" s="79">
        <f t="shared" si="2"/>
        <v>0</v>
      </c>
      <c r="O192"/>
      <c r="P192"/>
      <c r="Q192"/>
      <c r="R192"/>
      <c r="S192"/>
      <c r="T192"/>
    </row>
    <row r="193" spans="2:20" hidden="1" x14ac:dyDescent="0.3">
      <c r="B193"/>
      <c r="C193"/>
      <c r="D193"/>
      <c r="E193"/>
      <c r="F193"/>
      <c r="G193"/>
      <c r="I193" s="77" t="s">
        <v>517</v>
      </c>
      <c r="J193" s="77" t="s">
        <v>517</v>
      </c>
      <c r="K193" s="78" t="s">
        <v>761</v>
      </c>
      <c r="L193" s="49">
        <v>2</v>
      </c>
      <c r="M193" s="49">
        <v>0</v>
      </c>
      <c r="N193" s="79">
        <f t="shared" si="2"/>
        <v>0</v>
      </c>
      <c r="O193"/>
      <c r="P193"/>
      <c r="Q193"/>
      <c r="R193"/>
      <c r="S193"/>
      <c r="T193"/>
    </row>
    <row r="194" spans="2:20" hidden="1" x14ac:dyDescent="0.3">
      <c r="B194"/>
      <c r="C194"/>
      <c r="D194"/>
      <c r="E194"/>
      <c r="F194"/>
      <c r="G194"/>
      <c r="I194" s="77" t="s">
        <v>532</v>
      </c>
      <c r="J194" s="77" t="s">
        <v>493</v>
      </c>
      <c r="K194" s="78" t="s">
        <v>675</v>
      </c>
      <c r="L194" s="49">
        <v>2</v>
      </c>
      <c r="M194" s="49">
        <v>0</v>
      </c>
      <c r="N194" s="79">
        <f t="shared" si="2"/>
        <v>0</v>
      </c>
      <c r="O194"/>
      <c r="P194"/>
      <c r="Q194"/>
      <c r="R194"/>
      <c r="S194"/>
      <c r="T194"/>
    </row>
    <row r="195" spans="2:20" hidden="1" x14ac:dyDescent="0.3">
      <c r="B195"/>
      <c r="C195"/>
      <c r="D195"/>
      <c r="E195"/>
      <c r="F195"/>
      <c r="G195"/>
      <c r="I195" s="77" t="s">
        <v>532</v>
      </c>
      <c r="J195" s="77" t="s">
        <v>505</v>
      </c>
      <c r="K195" s="78" t="s">
        <v>815</v>
      </c>
      <c r="L195" s="49">
        <v>2</v>
      </c>
      <c r="M195" s="49">
        <v>0</v>
      </c>
      <c r="N195" s="79">
        <f t="shared" si="2"/>
        <v>0</v>
      </c>
      <c r="O195"/>
      <c r="P195"/>
      <c r="Q195"/>
      <c r="R195"/>
      <c r="S195"/>
      <c r="T195"/>
    </row>
    <row r="196" spans="2:20" hidden="1" x14ac:dyDescent="0.3">
      <c r="B196"/>
      <c r="C196"/>
      <c r="D196"/>
      <c r="E196"/>
      <c r="F196"/>
      <c r="G196"/>
      <c r="I196" s="77" t="s">
        <v>532</v>
      </c>
      <c r="J196" s="77" t="s">
        <v>516</v>
      </c>
      <c r="K196" s="78" t="s">
        <v>757</v>
      </c>
      <c r="L196" s="49">
        <v>2</v>
      </c>
      <c r="M196" s="49">
        <v>0</v>
      </c>
      <c r="N196" s="79">
        <f t="shared" si="2"/>
        <v>0</v>
      </c>
      <c r="O196"/>
      <c r="P196"/>
      <c r="Q196"/>
      <c r="R196"/>
      <c r="S196"/>
      <c r="T196"/>
    </row>
    <row r="197" spans="2:20" hidden="1" x14ac:dyDescent="0.3">
      <c r="B197"/>
      <c r="C197"/>
      <c r="D197"/>
      <c r="E197"/>
      <c r="F197"/>
      <c r="G197"/>
      <c r="I197" s="77" t="s">
        <v>538</v>
      </c>
      <c r="J197" s="77" t="s">
        <v>478</v>
      </c>
      <c r="K197" s="78" t="s">
        <v>604</v>
      </c>
      <c r="L197" s="49">
        <v>2</v>
      </c>
      <c r="M197" s="49">
        <v>0</v>
      </c>
      <c r="N197" s="79">
        <f t="shared" si="2"/>
        <v>0</v>
      </c>
      <c r="O197"/>
      <c r="P197"/>
      <c r="Q197"/>
      <c r="R197"/>
      <c r="S197"/>
      <c r="T197"/>
    </row>
    <row r="198" spans="2:20" hidden="1" x14ac:dyDescent="0.3">
      <c r="B198"/>
      <c r="C198"/>
      <c r="D198"/>
      <c r="E198"/>
      <c r="F198"/>
      <c r="G198"/>
      <c r="I198" s="77" t="s">
        <v>538</v>
      </c>
      <c r="J198" s="77" t="s">
        <v>478</v>
      </c>
      <c r="K198" s="78" t="s">
        <v>602</v>
      </c>
      <c r="L198" s="49">
        <v>2</v>
      </c>
      <c r="M198" s="49">
        <v>0</v>
      </c>
      <c r="N198" s="79">
        <f t="shared" si="2"/>
        <v>0</v>
      </c>
      <c r="O198"/>
      <c r="P198"/>
      <c r="Q198"/>
      <c r="R198"/>
      <c r="S198"/>
      <c r="T198"/>
    </row>
    <row r="199" spans="2:20" hidden="1" x14ac:dyDescent="0.3">
      <c r="B199"/>
      <c r="C199"/>
      <c r="D199"/>
      <c r="E199"/>
      <c r="F199"/>
      <c r="G199"/>
      <c r="I199" s="77" t="s">
        <v>538</v>
      </c>
      <c r="J199" s="77" t="s">
        <v>478</v>
      </c>
      <c r="K199" s="78" t="s">
        <v>608</v>
      </c>
      <c r="L199" s="49">
        <v>2</v>
      </c>
      <c r="M199" s="49">
        <v>0</v>
      </c>
      <c r="N199" s="79">
        <f t="shared" ref="N199:N262" si="3">IFERROR((M199/L199)*100,)</f>
        <v>0</v>
      </c>
      <c r="O199"/>
      <c r="P199"/>
      <c r="Q199"/>
      <c r="R199"/>
      <c r="S199"/>
      <c r="T199"/>
    </row>
    <row r="200" spans="2:20" hidden="1" x14ac:dyDescent="0.3">
      <c r="B200"/>
      <c r="C200"/>
      <c r="D200"/>
      <c r="E200"/>
      <c r="F200"/>
      <c r="G200"/>
      <c r="I200" s="77" t="s">
        <v>538</v>
      </c>
      <c r="J200" s="77" t="s">
        <v>506</v>
      </c>
      <c r="K200" s="78" t="s">
        <v>721</v>
      </c>
      <c r="L200" s="49">
        <v>2</v>
      </c>
      <c r="M200" s="49">
        <v>0</v>
      </c>
      <c r="N200" s="79">
        <f t="shared" si="3"/>
        <v>0</v>
      </c>
      <c r="O200"/>
      <c r="P200"/>
      <c r="Q200"/>
      <c r="R200"/>
      <c r="S200"/>
      <c r="T200"/>
    </row>
    <row r="201" spans="2:20" hidden="1" x14ac:dyDescent="0.3">
      <c r="B201"/>
      <c r="C201"/>
      <c r="D201"/>
      <c r="E201"/>
      <c r="F201"/>
      <c r="G201"/>
      <c r="I201" s="77" t="s">
        <v>536</v>
      </c>
      <c r="J201" s="77" t="s">
        <v>475</v>
      </c>
      <c r="K201" s="78" t="s">
        <v>592</v>
      </c>
      <c r="L201" s="49">
        <v>2</v>
      </c>
      <c r="M201" s="49">
        <v>0</v>
      </c>
      <c r="N201" s="79">
        <f t="shared" si="3"/>
        <v>0</v>
      </c>
      <c r="O201"/>
      <c r="P201"/>
      <c r="Q201"/>
      <c r="R201"/>
      <c r="S201"/>
      <c r="T201"/>
    </row>
    <row r="202" spans="2:20" hidden="1" x14ac:dyDescent="0.3">
      <c r="B202"/>
      <c r="C202"/>
      <c r="D202"/>
      <c r="E202"/>
      <c r="F202"/>
      <c r="G202"/>
      <c r="I202" s="77" t="s">
        <v>539</v>
      </c>
      <c r="J202" s="77" t="s">
        <v>522</v>
      </c>
      <c r="K202" s="78" t="s">
        <v>779</v>
      </c>
      <c r="L202" s="49">
        <v>2</v>
      </c>
      <c r="M202" s="49">
        <v>0</v>
      </c>
      <c r="N202" s="79">
        <f t="shared" si="3"/>
        <v>0</v>
      </c>
      <c r="O202"/>
      <c r="P202"/>
      <c r="Q202"/>
      <c r="R202"/>
      <c r="S202"/>
      <c r="T202"/>
    </row>
    <row r="203" spans="2:20" hidden="1" x14ac:dyDescent="0.3">
      <c r="B203"/>
      <c r="C203"/>
      <c r="D203"/>
      <c r="E203"/>
      <c r="F203"/>
      <c r="G203"/>
      <c r="I203" s="77" t="s">
        <v>539</v>
      </c>
      <c r="J203" s="77" t="s">
        <v>522</v>
      </c>
      <c r="K203" s="78" t="s">
        <v>777</v>
      </c>
      <c r="L203" s="49">
        <v>2</v>
      </c>
      <c r="M203" s="49">
        <v>0</v>
      </c>
      <c r="N203" s="79">
        <f t="shared" si="3"/>
        <v>0</v>
      </c>
      <c r="O203"/>
      <c r="P203"/>
      <c r="Q203"/>
      <c r="R203"/>
      <c r="S203"/>
      <c r="T203"/>
    </row>
    <row r="204" spans="2:20" hidden="1" x14ac:dyDescent="0.3">
      <c r="B204"/>
      <c r="C204"/>
      <c r="D204"/>
      <c r="E204"/>
      <c r="F204"/>
      <c r="G204"/>
      <c r="I204" s="77" t="s">
        <v>534</v>
      </c>
      <c r="J204" s="77" t="s">
        <v>476</v>
      </c>
      <c r="K204" s="78" t="s">
        <v>595</v>
      </c>
      <c r="L204" s="49">
        <v>2</v>
      </c>
      <c r="M204" s="49">
        <v>0</v>
      </c>
      <c r="N204" s="79">
        <f t="shared" si="3"/>
        <v>0</v>
      </c>
      <c r="O204"/>
      <c r="P204"/>
      <c r="Q204"/>
      <c r="R204"/>
      <c r="S204"/>
      <c r="T204"/>
    </row>
    <row r="205" spans="2:20" hidden="1" x14ac:dyDescent="0.3">
      <c r="B205"/>
      <c r="C205"/>
      <c r="D205"/>
      <c r="E205"/>
      <c r="F205"/>
      <c r="G205"/>
      <c r="I205" s="77" t="s">
        <v>534</v>
      </c>
      <c r="J205" s="77" t="s">
        <v>484</v>
      </c>
      <c r="K205" s="78" t="s">
        <v>631</v>
      </c>
      <c r="L205" s="49">
        <v>2</v>
      </c>
      <c r="M205" s="49">
        <v>0</v>
      </c>
      <c r="N205" s="79">
        <f t="shared" si="3"/>
        <v>0</v>
      </c>
      <c r="O205"/>
      <c r="P205"/>
      <c r="Q205"/>
      <c r="R205"/>
      <c r="S205"/>
      <c r="T205"/>
    </row>
    <row r="206" spans="2:20" hidden="1" x14ac:dyDescent="0.3">
      <c r="B206"/>
      <c r="C206"/>
      <c r="D206"/>
      <c r="E206"/>
      <c r="F206"/>
      <c r="G206"/>
      <c r="I206" s="77" t="s">
        <v>534</v>
      </c>
      <c r="J206" s="77" t="s">
        <v>528</v>
      </c>
      <c r="K206" s="78" t="s">
        <v>790</v>
      </c>
      <c r="L206" s="49">
        <v>2</v>
      </c>
      <c r="M206" s="49">
        <v>0</v>
      </c>
      <c r="N206" s="79">
        <f t="shared" si="3"/>
        <v>0</v>
      </c>
      <c r="O206"/>
      <c r="P206"/>
      <c r="Q206"/>
      <c r="R206"/>
      <c r="S206"/>
      <c r="T206"/>
    </row>
    <row r="207" spans="2:20" hidden="1" x14ac:dyDescent="0.3">
      <c r="B207"/>
      <c r="C207"/>
      <c r="D207"/>
      <c r="E207"/>
      <c r="F207"/>
      <c r="G207"/>
      <c r="I207" s="77" t="s">
        <v>533</v>
      </c>
      <c r="J207" s="77" t="s">
        <v>488</v>
      </c>
      <c r="K207" s="78" t="s">
        <v>949</v>
      </c>
      <c r="L207" s="49">
        <v>2</v>
      </c>
      <c r="M207" s="49">
        <v>0</v>
      </c>
      <c r="N207" s="79">
        <f t="shared" si="3"/>
        <v>0</v>
      </c>
      <c r="O207"/>
      <c r="P207"/>
      <c r="Q207"/>
      <c r="R207"/>
      <c r="S207"/>
      <c r="T207"/>
    </row>
    <row r="208" spans="2:20" hidden="1" x14ac:dyDescent="0.3">
      <c r="B208"/>
      <c r="C208"/>
      <c r="D208"/>
      <c r="E208"/>
      <c r="F208"/>
      <c r="G208"/>
      <c r="I208" s="77" t="s">
        <v>533</v>
      </c>
      <c r="J208" s="77" t="s">
        <v>489</v>
      </c>
      <c r="K208" s="78" t="s">
        <v>952</v>
      </c>
      <c r="L208" s="49">
        <v>2</v>
      </c>
      <c r="M208" s="49">
        <v>0</v>
      </c>
      <c r="N208" s="79">
        <f t="shared" si="3"/>
        <v>0</v>
      </c>
      <c r="O208"/>
      <c r="P208"/>
      <c r="Q208"/>
      <c r="R208"/>
      <c r="S208"/>
      <c r="T208"/>
    </row>
    <row r="209" spans="2:20" hidden="1" x14ac:dyDescent="0.3">
      <c r="B209"/>
      <c r="C209"/>
      <c r="D209"/>
      <c r="E209"/>
      <c r="F209"/>
      <c r="G209"/>
      <c r="I209" s="77" t="s">
        <v>533</v>
      </c>
      <c r="J209" s="77" t="s">
        <v>520</v>
      </c>
      <c r="K209" s="78" t="s">
        <v>775</v>
      </c>
      <c r="L209" s="49">
        <v>2</v>
      </c>
      <c r="M209" s="49">
        <v>0</v>
      </c>
      <c r="N209" s="79">
        <f t="shared" si="3"/>
        <v>0</v>
      </c>
      <c r="O209"/>
      <c r="P209"/>
      <c r="Q209"/>
      <c r="R209"/>
      <c r="S209"/>
      <c r="T209"/>
    </row>
    <row r="210" spans="2:20" hidden="1" x14ac:dyDescent="0.3">
      <c r="B210"/>
      <c r="C210"/>
      <c r="D210"/>
      <c r="E210"/>
      <c r="F210"/>
      <c r="G210"/>
      <c r="I210" s="77" t="s">
        <v>532</v>
      </c>
      <c r="J210" s="77" t="s">
        <v>516</v>
      </c>
      <c r="K210" s="78" t="s">
        <v>757</v>
      </c>
      <c r="L210" s="49">
        <v>2</v>
      </c>
      <c r="M210" s="49">
        <v>0</v>
      </c>
      <c r="N210" s="79">
        <f t="shared" si="3"/>
        <v>0</v>
      </c>
      <c r="O210"/>
      <c r="P210"/>
      <c r="Q210"/>
      <c r="R210"/>
      <c r="S210"/>
      <c r="T210"/>
    </row>
    <row r="211" spans="2:20" hidden="1" x14ac:dyDescent="0.3">
      <c r="B211"/>
      <c r="C211"/>
      <c r="D211"/>
      <c r="E211"/>
      <c r="F211"/>
      <c r="G211"/>
      <c r="I211" s="77" t="s">
        <v>538</v>
      </c>
      <c r="J211" s="77" t="s">
        <v>478</v>
      </c>
      <c r="K211" s="78" t="s">
        <v>604</v>
      </c>
      <c r="L211" s="49">
        <v>2</v>
      </c>
      <c r="M211" s="49">
        <v>0</v>
      </c>
      <c r="N211" s="79">
        <f t="shared" si="3"/>
        <v>0</v>
      </c>
      <c r="O211"/>
      <c r="P211"/>
      <c r="Q211"/>
      <c r="R211"/>
      <c r="S211"/>
      <c r="T211"/>
    </row>
    <row r="212" spans="2:20" hidden="1" x14ac:dyDescent="0.3">
      <c r="B212"/>
      <c r="C212"/>
      <c r="D212"/>
      <c r="E212"/>
      <c r="F212"/>
      <c r="G212"/>
      <c r="I212" s="77" t="s">
        <v>538</v>
      </c>
      <c r="J212" s="77" t="s">
        <v>478</v>
      </c>
      <c r="K212" s="78" t="s">
        <v>610</v>
      </c>
      <c r="L212" s="49">
        <v>2</v>
      </c>
      <c r="M212" s="49">
        <v>0</v>
      </c>
      <c r="N212" s="79">
        <f t="shared" si="3"/>
        <v>0</v>
      </c>
      <c r="O212"/>
      <c r="P212"/>
      <c r="Q212"/>
      <c r="R212"/>
      <c r="S212"/>
      <c r="T212"/>
    </row>
    <row r="213" spans="2:20" hidden="1" x14ac:dyDescent="0.3">
      <c r="B213"/>
      <c r="C213"/>
      <c r="D213"/>
      <c r="E213"/>
      <c r="F213"/>
      <c r="G213"/>
      <c r="I213" s="77" t="s">
        <v>538</v>
      </c>
      <c r="J213" s="77" t="s">
        <v>487</v>
      </c>
      <c r="K213" s="78" t="s">
        <v>932</v>
      </c>
      <c r="L213" s="49">
        <v>2</v>
      </c>
      <c r="M213" s="49">
        <v>0</v>
      </c>
      <c r="N213" s="79">
        <f t="shared" si="3"/>
        <v>0</v>
      </c>
      <c r="O213"/>
      <c r="P213"/>
      <c r="Q213"/>
      <c r="R213"/>
      <c r="S213"/>
      <c r="T213"/>
    </row>
    <row r="214" spans="2:20" hidden="1" x14ac:dyDescent="0.3">
      <c r="B214"/>
      <c r="C214"/>
      <c r="D214"/>
      <c r="E214"/>
      <c r="F214"/>
      <c r="G214"/>
      <c r="I214" s="77" t="s">
        <v>538</v>
      </c>
      <c r="J214" s="77" t="s">
        <v>487</v>
      </c>
      <c r="K214" s="78" t="s">
        <v>658</v>
      </c>
      <c r="L214" s="49">
        <v>2</v>
      </c>
      <c r="M214" s="49">
        <v>0</v>
      </c>
      <c r="N214" s="79">
        <f t="shared" si="3"/>
        <v>0</v>
      </c>
      <c r="O214"/>
      <c r="P214"/>
      <c r="Q214"/>
      <c r="R214"/>
      <c r="S214"/>
      <c r="T214"/>
    </row>
    <row r="215" spans="2:20" hidden="1" x14ac:dyDescent="0.3">
      <c r="B215"/>
      <c r="C215"/>
      <c r="D215"/>
      <c r="E215"/>
      <c r="F215"/>
      <c r="G215"/>
      <c r="I215" s="77" t="s">
        <v>538</v>
      </c>
      <c r="J215" s="77" t="s">
        <v>506</v>
      </c>
      <c r="K215" s="78" t="s">
        <v>721</v>
      </c>
      <c r="L215" s="49">
        <v>2</v>
      </c>
      <c r="M215" s="49">
        <v>0</v>
      </c>
      <c r="N215" s="79">
        <f t="shared" si="3"/>
        <v>0</v>
      </c>
      <c r="O215"/>
      <c r="P215"/>
      <c r="Q215"/>
      <c r="R215"/>
      <c r="S215"/>
      <c r="T215"/>
    </row>
    <row r="216" spans="2:20" hidden="1" x14ac:dyDescent="0.3">
      <c r="B216"/>
      <c r="C216"/>
      <c r="D216"/>
      <c r="E216"/>
      <c r="F216"/>
      <c r="G216"/>
      <c r="I216" s="77" t="s">
        <v>538</v>
      </c>
      <c r="J216" s="77" t="s">
        <v>506</v>
      </c>
      <c r="K216" s="78" t="s">
        <v>724</v>
      </c>
      <c r="L216" s="49">
        <v>2</v>
      </c>
      <c r="M216" s="49">
        <v>0</v>
      </c>
      <c r="N216" s="79">
        <f t="shared" si="3"/>
        <v>0</v>
      </c>
      <c r="O216"/>
      <c r="P216"/>
      <c r="Q216"/>
      <c r="R216"/>
      <c r="S216"/>
      <c r="T216"/>
    </row>
    <row r="217" spans="2:20" hidden="1" x14ac:dyDescent="0.3">
      <c r="B217"/>
      <c r="C217"/>
      <c r="D217"/>
      <c r="E217"/>
      <c r="F217"/>
      <c r="G217"/>
      <c r="I217" s="77" t="s">
        <v>539</v>
      </c>
      <c r="J217" s="77" t="s">
        <v>522</v>
      </c>
      <c r="K217" s="78" t="s">
        <v>779</v>
      </c>
      <c r="L217" s="49">
        <v>2</v>
      </c>
      <c r="M217" s="49">
        <v>0</v>
      </c>
      <c r="N217" s="79">
        <f t="shared" si="3"/>
        <v>0</v>
      </c>
      <c r="O217"/>
      <c r="P217"/>
      <c r="Q217"/>
      <c r="R217"/>
      <c r="S217"/>
      <c r="T217"/>
    </row>
    <row r="218" spans="2:20" hidden="1" x14ac:dyDescent="0.3">
      <c r="B218"/>
      <c r="C218"/>
      <c r="D218"/>
      <c r="E218"/>
      <c r="F218"/>
      <c r="G218"/>
      <c r="I218" s="77" t="s">
        <v>534</v>
      </c>
      <c r="J218" s="77" t="s">
        <v>481</v>
      </c>
      <c r="K218" s="78" t="s">
        <v>617</v>
      </c>
      <c r="L218" s="49">
        <v>2</v>
      </c>
      <c r="M218" s="49">
        <v>0</v>
      </c>
      <c r="N218" s="79">
        <f t="shared" si="3"/>
        <v>0</v>
      </c>
      <c r="O218"/>
      <c r="P218"/>
      <c r="Q218"/>
      <c r="R218"/>
      <c r="S218"/>
      <c r="T218"/>
    </row>
    <row r="219" spans="2:20" hidden="1" x14ac:dyDescent="0.3">
      <c r="B219"/>
      <c r="C219"/>
      <c r="D219"/>
      <c r="E219"/>
      <c r="F219"/>
      <c r="G219"/>
      <c r="I219" s="77" t="s">
        <v>534</v>
      </c>
      <c r="J219" s="77" t="s">
        <v>484</v>
      </c>
      <c r="K219" s="78" t="s">
        <v>631</v>
      </c>
      <c r="L219" s="49">
        <v>2</v>
      </c>
      <c r="M219" s="49">
        <v>0</v>
      </c>
      <c r="N219" s="79">
        <f t="shared" si="3"/>
        <v>0</v>
      </c>
      <c r="O219"/>
      <c r="P219"/>
      <c r="Q219"/>
      <c r="R219"/>
      <c r="S219"/>
      <c r="T219"/>
    </row>
    <row r="220" spans="2:20" hidden="1" x14ac:dyDescent="0.3">
      <c r="B220"/>
      <c r="C220"/>
      <c r="D220"/>
      <c r="E220"/>
      <c r="F220"/>
      <c r="G220"/>
      <c r="I220" s="77" t="s">
        <v>534</v>
      </c>
      <c r="J220" s="77" t="s">
        <v>556</v>
      </c>
      <c r="K220" s="78" t="s">
        <v>639</v>
      </c>
      <c r="L220" s="49">
        <v>2</v>
      </c>
      <c r="M220" s="49">
        <v>0</v>
      </c>
      <c r="N220" s="79">
        <f t="shared" si="3"/>
        <v>0</v>
      </c>
      <c r="O220"/>
      <c r="P220"/>
      <c r="Q220"/>
      <c r="R220"/>
      <c r="S220"/>
      <c r="T220"/>
    </row>
    <row r="221" spans="2:20" hidden="1" x14ac:dyDescent="0.3">
      <c r="B221"/>
      <c r="C221"/>
      <c r="D221"/>
      <c r="E221"/>
      <c r="F221"/>
      <c r="G221"/>
      <c r="I221" s="77" t="s">
        <v>534</v>
      </c>
      <c r="J221" s="77" t="s">
        <v>528</v>
      </c>
      <c r="K221" s="78" t="s">
        <v>790</v>
      </c>
      <c r="L221" s="49">
        <v>2</v>
      </c>
      <c r="M221" s="49">
        <v>0</v>
      </c>
      <c r="N221" s="79">
        <f t="shared" si="3"/>
        <v>0</v>
      </c>
      <c r="O221"/>
      <c r="P221"/>
      <c r="Q221"/>
      <c r="R221"/>
      <c r="S221"/>
      <c r="T221"/>
    </row>
    <row r="222" spans="2:20" hidden="1" x14ac:dyDescent="0.3">
      <c r="B222"/>
      <c r="C222"/>
      <c r="D222"/>
      <c r="E222"/>
      <c r="F222"/>
      <c r="G222"/>
      <c r="I222" s="77" t="s">
        <v>535</v>
      </c>
      <c r="J222" s="77" t="s">
        <v>495</v>
      </c>
      <c r="K222" s="78" t="s">
        <v>683</v>
      </c>
      <c r="L222" s="49">
        <v>2</v>
      </c>
      <c r="M222" s="49">
        <v>0</v>
      </c>
      <c r="N222" s="79">
        <f t="shared" si="3"/>
        <v>0</v>
      </c>
      <c r="O222"/>
      <c r="P222"/>
      <c r="Q222"/>
      <c r="R222"/>
      <c r="S222"/>
      <c r="T222"/>
    </row>
    <row r="223" spans="2:20" hidden="1" x14ac:dyDescent="0.3">
      <c r="B223"/>
      <c r="C223"/>
      <c r="D223"/>
      <c r="E223"/>
      <c r="F223"/>
      <c r="G223"/>
      <c r="I223" s="77" t="s">
        <v>533</v>
      </c>
      <c r="J223" s="77" t="s">
        <v>490</v>
      </c>
      <c r="K223" s="78" t="s">
        <v>1005</v>
      </c>
      <c r="L223" s="49">
        <v>2</v>
      </c>
      <c r="M223" s="49">
        <v>0</v>
      </c>
      <c r="N223" s="79">
        <f t="shared" si="3"/>
        <v>0</v>
      </c>
      <c r="O223"/>
      <c r="P223"/>
      <c r="Q223"/>
      <c r="R223"/>
      <c r="S223"/>
      <c r="T223"/>
    </row>
    <row r="224" spans="2:20" hidden="1" x14ac:dyDescent="0.3">
      <c r="B224"/>
      <c r="C224"/>
      <c r="D224"/>
      <c r="E224"/>
      <c r="F224"/>
      <c r="G224"/>
      <c r="I224" s="77" t="s">
        <v>533</v>
      </c>
      <c r="J224" s="77" t="s">
        <v>491</v>
      </c>
      <c r="K224" s="78" t="s">
        <v>665</v>
      </c>
      <c r="L224" s="49">
        <v>2</v>
      </c>
      <c r="M224" s="49">
        <v>0</v>
      </c>
      <c r="N224" s="79">
        <f t="shared" si="3"/>
        <v>0</v>
      </c>
      <c r="O224"/>
      <c r="P224"/>
      <c r="Q224"/>
      <c r="R224"/>
      <c r="S224"/>
      <c r="T224"/>
    </row>
    <row r="225" spans="2:20" hidden="1" x14ac:dyDescent="0.3">
      <c r="B225"/>
      <c r="C225"/>
      <c r="D225"/>
      <c r="E225"/>
      <c r="F225"/>
      <c r="G225"/>
      <c r="I225" s="77" t="s">
        <v>533</v>
      </c>
      <c r="J225" s="77" t="s">
        <v>520</v>
      </c>
      <c r="K225" s="78" t="s">
        <v>775</v>
      </c>
      <c r="L225" s="49">
        <v>2</v>
      </c>
      <c r="M225" s="49">
        <v>0</v>
      </c>
      <c r="N225" s="79">
        <f t="shared" si="3"/>
        <v>0</v>
      </c>
      <c r="O225"/>
      <c r="P225"/>
      <c r="Q225"/>
      <c r="R225"/>
      <c r="S225"/>
      <c r="T225"/>
    </row>
    <row r="226" spans="2:20" hidden="1" x14ac:dyDescent="0.3">
      <c r="B226"/>
      <c r="C226"/>
      <c r="D226"/>
      <c r="E226"/>
      <c r="F226"/>
      <c r="G226"/>
      <c r="I226" s="77" t="s">
        <v>533</v>
      </c>
      <c r="J226" s="77" t="s">
        <v>520</v>
      </c>
      <c r="K226" s="78" t="s">
        <v>773</v>
      </c>
      <c r="L226" s="49">
        <v>2</v>
      </c>
      <c r="M226" s="49">
        <v>0</v>
      </c>
      <c r="N226" s="79">
        <f t="shared" si="3"/>
        <v>0</v>
      </c>
      <c r="O226"/>
      <c r="P226"/>
      <c r="Q226"/>
      <c r="R226"/>
      <c r="S226"/>
      <c r="T226"/>
    </row>
    <row r="227" spans="2:20" hidden="1" x14ac:dyDescent="0.3">
      <c r="B227"/>
      <c r="C227"/>
      <c r="D227"/>
      <c r="E227"/>
      <c r="F227"/>
      <c r="G227"/>
      <c r="I227" s="77" t="s">
        <v>517</v>
      </c>
      <c r="J227" s="77" t="s">
        <v>517</v>
      </c>
      <c r="K227" s="78" t="s">
        <v>820</v>
      </c>
      <c r="L227" s="49">
        <v>2</v>
      </c>
      <c r="M227" s="49">
        <v>0</v>
      </c>
      <c r="N227" s="79">
        <f t="shared" si="3"/>
        <v>0</v>
      </c>
      <c r="O227"/>
      <c r="P227"/>
      <c r="Q227"/>
      <c r="R227"/>
      <c r="S227"/>
      <c r="T227"/>
    </row>
    <row r="228" spans="2:20" hidden="1" x14ac:dyDescent="0.3">
      <c r="B228"/>
      <c r="C228"/>
      <c r="D228"/>
      <c r="E228"/>
      <c r="F228"/>
      <c r="G228"/>
      <c r="I228" s="77" t="s">
        <v>532</v>
      </c>
      <c r="J228" s="77" t="s">
        <v>516</v>
      </c>
      <c r="K228" s="78" t="s">
        <v>757</v>
      </c>
      <c r="L228" s="49">
        <v>2</v>
      </c>
      <c r="M228" s="49">
        <v>0</v>
      </c>
      <c r="N228" s="79">
        <f t="shared" si="3"/>
        <v>0</v>
      </c>
      <c r="O228"/>
      <c r="P228"/>
      <c r="Q228"/>
      <c r="R228"/>
      <c r="S228"/>
      <c r="T228"/>
    </row>
    <row r="229" spans="2:20" hidden="1" x14ac:dyDescent="0.3">
      <c r="B229"/>
      <c r="C229"/>
      <c r="D229"/>
      <c r="E229"/>
      <c r="F229"/>
      <c r="G229"/>
      <c r="I229" s="77" t="s">
        <v>538</v>
      </c>
      <c r="J229" s="77" t="s">
        <v>506</v>
      </c>
      <c r="K229" s="78" t="s">
        <v>724</v>
      </c>
      <c r="L229" s="49">
        <v>2</v>
      </c>
      <c r="M229" s="49">
        <v>0</v>
      </c>
      <c r="N229" s="79">
        <f t="shared" si="3"/>
        <v>0</v>
      </c>
      <c r="O229"/>
      <c r="P229"/>
      <c r="Q229"/>
      <c r="R229"/>
      <c r="S229"/>
      <c r="T229"/>
    </row>
    <row r="230" spans="2:20" hidden="1" x14ac:dyDescent="0.3">
      <c r="B230"/>
      <c r="C230"/>
      <c r="D230"/>
      <c r="E230"/>
      <c r="F230"/>
      <c r="G230"/>
      <c r="I230" s="77" t="s">
        <v>538</v>
      </c>
      <c r="J230" s="77" t="s">
        <v>529</v>
      </c>
      <c r="K230" s="78" t="s">
        <v>794</v>
      </c>
      <c r="L230" s="49">
        <v>2</v>
      </c>
      <c r="M230" s="49">
        <v>0</v>
      </c>
      <c r="N230" s="79">
        <f t="shared" si="3"/>
        <v>0</v>
      </c>
      <c r="O230"/>
      <c r="P230"/>
      <c r="Q230"/>
      <c r="R230"/>
      <c r="S230"/>
      <c r="T230"/>
    </row>
    <row r="231" spans="2:20" hidden="1" x14ac:dyDescent="0.3">
      <c r="B231"/>
      <c r="C231"/>
      <c r="D231"/>
      <c r="E231"/>
      <c r="F231"/>
      <c r="G231"/>
      <c r="I231" s="77" t="s">
        <v>539</v>
      </c>
      <c r="J231" s="77" t="s">
        <v>522</v>
      </c>
      <c r="K231" s="78" t="s">
        <v>779</v>
      </c>
      <c r="L231" s="49">
        <v>2</v>
      </c>
      <c r="M231" s="49">
        <v>0</v>
      </c>
      <c r="N231" s="79">
        <f t="shared" si="3"/>
        <v>0</v>
      </c>
      <c r="O231"/>
      <c r="P231"/>
      <c r="Q231"/>
      <c r="R231"/>
      <c r="S231"/>
      <c r="T231"/>
    </row>
    <row r="232" spans="2:20" hidden="1" x14ac:dyDescent="0.3">
      <c r="B232"/>
      <c r="C232"/>
      <c r="D232"/>
      <c r="E232"/>
      <c r="F232"/>
      <c r="G232"/>
      <c r="I232" s="77" t="s">
        <v>534</v>
      </c>
      <c r="J232" s="77" t="s">
        <v>484</v>
      </c>
      <c r="K232" s="78" t="s">
        <v>802</v>
      </c>
      <c r="L232" s="49">
        <v>2</v>
      </c>
      <c r="M232" s="49">
        <v>0</v>
      </c>
      <c r="N232" s="79">
        <f t="shared" si="3"/>
        <v>0</v>
      </c>
      <c r="O232"/>
      <c r="P232"/>
      <c r="Q232"/>
      <c r="R232"/>
      <c r="S232"/>
      <c r="T232"/>
    </row>
    <row r="233" spans="2:20" hidden="1" x14ac:dyDescent="0.3">
      <c r="B233"/>
      <c r="C233"/>
      <c r="D233"/>
      <c r="E233"/>
      <c r="F233"/>
      <c r="G233"/>
      <c r="I233" s="77" t="s">
        <v>534</v>
      </c>
      <c r="J233" s="77" t="s">
        <v>485</v>
      </c>
      <c r="K233" s="78" t="s">
        <v>637</v>
      </c>
      <c r="L233" s="49">
        <v>2</v>
      </c>
      <c r="M233" s="49">
        <v>0</v>
      </c>
      <c r="N233" s="79">
        <f t="shared" si="3"/>
        <v>0</v>
      </c>
      <c r="O233"/>
      <c r="P233"/>
      <c r="Q233"/>
      <c r="R233"/>
      <c r="S233"/>
      <c r="T233"/>
    </row>
    <row r="234" spans="2:20" hidden="1" x14ac:dyDescent="0.3">
      <c r="B234"/>
      <c r="C234"/>
      <c r="D234"/>
      <c r="E234"/>
      <c r="F234"/>
      <c r="G234"/>
      <c r="I234" s="77" t="s">
        <v>534</v>
      </c>
      <c r="J234" s="77" t="s">
        <v>494</v>
      </c>
      <c r="K234" s="78" t="s">
        <v>676</v>
      </c>
      <c r="L234" s="49">
        <v>2</v>
      </c>
      <c r="M234" s="49">
        <v>0</v>
      </c>
      <c r="N234" s="79">
        <f t="shared" si="3"/>
        <v>0</v>
      </c>
      <c r="O234"/>
      <c r="P234"/>
      <c r="Q234"/>
      <c r="R234"/>
      <c r="S234"/>
      <c r="T234"/>
    </row>
    <row r="235" spans="2:20" hidden="1" x14ac:dyDescent="0.3">
      <c r="B235"/>
      <c r="C235"/>
      <c r="D235"/>
      <c r="E235"/>
      <c r="F235"/>
      <c r="G235"/>
      <c r="I235" s="77" t="s">
        <v>533</v>
      </c>
      <c r="J235" s="77" t="s">
        <v>483</v>
      </c>
      <c r="K235" s="78" t="s">
        <v>621</v>
      </c>
      <c r="L235" s="49">
        <v>2</v>
      </c>
      <c r="M235" s="49">
        <v>0</v>
      </c>
      <c r="N235" s="79">
        <f t="shared" si="3"/>
        <v>0</v>
      </c>
      <c r="O235"/>
      <c r="P235"/>
      <c r="Q235"/>
      <c r="R235"/>
      <c r="S235"/>
      <c r="T235"/>
    </row>
    <row r="236" spans="2:20" hidden="1" x14ac:dyDescent="0.3">
      <c r="B236"/>
      <c r="C236"/>
      <c r="D236"/>
      <c r="E236"/>
      <c r="F236"/>
      <c r="G236"/>
      <c r="I236" s="77" t="s">
        <v>533</v>
      </c>
      <c r="J236" s="77" t="s">
        <v>489</v>
      </c>
      <c r="K236" s="78" t="s">
        <v>660</v>
      </c>
      <c r="L236" s="49">
        <v>2</v>
      </c>
      <c r="M236" s="49">
        <v>0</v>
      </c>
      <c r="N236" s="79">
        <f t="shared" si="3"/>
        <v>0</v>
      </c>
      <c r="O236"/>
      <c r="P236"/>
      <c r="Q236"/>
      <c r="R236"/>
      <c r="S236"/>
      <c r="T236"/>
    </row>
    <row r="237" spans="2:20" hidden="1" x14ac:dyDescent="0.3">
      <c r="B237"/>
      <c r="C237"/>
      <c r="D237"/>
      <c r="E237"/>
      <c r="F237"/>
      <c r="G237"/>
      <c r="I237" s="77" t="s">
        <v>535</v>
      </c>
      <c r="J237" s="77" t="s">
        <v>495</v>
      </c>
      <c r="K237" s="78" t="s">
        <v>931</v>
      </c>
      <c r="L237" s="49">
        <v>2</v>
      </c>
      <c r="M237" s="49">
        <v>0</v>
      </c>
      <c r="N237" s="79">
        <f t="shared" si="3"/>
        <v>0</v>
      </c>
      <c r="O237"/>
      <c r="P237"/>
      <c r="Q237"/>
      <c r="R237"/>
      <c r="S237"/>
      <c r="T237"/>
    </row>
    <row r="238" spans="2:20" hidden="1" x14ac:dyDescent="0.3">
      <c r="B238"/>
      <c r="C238"/>
      <c r="D238"/>
      <c r="E238"/>
      <c r="F238"/>
      <c r="G238"/>
      <c r="I238" s="77" t="s">
        <v>535</v>
      </c>
      <c r="J238" s="77" t="s">
        <v>496</v>
      </c>
      <c r="K238" s="78" t="s">
        <v>224</v>
      </c>
      <c r="L238" s="49">
        <v>2</v>
      </c>
      <c r="M238" s="49">
        <v>0</v>
      </c>
      <c r="N238" s="79">
        <f t="shared" si="3"/>
        <v>0</v>
      </c>
      <c r="O238"/>
      <c r="P238"/>
      <c r="Q238"/>
      <c r="R238"/>
      <c r="S238"/>
      <c r="T238"/>
    </row>
    <row r="239" spans="2:20" hidden="1" x14ac:dyDescent="0.3">
      <c r="B239"/>
      <c r="C239"/>
      <c r="D239"/>
      <c r="E239"/>
      <c r="F239"/>
      <c r="G239"/>
      <c r="I239" s="77" t="s">
        <v>535</v>
      </c>
      <c r="J239" s="77" t="s">
        <v>499</v>
      </c>
      <c r="K239" s="78" t="s">
        <v>688</v>
      </c>
      <c r="L239" s="49">
        <v>2</v>
      </c>
      <c r="M239" s="49">
        <v>0</v>
      </c>
      <c r="N239" s="79">
        <f t="shared" si="3"/>
        <v>0</v>
      </c>
      <c r="O239"/>
      <c r="P239"/>
      <c r="Q239"/>
      <c r="R239"/>
      <c r="S239"/>
      <c r="T239"/>
    </row>
    <row r="240" spans="2:20" hidden="1" x14ac:dyDescent="0.3">
      <c r="B240"/>
      <c r="C240"/>
      <c r="D240"/>
      <c r="E240"/>
      <c r="F240"/>
      <c r="G240"/>
      <c r="I240" s="77" t="s">
        <v>535</v>
      </c>
      <c r="J240" s="77" t="s">
        <v>500</v>
      </c>
      <c r="K240" s="78" t="s">
        <v>814</v>
      </c>
      <c r="L240" s="49">
        <v>2</v>
      </c>
      <c r="M240" s="49">
        <v>0</v>
      </c>
      <c r="N240" s="79">
        <f t="shared" si="3"/>
        <v>0</v>
      </c>
      <c r="O240"/>
      <c r="P240"/>
      <c r="Q240"/>
      <c r="R240"/>
      <c r="S240"/>
      <c r="T240"/>
    </row>
    <row r="241" spans="2:20" hidden="1" x14ac:dyDescent="0.3">
      <c r="B241"/>
      <c r="C241"/>
      <c r="D241"/>
      <c r="E241"/>
      <c r="F241"/>
      <c r="G241"/>
      <c r="I241" s="77" t="s">
        <v>537</v>
      </c>
      <c r="J241" s="77" t="s">
        <v>510</v>
      </c>
      <c r="K241" s="78" t="s">
        <v>730</v>
      </c>
      <c r="L241" s="49">
        <v>2</v>
      </c>
      <c r="M241" s="49">
        <v>0</v>
      </c>
      <c r="N241" s="79">
        <f t="shared" si="3"/>
        <v>0</v>
      </c>
      <c r="O241"/>
      <c r="P241"/>
      <c r="Q241"/>
      <c r="R241"/>
      <c r="S241"/>
      <c r="T241"/>
    </row>
    <row r="242" spans="2:20" hidden="1" x14ac:dyDescent="0.3">
      <c r="B242"/>
      <c r="C242"/>
      <c r="D242"/>
      <c r="E242"/>
      <c r="F242"/>
      <c r="G242"/>
      <c r="I242" s="77" t="s">
        <v>538</v>
      </c>
      <c r="J242" s="77" t="s">
        <v>478</v>
      </c>
      <c r="K242" s="78" t="s">
        <v>603</v>
      </c>
      <c r="L242" s="49">
        <v>2</v>
      </c>
      <c r="M242" s="49">
        <v>0</v>
      </c>
      <c r="N242" s="79">
        <f t="shared" si="3"/>
        <v>0</v>
      </c>
      <c r="O242"/>
      <c r="P242"/>
      <c r="Q242"/>
      <c r="R242"/>
      <c r="S242"/>
      <c r="T242"/>
    </row>
    <row r="243" spans="2:20" hidden="1" x14ac:dyDescent="0.3">
      <c r="B243"/>
      <c r="C243"/>
      <c r="D243"/>
      <c r="E243"/>
      <c r="F243"/>
      <c r="G243"/>
      <c r="I243" s="77" t="s">
        <v>538</v>
      </c>
      <c r="J243" s="77" t="s">
        <v>506</v>
      </c>
      <c r="K243" s="78" t="s">
        <v>724</v>
      </c>
      <c r="L243" s="49">
        <v>2</v>
      </c>
      <c r="M243" s="49">
        <v>0</v>
      </c>
      <c r="N243" s="79">
        <f t="shared" si="3"/>
        <v>0</v>
      </c>
      <c r="O243"/>
      <c r="P243"/>
      <c r="Q243"/>
      <c r="R243"/>
      <c r="S243"/>
      <c r="T243"/>
    </row>
    <row r="244" spans="2:20" hidden="1" x14ac:dyDescent="0.3">
      <c r="B244"/>
      <c r="C244"/>
      <c r="D244"/>
      <c r="E244"/>
      <c r="F244"/>
      <c r="G244"/>
      <c r="I244" s="77" t="s">
        <v>519</v>
      </c>
      <c r="J244" s="77" t="s">
        <v>519</v>
      </c>
      <c r="K244" s="78" t="s">
        <v>769</v>
      </c>
      <c r="L244" s="49">
        <v>2</v>
      </c>
      <c r="M244" s="49">
        <v>0</v>
      </c>
      <c r="N244" s="79">
        <f t="shared" si="3"/>
        <v>0</v>
      </c>
      <c r="O244"/>
      <c r="P244"/>
      <c r="Q244"/>
      <c r="R244"/>
      <c r="S244"/>
      <c r="T244"/>
    </row>
    <row r="245" spans="2:20" hidden="1" x14ac:dyDescent="0.3">
      <c r="B245"/>
      <c r="C245"/>
      <c r="D245"/>
      <c r="E245"/>
      <c r="F245"/>
      <c r="G245"/>
      <c r="I245" s="77" t="s">
        <v>519</v>
      </c>
      <c r="J245" s="77" t="s">
        <v>519</v>
      </c>
      <c r="K245" s="78" t="s">
        <v>821</v>
      </c>
      <c r="L245" s="49">
        <v>2</v>
      </c>
      <c r="M245" s="49">
        <v>0</v>
      </c>
      <c r="N245" s="79">
        <f t="shared" si="3"/>
        <v>0</v>
      </c>
      <c r="O245"/>
      <c r="P245"/>
      <c r="Q245"/>
      <c r="R245"/>
      <c r="S245"/>
      <c r="T245"/>
    </row>
    <row r="246" spans="2:20" hidden="1" x14ac:dyDescent="0.3">
      <c r="B246"/>
      <c r="C246"/>
      <c r="D246"/>
      <c r="E246"/>
      <c r="F246"/>
      <c r="G246"/>
      <c r="I246" s="77" t="s">
        <v>540</v>
      </c>
      <c r="J246" s="77" t="s">
        <v>523</v>
      </c>
      <c r="K246" s="78" t="s">
        <v>781</v>
      </c>
      <c r="L246" s="49">
        <v>2</v>
      </c>
      <c r="M246" s="49">
        <v>0</v>
      </c>
      <c r="N246" s="79">
        <f t="shared" si="3"/>
        <v>0</v>
      </c>
      <c r="O246"/>
      <c r="P246"/>
      <c r="Q246"/>
      <c r="R246"/>
      <c r="S246"/>
      <c r="T246"/>
    </row>
    <row r="247" spans="2:20" hidden="1" x14ac:dyDescent="0.3">
      <c r="B247"/>
      <c r="C247"/>
      <c r="D247"/>
      <c r="E247"/>
      <c r="F247"/>
      <c r="G247"/>
      <c r="I247" s="77" t="s">
        <v>532</v>
      </c>
      <c r="J247" s="77" t="s">
        <v>493</v>
      </c>
      <c r="K247" s="78" t="s">
        <v>673</v>
      </c>
      <c r="L247" s="49">
        <v>2</v>
      </c>
      <c r="M247" s="49">
        <v>0</v>
      </c>
      <c r="N247" s="79">
        <f t="shared" si="3"/>
        <v>0</v>
      </c>
      <c r="O247"/>
      <c r="P247"/>
      <c r="Q247"/>
      <c r="R247"/>
      <c r="S247"/>
      <c r="T247"/>
    </row>
    <row r="248" spans="2:20" hidden="1" x14ac:dyDescent="0.3">
      <c r="B248"/>
      <c r="C248"/>
      <c r="D248"/>
      <c r="E248"/>
      <c r="F248"/>
      <c r="G248"/>
      <c r="I248" s="77" t="s">
        <v>532</v>
      </c>
      <c r="J248" s="77" t="s">
        <v>493</v>
      </c>
      <c r="K248" s="78" t="s">
        <v>672</v>
      </c>
      <c r="L248" s="49">
        <v>2</v>
      </c>
      <c r="M248" s="49">
        <v>0</v>
      </c>
      <c r="N248" s="79">
        <f t="shared" si="3"/>
        <v>0</v>
      </c>
      <c r="O248"/>
      <c r="P248"/>
      <c r="Q248"/>
      <c r="R248"/>
      <c r="S248"/>
      <c r="T248"/>
    </row>
    <row r="249" spans="2:20" hidden="1" x14ac:dyDescent="0.3">
      <c r="B249"/>
      <c r="C249"/>
      <c r="D249"/>
      <c r="E249"/>
      <c r="F249"/>
      <c r="G249"/>
      <c r="I249" s="77" t="s">
        <v>532</v>
      </c>
      <c r="J249" s="77" t="s">
        <v>561</v>
      </c>
      <c r="K249" s="78" t="s">
        <v>735</v>
      </c>
      <c r="L249" s="49">
        <v>2</v>
      </c>
      <c r="M249" s="49">
        <v>0</v>
      </c>
      <c r="N249" s="79">
        <f t="shared" si="3"/>
        <v>0</v>
      </c>
      <c r="O249"/>
      <c r="P249"/>
      <c r="Q249"/>
      <c r="R249"/>
      <c r="S249"/>
      <c r="T249"/>
    </row>
    <row r="250" spans="2:20" hidden="1" x14ac:dyDescent="0.3">
      <c r="B250"/>
      <c r="C250"/>
      <c r="D250"/>
      <c r="E250"/>
      <c r="F250"/>
      <c r="G250"/>
      <c r="I250" s="77" t="s">
        <v>532</v>
      </c>
      <c r="J250" s="77" t="s">
        <v>504</v>
      </c>
      <c r="K250" s="78" t="s">
        <v>715</v>
      </c>
      <c r="L250" s="49">
        <v>2</v>
      </c>
      <c r="M250" s="49">
        <v>0</v>
      </c>
      <c r="N250" s="79">
        <f t="shared" si="3"/>
        <v>0</v>
      </c>
      <c r="O250"/>
      <c r="P250"/>
      <c r="Q250"/>
      <c r="R250"/>
      <c r="S250"/>
      <c r="T250"/>
    </row>
    <row r="251" spans="2:20" hidden="1" x14ac:dyDescent="0.3">
      <c r="B251"/>
      <c r="C251"/>
      <c r="D251"/>
      <c r="E251"/>
      <c r="F251"/>
      <c r="G251"/>
      <c r="I251" s="77" t="s">
        <v>532</v>
      </c>
      <c r="J251" s="77" t="s">
        <v>504</v>
      </c>
      <c r="K251" s="78" t="s">
        <v>719</v>
      </c>
      <c r="L251" s="49">
        <v>2</v>
      </c>
      <c r="M251" s="49">
        <v>0</v>
      </c>
      <c r="N251" s="79">
        <f t="shared" si="3"/>
        <v>0</v>
      </c>
      <c r="O251"/>
      <c r="P251"/>
      <c r="Q251"/>
      <c r="R251"/>
      <c r="S251"/>
      <c r="T251"/>
    </row>
    <row r="252" spans="2:20" hidden="1" x14ac:dyDescent="0.3">
      <c r="B252"/>
      <c r="C252"/>
      <c r="D252"/>
      <c r="E252"/>
      <c r="F252"/>
      <c r="G252"/>
      <c r="I252" s="77" t="s">
        <v>532</v>
      </c>
      <c r="J252" s="77" t="s">
        <v>504</v>
      </c>
      <c r="K252" s="78" t="s">
        <v>717</v>
      </c>
      <c r="L252" s="49">
        <v>2</v>
      </c>
      <c r="M252" s="49">
        <v>0</v>
      </c>
      <c r="N252" s="79">
        <f t="shared" si="3"/>
        <v>0</v>
      </c>
      <c r="O252"/>
      <c r="P252"/>
      <c r="Q252"/>
      <c r="R252"/>
      <c r="S252"/>
      <c r="T252"/>
    </row>
    <row r="253" spans="2:20" hidden="1" x14ac:dyDescent="0.3">
      <c r="B253"/>
      <c r="C253"/>
      <c r="D253"/>
      <c r="E253"/>
      <c r="F253"/>
      <c r="G253"/>
      <c r="I253" s="77" t="s">
        <v>532</v>
      </c>
      <c r="J253" s="77" t="s">
        <v>505</v>
      </c>
      <c r="K253" s="78" t="s">
        <v>720</v>
      </c>
      <c r="L253" s="49">
        <v>2</v>
      </c>
      <c r="M253" s="49">
        <v>0</v>
      </c>
      <c r="N253" s="79">
        <f t="shared" si="3"/>
        <v>0</v>
      </c>
      <c r="O253"/>
      <c r="P253"/>
      <c r="Q253"/>
      <c r="R253"/>
      <c r="S253"/>
      <c r="T253"/>
    </row>
    <row r="254" spans="2:20" hidden="1" x14ac:dyDescent="0.3">
      <c r="B254"/>
      <c r="C254"/>
      <c r="D254"/>
      <c r="E254"/>
      <c r="F254"/>
      <c r="G254"/>
      <c r="I254" s="77" t="s">
        <v>533</v>
      </c>
      <c r="J254" s="77" t="s">
        <v>483</v>
      </c>
      <c r="K254" s="78" t="s">
        <v>800</v>
      </c>
      <c r="L254" s="49">
        <v>2</v>
      </c>
      <c r="M254" s="49">
        <v>0</v>
      </c>
      <c r="N254" s="79">
        <f t="shared" si="3"/>
        <v>0</v>
      </c>
      <c r="O254"/>
      <c r="P254"/>
      <c r="Q254"/>
      <c r="R254"/>
      <c r="S254"/>
      <c r="T254"/>
    </row>
    <row r="255" spans="2:20" hidden="1" x14ac:dyDescent="0.3">
      <c r="B255"/>
      <c r="C255"/>
      <c r="D255"/>
      <c r="E255"/>
      <c r="F255"/>
      <c r="G255"/>
      <c r="I255" s="77" t="s">
        <v>533</v>
      </c>
      <c r="J255" s="77" t="s">
        <v>488</v>
      </c>
      <c r="K255" s="78" t="s">
        <v>949</v>
      </c>
      <c r="L255" s="49">
        <v>2</v>
      </c>
      <c r="M255" s="49">
        <v>0</v>
      </c>
      <c r="N255" s="79">
        <f t="shared" si="3"/>
        <v>0</v>
      </c>
      <c r="O255"/>
      <c r="P255"/>
      <c r="Q255"/>
      <c r="R255"/>
      <c r="S255"/>
      <c r="T255"/>
    </row>
    <row r="256" spans="2:20" hidden="1" x14ac:dyDescent="0.3">
      <c r="B256"/>
      <c r="C256"/>
      <c r="D256"/>
      <c r="E256"/>
      <c r="F256"/>
      <c r="G256"/>
      <c r="I256" s="77" t="s">
        <v>533</v>
      </c>
      <c r="J256" s="77" t="s">
        <v>489</v>
      </c>
      <c r="K256" s="78" t="s">
        <v>952</v>
      </c>
      <c r="L256" s="49">
        <v>2</v>
      </c>
      <c r="M256" s="49">
        <v>0</v>
      </c>
      <c r="N256" s="79">
        <f t="shared" si="3"/>
        <v>0</v>
      </c>
      <c r="O256"/>
      <c r="P256"/>
      <c r="Q256"/>
      <c r="R256"/>
      <c r="S256"/>
      <c r="T256"/>
    </row>
    <row r="257" spans="2:20" hidden="1" x14ac:dyDescent="0.3">
      <c r="B257"/>
      <c r="C257"/>
      <c r="D257"/>
      <c r="E257"/>
      <c r="F257"/>
      <c r="G257"/>
      <c r="I257" s="77" t="s">
        <v>533</v>
      </c>
      <c r="J257" s="77" t="s">
        <v>490</v>
      </c>
      <c r="K257" s="78" t="s">
        <v>662</v>
      </c>
      <c r="L257" s="49">
        <v>2</v>
      </c>
      <c r="M257" s="49">
        <v>0</v>
      </c>
      <c r="N257" s="79">
        <f t="shared" si="3"/>
        <v>0</v>
      </c>
      <c r="O257"/>
      <c r="P257"/>
      <c r="Q257"/>
      <c r="R257"/>
      <c r="S257"/>
      <c r="T257"/>
    </row>
    <row r="258" spans="2:20" hidden="1" x14ac:dyDescent="0.3">
      <c r="B258"/>
      <c r="C258"/>
      <c r="D258"/>
      <c r="E258"/>
      <c r="F258"/>
      <c r="G258"/>
      <c r="I258" s="77" t="s">
        <v>533</v>
      </c>
      <c r="J258" s="77" t="s">
        <v>490</v>
      </c>
      <c r="K258" s="78" t="s">
        <v>806</v>
      </c>
      <c r="L258" s="49">
        <v>2</v>
      </c>
      <c r="M258" s="49">
        <v>0</v>
      </c>
      <c r="N258" s="79">
        <f t="shared" si="3"/>
        <v>0</v>
      </c>
      <c r="O258"/>
      <c r="P258"/>
      <c r="Q258"/>
      <c r="R258"/>
      <c r="S258"/>
      <c r="T258"/>
    </row>
    <row r="259" spans="2:20" hidden="1" x14ac:dyDescent="0.3">
      <c r="B259"/>
      <c r="C259"/>
      <c r="D259"/>
      <c r="E259"/>
      <c r="F259"/>
      <c r="G259"/>
      <c r="I259" s="77" t="s">
        <v>533</v>
      </c>
      <c r="J259" s="77" t="s">
        <v>490</v>
      </c>
      <c r="K259" s="78" t="s">
        <v>805</v>
      </c>
      <c r="L259" s="49">
        <v>2</v>
      </c>
      <c r="M259" s="49">
        <v>0</v>
      </c>
      <c r="N259" s="79">
        <f t="shared" si="3"/>
        <v>0</v>
      </c>
      <c r="O259"/>
      <c r="P259"/>
      <c r="Q259"/>
      <c r="R259"/>
      <c r="S259"/>
      <c r="T259"/>
    </row>
    <row r="260" spans="2:20" hidden="1" x14ac:dyDescent="0.3">
      <c r="B260"/>
      <c r="C260"/>
      <c r="D260"/>
      <c r="E260"/>
      <c r="F260"/>
      <c r="G260"/>
      <c r="I260" s="77" t="s">
        <v>533</v>
      </c>
      <c r="J260" s="77" t="s">
        <v>520</v>
      </c>
      <c r="K260" s="78" t="s">
        <v>941</v>
      </c>
      <c r="L260" s="49">
        <v>2</v>
      </c>
      <c r="M260" s="49">
        <v>0</v>
      </c>
      <c r="N260" s="79">
        <f t="shared" si="3"/>
        <v>0</v>
      </c>
      <c r="O260"/>
      <c r="P260"/>
      <c r="Q260"/>
      <c r="R260"/>
      <c r="S260"/>
      <c r="T260"/>
    </row>
    <row r="261" spans="2:20" hidden="1" x14ac:dyDescent="0.3">
      <c r="B261"/>
      <c r="C261"/>
      <c r="D261"/>
      <c r="E261"/>
      <c r="F261"/>
      <c r="G261"/>
      <c r="I261" s="77" t="s">
        <v>534</v>
      </c>
      <c r="J261" s="77" t="s">
        <v>476</v>
      </c>
      <c r="K261" s="78" t="s">
        <v>596</v>
      </c>
      <c r="L261" s="49">
        <v>2</v>
      </c>
      <c r="M261" s="49">
        <v>0</v>
      </c>
      <c r="N261" s="79">
        <f t="shared" si="3"/>
        <v>0</v>
      </c>
      <c r="O261"/>
      <c r="P261"/>
      <c r="Q261"/>
      <c r="R261"/>
      <c r="S261"/>
      <c r="T261"/>
    </row>
    <row r="262" spans="2:20" hidden="1" x14ac:dyDescent="0.3">
      <c r="B262"/>
      <c r="C262"/>
      <c r="D262"/>
      <c r="E262"/>
      <c r="F262"/>
      <c r="G262"/>
      <c r="I262" s="77" t="s">
        <v>534</v>
      </c>
      <c r="J262" s="77" t="s">
        <v>484</v>
      </c>
      <c r="K262" s="78" t="s">
        <v>801</v>
      </c>
      <c r="L262" s="49">
        <v>2</v>
      </c>
      <c r="M262" s="49">
        <v>0</v>
      </c>
      <c r="N262" s="79">
        <f t="shared" si="3"/>
        <v>0</v>
      </c>
      <c r="O262"/>
      <c r="P262"/>
      <c r="Q262"/>
      <c r="R262"/>
      <c r="S262"/>
      <c r="T262"/>
    </row>
    <row r="263" spans="2:20" hidden="1" x14ac:dyDescent="0.3">
      <c r="B263"/>
      <c r="C263"/>
      <c r="D263"/>
      <c r="E263"/>
      <c r="F263"/>
      <c r="G263"/>
      <c r="I263" s="77" t="s">
        <v>534</v>
      </c>
      <c r="J263" s="77" t="s">
        <v>484</v>
      </c>
      <c r="K263" s="78" t="s">
        <v>628</v>
      </c>
      <c r="L263" s="49">
        <v>2</v>
      </c>
      <c r="M263" s="49">
        <v>0</v>
      </c>
      <c r="N263" s="79">
        <f t="shared" ref="N263:N326" si="4">IFERROR((M263/L263)*100,)</f>
        <v>0</v>
      </c>
      <c r="O263"/>
      <c r="P263"/>
      <c r="Q263"/>
      <c r="R263"/>
      <c r="S263"/>
      <c r="T263"/>
    </row>
    <row r="264" spans="2:20" hidden="1" x14ac:dyDescent="0.3">
      <c r="B264"/>
      <c r="C264"/>
      <c r="D264"/>
      <c r="E264"/>
      <c r="F264"/>
      <c r="G264"/>
      <c r="I264" s="77" t="s">
        <v>534</v>
      </c>
      <c r="J264" s="77" t="s">
        <v>485</v>
      </c>
      <c r="K264" s="78" t="s">
        <v>643</v>
      </c>
      <c r="L264" s="49">
        <v>2</v>
      </c>
      <c r="M264" s="49">
        <v>0</v>
      </c>
      <c r="N264" s="79">
        <f t="shared" si="4"/>
        <v>0</v>
      </c>
      <c r="O264"/>
      <c r="P264"/>
      <c r="Q264"/>
      <c r="R264"/>
      <c r="S264"/>
      <c r="T264"/>
    </row>
    <row r="265" spans="2:20" hidden="1" x14ac:dyDescent="0.3">
      <c r="B265"/>
      <c r="C265"/>
      <c r="D265"/>
      <c r="E265"/>
      <c r="F265"/>
      <c r="G265"/>
      <c r="I265" s="77" t="s">
        <v>534</v>
      </c>
      <c r="J265" s="77" t="s">
        <v>528</v>
      </c>
      <c r="K265" s="78" t="s">
        <v>791</v>
      </c>
      <c r="L265" s="49">
        <v>2</v>
      </c>
      <c r="M265" s="49">
        <v>0</v>
      </c>
      <c r="N265" s="79">
        <f t="shared" si="4"/>
        <v>0</v>
      </c>
      <c r="O265"/>
      <c r="P265"/>
      <c r="Q265"/>
      <c r="R265"/>
      <c r="S265"/>
      <c r="T265"/>
    </row>
    <row r="266" spans="2:20" hidden="1" x14ac:dyDescent="0.3">
      <c r="B266"/>
      <c r="C266"/>
      <c r="D266"/>
      <c r="E266"/>
      <c r="F266"/>
      <c r="G266"/>
      <c r="I266" s="77" t="s">
        <v>534</v>
      </c>
      <c r="J266" s="77" t="s">
        <v>528</v>
      </c>
      <c r="K266" s="78" t="s">
        <v>959</v>
      </c>
      <c r="L266" s="49">
        <v>2</v>
      </c>
      <c r="M266" s="49">
        <v>0</v>
      </c>
      <c r="N266" s="79">
        <f t="shared" si="4"/>
        <v>0</v>
      </c>
      <c r="O266"/>
      <c r="P266"/>
      <c r="Q266"/>
      <c r="R266"/>
      <c r="S266"/>
      <c r="T266"/>
    </row>
    <row r="267" spans="2:20" hidden="1" x14ac:dyDescent="0.3">
      <c r="B267"/>
      <c r="C267"/>
      <c r="D267"/>
      <c r="E267"/>
      <c r="F267"/>
      <c r="G267"/>
      <c r="I267" s="77" t="s">
        <v>535</v>
      </c>
      <c r="J267" s="77" t="s">
        <v>477</v>
      </c>
      <c r="K267" s="78" t="s">
        <v>597</v>
      </c>
      <c r="L267" s="49">
        <v>2</v>
      </c>
      <c r="M267" s="49">
        <v>0</v>
      </c>
      <c r="N267" s="79">
        <f t="shared" si="4"/>
        <v>0</v>
      </c>
      <c r="O267"/>
      <c r="P267"/>
      <c r="Q267"/>
      <c r="R267"/>
      <c r="S267"/>
      <c r="T267"/>
    </row>
    <row r="268" spans="2:20" hidden="1" x14ac:dyDescent="0.3">
      <c r="B268"/>
      <c r="C268"/>
      <c r="D268"/>
      <c r="E268"/>
      <c r="F268"/>
      <c r="G268"/>
      <c r="I268" s="77" t="s">
        <v>535</v>
      </c>
      <c r="J268" s="77" t="s">
        <v>495</v>
      </c>
      <c r="K268" s="78" t="s">
        <v>684</v>
      </c>
      <c r="L268" s="49">
        <v>2</v>
      </c>
      <c r="M268" s="49">
        <v>0</v>
      </c>
      <c r="N268" s="79">
        <f t="shared" si="4"/>
        <v>0</v>
      </c>
      <c r="O268"/>
      <c r="P268"/>
      <c r="Q268"/>
      <c r="R268"/>
      <c r="S268"/>
      <c r="T268"/>
    </row>
    <row r="269" spans="2:20" hidden="1" x14ac:dyDescent="0.3">
      <c r="B269"/>
      <c r="C269"/>
      <c r="D269"/>
      <c r="E269"/>
      <c r="F269"/>
      <c r="G269"/>
      <c r="I269" s="77" t="s">
        <v>535</v>
      </c>
      <c r="J269" s="77" t="s">
        <v>495</v>
      </c>
      <c r="K269" s="78" t="s">
        <v>943</v>
      </c>
      <c r="L269" s="49">
        <v>2</v>
      </c>
      <c r="M269" s="49">
        <v>0</v>
      </c>
      <c r="N269" s="79">
        <f t="shared" si="4"/>
        <v>0</v>
      </c>
      <c r="O269"/>
      <c r="P269"/>
      <c r="Q269"/>
      <c r="R269"/>
      <c r="S269"/>
      <c r="T269"/>
    </row>
    <row r="270" spans="2:20" hidden="1" x14ac:dyDescent="0.3">
      <c r="B270"/>
      <c r="C270"/>
      <c r="D270"/>
      <c r="E270"/>
      <c r="F270"/>
      <c r="G270"/>
      <c r="I270" s="77" t="s">
        <v>535</v>
      </c>
      <c r="J270" s="77" t="s">
        <v>495</v>
      </c>
      <c r="K270" s="78" t="s">
        <v>680</v>
      </c>
      <c r="L270" s="49">
        <v>2</v>
      </c>
      <c r="M270" s="49">
        <v>0</v>
      </c>
      <c r="N270" s="79">
        <f t="shared" si="4"/>
        <v>0</v>
      </c>
      <c r="O270"/>
      <c r="P270"/>
      <c r="Q270"/>
      <c r="R270"/>
      <c r="S270"/>
      <c r="T270"/>
    </row>
    <row r="271" spans="2:20" hidden="1" x14ac:dyDescent="0.3">
      <c r="B271"/>
      <c r="C271"/>
      <c r="D271"/>
      <c r="E271"/>
      <c r="F271"/>
      <c r="G271"/>
      <c r="I271" s="77" t="s">
        <v>535</v>
      </c>
      <c r="J271" s="77" t="s">
        <v>496</v>
      </c>
      <c r="K271" s="78" t="s">
        <v>810</v>
      </c>
      <c r="L271" s="49">
        <v>2</v>
      </c>
      <c r="M271" s="49">
        <v>0</v>
      </c>
      <c r="N271" s="79">
        <f t="shared" si="4"/>
        <v>0</v>
      </c>
      <c r="O271"/>
      <c r="P271"/>
      <c r="Q271"/>
      <c r="R271"/>
      <c r="S271"/>
      <c r="T271"/>
    </row>
    <row r="272" spans="2:20" hidden="1" x14ac:dyDescent="0.3">
      <c r="B272"/>
      <c r="C272"/>
      <c r="D272"/>
      <c r="E272"/>
      <c r="F272"/>
      <c r="G272"/>
      <c r="I272" s="77" t="s">
        <v>535</v>
      </c>
      <c r="J272" s="77" t="s">
        <v>496</v>
      </c>
      <c r="K272" s="78" t="s">
        <v>686</v>
      </c>
      <c r="L272" s="49">
        <v>2</v>
      </c>
      <c r="M272" s="49">
        <v>0</v>
      </c>
      <c r="N272" s="79">
        <f t="shared" si="4"/>
        <v>0</v>
      </c>
      <c r="O272"/>
      <c r="P272"/>
      <c r="Q272"/>
      <c r="R272"/>
      <c r="S272"/>
      <c r="T272"/>
    </row>
    <row r="273" spans="2:20" hidden="1" x14ac:dyDescent="0.3">
      <c r="B273"/>
      <c r="C273"/>
      <c r="D273"/>
      <c r="E273"/>
      <c r="F273"/>
      <c r="G273"/>
      <c r="I273" s="77" t="s">
        <v>535</v>
      </c>
      <c r="J273" s="77" t="s">
        <v>499</v>
      </c>
      <c r="K273" s="78" t="s">
        <v>699</v>
      </c>
      <c r="L273" s="49">
        <v>2</v>
      </c>
      <c r="M273" s="49">
        <v>0</v>
      </c>
      <c r="N273" s="79">
        <f t="shared" si="4"/>
        <v>0</v>
      </c>
      <c r="O273"/>
      <c r="P273"/>
      <c r="Q273"/>
      <c r="R273"/>
      <c r="S273"/>
      <c r="T273"/>
    </row>
    <row r="274" spans="2:20" hidden="1" x14ac:dyDescent="0.3">
      <c r="B274"/>
      <c r="C274"/>
      <c r="D274"/>
      <c r="E274"/>
      <c r="F274"/>
      <c r="G274"/>
      <c r="I274" s="77" t="s">
        <v>535</v>
      </c>
      <c r="J274" s="77" t="s">
        <v>499</v>
      </c>
      <c r="K274" s="78" t="s">
        <v>811</v>
      </c>
      <c r="L274" s="49">
        <v>2</v>
      </c>
      <c r="M274" s="49">
        <v>0</v>
      </c>
      <c r="N274" s="79">
        <f t="shared" si="4"/>
        <v>0</v>
      </c>
      <c r="O274"/>
      <c r="P274"/>
      <c r="Q274"/>
      <c r="R274"/>
      <c r="S274"/>
      <c r="T274"/>
    </row>
    <row r="275" spans="2:20" hidden="1" x14ac:dyDescent="0.3">
      <c r="B275"/>
      <c r="C275"/>
      <c r="D275"/>
      <c r="E275"/>
      <c r="F275"/>
      <c r="G275"/>
      <c r="I275" s="77" t="s">
        <v>535</v>
      </c>
      <c r="J275" s="77" t="s">
        <v>500</v>
      </c>
      <c r="K275" s="78" t="s">
        <v>703</v>
      </c>
      <c r="L275" s="49">
        <v>2</v>
      </c>
      <c r="M275" s="49">
        <v>0</v>
      </c>
      <c r="N275" s="79">
        <f t="shared" si="4"/>
        <v>0</v>
      </c>
      <c r="O275"/>
      <c r="P275"/>
      <c r="Q275"/>
      <c r="R275"/>
      <c r="S275"/>
      <c r="T275"/>
    </row>
    <row r="276" spans="2:20" hidden="1" x14ac:dyDescent="0.3">
      <c r="B276"/>
      <c r="C276"/>
      <c r="D276"/>
      <c r="E276"/>
      <c r="F276"/>
      <c r="G276"/>
      <c r="I276" s="77" t="s">
        <v>535</v>
      </c>
      <c r="J276" s="77" t="s">
        <v>501</v>
      </c>
      <c r="K276" s="78" t="s">
        <v>710</v>
      </c>
      <c r="L276" s="49">
        <v>2</v>
      </c>
      <c r="M276" s="49">
        <v>0</v>
      </c>
      <c r="N276" s="79">
        <f t="shared" si="4"/>
        <v>0</v>
      </c>
      <c r="O276"/>
      <c r="P276"/>
      <c r="Q276"/>
      <c r="R276"/>
      <c r="S276"/>
      <c r="T276"/>
    </row>
    <row r="277" spans="2:20" hidden="1" x14ac:dyDescent="0.3">
      <c r="B277"/>
      <c r="C277"/>
      <c r="D277"/>
      <c r="E277"/>
      <c r="F277"/>
      <c r="G277"/>
      <c r="I277" s="77" t="s">
        <v>537</v>
      </c>
      <c r="J277" s="77" t="s">
        <v>514</v>
      </c>
      <c r="K277" s="78" t="s">
        <v>966</v>
      </c>
      <c r="L277" s="49">
        <v>2</v>
      </c>
      <c r="M277" s="49">
        <v>0</v>
      </c>
      <c r="N277" s="79">
        <f t="shared" si="4"/>
        <v>0</v>
      </c>
      <c r="O277"/>
      <c r="P277"/>
      <c r="Q277"/>
      <c r="R277"/>
      <c r="S277"/>
      <c r="T277"/>
    </row>
    <row r="278" spans="2:20" hidden="1" x14ac:dyDescent="0.3">
      <c r="B278"/>
      <c r="C278"/>
      <c r="D278"/>
      <c r="E278"/>
      <c r="F278"/>
      <c r="G278"/>
      <c r="I278" s="77" t="s">
        <v>537</v>
      </c>
      <c r="J278" s="77" t="s">
        <v>514</v>
      </c>
      <c r="K278" s="78" t="s">
        <v>967</v>
      </c>
      <c r="L278" s="49">
        <v>2</v>
      </c>
      <c r="M278" s="49">
        <v>0</v>
      </c>
      <c r="N278" s="79">
        <f t="shared" si="4"/>
        <v>0</v>
      </c>
      <c r="O278"/>
      <c r="P278"/>
      <c r="Q278"/>
      <c r="R278"/>
      <c r="S278"/>
      <c r="T278"/>
    </row>
    <row r="279" spans="2:20" hidden="1" x14ac:dyDescent="0.3">
      <c r="B279"/>
      <c r="C279"/>
      <c r="D279"/>
      <c r="E279"/>
      <c r="F279"/>
      <c r="G279"/>
      <c r="I279" s="77" t="s">
        <v>537</v>
      </c>
      <c r="J279" s="77" t="s">
        <v>524</v>
      </c>
      <c r="K279" s="78" t="s">
        <v>825</v>
      </c>
      <c r="L279" s="49">
        <v>2</v>
      </c>
      <c r="M279" s="49">
        <v>0</v>
      </c>
      <c r="N279" s="79">
        <f t="shared" si="4"/>
        <v>0</v>
      </c>
      <c r="O279"/>
      <c r="P279"/>
      <c r="Q279"/>
      <c r="R279"/>
      <c r="S279"/>
      <c r="T279"/>
    </row>
    <row r="280" spans="2:20" hidden="1" x14ac:dyDescent="0.3">
      <c r="B280"/>
      <c r="C280"/>
      <c r="D280"/>
      <c r="E280"/>
      <c r="F280"/>
      <c r="G280"/>
      <c r="I280" s="77" t="s">
        <v>515</v>
      </c>
      <c r="J280" s="77" t="s">
        <v>515</v>
      </c>
      <c r="K280" s="78" t="s">
        <v>751</v>
      </c>
      <c r="L280" s="49">
        <v>2</v>
      </c>
      <c r="M280" s="49">
        <v>0</v>
      </c>
      <c r="N280" s="79">
        <f t="shared" si="4"/>
        <v>0</v>
      </c>
      <c r="O280"/>
      <c r="P280"/>
      <c r="Q280"/>
      <c r="R280"/>
      <c r="S280"/>
      <c r="T280"/>
    </row>
    <row r="281" spans="2:20" hidden="1" x14ac:dyDescent="0.3">
      <c r="B281"/>
      <c r="C281"/>
      <c r="D281"/>
      <c r="E281"/>
      <c r="F281"/>
      <c r="G281"/>
      <c r="I281" s="77" t="s">
        <v>515</v>
      </c>
      <c r="J281" s="77" t="s">
        <v>515</v>
      </c>
      <c r="K281" s="78" t="s">
        <v>749</v>
      </c>
      <c r="L281" s="49">
        <v>2</v>
      </c>
      <c r="M281" s="49">
        <v>0</v>
      </c>
      <c r="N281" s="79">
        <f t="shared" si="4"/>
        <v>0</v>
      </c>
      <c r="O281"/>
      <c r="P281"/>
      <c r="Q281"/>
      <c r="R281"/>
      <c r="S281"/>
      <c r="T281"/>
    </row>
    <row r="282" spans="2:20" hidden="1" x14ac:dyDescent="0.3">
      <c r="B282"/>
      <c r="C282"/>
      <c r="D282"/>
      <c r="E282"/>
      <c r="F282"/>
      <c r="G282"/>
      <c r="I282" s="77" t="s">
        <v>538</v>
      </c>
      <c r="J282" s="77" t="s">
        <v>478</v>
      </c>
      <c r="K282" s="78" t="s">
        <v>609</v>
      </c>
      <c r="L282" s="49">
        <v>2</v>
      </c>
      <c r="M282" s="49">
        <v>0</v>
      </c>
      <c r="N282" s="79">
        <f t="shared" si="4"/>
        <v>0</v>
      </c>
      <c r="O282"/>
      <c r="P282"/>
      <c r="Q282"/>
      <c r="R282"/>
      <c r="S282"/>
      <c r="T282"/>
    </row>
    <row r="283" spans="2:20" hidden="1" x14ac:dyDescent="0.3">
      <c r="B283"/>
      <c r="C283"/>
      <c r="D283"/>
      <c r="E283"/>
      <c r="F283"/>
      <c r="G283"/>
      <c r="I283" s="77" t="s">
        <v>538</v>
      </c>
      <c r="J283" s="77" t="s">
        <v>487</v>
      </c>
      <c r="K283" s="78" t="s">
        <v>932</v>
      </c>
      <c r="L283" s="49">
        <v>2</v>
      </c>
      <c r="M283" s="49">
        <v>0</v>
      </c>
      <c r="N283" s="79">
        <f t="shared" si="4"/>
        <v>0</v>
      </c>
      <c r="O283"/>
      <c r="P283"/>
      <c r="Q283"/>
      <c r="R283"/>
      <c r="S283"/>
      <c r="T283"/>
    </row>
    <row r="284" spans="2:20" hidden="1" x14ac:dyDescent="0.3">
      <c r="B284"/>
      <c r="C284"/>
      <c r="D284"/>
      <c r="E284"/>
      <c r="F284"/>
      <c r="G284"/>
      <c r="I284" s="77" t="s">
        <v>517</v>
      </c>
      <c r="J284" s="77" t="s">
        <v>517</v>
      </c>
      <c r="K284" s="78" t="s">
        <v>962</v>
      </c>
      <c r="L284" s="49">
        <v>2</v>
      </c>
      <c r="M284" s="49">
        <v>0</v>
      </c>
      <c r="N284" s="79">
        <f t="shared" si="4"/>
        <v>0</v>
      </c>
      <c r="O284"/>
      <c r="P284"/>
      <c r="Q284"/>
      <c r="R284"/>
      <c r="S284"/>
      <c r="T284"/>
    </row>
    <row r="285" spans="2:20" hidden="1" x14ac:dyDescent="0.3">
      <c r="B285"/>
      <c r="C285"/>
      <c r="D285"/>
      <c r="E285"/>
      <c r="F285"/>
      <c r="G285"/>
      <c r="I285" s="77" t="s">
        <v>517</v>
      </c>
      <c r="J285" s="77" t="s">
        <v>518</v>
      </c>
      <c r="K285" s="78" t="s">
        <v>766</v>
      </c>
      <c r="L285" s="49">
        <v>2</v>
      </c>
      <c r="M285" s="49">
        <v>0</v>
      </c>
      <c r="N285" s="79">
        <f t="shared" si="4"/>
        <v>0</v>
      </c>
      <c r="O285"/>
      <c r="P285"/>
      <c r="Q285"/>
      <c r="R285"/>
      <c r="S285"/>
      <c r="T285"/>
    </row>
    <row r="286" spans="2:20" hidden="1" x14ac:dyDescent="0.3">
      <c r="B286"/>
      <c r="C286"/>
      <c r="D286"/>
      <c r="E286"/>
      <c r="F286"/>
      <c r="G286"/>
      <c r="I286" s="77" t="s">
        <v>519</v>
      </c>
      <c r="J286" s="77" t="s">
        <v>519</v>
      </c>
      <c r="K286" s="78" t="s">
        <v>770</v>
      </c>
      <c r="L286" s="49">
        <v>2</v>
      </c>
      <c r="M286" s="49">
        <v>0</v>
      </c>
      <c r="N286" s="79">
        <f t="shared" si="4"/>
        <v>0</v>
      </c>
      <c r="O286"/>
      <c r="P286"/>
      <c r="Q286"/>
      <c r="R286"/>
      <c r="S286"/>
      <c r="T286"/>
    </row>
    <row r="287" spans="2:20" hidden="1" x14ac:dyDescent="0.3">
      <c r="B287"/>
      <c r="C287"/>
      <c r="D287"/>
      <c r="E287"/>
      <c r="F287"/>
      <c r="G287"/>
      <c r="I287" s="77" t="s">
        <v>539</v>
      </c>
      <c r="J287" s="77" t="s">
        <v>486</v>
      </c>
      <c r="K287" s="78" t="s">
        <v>651</v>
      </c>
      <c r="L287" s="49">
        <v>2</v>
      </c>
      <c r="M287" s="49">
        <v>0</v>
      </c>
      <c r="N287" s="79">
        <f t="shared" si="4"/>
        <v>0</v>
      </c>
      <c r="O287"/>
      <c r="P287"/>
      <c r="Q287"/>
      <c r="R287"/>
      <c r="S287"/>
      <c r="T287"/>
    </row>
    <row r="288" spans="2:20" hidden="1" x14ac:dyDescent="0.3">
      <c r="B288"/>
      <c r="C288"/>
      <c r="D288"/>
      <c r="E288"/>
      <c r="F288"/>
      <c r="G288"/>
      <c r="I288" s="77" t="s">
        <v>539</v>
      </c>
      <c r="J288" s="77" t="s">
        <v>486</v>
      </c>
      <c r="K288" s="78" t="s">
        <v>647</v>
      </c>
      <c r="L288" s="49">
        <v>2</v>
      </c>
      <c r="M288" s="49">
        <v>0</v>
      </c>
      <c r="N288" s="79">
        <f t="shared" si="4"/>
        <v>0</v>
      </c>
      <c r="O288"/>
      <c r="P288"/>
      <c r="Q288"/>
      <c r="R288"/>
      <c r="S288"/>
      <c r="T288"/>
    </row>
    <row r="289" spans="2:20" hidden="1" x14ac:dyDescent="0.3">
      <c r="B289"/>
      <c r="C289"/>
      <c r="D289"/>
      <c r="E289"/>
      <c r="F289"/>
      <c r="G289"/>
      <c r="I289" s="77" t="s">
        <v>539</v>
      </c>
      <c r="J289" s="77" t="s">
        <v>486</v>
      </c>
      <c r="K289" s="78" t="s">
        <v>650</v>
      </c>
      <c r="L289" s="49">
        <v>2</v>
      </c>
      <c r="M289" s="49">
        <v>0</v>
      </c>
      <c r="N289" s="79">
        <f t="shared" si="4"/>
        <v>0</v>
      </c>
      <c r="O289"/>
      <c r="P289"/>
      <c r="Q289"/>
      <c r="R289"/>
      <c r="S289"/>
      <c r="T289"/>
    </row>
    <row r="290" spans="2:20" hidden="1" x14ac:dyDescent="0.3">
      <c r="B290"/>
      <c r="C290"/>
      <c r="D290"/>
      <c r="E290"/>
      <c r="F290"/>
      <c r="G290"/>
      <c r="I290" s="77" t="s">
        <v>539</v>
      </c>
      <c r="J290" s="77" t="s">
        <v>486</v>
      </c>
      <c r="K290" s="78" t="s">
        <v>648</v>
      </c>
      <c r="L290" s="49">
        <v>2</v>
      </c>
      <c r="M290" s="49">
        <v>0</v>
      </c>
      <c r="N290" s="79">
        <f t="shared" si="4"/>
        <v>0</v>
      </c>
      <c r="O290"/>
      <c r="P290"/>
      <c r="Q290"/>
      <c r="R290"/>
      <c r="S290"/>
      <c r="T290"/>
    </row>
    <row r="291" spans="2:20" hidden="1" x14ac:dyDescent="0.3">
      <c r="B291"/>
      <c r="C291"/>
      <c r="D291"/>
      <c r="E291"/>
      <c r="F291"/>
      <c r="G291"/>
      <c r="I291" s="77" t="s">
        <v>539</v>
      </c>
      <c r="J291" s="77" t="s">
        <v>502</v>
      </c>
      <c r="K291" s="78" t="s">
        <v>711</v>
      </c>
      <c r="L291" s="49">
        <v>2</v>
      </c>
      <c r="M291" s="49">
        <v>0</v>
      </c>
      <c r="N291" s="79">
        <f t="shared" si="4"/>
        <v>0</v>
      </c>
      <c r="O291"/>
      <c r="P291"/>
      <c r="Q291"/>
      <c r="R291"/>
      <c r="S291"/>
      <c r="T291"/>
    </row>
    <row r="292" spans="2:20" hidden="1" x14ac:dyDescent="0.3">
      <c r="B292"/>
      <c r="C292"/>
      <c r="D292"/>
      <c r="E292"/>
      <c r="F292"/>
      <c r="G292"/>
      <c r="I292" s="77" t="s">
        <v>539</v>
      </c>
      <c r="J292" s="77" t="s">
        <v>530</v>
      </c>
      <c r="K292" s="78" t="s">
        <v>950</v>
      </c>
      <c r="L292" s="49">
        <v>2</v>
      </c>
      <c r="M292" s="49">
        <v>0</v>
      </c>
      <c r="N292" s="79">
        <f t="shared" si="4"/>
        <v>0</v>
      </c>
      <c r="O292"/>
      <c r="P292"/>
      <c r="Q292"/>
      <c r="R292"/>
      <c r="S292"/>
      <c r="T292"/>
    </row>
    <row r="293" spans="2:20" hidden="1" x14ac:dyDescent="0.3">
      <c r="B293"/>
      <c r="C293"/>
      <c r="D293"/>
      <c r="E293"/>
      <c r="F293"/>
      <c r="G293"/>
      <c r="I293" s="77" t="s">
        <v>539</v>
      </c>
      <c r="J293" s="77" t="s">
        <v>486</v>
      </c>
      <c r="K293" s="78" t="s">
        <v>649</v>
      </c>
      <c r="L293" s="49">
        <v>1</v>
      </c>
      <c r="M293" s="49">
        <v>0</v>
      </c>
      <c r="N293" s="79">
        <f t="shared" si="4"/>
        <v>0</v>
      </c>
      <c r="O293"/>
      <c r="P293"/>
      <c r="Q293"/>
      <c r="R293"/>
      <c r="S293"/>
      <c r="T293"/>
    </row>
    <row r="294" spans="2:20" hidden="1" x14ac:dyDescent="0.3">
      <c r="B294"/>
      <c r="C294"/>
      <c r="D294"/>
      <c r="E294"/>
      <c r="F294"/>
      <c r="G294"/>
      <c r="I294" s="77" t="s">
        <v>534</v>
      </c>
      <c r="J294" s="77" t="s">
        <v>476</v>
      </c>
      <c r="K294" s="78" t="s">
        <v>595</v>
      </c>
      <c r="L294" s="49">
        <v>1</v>
      </c>
      <c r="M294" s="49">
        <v>0</v>
      </c>
      <c r="N294" s="79">
        <f t="shared" si="4"/>
        <v>0</v>
      </c>
      <c r="O294"/>
      <c r="P294"/>
      <c r="Q294"/>
      <c r="R294"/>
      <c r="S294"/>
      <c r="T294"/>
    </row>
    <row r="295" spans="2:20" hidden="1" x14ac:dyDescent="0.3">
      <c r="B295"/>
      <c r="C295"/>
      <c r="D295"/>
      <c r="E295"/>
      <c r="F295"/>
      <c r="G295"/>
      <c r="I295" s="77" t="s">
        <v>534</v>
      </c>
      <c r="J295" s="77" t="s">
        <v>479</v>
      </c>
      <c r="K295" s="78" t="s">
        <v>614</v>
      </c>
      <c r="L295" s="49">
        <v>1</v>
      </c>
      <c r="M295" s="49">
        <v>0</v>
      </c>
      <c r="N295" s="79">
        <f t="shared" si="4"/>
        <v>0</v>
      </c>
      <c r="O295"/>
      <c r="P295"/>
      <c r="Q295"/>
      <c r="R295"/>
      <c r="S295"/>
      <c r="T295"/>
    </row>
    <row r="296" spans="2:20" hidden="1" x14ac:dyDescent="0.3">
      <c r="B296"/>
      <c r="C296"/>
      <c r="D296"/>
      <c r="E296"/>
      <c r="F296"/>
      <c r="G296"/>
      <c r="I296" s="77" t="s">
        <v>534</v>
      </c>
      <c r="J296" s="77" t="s">
        <v>481</v>
      </c>
      <c r="K296" s="78" t="s">
        <v>1214</v>
      </c>
      <c r="L296" s="49">
        <v>1</v>
      </c>
      <c r="M296" s="49">
        <v>0</v>
      </c>
      <c r="N296" s="79">
        <f t="shared" si="4"/>
        <v>0</v>
      </c>
      <c r="O296"/>
      <c r="P296"/>
      <c r="Q296"/>
      <c r="R296"/>
      <c r="S296"/>
      <c r="T296"/>
    </row>
    <row r="297" spans="2:20" hidden="1" x14ac:dyDescent="0.3">
      <c r="B297"/>
      <c r="C297"/>
      <c r="D297"/>
      <c r="E297"/>
      <c r="F297"/>
      <c r="G297"/>
      <c r="I297" s="77" t="s">
        <v>534</v>
      </c>
      <c r="J297" s="77" t="s">
        <v>484</v>
      </c>
      <c r="K297" s="78" t="s">
        <v>803</v>
      </c>
      <c r="L297" s="49">
        <v>1</v>
      </c>
      <c r="M297" s="49">
        <v>0</v>
      </c>
      <c r="N297" s="79">
        <f t="shared" si="4"/>
        <v>0</v>
      </c>
      <c r="O297"/>
      <c r="P297"/>
      <c r="Q297"/>
      <c r="R297"/>
      <c r="S297"/>
      <c r="T297"/>
    </row>
    <row r="298" spans="2:20" hidden="1" x14ac:dyDescent="0.3">
      <c r="B298"/>
      <c r="C298"/>
      <c r="D298"/>
      <c r="E298"/>
      <c r="F298"/>
      <c r="G298"/>
      <c r="I298" s="77" t="s">
        <v>534</v>
      </c>
      <c r="J298" s="77" t="s">
        <v>484</v>
      </c>
      <c r="K298" s="78" t="s">
        <v>1215</v>
      </c>
      <c r="L298" s="49">
        <v>1</v>
      </c>
      <c r="M298" s="49">
        <v>0</v>
      </c>
      <c r="N298" s="79">
        <f t="shared" si="4"/>
        <v>0</v>
      </c>
      <c r="O298"/>
      <c r="P298"/>
      <c r="Q298"/>
      <c r="R298"/>
      <c r="S298"/>
      <c r="T298"/>
    </row>
    <row r="299" spans="2:20" hidden="1" x14ac:dyDescent="0.3">
      <c r="B299"/>
      <c r="C299"/>
      <c r="D299"/>
      <c r="E299"/>
      <c r="F299"/>
      <c r="G299"/>
      <c r="I299" s="77" t="s">
        <v>534</v>
      </c>
      <c r="J299" s="77" t="s">
        <v>484</v>
      </c>
      <c r="K299" s="78" t="s">
        <v>626</v>
      </c>
      <c r="L299" s="49">
        <v>1</v>
      </c>
      <c r="M299" s="49">
        <v>0</v>
      </c>
      <c r="N299" s="79">
        <f t="shared" si="4"/>
        <v>0</v>
      </c>
      <c r="O299"/>
      <c r="P299"/>
      <c r="Q299"/>
      <c r="R299"/>
      <c r="S299"/>
      <c r="T299"/>
    </row>
    <row r="300" spans="2:20" hidden="1" x14ac:dyDescent="0.3">
      <c r="B300"/>
      <c r="C300"/>
      <c r="D300"/>
      <c r="E300"/>
      <c r="F300"/>
      <c r="G300"/>
      <c r="I300" s="77" t="s">
        <v>534</v>
      </c>
      <c r="J300" s="77" t="s">
        <v>485</v>
      </c>
      <c r="K300" s="78" t="s">
        <v>1217</v>
      </c>
      <c r="L300" s="49">
        <v>1</v>
      </c>
      <c r="M300" s="49">
        <v>0</v>
      </c>
      <c r="N300" s="79">
        <f t="shared" si="4"/>
        <v>0</v>
      </c>
      <c r="O300"/>
      <c r="P300"/>
      <c r="Q300"/>
      <c r="R300"/>
      <c r="S300"/>
      <c r="T300"/>
    </row>
    <row r="301" spans="2:20" hidden="1" x14ac:dyDescent="0.3">
      <c r="B301"/>
      <c r="C301"/>
      <c r="D301"/>
      <c r="E301"/>
      <c r="F301"/>
      <c r="G301"/>
      <c r="I301" s="77" t="s">
        <v>534</v>
      </c>
      <c r="J301" s="77" t="s">
        <v>485</v>
      </c>
      <c r="K301" s="78" t="s">
        <v>637</v>
      </c>
      <c r="L301" s="49">
        <v>1</v>
      </c>
      <c r="M301" s="49">
        <v>0</v>
      </c>
      <c r="N301" s="79">
        <f t="shared" si="4"/>
        <v>0</v>
      </c>
      <c r="O301"/>
      <c r="P301"/>
      <c r="Q301"/>
      <c r="R301"/>
      <c r="S301"/>
      <c r="T301"/>
    </row>
    <row r="302" spans="2:20" hidden="1" x14ac:dyDescent="0.3">
      <c r="B302"/>
      <c r="C302"/>
      <c r="D302"/>
      <c r="E302"/>
      <c r="F302"/>
      <c r="G302"/>
      <c r="I302" s="77" t="s">
        <v>534</v>
      </c>
      <c r="J302" s="77" t="s">
        <v>556</v>
      </c>
      <c r="K302" s="78" t="s">
        <v>639</v>
      </c>
      <c r="L302" s="49">
        <v>1</v>
      </c>
      <c r="M302" s="49">
        <v>0</v>
      </c>
      <c r="N302" s="79">
        <f t="shared" si="4"/>
        <v>0</v>
      </c>
      <c r="O302"/>
      <c r="P302"/>
      <c r="Q302"/>
      <c r="R302"/>
      <c r="S302"/>
      <c r="T302"/>
    </row>
    <row r="303" spans="2:20" hidden="1" x14ac:dyDescent="0.3">
      <c r="B303"/>
      <c r="C303"/>
      <c r="D303"/>
      <c r="E303"/>
      <c r="F303"/>
      <c r="G303"/>
      <c r="I303" s="77" t="s">
        <v>534</v>
      </c>
      <c r="J303" s="77" t="s">
        <v>528</v>
      </c>
      <c r="K303" s="78" t="s">
        <v>791</v>
      </c>
      <c r="L303" s="49">
        <v>1</v>
      </c>
      <c r="M303" s="49">
        <v>0</v>
      </c>
      <c r="N303" s="79">
        <f t="shared" si="4"/>
        <v>0</v>
      </c>
      <c r="O303"/>
      <c r="P303"/>
      <c r="Q303"/>
      <c r="R303"/>
      <c r="S303"/>
      <c r="T303"/>
    </row>
    <row r="304" spans="2:20" hidden="1" x14ac:dyDescent="0.3">
      <c r="B304"/>
      <c r="C304"/>
      <c r="D304"/>
      <c r="E304"/>
      <c r="F304"/>
      <c r="G304"/>
      <c r="I304" s="77" t="s">
        <v>534</v>
      </c>
      <c r="J304" s="77" t="s">
        <v>528</v>
      </c>
      <c r="K304" s="78" t="s">
        <v>790</v>
      </c>
      <c r="L304" s="49">
        <v>1</v>
      </c>
      <c r="M304" s="49">
        <v>0</v>
      </c>
      <c r="N304" s="79">
        <f t="shared" si="4"/>
        <v>0</v>
      </c>
      <c r="O304"/>
      <c r="P304"/>
      <c r="Q304"/>
      <c r="R304"/>
      <c r="S304"/>
      <c r="T304"/>
    </row>
    <row r="305" spans="2:20" hidden="1" x14ac:dyDescent="0.3">
      <c r="B305"/>
      <c r="C305"/>
      <c r="D305"/>
      <c r="E305"/>
      <c r="F305"/>
      <c r="G305"/>
      <c r="I305" s="77" t="s">
        <v>535</v>
      </c>
      <c r="J305" s="77" t="s">
        <v>495</v>
      </c>
      <c r="K305" s="78" t="s">
        <v>683</v>
      </c>
      <c r="L305" s="49">
        <v>1</v>
      </c>
      <c r="M305" s="49">
        <v>0</v>
      </c>
      <c r="N305" s="79">
        <f t="shared" si="4"/>
        <v>0</v>
      </c>
      <c r="O305"/>
      <c r="P305"/>
      <c r="Q305"/>
      <c r="R305"/>
      <c r="S305"/>
      <c r="T305"/>
    </row>
    <row r="306" spans="2:20" hidden="1" x14ac:dyDescent="0.3">
      <c r="B306"/>
      <c r="C306"/>
      <c r="D306"/>
      <c r="E306"/>
      <c r="F306"/>
      <c r="G306"/>
      <c r="I306" s="77" t="s">
        <v>535</v>
      </c>
      <c r="J306" s="77" t="s">
        <v>498</v>
      </c>
      <c r="K306" s="78" t="s">
        <v>1219</v>
      </c>
      <c r="L306" s="49">
        <v>1</v>
      </c>
      <c r="M306" s="49">
        <v>0</v>
      </c>
      <c r="N306" s="79">
        <f t="shared" si="4"/>
        <v>0</v>
      </c>
      <c r="O306"/>
      <c r="P306"/>
      <c r="Q306"/>
      <c r="R306"/>
      <c r="S306"/>
      <c r="T306"/>
    </row>
    <row r="307" spans="2:20" hidden="1" x14ac:dyDescent="0.3">
      <c r="B307"/>
      <c r="C307"/>
      <c r="D307"/>
      <c r="E307"/>
      <c r="F307"/>
      <c r="G307"/>
      <c r="I307" s="77" t="s">
        <v>535</v>
      </c>
      <c r="J307" s="77" t="s">
        <v>499</v>
      </c>
      <c r="K307" s="78" t="s">
        <v>685</v>
      </c>
      <c r="L307" s="49">
        <v>1</v>
      </c>
      <c r="M307" s="49">
        <v>0</v>
      </c>
      <c r="N307" s="79">
        <f t="shared" si="4"/>
        <v>0</v>
      </c>
      <c r="O307"/>
      <c r="P307"/>
      <c r="Q307"/>
      <c r="R307"/>
      <c r="S307"/>
      <c r="T307"/>
    </row>
    <row r="308" spans="2:20" hidden="1" x14ac:dyDescent="0.3">
      <c r="B308"/>
      <c r="C308"/>
      <c r="D308"/>
      <c r="E308"/>
      <c r="F308"/>
      <c r="G308"/>
      <c r="I308" s="77" t="s">
        <v>535</v>
      </c>
      <c r="J308" s="77" t="s">
        <v>499</v>
      </c>
      <c r="K308" s="78" t="s">
        <v>700</v>
      </c>
      <c r="L308" s="49">
        <v>1</v>
      </c>
      <c r="M308" s="49">
        <v>0</v>
      </c>
      <c r="N308" s="79">
        <f t="shared" si="4"/>
        <v>0</v>
      </c>
      <c r="O308"/>
      <c r="P308"/>
      <c r="Q308"/>
      <c r="R308"/>
      <c r="S308"/>
      <c r="T308"/>
    </row>
    <row r="309" spans="2:20" hidden="1" x14ac:dyDescent="0.3">
      <c r="B309"/>
      <c r="C309"/>
      <c r="D309"/>
      <c r="E309"/>
      <c r="F309"/>
      <c r="G309"/>
      <c r="I309" s="77" t="s">
        <v>535</v>
      </c>
      <c r="J309" s="77" t="s">
        <v>500</v>
      </c>
      <c r="K309" s="78" t="s">
        <v>813</v>
      </c>
      <c r="L309" s="49">
        <v>1</v>
      </c>
      <c r="M309" s="49">
        <v>0</v>
      </c>
      <c r="N309" s="79">
        <f t="shared" si="4"/>
        <v>0</v>
      </c>
      <c r="O309"/>
      <c r="P309"/>
      <c r="Q309"/>
      <c r="R309"/>
      <c r="S309"/>
      <c r="T309"/>
    </row>
    <row r="310" spans="2:20" hidden="1" x14ac:dyDescent="0.3">
      <c r="B310"/>
      <c r="C310"/>
      <c r="D310"/>
      <c r="E310"/>
      <c r="F310"/>
      <c r="G310"/>
      <c r="I310" s="77" t="s">
        <v>535</v>
      </c>
      <c r="J310" s="77" t="s">
        <v>500</v>
      </c>
      <c r="K310" s="78" t="s">
        <v>812</v>
      </c>
      <c r="L310" s="49">
        <v>1</v>
      </c>
      <c r="M310" s="49">
        <v>0</v>
      </c>
      <c r="N310" s="79">
        <f t="shared" si="4"/>
        <v>0</v>
      </c>
      <c r="O310"/>
      <c r="P310"/>
      <c r="Q310"/>
      <c r="R310"/>
      <c r="S310"/>
      <c r="T310"/>
    </row>
    <row r="311" spans="2:20" hidden="1" x14ac:dyDescent="0.3">
      <c r="B311"/>
      <c r="C311"/>
      <c r="D311"/>
      <c r="E311"/>
      <c r="F311"/>
      <c r="G311"/>
      <c r="I311" s="77" t="s">
        <v>533</v>
      </c>
      <c r="J311" s="77" t="s">
        <v>488</v>
      </c>
      <c r="K311" s="78" t="s">
        <v>1008</v>
      </c>
      <c r="L311" s="49">
        <v>1</v>
      </c>
      <c r="M311" s="49">
        <v>0</v>
      </c>
      <c r="N311" s="79">
        <f t="shared" si="4"/>
        <v>0</v>
      </c>
      <c r="O311"/>
      <c r="P311"/>
      <c r="Q311"/>
      <c r="R311"/>
      <c r="S311"/>
      <c r="T311"/>
    </row>
    <row r="312" spans="2:20" hidden="1" x14ac:dyDescent="0.3">
      <c r="B312"/>
      <c r="C312"/>
      <c r="D312"/>
      <c r="E312"/>
      <c r="F312"/>
      <c r="G312"/>
      <c r="I312" s="77" t="s">
        <v>533</v>
      </c>
      <c r="J312" s="77" t="s">
        <v>488</v>
      </c>
      <c r="K312" s="78" t="s">
        <v>949</v>
      </c>
      <c r="L312" s="49">
        <v>1</v>
      </c>
      <c r="M312" s="49">
        <v>0</v>
      </c>
      <c r="N312" s="79">
        <f t="shared" si="4"/>
        <v>0</v>
      </c>
      <c r="O312"/>
      <c r="P312"/>
      <c r="Q312"/>
      <c r="R312"/>
      <c r="S312"/>
      <c r="T312"/>
    </row>
    <row r="313" spans="2:20" hidden="1" x14ac:dyDescent="0.3">
      <c r="B313"/>
      <c r="C313"/>
      <c r="D313"/>
      <c r="E313"/>
      <c r="F313"/>
      <c r="G313"/>
      <c r="I313" s="77" t="s">
        <v>533</v>
      </c>
      <c r="J313" s="77" t="s">
        <v>491</v>
      </c>
      <c r="K313" s="78" t="s">
        <v>665</v>
      </c>
      <c r="L313" s="49">
        <v>1</v>
      </c>
      <c r="M313" s="49">
        <v>0</v>
      </c>
      <c r="N313" s="79">
        <f t="shared" si="4"/>
        <v>0</v>
      </c>
      <c r="O313"/>
      <c r="P313"/>
      <c r="Q313"/>
      <c r="R313"/>
      <c r="S313"/>
      <c r="T313"/>
    </row>
    <row r="314" spans="2:20" hidden="1" x14ac:dyDescent="0.3">
      <c r="B314"/>
      <c r="C314"/>
      <c r="D314"/>
      <c r="E314"/>
      <c r="F314"/>
      <c r="G314"/>
      <c r="I314" s="77" t="s">
        <v>533</v>
      </c>
      <c r="J314" s="77" t="s">
        <v>492</v>
      </c>
      <c r="K314" s="78" t="s">
        <v>961</v>
      </c>
      <c r="L314" s="49">
        <v>1</v>
      </c>
      <c r="M314" s="49">
        <v>0</v>
      </c>
      <c r="N314" s="79">
        <f t="shared" si="4"/>
        <v>0</v>
      </c>
      <c r="O314"/>
      <c r="P314"/>
      <c r="Q314"/>
      <c r="R314"/>
      <c r="S314"/>
      <c r="T314"/>
    </row>
    <row r="315" spans="2:20" hidden="1" x14ac:dyDescent="0.3">
      <c r="B315"/>
      <c r="C315"/>
      <c r="D315"/>
      <c r="E315"/>
      <c r="F315"/>
      <c r="G315"/>
      <c r="I315" s="77" t="s">
        <v>533</v>
      </c>
      <c r="J315" s="77" t="s">
        <v>520</v>
      </c>
      <c r="K315" s="78" t="s">
        <v>775</v>
      </c>
      <c r="L315" s="49">
        <v>1</v>
      </c>
      <c r="M315" s="49">
        <v>0</v>
      </c>
      <c r="N315" s="79">
        <f t="shared" si="4"/>
        <v>0</v>
      </c>
      <c r="O315"/>
      <c r="P315"/>
      <c r="Q315"/>
      <c r="R315"/>
      <c r="S315"/>
      <c r="T315"/>
    </row>
    <row r="316" spans="2:20" hidden="1" x14ac:dyDescent="0.3">
      <c r="B316"/>
      <c r="C316"/>
      <c r="D316"/>
      <c r="E316"/>
      <c r="F316"/>
      <c r="G316"/>
      <c r="I316" s="77" t="s">
        <v>533</v>
      </c>
      <c r="J316" s="77" t="s">
        <v>520</v>
      </c>
      <c r="K316" s="78" t="s">
        <v>941</v>
      </c>
      <c r="L316" s="49">
        <v>1</v>
      </c>
      <c r="M316" s="49">
        <v>0</v>
      </c>
      <c r="N316" s="79">
        <f t="shared" si="4"/>
        <v>0</v>
      </c>
      <c r="O316"/>
      <c r="P316"/>
      <c r="Q316"/>
      <c r="R316"/>
      <c r="S316"/>
      <c r="T316"/>
    </row>
    <row r="317" spans="2:20" hidden="1" x14ac:dyDescent="0.3">
      <c r="B317"/>
      <c r="C317"/>
      <c r="D317"/>
      <c r="E317"/>
      <c r="F317"/>
      <c r="G317"/>
      <c r="I317" s="77" t="s">
        <v>533</v>
      </c>
      <c r="J317" s="77" t="s">
        <v>521</v>
      </c>
      <c r="K317" s="78" t="s">
        <v>776</v>
      </c>
      <c r="L317" s="49">
        <v>1</v>
      </c>
      <c r="M317" s="49">
        <v>0</v>
      </c>
      <c r="N317" s="79">
        <f t="shared" si="4"/>
        <v>0</v>
      </c>
      <c r="O317"/>
      <c r="P317"/>
      <c r="Q317"/>
      <c r="R317"/>
      <c r="S317"/>
      <c r="T317"/>
    </row>
    <row r="318" spans="2:20" hidden="1" x14ac:dyDescent="0.3">
      <c r="B318"/>
      <c r="C318"/>
      <c r="D318"/>
      <c r="E318"/>
      <c r="F318"/>
      <c r="G318"/>
      <c r="I318" s="77" t="s">
        <v>533</v>
      </c>
      <c r="J318" s="77" t="s">
        <v>525</v>
      </c>
      <c r="K318" s="78" t="s">
        <v>785</v>
      </c>
      <c r="L318" s="49">
        <v>1</v>
      </c>
      <c r="M318" s="49">
        <v>0</v>
      </c>
      <c r="N318" s="79">
        <f t="shared" si="4"/>
        <v>0</v>
      </c>
      <c r="O318"/>
      <c r="P318"/>
      <c r="Q318"/>
      <c r="R318"/>
      <c r="S318"/>
      <c r="T318"/>
    </row>
    <row r="319" spans="2:20" hidden="1" x14ac:dyDescent="0.3">
      <c r="B319"/>
      <c r="C319"/>
      <c r="D319"/>
      <c r="E319"/>
      <c r="F319"/>
      <c r="G319"/>
      <c r="I319" s="77" t="s">
        <v>537</v>
      </c>
      <c r="J319" s="77" t="s">
        <v>514</v>
      </c>
      <c r="K319" s="78" t="s">
        <v>818</v>
      </c>
      <c r="L319" s="49">
        <v>1</v>
      </c>
      <c r="M319" s="49">
        <v>0</v>
      </c>
      <c r="N319" s="79">
        <f t="shared" si="4"/>
        <v>0</v>
      </c>
      <c r="O319"/>
      <c r="P319"/>
      <c r="Q319"/>
      <c r="R319"/>
      <c r="S319"/>
      <c r="T319"/>
    </row>
    <row r="320" spans="2:20" hidden="1" x14ac:dyDescent="0.3">
      <c r="B320"/>
      <c r="C320"/>
      <c r="D320"/>
      <c r="E320"/>
      <c r="F320"/>
      <c r="G320"/>
      <c r="I320" s="77" t="s">
        <v>517</v>
      </c>
      <c r="J320" s="77" t="s">
        <v>517</v>
      </c>
      <c r="K320" s="78" t="s">
        <v>761</v>
      </c>
      <c r="L320" s="49">
        <v>1</v>
      </c>
      <c r="M320" s="49">
        <v>0</v>
      </c>
      <c r="N320" s="79">
        <f t="shared" si="4"/>
        <v>0</v>
      </c>
      <c r="O320"/>
      <c r="P320"/>
      <c r="Q320"/>
      <c r="R320"/>
      <c r="S320"/>
      <c r="T320"/>
    </row>
    <row r="321" spans="2:20" hidden="1" x14ac:dyDescent="0.3">
      <c r="B321"/>
      <c r="C321"/>
      <c r="D321"/>
      <c r="E321"/>
      <c r="F321"/>
      <c r="G321"/>
      <c r="I321" s="77" t="s">
        <v>517</v>
      </c>
      <c r="J321" s="77" t="s">
        <v>517</v>
      </c>
      <c r="K321" s="78" t="s">
        <v>962</v>
      </c>
      <c r="L321" s="49">
        <v>1</v>
      </c>
      <c r="M321" s="49">
        <v>0</v>
      </c>
      <c r="N321" s="79">
        <f t="shared" si="4"/>
        <v>0</v>
      </c>
      <c r="O321"/>
      <c r="P321"/>
      <c r="Q321"/>
      <c r="R321"/>
      <c r="S321"/>
      <c r="T321"/>
    </row>
    <row r="322" spans="2:20" hidden="1" x14ac:dyDescent="0.3">
      <c r="B322"/>
      <c r="C322"/>
      <c r="D322"/>
      <c r="E322"/>
      <c r="F322"/>
      <c r="G322"/>
      <c r="I322" s="77" t="s">
        <v>517</v>
      </c>
      <c r="J322" s="77" t="s">
        <v>518</v>
      </c>
      <c r="K322" s="78" t="s">
        <v>765</v>
      </c>
      <c r="L322" s="49">
        <v>1</v>
      </c>
      <c r="M322" s="49">
        <v>0</v>
      </c>
      <c r="N322" s="79">
        <f t="shared" si="4"/>
        <v>0</v>
      </c>
      <c r="O322"/>
      <c r="P322"/>
      <c r="Q322"/>
      <c r="R322"/>
      <c r="S322"/>
      <c r="T322"/>
    </row>
    <row r="323" spans="2:20" hidden="1" x14ac:dyDescent="0.3">
      <c r="B323"/>
      <c r="C323"/>
      <c r="D323"/>
      <c r="E323"/>
      <c r="F323"/>
      <c r="G323"/>
      <c r="I323" s="77" t="s">
        <v>517</v>
      </c>
      <c r="J323" s="77" t="s">
        <v>518</v>
      </c>
      <c r="K323" s="78" t="s">
        <v>1052</v>
      </c>
      <c r="L323" s="49">
        <v>1</v>
      </c>
      <c r="M323" s="49">
        <v>0</v>
      </c>
      <c r="N323" s="79">
        <f t="shared" si="4"/>
        <v>0</v>
      </c>
      <c r="O323"/>
      <c r="P323"/>
      <c r="Q323"/>
      <c r="R323"/>
      <c r="S323"/>
      <c r="T323"/>
    </row>
    <row r="324" spans="2:20" hidden="1" x14ac:dyDescent="0.3">
      <c r="B324"/>
      <c r="C324"/>
      <c r="D324"/>
      <c r="E324"/>
      <c r="F324"/>
      <c r="G324"/>
      <c r="I324" s="77" t="s">
        <v>532</v>
      </c>
      <c r="J324" s="77" t="s">
        <v>504</v>
      </c>
      <c r="K324" s="78" t="s">
        <v>930</v>
      </c>
      <c r="L324" s="49">
        <v>1</v>
      </c>
      <c r="M324" s="49">
        <v>0</v>
      </c>
      <c r="N324" s="79">
        <f t="shared" si="4"/>
        <v>0</v>
      </c>
      <c r="O324"/>
      <c r="P324"/>
      <c r="Q324"/>
      <c r="R324"/>
      <c r="S324"/>
      <c r="T324"/>
    </row>
    <row r="325" spans="2:20" hidden="1" x14ac:dyDescent="0.3">
      <c r="B325"/>
      <c r="C325"/>
      <c r="D325"/>
      <c r="E325"/>
      <c r="F325"/>
      <c r="G325"/>
      <c r="I325" s="77" t="s">
        <v>532</v>
      </c>
      <c r="J325" s="77" t="s">
        <v>504</v>
      </c>
      <c r="K325" s="78" t="s">
        <v>718</v>
      </c>
      <c r="L325" s="49">
        <v>1</v>
      </c>
      <c r="M325" s="49">
        <v>0</v>
      </c>
      <c r="N325" s="79">
        <f t="shared" si="4"/>
        <v>0</v>
      </c>
      <c r="O325"/>
      <c r="P325"/>
      <c r="Q325"/>
      <c r="R325"/>
      <c r="S325"/>
      <c r="T325"/>
    </row>
    <row r="326" spans="2:20" hidden="1" x14ac:dyDescent="0.3">
      <c r="B326"/>
      <c r="C326"/>
      <c r="D326"/>
      <c r="E326"/>
      <c r="F326"/>
      <c r="G326"/>
      <c r="I326" s="77" t="s">
        <v>532</v>
      </c>
      <c r="J326" s="77" t="s">
        <v>505</v>
      </c>
      <c r="K326" s="78" t="s">
        <v>1220</v>
      </c>
      <c r="L326" s="49">
        <v>1</v>
      </c>
      <c r="M326" s="49">
        <v>0</v>
      </c>
      <c r="N326" s="79">
        <f t="shared" si="4"/>
        <v>0</v>
      </c>
      <c r="O326"/>
      <c r="P326"/>
      <c r="Q326"/>
      <c r="R326"/>
      <c r="S326"/>
      <c r="T326"/>
    </row>
    <row r="327" spans="2:20" hidden="1" x14ac:dyDescent="0.3">
      <c r="B327"/>
      <c r="C327"/>
      <c r="D327"/>
      <c r="E327"/>
      <c r="F327"/>
      <c r="G327"/>
      <c r="I327" s="77" t="s">
        <v>532</v>
      </c>
      <c r="J327" s="77" t="s">
        <v>526</v>
      </c>
      <c r="K327" s="78" t="s">
        <v>789</v>
      </c>
      <c r="L327" s="49">
        <v>1</v>
      </c>
      <c r="M327" s="49">
        <v>0</v>
      </c>
      <c r="N327" s="79">
        <f t="shared" ref="N327:N390" si="5">IFERROR((M327/L327)*100,)</f>
        <v>0</v>
      </c>
      <c r="O327"/>
      <c r="P327"/>
      <c r="Q327"/>
      <c r="R327"/>
      <c r="S327"/>
      <c r="T327"/>
    </row>
    <row r="328" spans="2:20" hidden="1" x14ac:dyDescent="0.3">
      <c r="B328"/>
      <c r="C328"/>
      <c r="D328"/>
      <c r="E328"/>
      <c r="F328"/>
      <c r="G328"/>
      <c r="I328" s="77" t="s">
        <v>538</v>
      </c>
      <c r="J328" s="77" t="s">
        <v>478</v>
      </c>
      <c r="K328" s="78" t="s">
        <v>1209</v>
      </c>
      <c r="L328" s="49">
        <v>1</v>
      </c>
      <c r="M328" s="49">
        <v>0</v>
      </c>
      <c r="N328" s="79">
        <f t="shared" si="5"/>
        <v>0</v>
      </c>
      <c r="O328"/>
      <c r="P328"/>
      <c r="Q328"/>
      <c r="R328"/>
      <c r="S328"/>
      <c r="T328"/>
    </row>
    <row r="329" spans="2:20" hidden="1" x14ac:dyDescent="0.3">
      <c r="B329"/>
      <c r="C329"/>
      <c r="D329"/>
      <c r="E329"/>
      <c r="F329"/>
      <c r="G329"/>
      <c r="I329" s="77" t="s">
        <v>538</v>
      </c>
      <c r="J329" s="77" t="s">
        <v>478</v>
      </c>
      <c r="K329" s="78" t="s">
        <v>603</v>
      </c>
      <c r="L329" s="49">
        <v>1</v>
      </c>
      <c r="M329" s="49">
        <v>0</v>
      </c>
      <c r="N329" s="79">
        <f t="shared" si="5"/>
        <v>0</v>
      </c>
      <c r="O329"/>
      <c r="P329"/>
      <c r="Q329"/>
      <c r="R329"/>
      <c r="S329"/>
      <c r="T329"/>
    </row>
    <row r="330" spans="2:20" hidden="1" x14ac:dyDescent="0.3">
      <c r="B330"/>
      <c r="C330"/>
      <c r="D330"/>
      <c r="E330"/>
      <c r="F330"/>
      <c r="G330"/>
      <c r="I330" s="77" t="s">
        <v>538</v>
      </c>
      <c r="J330" s="77" t="s">
        <v>529</v>
      </c>
      <c r="K330" s="78" t="s">
        <v>1213</v>
      </c>
      <c r="L330" s="49">
        <v>1</v>
      </c>
      <c r="M330" s="49">
        <v>0</v>
      </c>
      <c r="N330" s="79">
        <f t="shared" si="5"/>
        <v>0</v>
      </c>
      <c r="O330"/>
      <c r="P330"/>
      <c r="Q330"/>
      <c r="R330"/>
      <c r="S330"/>
      <c r="T330"/>
    </row>
    <row r="331" spans="2:20" hidden="1" x14ac:dyDescent="0.3">
      <c r="B331"/>
      <c r="C331"/>
      <c r="D331"/>
      <c r="E331"/>
      <c r="F331"/>
      <c r="G331"/>
      <c r="I331" s="77" t="s">
        <v>538</v>
      </c>
      <c r="J331" s="77" t="s">
        <v>529</v>
      </c>
      <c r="K331" s="78" t="s">
        <v>795</v>
      </c>
      <c r="L331" s="49">
        <v>1</v>
      </c>
      <c r="M331" s="49">
        <v>0</v>
      </c>
      <c r="N331" s="79">
        <f t="shared" si="5"/>
        <v>0</v>
      </c>
      <c r="O331"/>
      <c r="P331"/>
      <c r="Q331"/>
      <c r="R331"/>
      <c r="S331"/>
      <c r="T331"/>
    </row>
    <row r="332" spans="2:20" hidden="1" x14ac:dyDescent="0.3">
      <c r="B332"/>
      <c r="C332"/>
      <c r="D332"/>
      <c r="E332"/>
      <c r="F332"/>
      <c r="G332"/>
      <c r="I332" s="77" t="s">
        <v>519</v>
      </c>
      <c r="J332" s="77" t="s">
        <v>519</v>
      </c>
      <c r="K332" s="78" t="s">
        <v>1221</v>
      </c>
      <c r="L332" s="49">
        <v>1</v>
      </c>
      <c r="M332" s="49">
        <v>0</v>
      </c>
      <c r="N332" s="79">
        <f t="shared" si="5"/>
        <v>0</v>
      </c>
      <c r="O332"/>
      <c r="P332"/>
      <c r="Q332"/>
      <c r="R332"/>
      <c r="S332"/>
      <c r="T332"/>
    </row>
    <row r="333" spans="2:20" hidden="1" x14ac:dyDescent="0.3">
      <c r="B333"/>
      <c r="C333"/>
      <c r="D333"/>
      <c r="E333"/>
      <c r="F333"/>
      <c r="G333"/>
      <c r="I333" s="77" t="s">
        <v>540</v>
      </c>
      <c r="J333" s="77" t="s">
        <v>523</v>
      </c>
      <c r="K333" s="78" t="s">
        <v>783</v>
      </c>
      <c r="L333" s="49">
        <v>1</v>
      </c>
      <c r="M333" s="49">
        <v>0</v>
      </c>
      <c r="N333" s="79">
        <f t="shared" si="5"/>
        <v>0</v>
      </c>
      <c r="O333"/>
      <c r="P333"/>
      <c r="Q333"/>
      <c r="R333"/>
      <c r="S333"/>
      <c r="T333"/>
    </row>
    <row r="334" spans="2:20" hidden="1" x14ac:dyDescent="0.3">
      <c r="B334"/>
      <c r="C334"/>
      <c r="D334"/>
      <c r="E334"/>
      <c r="F334"/>
      <c r="G334"/>
      <c r="I334" s="77" t="s">
        <v>539</v>
      </c>
      <c r="J334" s="77" t="s">
        <v>502</v>
      </c>
      <c r="K334" s="78" t="s">
        <v>1024</v>
      </c>
      <c r="L334" s="49">
        <v>1</v>
      </c>
      <c r="M334" s="49">
        <v>0</v>
      </c>
      <c r="N334" s="79">
        <f t="shared" si="5"/>
        <v>0</v>
      </c>
      <c r="O334"/>
      <c r="P334"/>
      <c r="Q334"/>
      <c r="R334"/>
      <c r="S334"/>
      <c r="T334"/>
    </row>
    <row r="335" spans="2:20" hidden="1" x14ac:dyDescent="0.3">
      <c r="B335"/>
      <c r="C335"/>
      <c r="D335"/>
      <c r="E335"/>
      <c r="F335"/>
      <c r="G335"/>
      <c r="I335" s="77" t="s">
        <v>539</v>
      </c>
      <c r="J335" s="77" t="s">
        <v>530</v>
      </c>
      <c r="K335" s="78" t="s">
        <v>946</v>
      </c>
      <c r="L335" s="49">
        <v>1</v>
      </c>
      <c r="M335" s="49">
        <v>0</v>
      </c>
      <c r="N335" s="79">
        <f t="shared" si="5"/>
        <v>0</v>
      </c>
      <c r="O335"/>
      <c r="P335"/>
      <c r="Q335"/>
      <c r="R335"/>
      <c r="S335"/>
      <c r="T335"/>
    </row>
    <row r="336" spans="2:20" hidden="1" x14ac:dyDescent="0.3">
      <c r="B336"/>
      <c r="C336"/>
      <c r="D336"/>
      <c r="E336"/>
      <c r="F336"/>
      <c r="G336"/>
      <c r="I336" s="77" t="s">
        <v>534</v>
      </c>
      <c r="J336" s="77" t="s">
        <v>484</v>
      </c>
      <c r="K336" s="78" t="s">
        <v>631</v>
      </c>
      <c r="L336" s="49">
        <v>1</v>
      </c>
      <c r="M336" s="49">
        <v>0</v>
      </c>
      <c r="N336" s="79">
        <f t="shared" si="5"/>
        <v>0</v>
      </c>
      <c r="O336"/>
      <c r="P336"/>
      <c r="Q336"/>
      <c r="R336"/>
      <c r="S336"/>
      <c r="T336"/>
    </row>
    <row r="337" spans="2:20" hidden="1" x14ac:dyDescent="0.3">
      <c r="B337"/>
      <c r="C337"/>
      <c r="D337"/>
      <c r="E337"/>
      <c r="F337"/>
      <c r="G337"/>
      <c r="I337" s="77" t="s">
        <v>534</v>
      </c>
      <c r="J337" s="77" t="s">
        <v>485</v>
      </c>
      <c r="K337" s="78" t="s">
        <v>641</v>
      </c>
      <c r="L337" s="49">
        <v>1</v>
      </c>
      <c r="M337" s="49">
        <v>0</v>
      </c>
      <c r="N337" s="79">
        <f t="shared" si="5"/>
        <v>0</v>
      </c>
      <c r="O337"/>
      <c r="P337"/>
      <c r="Q337"/>
      <c r="R337"/>
      <c r="S337"/>
      <c r="T337"/>
    </row>
    <row r="338" spans="2:20" hidden="1" x14ac:dyDescent="0.3">
      <c r="B338"/>
      <c r="C338"/>
      <c r="D338"/>
      <c r="E338"/>
      <c r="F338"/>
      <c r="G338"/>
      <c r="I338" s="77" t="s">
        <v>534</v>
      </c>
      <c r="J338" s="77" t="s">
        <v>485</v>
      </c>
      <c r="K338" s="78" t="s">
        <v>635</v>
      </c>
      <c r="L338" s="49">
        <v>1</v>
      </c>
      <c r="M338" s="49">
        <v>0</v>
      </c>
      <c r="N338" s="79">
        <f t="shared" si="5"/>
        <v>0</v>
      </c>
      <c r="O338"/>
      <c r="P338"/>
      <c r="Q338"/>
      <c r="R338"/>
      <c r="S338"/>
      <c r="T338"/>
    </row>
    <row r="339" spans="2:20" hidden="1" x14ac:dyDescent="0.3">
      <c r="B339"/>
      <c r="C339"/>
      <c r="D339"/>
      <c r="E339"/>
      <c r="F339"/>
      <c r="G339"/>
      <c r="I339" s="77" t="s">
        <v>534</v>
      </c>
      <c r="J339" s="77" t="s">
        <v>485</v>
      </c>
      <c r="K339" s="78" t="s">
        <v>640</v>
      </c>
      <c r="L339" s="49">
        <v>1</v>
      </c>
      <c r="M339" s="49">
        <v>0</v>
      </c>
      <c r="N339" s="79">
        <f t="shared" si="5"/>
        <v>0</v>
      </c>
      <c r="O339"/>
      <c r="P339"/>
      <c r="Q339"/>
      <c r="R339"/>
      <c r="S339"/>
      <c r="T339"/>
    </row>
    <row r="340" spans="2:20" hidden="1" x14ac:dyDescent="0.3">
      <c r="B340"/>
      <c r="C340"/>
      <c r="D340"/>
      <c r="E340"/>
      <c r="F340"/>
      <c r="G340"/>
      <c r="I340" s="77" t="s">
        <v>534</v>
      </c>
      <c r="J340" s="77" t="s">
        <v>485</v>
      </c>
      <c r="K340" s="78" t="s">
        <v>804</v>
      </c>
      <c r="L340" s="49">
        <v>1</v>
      </c>
      <c r="M340" s="49">
        <v>0</v>
      </c>
      <c r="N340" s="79">
        <f t="shared" si="5"/>
        <v>0</v>
      </c>
      <c r="O340"/>
      <c r="P340"/>
      <c r="Q340"/>
      <c r="R340"/>
      <c r="S340"/>
      <c r="T340"/>
    </row>
    <row r="341" spans="2:20" hidden="1" x14ac:dyDescent="0.3">
      <c r="B341"/>
      <c r="C341"/>
      <c r="D341"/>
      <c r="E341"/>
      <c r="F341"/>
      <c r="G341"/>
      <c r="I341" s="77" t="s">
        <v>534</v>
      </c>
      <c r="J341" s="77" t="s">
        <v>556</v>
      </c>
      <c r="K341" s="78" t="s">
        <v>639</v>
      </c>
      <c r="L341" s="49">
        <v>1</v>
      </c>
      <c r="M341" s="49">
        <v>0</v>
      </c>
      <c r="N341" s="79">
        <f t="shared" si="5"/>
        <v>0</v>
      </c>
      <c r="O341"/>
      <c r="P341"/>
      <c r="Q341"/>
      <c r="R341"/>
      <c r="S341"/>
      <c r="T341"/>
    </row>
    <row r="342" spans="2:20" hidden="1" x14ac:dyDescent="0.3">
      <c r="B342"/>
      <c r="C342"/>
      <c r="D342"/>
      <c r="E342"/>
      <c r="F342"/>
      <c r="G342"/>
      <c r="I342" s="77" t="s">
        <v>534</v>
      </c>
      <c r="J342" s="77" t="s">
        <v>528</v>
      </c>
      <c r="K342" s="78" t="s">
        <v>792</v>
      </c>
      <c r="L342" s="49">
        <v>1</v>
      </c>
      <c r="M342" s="49">
        <v>0</v>
      </c>
      <c r="N342" s="79">
        <f t="shared" si="5"/>
        <v>0</v>
      </c>
      <c r="O342"/>
      <c r="P342"/>
      <c r="Q342"/>
      <c r="R342"/>
      <c r="S342"/>
      <c r="T342"/>
    </row>
    <row r="343" spans="2:20" hidden="1" x14ac:dyDescent="0.3">
      <c r="B343"/>
      <c r="C343"/>
      <c r="D343"/>
      <c r="E343"/>
      <c r="F343"/>
      <c r="G343"/>
      <c r="I343" s="77" t="s">
        <v>533</v>
      </c>
      <c r="J343" s="77" t="s">
        <v>483</v>
      </c>
      <c r="K343" s="78" t="s">
        <v>623</v>
      </c>
      <c r="L343" s="49">
        <v>1</v>
      </c>
      <c r="M343" s="49">
        <v>0</v>
      </c>
      <c r="N343" s="79">
        <f t="shared" si="5"/>
        <v>0</v>
      </c>
      <c r="O343"/>
      <c r="P343"/>
      <c r="Q343"/>
      <c r="R343"/>
      <c r="S343"/>
      <c r="T343"/>
    </row>
    <row r="344" spans="2:20" hidden="1" x14ac:dyDescent="0.3">
      <c r="B344"/>
      <c r="C344"/>
      <c r="D344"/>
      <c r="E344"/>
      <c r="F344"/>
      <c r="G344"/>
      <c r="I344" s="77" t="s">
        <v>533</v>
      </c>
      <c r="J344" s="77" t="s">
        <v>483</v>
      </c>
      <c r="K344" s="78" t="s">
        <v>951</v>
      </c>
      <c r="L344" s="49">
        <v>1</v>
      </c>
      <c r="M344" s="49">
        <v>0</v>
      </c>
      <c r="N344" s="79">
        <f t="shared" si="5"/>
        <v>0</v>
      </c>
      <c r="O344"/>
      <c r="P344"/>
      <c r="Q344"/>
      <c r="R344"/>
      <c r="S344"/>
      <c r="T344"/>
    </row>
    <row r="345" spans="2:20" hidden="1" x14ac:dyDescent="0.3">
      <c r="B345"/>
      <c r="C345"/>
      <c r="D345"/>
      <c r="E345"/>
      <c r="F345"/>
      <c r="G345"/>
      <c r="I345" s="77" t="s">
        <v>533</v>
      </c>
      <c r="J345" s="77" t="s">
        <v>488</v>
      </c>
      <c r="K345" s="78" t="s">
        <v>949</v>
      </c>
      <c r="L345" s="49">
        <v>1</v>
      </c>
      <c r="M345" s="49">
        <v>0</v>
      </c>
      <c r="N345" s="79">
        <f t="shared" si="5"/>
        <v>0</v>
      </c>
      <c r="O345"/>
      <c r="P345"/>
      <c r="Q345"/>
      <c r="R345"/>
      <c r="S345"/>
      <c r="T345"/>
    </row>
    <row r="346" spans="2:20" hidden="1" x14ac:dyDescent="0.3">
      <c r="B346"/>
      <c r="C346"/>
      <c r="D346"/>
      <c r="E346"/>
      <c r="F346"/>
      <c r="G346"/>
      <c r="I346" s="77" t="s">
        <v>533</v>
      </c>
      <c r="J346" s="77" t="s">
        <v>489</v>
      </c>
      <c r="K346" s="78" t="s">
        <v>952</v>
      </c>
      <c r="L346" s="49">
        <v>1</v>
      </c>
      <c r="M346" s="49">
        <v>0</v>
      </c>
      <c r="N346" s="79">
        <f t="shared" si="5"/>
        <v>0</v>
      </c>
      <c r="O346"/>
      <c r="P346"/>
      <c r="Q346"/>
      <c r="R346"/>
      <c r="S346"/>
      <c r="T346"/>
    </row>
    <row r="347" spans="2:20" hidden="1" x14ac:dyDescent="0.3">
      <c r="B347"/>
      <c r="C347"/>
      <c r="D347"/>
      <c r="E347"/>
      <c r="F347"/>
      <c r="G347"/>
      <c r="I347" s="77" t="s">
        <v>533</v>
      </c>
      <c r="J347" s="77" t="s">
        <v>491</v>
      </c>
      <c r="K347" s="78" t="s">
        <v>664</v>
      </c>
      <c r="L347" s="49">
        <v>1</v>
      </c>
      <c r="M347" s="49">
        <v>0</v>
      </c>
      <c r="N347" s="79">
        <f t="shared" si="5"/>
        <v>0</v>
      </c>
      <c r="O347"/>
      <c r="P347"/>
      <c r="Q347"/>
      <c r="R347"/>
      <c r="S347"/>
      <c r="T347"/>
    </row>
    <row r="348" spans="2:20" hidden="1" x14ac:dyDescent="0.3">
      <c r="B348"/>
      <c r="C348"/>
      <c r="D348"/>
      <c r="E348"/>
      <c r="F348"/>
      <c r="G348"/>
      <c r="I348" s="77" t="s">
        <v>533</v>
      </c>
      <c r="J348" s="77" t="s">
        <v>492</v>
      </c>
      <c r="K348" s="78" t="s">
        <v>669</v>
      </c>
      <c r="L348" s="49">
        <v>1</v>
      </c>
      <c r="M348" s="49">
        <v>0</v>
      </c>
      <c r="N348" s="79">
        <f t="shared" si="5"/>
        <v>0</v>
      </c>
      <c r="O348"/>
      <c r="P348"/>
      <c r="Q348"/>
      <c r="R348"/>
      <c r="S348"/>
      <c r="T348"/>
    </row>
    <row r="349" spans="2:20" hidden="1" x14ac:dyDescent="0.3">
      <c r="B349"/>
      <c r="C349"/>
      <c r="D349"/>
      <c r="E349"/>
      <c r="F349"/>
      <c r="G349"/>
      <c r="I349" s="77" t="s">
        <v>533</v>
      </c>
      <c r="J349" s="77" t="s">
        <v>492</v>
      </c>
      <c r="K349" s="78" t="s">
        <v>961</v>
      </c>
      <c r="L349" s="49">
        <v>1</v>
      </c>
      <c r="M349" s="49">
        <v>0</v>
      </c>
      <c r="N349" s="79">
        <f t="shared" si="5"/>
        <v>0</v>
      </c>
      <c r="O349"/>
      <c r="P349"/>
      <c r="Q349"/>
      <c r="R349"/>
      <c r="S349"/>
      <c r="T349"/>
    </row>
    <row r="350" spans="2:20" hidden="1" x14ac:dyDescent="0.3">
      <c r="B350"/>
      <c r="C350"/>
      <c r="D350"/>
      <c r="E350"/>
      <c r="F350"/>
      <c r="G350"/>
      <c r="I350" s="77" t="s">
        <v>515</v>
      </c>
      <c r="J350" s="77" t="s">
        <v>515</v>
      </c>
      <c r="K350" s="78" t="s">
        <v>942</v>
      </c>
      <c r="L350" s="49">
        <v>1</v>
      </c>
      <c r="M350" s="49">
        <v>0</v>
      </c>
      <c r="N350" s="79">
        <f t="shared" si="5"/>
        <v>0</v>
      </c>
      <c r="O350"/>
      <c r="P350"/>
      <c r="Q350"/>
      <c r="R350"/>
      <c r="S350"/>
      <c r="T350"/>
    </row>
    <row r="351" spans="2:20" hidden="1" x14ac:dyDescent="0.3">
      <c r="B351"/>
      <c r="C351"/>
      <c r="D351"/>
      <c r="E351"/>
      <c r="F351"/>
      <c r="G351"/>
      <c r="I351" s="77" t="s">
        <v>535</v>
      </c>
      <c r="J351" s="77" t="s">
        <v>495</v>
      </c>
      <c r="K351" s="78" t="s">
        <v>683</v>
      </c>
      <c r="L351" s="49">
        <v>1</v>
      </c>
      <c r="M351" s="49">
        <v>0</v>
      </c>
      <c r="N351" s="79">
        <f t="shared" si="5"/>
        <v>0</v>
      </c>
      <c r="O351"/>
      <c r="P351"/>
      <c r="Q351"/>
      <c r="R351"/>
      <c r="S351"/>
      <c r="T351"/>
    </row>
    <row r="352" spans="2:20" hidden="1" x14ac:dyDescent="0.3">
      <c r="B352"/>
      <c r="C352"/>
      <c r="D352"/>
      <c r="E352"/>
      <c r="F352"/>
      <c r="G352"/>
      <c r="I352" s="77" t="s">
        <v>535</v>
      </c>
      <c r="J352" s="77" t="s">
        <v>497</v>
      </c>
      <c r="K352" s="78" t="s">
        <v>694</v>
      </c>
      <c r="L352" s="49">
        <v>1</v>
      </c>
      <c r="M352" s="49">
        <v>0</v>
      </c>
      <c r="N352" s="79">
        <f t="shared" si="5"/>
        <v>0</v>
      </c>
      <c r="O352"/>
      <c r="P352"/>
      <c r="Q352"/>
      <c r="R352"/>
      <c r="S352"/>
      <c r="T352"/>
    </row>
    <row r="353" spans="2:20" hidden="1" x14ac:dyDescent="0.3">
      <c r="B353"/>
      <c r="C353"/>
      <c r="D353"/>
      <c r="E353"/>
      <c r="F353"/>
      <c r="G353"/>
      <c r="I353" s="77" t="s">
        <v>535</v>
      </c>
      <c r="J353" s="77" t="s">
        <v>497</v>
      </c>
      <c r="K353" s="78" t="s">
        <v>692</v>
      </c>
      <c r="L353" s="49">
        <v>1</v>
      </c>
      <c r="M353" s="49">
        <v>0</v>
      </c>
      <c r="N353" s="79">
        <f t="shared" si="5"/>
        <v>0</v>
      </c>
      <c r="O353"/>
      <c r="P353"/>
      <c r="Q353"/>
      <c r="R353"/>
      <c r="S353"/>
      <c r="T353"/>
    </row>
    <row r="354" spans="2:20" hidden="1" x14ac:dyDescent="0.3">
      <c r="B354"/>
      <c r="C354"/>
      <c r="D354"/>
      <c r="E354"/>
      <c r="F354"/>
      <c r="G354"/>
      <c r="I354" s="77" t="s">
        <v>535</v>
      </c>
      <c r="J354" s="77" t="s">
        <v>499</v>
      </c>
      <c r="K354" s="78" t="s">
        <v>700</v>
      </c>
      <c r="L354" s="49">
        <v>1</v>
      </c>
      <c r="M354" s="49">
        <v>0</v>
      </c>
      <c r="N354" s="79">
        <f t="shared" si="5"/>
        <v>0</v>
      </c>
      <c r="O354"/>
      <c r="P354"/>
      <c r="Q354"/>
      <c r="R354"/>
      <c r="S354"/>
      <c r="T354"/>
    </row>
    <row r="355" spans="2:20" hidden="1" x14ac:dyDescent="0.3">
      <c r="B355"/>
      <c r="C355"/>
      <c r="D355"/>
      <c r="E355"/>
      <c r="F355"/>
      <c r="G355"/>
      <c r="I355" s="77" t="s">
        <v>535</v>
      </c>
      <c r="J355" s="77" t="s">
        <v>500</v>
      </c>
      <c r="K355" s="78" t="s">
        <v>812</v>
      </c>
      <c r="L355" s="49">
        <v>1</v>
      </c>
      <c r="M355" s="49">
        <v>0</v>
      </c>
      <c r="N355" s="79">
        <f t="shared" si="5"/>
        <v>0</v>
      </c>
      <c r="O355"/>
      <c r="P355"/>
      <c r="Q355"/>
      <c r="R355"/>
      <c r="S355"/>
      <c r="T355"/>
    </row>
    <row r="356" spans="2:20" hidden="1" x14ac:dyDescent="0.3">
      <c r="B356"/>
      <c r="C356"/>
      <c r="D356"/>
      <c r="E356"/>
      <c r="F356"/>
      <c r="G356"/>
      <c r="I356" s="77" t="s">
        <v>535</v>
      </c>
      <c r="J356" s="77" t="s">
        <v>501</v>
      </c>
      <c r="K356" s="78" t="s">
        <v>705</v>
      </c>
      <c r="L356" s="49">
        <v>1</v>
      </c>
      <c r="M356" s="49">
        <v>0</v>
      </c>
      <c r="N356" s="79">
        <f t="shared" si="5"/>
        <v>0</v>
      </c>
      <c r="O356"/>
      <c r="P356"/>
      <c r="Q356"/>
      <c r="R356"/>
      <c r="S356"/>
      <c r="T356"/>
    </row>
    <row r="357" spans="2:20" hidden="1" x14ac:dyDescent="0.3">
      <c r="B357"/>
      <c r="C357"/>
      <c r="D357"/>
      <c r="E357"/>
      <c r="F357"/>
      <c r="G357"/>
      <c r="I357" s="77" t="s">
        <v>535</v>
      </c>
      <c r="J357" s="77" t="s">
        <v>501</v>
      </c>
      <c r="K357" s="78" t="s">
        <v>933</v>
      </c>
      <c r="L357" s="49">
        <v>1</v>
      </c>
      <c r="M357" s="49">
        <v>0</v>
      </c>
      <c r="N357" s="79">
        <f t="shared" si="5"/>
        <v>0</v>
      </c>
      <c r="O357"/>
      <c r="P357"/>
      <c r="Q357"/>
      <c r="R357"/>
      <c r="S357"/>
      <c r="T357"/>
    </row>
    <row r="358" spans="2:20" hidden="1" x14ac:dyDescent="0.3">
      <c r="B358"/>
      <c r="C358"/>
      <c r="D358"/>
      <c r="E358"/>
      <c r="F358"/>
      <c r="G358"/>
      <c r="I358" s="77" t="s">
        <v>535</v>
      </c>
      <c r="J358" s="77" t="s">
        <v>557</v>
      </c>
      <c r="K358" s="78" t="s">
        <v>945</v>
      </c>
      <c r="L358" s="49">
        <v>1</v>
      </c>
      <c r="M358" s="49">
        <v>0</v>
      </c>
      <c r="N358" s="79">
        <f t="shared" si="5"/>
        <v>0</v>
      </c>
      <c r="O358"/>
      <c r="P358"/>
      <c r="Q358"/>
      <c r="R358"/>
      <c r="S358"/>
      <c r="T358"/>
    </row>
    <row r="359" spans="2:20" hidden="1" x14ac:dyDescent="0.3">
      <c r="B359"/>
      <c r="C359"/>
      <c r="D359"/>
      <c r="E359"/>
      <c r="F359"/>
      <c r="G359"/>
      <c r="I359" s="77" t="s">
        <v>537</v>
      </c>
      <c r="J359" s="77" t="s">
        <v>510</v>
      </c>
      <c r="K359" s="78" t="s">
        <v>731</v>
      </c>
      <c r="L359" s="49">
        <v>1</v>
      </c>
      <c r="M359" s="49">
        <v>0</v>
      </c>
      <c r="N359" s="79">
        <f t="shared" si="5"/>
        <v>0</v>
      </c>
      <c r="O359"/>
      <c r="P359"/>
      <c r="Q359"/>
      <c r="R359"/>
      <c r="S359"/>
      <c r="T359"/>
    </row>
    <row r="360" spans="2:20" hidden="1" x14ac:dyDescent="0.3">
      <c r="B360"/>
      <c r="C360"/>
      <c r="D360"/>
      <c r="E360"/>
      <c r="F360"/>
      <c r="G360"/>
      <c r="I360" s="77" t="s">
        <v>517</v>
      </c>
      <c r="J360" s="77" t="s">
        <v>517</v>
      </c>
      <c r="K360" s="78" t="s">
        <v>962</v>
      </c>
      <c r="L360" s="49">
        <v>1</v>
      </c>
      <c r="M360" s="49">
        <v>0</v>
      </c>
      <c r="N360" s="79">
        <f t="shared" si="5"/>
        <v>0</v>
      </c>
      <c r="O360"/>
      <c r="P360"/>
      <c r="Q360"/>
      <c r="R360"/>
      <c r="S360"/>
      <c r="T360"/>
    </row>
    <row r="361" spans="2:20" hidden="1" x14ac:dyDescent="0.3">
      <c r="B361"/>
      <c r="C361"/>
      <c r="D361"/>
      <c r="E361"/>
      <c r="F361"/>
      <c r="G361"/>
      <c r="I361" s="77" t="s">
        <v>517</v>
      </c>
      <c r="J361" s="77" t="s">
        <v>518</v>
      </c>
      <c r="K361" s="78" t="s">
        <v>767</v>
      </c>
      <c r="L361" s="49">
        <v>1</v>
      </c>
      <c r="M361" s="49">
        <v>0</v>
      </c>
      <c r="N361" s="79">
        <f t="shared" si="5"/>
        <v>0</v>
      </c>
      <c r="O361"/>
      <c r="P361"/>
      <c r="Q361"/>
      <c r="R361"/>
      <c r="S361"/>
      <c r="T361"/>
    </row>
    <row r="362" spans="2:20" hidden="1" x14ac:dyDescent="0.3">
      <c r="B362"/>
      <c r="C362"/>
      <c r="D362"/>
      <c r="E362"/>
      <c r="F362"/>
      <c r="G362"/>
      <c r="I362" s="77" t="s">
        <v>517</v>
      </c>
      <c r="J362" s="77" t="s">
        <v>518</v>
      </c>
      <c r="K362" s="78" t="s">
        <v>956</v>
      </c>
      <c r="L362" s="49">
        <v>1</v>
      </c>
      <c r="M362" s="49">
        <v>0</v>
      </c>
      <c r="N362" s="79">
        <f t="shared" si="5"/>
        <v>0</v>
      </c>
      <c r="O362"/>
      <c r="P362"/>
      <c r="Q362"/>
      <c r="R362"/>
      <c r="S362"/>
      <c r="T362"/>
    </row>
    <row r="363" spans="2:20" hidden="1" x14ac:dyDescent="0.3">
      <c r="B363"/>
      <c r="C363"/>
      <c r="D363"/>
      <c r="E363"/>
      <c r="F363"/>
      <c r="G363"/>
      <c r="I363" s="77" t="s">
        <v>532</v>
      </c>
      <c r="J363" s="77" t="s">
        <v>504</v>
      </c>
      <c r="K363" s="78" t="s">
        <v>930</v>
      </c>
      <c r="L363" s="49">
        <v>1</v>
      </c>
      <c r="M363" s="49">
        <v>0</v>
      </c>
      <c r="N363" s="79">
        <f t="shared" si="5"/>
        <v>0</v>
      </c>
      <c r="O363"/>
      <c r="P363"/>
      <c r="Q363"/>
      <c r="R363"/>
      <c r="S363"/>
      <c r="T363"/>
    </row>
    <row r="364" spans="2:20" hidden="1" x14ac:dyDescent="0.3">
      <c r="B364"/>
      <c r="C364"/>
      <c r="D364"/>
      <c r="E364"/>
      <c r="F364"/>
      <c r="G364"/>
      <c r="I364" s="77" t="s">
        <v>532</v>
      </c>
      <c r="J364" s="77" t="s">
        <v>504</v>
      </c>
      <c r="K364" s="78" t="s">
        <v>718</v>
      </c>
      <c r="L364" s="49">
        <v>1</v>
      </c>
      <c r="M364" s="49">
        <v>0</v>
      </c>
      <c r="N364" s="79">
        <f t="shared" si="5"/>
        <v>0</v>
      </c>
      <c r="O364"/>
      <c r="P364"/>
      <c r="Q364"/>
      <c r="R364"/>
      <c r="S364"/>
      <c r="T364"/>
    </row>
    <row r="365" spans="2:20" hidden="1" x14ac:dyDescent="0.3">
      <c r="B365"/>
      <c r="C365"/>
      <c r="D365"/>
      <c r="E365"/>
      <c r="F365"/>
      <c r="G365"/>
      <c r="I365" s="77" t="s">
        <v>538</v>
      </c>
      <c r="J365" s="77" t="s">
        <v>478</v>
      </c>
      <c r="K365" s="78" t="s">
        <v>964</v>
      </c>
      <c r="L365" s="49">
        <v>1</v>
      </c>
      <c r="M365" s="49">
        <v>0</v>
      </c>
      <c r="N365" s="79">
        <f t="shared" si="5"/>
        <v>0</v>
      </c>
      <c r="O365"/>
      <c r="P365"/>
      <c r="Q365"/>
      <c r="R365"/>
      <c r="S365"/>
      <c r="T365"/>
    </row>
    <row r="366" spans="2:20" hidden="1" x14ac:dyDescent="0.3">
      <c r="B366"/>
      <c r="C366"/>
      <c r="D366"/>
      <c r="E366"/>
      <c r="F366"/>
      <c r="G366"/>
      <c r="I366" s="77" t="s">
        <v>538</v>
      </c>
      <c r="J366" s="77" t="s">
        <v>478</v>
      </c>
      <c r="K366" s="78" t="s">
        <v>610</v>
      </c>
      <c r="L366" s="49">
        <v>1</v>
      </c>
      <c r="M366" s="49">
        <v>0</v>
      </c>
      <c r="N366" s="79">
        <f t="shared" si="5"/>
        <v>0</v>
      </c>
      <c r="O366"/>
      <c r="P366"/>
      <c r="Q366"/>
      <c r="R366"/>
      <c r="S366"/>
      <c r="T366"/>
    </row>
    <row r="367" spans="2:20" hidden="1" x14ac:dyDescent="0.3">
      <c r="B367"/>
      <c r="C367"/>
      <c r="D367"/>
      <c r="E367"/>
      <c r="F367"/>
      <c r="G367"/>
      <c r="I367" s="77" t="s">
        <v>538</v>
      </c>
      <c r="J367" s="77" t="s">
        <v>478</v>
      </c>
      <c r="K367" s="78" t="s">
        <v>612</v>
      </c>
      <c r="L367" s="49">
        <v>1</v>
      </c>
      <c r="M367" s="49">
        <v>0</v>
      </c>
      <c r="N367" s="79">
        <f t="shared" si="5"/>
        <v>0</v>
      </c>
      <c r="O367"/>
      <c r="P367"/>
      <c r="Q367"/>
      <c r="R367"/>
      <c r="S367"/>
      <c r="T367"/>
    </row>
    <row r="368" spans="2:20" hidden="1" x14ac:dyDescent="0.3">
      <c r="B368"/>
      <c r="C368"/>
      <c r="D368"/>
      <c r="E368"/>
      <c r="F368"/>
      <c r="G368"/>
      <c r="I368" s="77" t="s">
        <v>538</v>
      </c>
      <c r="J368" s="77" t="s">
        <v>529</v>
      </c>
      <c r="K368" s="78" t="s">
        <v>794</v>
      </c>
      <c r="L368" s="49">
        <v>1</v>
      </c>
      <c r="M368" s="49">
        <v>0</v>
      </c>
      <c r="N368" s="79">
        <f t="shared" si="5"/>
        <v>0</v>
      </c>
      <c r="O368"/>
      <c r="P368"/>
      <c r="Q368"/>
      <c r="R368"/>
      <c r="S368"/>
      <c r="T368"/>
    </row>
    <row r="369" spans="2:20" hidden="1" x14ac:dyDescent="0.3">
      <c r="B369"/>
      <c r="C369"/>
      <c r="D369"/>
      <c r="E369"/>
      <c r="F369"/>
      <c r="G369"/>
      <c r="I369" s="77" t="s">
        <v>538</v>
      </c>
      <c r="J369" s="77" t="s">
        <v>529</v>
      </c>
      <c r="K369" s="78" t="s">
        <v>827</v>
      </c>
      <c r="L369" s="49">
        <v>1</v>
      </c>
      <c r="M369" s="49">
        <v>0</v>
      </c>
      <c r="N369" s="79">
        <f t="shared" si="5"/>
        <v>0</v>
      </c>
      <c r="O369"/>
      <c r="P369"/>
      <c r="Q369"/>
      <c r="R369"/>
      <c r="S369"/>
      <c r="T369"/>
    </row>
    <row r="370" spans="2:20" hidden="1" x14ac:dyDescent="0.3">
      <c r="B370"/>
      <c r="C370"/>
      <c r="D370"/>
      <c r="E370"/>
      <c r="F370"/>
      <c r="G370"/>
      <c r="I370" s="77" t="s">
        <v>540</v>
      </c>
      <c r="J370" s="77" t="s">
        <v>523</v>
      </c>
      <c r="K370" s="78" t="s">
        <v>783</v>
      </c>
      <c r="L370" s="49">
        <v>1</v>
      </c>
      <c r="M370" s="49">
        <v>0</v>
      </c>
      <c r="N370" s="79">
        <f t="shared" si="5"/>
        <v>0</v>
      </c>
      <c r="O370"/>
      <c r="P370"/>
      <c r="Q370"/>
      <c r="R370"/>
      <c r="S370"/>
      <c r="T370"/>
    </row>
    <row r="371" spans="2:20" hidden="1" x14ac:dyDescent="0.3">
      <c r="B371"/>
      <c r="C371"/>
      <c r="D371"/>
      <c r="E371"/>
      <c r="F371"/>
      <c r="G371"/>
      <c r="I371" s="77" t="s">
        <v>540</v>
      </c>
      <c r="J371" s="77" t="s">
        <v>541</v>
      </c>
      <c r="K371" s="78" t="s">
        <v>954</v>
      </c>
      <c r="L371" s="49">
        <v>1</v>
      </c>
      <c r="M371" s="49">
        <v>0</v>
      </c>
      <c r="N371" s="79">
        <f t="shared" si="5"/>
        <v>0</v>
      </c>
      <c r="O371"/>
      <c r="P371"/>
      <c r="Q371"/>
      <c r="R371"/>
      <c r="S371"/>
      <c r="T371"/>
    </row>
    <row r="372" spans="2:20" hidden="1" x14ac:dyDescent="0.3">
      <c r="B372"/>
      <c r="C372"/>
      <c r="D372"/>
      <c r="E372"/>
      <c r="F372"/>
      <c r="G372"/>
      <c r="I372" s="77" t="s">
        <v>539</v>
      </c>
      <c r="J372" s="77" t="s">
        <v>486</v>
      </c>
      <c r="K372" s="78" t="s">
        <v>653</v>
      </c>
      <c r="L372" s="49">
        <v>1</v>
      </c>
      <c r="M372" s="49">
        <v>0</v>
      </c>
      <c r="N372" s="79">
        <f t="shared" si="5"/>
        <v>0</v>
      </c>
      <c r="O372"/>
      <c r="P372"/>
      <c r="Q372"/>
      <c r="R372"/>
      <c r="S372"/>
      <c r="T372"/>
    </row>
    <row r="373" spans="2:20" hidden="1" x14ac:dyDescent="0.3">
      <c r="B373"/>
      <c r="C373"/>
      <c r="D373"/>
      <c r="E373"/>
      <c r="F373"/>
      <c r="G373"/>
      <c r="I373" s="77" t="s">
        <v>539</v>
      </c>
      <c r="J373" s="77" t="s">
        <v>486</v>
      </c>
      <c r="K373" s="78" t="s">
        <v>649</v>
      </c>
      <c r="L373" s="49">
        <v>1</v>
      </c>
      <c r="M373" s="49">
        <v>0</v>
      </c>
      <c r="N373" s="79">
        <f t="shared" si="5"/>
        <v>0</v>
      </c>
      <c r="O373"/>
      <c r="P373"/>
      <c r="Q373"/>
      <c r="R373"/>
      <c r="S373"/>
      <c r="T373"/>
    </row>
    <row r="374" spans="2:20" hidden="1" x14ac:dyDescent="0.3">
      <c r="B374"/>
      <c r="C374"/>
      <c r="D374"/>
      <c r="E374"/>
      <c r="F374"/>
      <c r="G374"/>
      <c r="I374" s="77" t="s">
        <v>539</v>
      </c>
      <c r="J374" s="77" t="s">
        <v>486</v>
      </c>
      <c r="K374" s="78" t="s">
        <v>936</v>
      </c>
      <c r="L374" s="49">
        <v>1</v>
      </c>
      <c r="M374" s="49">
        <v>0</v>
      </c>
      <c r="N374" s="79">
        <f t="shared" si="5"/>
        <v>0</v>
      </c>
      <c r="O374"/>
      <c r="P374"/>
      <c r="Q374"/>
      <c r="R374"/>
      <c r="S374"/>
      <c r="T374"/>
    </row>
    <row r="375" spans="2:20" hidden="1" x14ac:dyDescent="0.3">
      <c r="B375"/>
      <c r="C375"/>
      <c r="D375"/>
      <c r="E375"/>
      <c r="F375"/>
      <c r="G375"/>
      <c r="I375" s="77" t="s">
        <v>534</v>
      </c>
      <c r="J375" s="77" t="s">
        <v>484</v>
      </c>
      <c r="K375" s="78" t="s">
        <v>802</v>
      </c>
      <c r="L375" s="49">
        <v>1</v>
      </c>
      <c r="M375" s="49">
        <v>0</v>
      </c>
      <c r="N375" s="79">
        <f t="shared" si="5"/>
        <v>0</v>
      </c>
      <c r="O375"/>
      <c r="P375"/>
      <c r="Q375"/>
      <c r="R375"/>
      <c r="S375"/>
      <c r="T375"/>
    </row>
    <row r="376" spans="2:20" hidden="1" x14ac:dyDescent="0.3">
      <c r="B376"/>
      <c r="C376"/>
      <c r="D376"/>
      <c r="E376"/>
      <c r="F376"/>
      <c r="G376"/>
      <c r="I376" s="77" t="s">
        <v>534</v>
      </c>
      <c r="J376" s="77" t="s">
        <v>485</v>
      </c>
      <c r="K376" s="78" t="s">
        <v>642</v>
      </c>
      <c r="L376" s="49">
        <v>1</v>
      </c>
      <c r="M376" s="49">
        <v>0</v>
      </c>
      <c r="N376" s="79">
        <f t="shared" si="5"/>
        <v>0</v>
      </c>
      <c r="O376"/>
      <c r="P376"/>
      <c r="Q376"/>
      <c r="R376"/>
      <c r="S376"/>
      <c r="T376"/>
    </row>
    <row r="377" spans="2:20" hidden="1" x14ac:dyDescent="0.3">
      <c r="B377"/>
      <c r="C377"/>
      <c r="D377"/>
      <c r="E377"/>
      <c r="F377"/>
      <c r="G377"/>
      <c r="I377" s="77" t="s">
        <v>534</v>
      </c>
      <c r="J377" s="77" t="s">
        <v>556</v>
      </c>
      <c r="K377" s="78" t="s">
        <v>639</v>
      </c>
      <c r="L377" s="49">
        <v>1</v>
      </c>
      <c r="M377" s="49">
        <v>0</v>
      </c>
      <c r="N377" s="79">
        <f t="shared" si="5"/>
        <v>0</v>
      </c>
      <c r="O377"/>
      <c r="P377"/>
      <c r="Q377"/>
      <c r="R377"/>
      <c r="S377"/>
      <c r="T377"/>
    </row>
    <row r="378" spans="2:20" hidden="1" x14ac:dyDescent="0.3">
      <c r="B378"/>
      <c r="C378"/>
      <c r="D378"/>
      <c r="E378"/>
      <c r="F378"/>
      <c r="G378"/>
      <c r="I378" s="77" t="s">
        <v>534</v>
      </c>
      <c r="J378" s="77" t="s">
        <v>528</v>
      </c>
      <c r="K378" s="78" t="s">
        <v>792</v>
      </c>
      <c r="L378" s="49">
        <v>1</v>
      </c>
      <c r="M378" s="49">
        <v>0</v>
      </c>
      <c r="N378" s="79">
        <f t="shared" si="5"/>
        <v>0</v>
      </c>
      <c r="O378"/>
      <c r="P378"/>
      <c r="Q378"/>
      <c r="R378"/>
      <c r="S378"/>
      <c r="T378"/>
    </row>
    <row r="379" spans="2:20" hidden="1" x14ac:dyDescent="0.3">
      <c r="B379"/>
      <c r="C379"/>
      <c r="D379"/>
      <c r="E379"/>
      <c r="F379"/>
      <c r="G379"/>
      <c r="I379" s="77" t="s">
        <v>534</v>
      </c>
      <c r="J379" s="77" t="s">
        <v>528</v>
      </c>
      <c r="K379" s="78" t="s">
        <v>826</v>
      </c>
      <c r="L379" s="49">
        <v>1</v>
      </c>
      <c r="M379" s="49">
        <v>0</v>
      </c>
      <c r="N379" s="79">
        <f t="shared" si="5"/>
        <v>0</v>
      </c>
      <c r="O379"/>
      <c r="P379"/>
      <c r="Q379"/>
      <c r="R379"/>
      <c r="S379"/>
      <c r="T379"/>
    </row>
    <row r="380" spans="2:20" hidden="1" x14ac:dyDescent="0.3">
      <c r="B380"/>
      <c r="C380"/>
      <c r="D380"/>
      <c r="E380"/>
      <c r="F380"/>
      <c r="G380"/>
      <c r="I380" s="77" t="s">
        <v>515</v>
      </c>
      <c r="J380" s="77" t="s">
        <v>515</v>
      </c>
      <c r="K380" s="78" t="s">
        <v>747</v>
      </c>
      <c r="L380" s="49">
        <v>1</v>
      </c>
      <c r="M380" s="49">
        <v>0</v>
      </c>
      <c r="N380" s="79">
        <f t="shared" si="5"/>
        <v>0</v>
      </c>
      <c r="O380"/>
      <c r="P380"/>
      <c r="Q380"/>
      <c r="R380"/>
      <c r="S380"/>
      <c r="T380"/>
    </row>
    <row r="381" spans="2:20" hidden="1" x14ac:dyDescent="0.3">
      <c r="B381"/>
      <c r="C381"/>
      <c r="D381"/>
      <c r="E381"/>
      <c r="F381"/>
      <c r="G381"/>
      <c r="I381" s="77" t="s">
        <v>515</v>
      </c>
      <c r="J381" s="77" t="s">
        <v>515</v>
      </c>
      <c r="K381" s="78" t="s">
        <v>955</v>
      </c>
      <c r="L381" s="49">
        <v>1</v>
      </c>
      <c r="M381" s="49">
        <v>0</v>
      </c>
      <c r="N381" s="79">
        <f t="shared" si="5"/>
        <v>0</v>
      </c>
      <c r="O381"/>
      <c r="P381"/>
      <c r="Q381"/>
      <c r="R381"/>
      <c r="S381"/>
      <c r="T381"/>
    </row>
    <row r="382" spans="2:20" hidden="1" x14ac:dyDescent="0.3">
      <c r="B382"/>
      <c r="C382"/>
      <c r="D382"/>
      <c r="E382"/>
      <c r="F382"/>
      <c r="G382"/>
      <c r="I382" s="77" t="s">
        <v>515</v>
      </c>
      <c r="J382" s="77" t="s">
        <v>515</v>
      </c>
      <c r="K382" s="78" t="s">
        <v>942</v>
      </c>
      <c r="L382" s="49">
        <v>1</v>
      </c>
      <c r="M382" s="49">
        <v>0</v>
      </c>
      <c r="N382" s="79">
        <f t="shared" si="5"/>
        <v>0</v>
      </c>
      <c r="O382"/>
      <c r="P382"/>
      <c r="Q382"/>
      <c r="R382"/>
      <c r="S382"/>
      <c r="T382"/>
    </row>
    <row r="383" spans="2:20" hidden="1" x14ac:dyDescent="0.3">
      <c r="B383"/>
      <c r="C383"/>
      <c r="D383"/>
      <c r="E383"/>
      <c r="F383"/>
      <c r="G383"/>
      <c r="I383" s="77" t="s">
        <v>535</v>
      </c>
      <c r="J383" s="77" t="s">
        <v>477</v>
      </c>
      <c r="K383" s="78" t="s">
        <v>929</v>
      </c>
      <c r="L383" s="49">
        <v>1</v>
      </c>
      <c r="M383" s="49">
        <v>0</v>
      </c>
      <c r="N383" s="79">
        <f t="shared" si="5"/>
        <v>0</v>
      </c>
      <c r="O383"/>
      <c r="P383"/>
      <c r="Q383"/>
      <c r="R383"/>
      <c r="S383"/>
      <c r="T383"/>
    </row>
    <row r="384" spans="2:20" hidden="1" x14ac:dyDescent="0.3">
      <c r="B384"/>
      <c r="C384"/>
      <c r="D384"/>
      <c r="E384"/>
      <c r="F384"/>
      <c r="G384"/>
      <c r="I384" s="77" t="s">
        <v>535</v>
      </c>
      <c r="J384" s="77" t="s">
        <v>495</v>
      </c>
      <c r="K384" s="78" t="s">
        <v>683</v>
      </c>
      <c r="L384" s="49">
        <v>1</v>
      </c>
      <c r="M384" s="49">
        <v>0</v>
      </c>
      <c r="N384" s="79">
        <f t="shared" si="5"/>
        <v>0</v>
      </c>
      <c r="O384"/>
      <c r="P384"/>
      <c r="Q384"/>
      <c r="R384"/>
      <c r="S384"/>
      <c r="T384"/>
    </row>
    <row r="385" spans="2:20" hidden="1" x14ac:dyDescent="0.3">
      <c r="B385"/>
      <c r="C385"/>
      <c r="D385"/>
      <c r="E385"/>
      <c r="F385"/>
      <c r="G385"/>
      <c r="I385" s="77" t="s">
        <v>535</v>
      </c>
      <c r="J385" s="77" t="s">
        <v>500</v>
      </c>
      <c r="K385" s="78" t="s">
        <v>702</v>
      </c>
      <c r="L385" s="49">
        <v>1</v>
      </c>
      <c r="M385" s="49">
        <v>0</v>
      </c>
      <c r="N385" s="79">
        <f t="shared" si="5"/>
        <v>0</v>
      </c>
      <c r="O385"/>
      <c r="P385"/>
      <c r="Q385"/>
      <c r="R385"/>
      <c r="S385"/>
      <c r="T385"/>
    </row>
    <row r="386" spans="2:20" hidden="1" x14ac:dyDescent="0.3">
      <c r="B386"/>
      <c r="C386"/>
      <c r="D386"/>
      <c r="E386"/>
      <c r="F386"/>
      <c r="G386"/>
      <c r="I386" s="77" t="s">
        <v>535</v>
      </c>
      <c r="J386" s="77" t="s">
        <v>500</v>
      </c>
      <c r="K386" s="78" t="s">
        <v>812</v>
      </c>
      <c r="L386" s="49">
        <v>1</v>
      </c>
      <c r="M386" s="49">
        <v>0</v>
      </c>
      <c r="N386" s="79">
        <f t="shared" si="5"/>
        <v>0</v>
      </c>
      <c r="O386"/>
      <c r="P386"/>
      <c r="Q386"/>
      <c r="R386"/>
      <c r="S386"/>
      <c r="T386"/>
    </row>
    <row r="387" spans="2:20" hidden="1" x14ac:dyDescent="0.3">
      <c r="B387"/>
      <c r="C387"/>
      <c r="D387"/>
      <c r="E387"/>
      <c r="F387"/>
      <c r="G387"/>
      <c r="I387" s="77" t="s">
        <v>535</v>
      </c>
      <c r="J387" s="77" t="s">
        <v>501</v>
      </c>
      <c r="K387" s="78" t="s">
        <v>933</v>
      </c>
      <c r="L387" s="49">
        <v>1</v>
      </c>
      <c r="M387" s="49">
        <v>0</v>
      </c>
      <c r="N387" s="79">
        <f t="shared" si="5"/>
        <v>0</v>
      </c>
      <c r="O387"/>
      <c r="P387"/>
      <c r="Q387"/>
      <c r="R387"/>
      <c r="S387"/>
      <c r="T387"/>
    </row>
    <row r="388" spans="2:20" hidden="1" x14ac:dyDescent="0.3">
      <c r="B388"/>
      <c r="C388"/>
      <c r="D388"/>
      <c r="E388"/>
      <c r="F388"/>
      <c r="G388"/>
      <c r="I388" s="77" t="s">
        <v>533</v>
      </c>
      <c r="J388" s="77" t="s">
        <v>483</v>
      </c>
      <c r="K388" s="78" t="s">
        <v>621</v>
      </c>
      <c r="L388" s="49">
        <v>1</v>
      </c>
      <c r="M388" s="49">
        <v>0</v>
      </c>
      <c r="N388" s="79">
        <f t="shared" si="5"/>
        <v>0</v>
      </c>
      <c r="O388"/>
      <c r="P388"/>
      <c r="Q388"/>
      <c r="R388"/>
      <c r="S388"/>
      <c r="T388"/>
    </row>
    <row r="389" spans="2:20" hidden="1" x14ac:dyDescent="0.3">
      <c r="B389"/>
      <c r="C389"/>
      <c r="D389"/>
      <c r="E389"/>
      <c r="F389"/>
      <c r="G389"/>
      <c r="I389" s="77" t="s">
        <v>533</v>
      </c>
      <c r="J389" s="77" t="s">
        <v>483</v>
      </c>
      <c r="K389" s="78" t="s">
        <v>951</v>
      </c>
      <c r="L389" s="49">
        <v>1</v>
      </c>
      <c r="M389" s="49">
        <v>0</v>
      </c>
      <c r="N389" s="79">
        <f t="shared" si="5"/>
        <v>0</v>
      </c>
      <c r="O389"/>
      <c r="P389"/>
      <c r="Q389"/>
      <c r="R389"/>
      <c r="S389"/>
      <c r="T389"/>
    </row>
    <row r="390" spans="2:20" hidden="1" x14ac:dyDescent="0.3">
      <c r="B390"/>
      <c r="C390"/>
      <c r="D390"/>
      <c r="E390"/>
      <c r="F390"/>
      <c r="G390"/>
      <c r="I390" s="77" t="s">
        <v>533</v>
      </c>
      <c r="J390" s="77" t="s">
        <v>489</v>
      </c>
      <c r="K390" s="78" t="s">
        <v>659</v>
      </c>
      <c r="L390" s="49">
        <v>1</v>
      </c>
      <c r="M390" s="49">
        <v>0</v>
      </c>
      <c r="N390" s="79">
        <f t="shared" si="5"/>
        <v>0</v>
      </c>
      <c r="O390"/>
      <c r="P390"/>
      <c r="Q390"/>
      <c r="R390"/>
      <c r="S390"/>
      <c r="T390"/>
    </row>
    <row r="391" spans="2:20" hidden="1" x14ac:dyDescent="0.3">
      <c r="B391"/>
      <c r="C391"/>
      <c r="D391"/>
      <c r="E391"/>
      <c r="F391"/>
      <c r="G391"/>
      <c r="I391" s="77" t="s">
        <v>533</v>
      </c>
      <c r="J391" s="77" t="s">
        <v>490</v>
      </c>
      <c r="K391" s="78" t="s">
        <v>940</v>
      </c>
      <c r="L391" s="49">
        <v>1</v>
      </c>
      <c r="M391" s="49">
        <v>0</v>
      </c>
      <c r="N391" s="79">
        <f t="shared" ref="N391:N454" si="6">IFERROR((M391/L391)*100,)</f>
        <v>0</v>
      </c>
      <c r="O391"/>
      <c r="P391"/>
      <c r="Q391"/>
      <c r="R391"/>
      <c r="S391"/>
      <c r="T391"/>
    </row>
    <row r="392" spans="2:20" hidden="1" x14ac:dyDescent="0.3">
      <c r="B392"/>
      <c r="C392"/>
      <c r="D392"/>
      <c r="E392"/>
      <c r="F392"/>
      <c r="G392"/>
      <c r="I392" s="77" t="s">
        <v>533</v>
      </c>
      <c r="J392" s="77" t="s">
        <v>490</v>
      </c>
      <c r="K392" s="78" t="s">
        <v>968</v>
      </c>
      <c r="L392" s="49">
        <v>1</v>
      </c>
      <c r="M392" s="49">
        <v>0</v>
      </c>
      <c r="N392" s="79">
        <f t="shared" si="6"/>
        <v>0</v>
      </c>
      <c r="O392"/>
      <c r="P392"/>
      <c r="Q392"/>
      <c r="R392"/>
      <c r="S392"/>
      <c r="T392"/>
    </row>
    <row r="393" spans="2:20" hidden="1" x14ac:dyDescent="0.3">
      <c r="B393"/>
      <c r="C393"/>
      <c r="D393"/>
      <c r="E393"/>
      <c r="F393"/>
      <c r="G393"/>
      <c r="I393" s="77" t="s">
        <v>533</v>
      </c>
      <c r="J393" s="77" t="s">
        <v>491</v>
      </c>
      <c r="K393" s="78" t="s">
        <v>938</v>
      </c>
      <c r="L393" s="49">
        <v>1</v>
      </c>
      <c r="M393" s="49">
        <v>0</v>
      </c>
      <c r="N393" s="79">
        <f t="shared" si="6"/>
        <v>0</v>
      </c>
      <c r="O393"/>
      <c r="P393"/>
      <c r="Q393"/>
      <c r="R393"/>
      <c r="S393"/>
      <c r="T393"/>
    </row>
    <row r="394" spans="2:20" hidden="1" x14ac:dyDescent="0.3">
      <c r="B394"/>
      <c r="C394"/>
      <c r="D394"/>
      <c r="E394"/>
      <c r="F394"/>
      <c r="G394"/>
      <c r="I394" s="77" t="s">
        <v>533</v>
      </c>
      <c r="J394" s="77" t="s">
        <v>492</v>
      </c>
      <c r="K394" s="78" t="s">
        <v>961</v>
      </c>
      <c r="L394" s="49">
        <v>1</v>
      </c>
      <c r="M394" s="49">
        <v>0</v>
      </c>
      <c r="N394" s="79">
        <f t="shared" si="6"/>
        <v>0</v>
      </c>
      <c r="O394"/>
      <c r="P394"/>
      <c r="Q394"/>
      <c r="R394"/>
      <c r="S394"/>
      <c r="T394"/>
    </row>
    <row r="395" spans="2:20" hidden="1" x14ac:dyDescent="0.3">
      <c r="B395"/>
      <c r="C395"/>
      <c r="D395"/>
      <c r="E395"/>
      <c r="F395"/>
      <c r="G395"/>
      <c r="I395" s="77" t="s">
        <v>533</v>
      </c>
      <c r="J395" s="77" t="s">
        <v>512</v>
      </c>
      <c r="K395" s="78" t="s">
        <v>737</v>
      </c>
      <c r="L395" s="49">
        <v>1</v>
      </c>
      <c r="M395" s="49">
        <v>0</v>
      </c>
      <c r="N395" s="79">
        <f t="shared" si="6"/>
        <v>0</v>
      </c>
      <c r="O395"/>
      <c r="P395"/>
      <c r="Q395"/>
      <c r="R395"/>
      <c r="S395"/>
      <c r="T395"/>
    </row>
    <row r="396" spans="2:20" hidden="1" x14ac:dyDescent="0.3">
      <c r="B396"/>
      <c r="C396"/>
      <c r="D396"/>
      <c r="E396"/>
      <c r="F396"/>
      <c r="G396"/>
      <c r="I396" s="77" t="s">
        <v>533</v>
      </c>
      <c r="J396" s="77" t="s">
        <v>513</v>
      </c>
      <c r="K396" s="78" t="s">
        <v>739</v>
      </c>
      <c r="L396" s="49">
        <v>1</v>
      </c>
      <c r="M396" s="49">
        <v>0</v>
      </c>
      <c r="N396" s="79">
        <f t="shared" si="6"/>
        <v>0</v>
      </c>
      <c r="O396"/>
      <c r="P396"/>
      <c r="Q396"/>
      <c r="R396"/>
      <c r="S396"/>
      <c r="T396"/>
    </row>
    <row r="397" spans="2:20" hidden="1" x14ac:dyDescent="0.3">
      <c r="B397"/>
      <c r="C397"/>
      <c r="D397"/>
      <c r="E397"/>
      <c r="F397"/>
      <c r="G397"/>
      <c r="I397" s="77" t="s">
        <v>533</v>
      </c>
      <c r="J397" s="77" t="s">
        <v>520</v>
      </c>
      <c r="K397" s="78" t="s">
        <v>772</v>
      </c>
      <c r="L397" s="49">
        <v>1</v>
      </c>
      <c r="M397" s="49">
        <v>0</v>
      </c>
      <c r="N397" s="79">
        <f t="shared" si="6"/>
        <v>0</v>
      </c>
      <c r="O397"/>
      <c r="P397"/>
      <c r="Q397"/>
      <c r="R397"/>
      <c r="S397"/>
      <c r="T397"/>
    </row>
    <row r="398" spans="2:20" hidden="1" x14ac:dyDescent="0.3">
      <c r="B398"/>
      <c r="C398"/>
      <c r="D398"/>
      <c r="E398"/>
      <c r="F398"/>
      <c r="G398"/>
      <c r="I398" s="77" t="s">
        <v>537</v>
      </c>
      <c r="J398" s="77" t="s">
        <v>524</v>
      </c>
      <c r="K398" s="78" t="s">
        <v>965</v>
      </c>
      <c r="L398" s="49">
        <v>1</v>
      </c>
      <c r="M398" s="49">
        <v>0</v>
      </c>
      <c r="N398" s="79">
        <f t="shared" si="6"/>
        <v>0</v>
      </c>
      <c r="O398"/>
      <c r="P398"/>
      <c r="Q398"/>
      <c r="R398"/>
      <c r="S398"/>
      <c r="T398"/>
    </row>
    <row r="399" spans="2:20" hidden="1" x14ac:dyDescent="0.3">
      <c r="B399"/>
      <c r="C399"/>
      <c r="D399"/>
      <c r="E399"/>
      <c r="F399"/>
      <c r="G399"/>
      <c r="I399" s="77" t="s">
        <v>517</v>
      </c>
      <c r="J399" s="77" t="s">
        <v>517</v>
      </c>
      <c r="K399" s="78" t="s">
        <v>962</v>
      </c>
      <c r="L399" s="49">
        <v>1</v>
      </c>
      <c r="M399" s="49">
        <v>0</v>
      </c>
      <c r="N399" s="79">
        <f t="shared" si="6"/>
        <v>0</v>
      </c>
      <c r="O399"/>
      <c r="P399"/>
      <c r="Q399"/>
      <c r="R399"/>
      <c r="S399"/>
      <c r="T399"/>
    </row>
    <row r="400" spans="2:20" hidden="1" x14ac:dyDescent="0.3">
      <c r="B400"/>
      <c r="C400"/>
      <c r="D400"/>
      <c r="E400"/>
      <c r="F400"/>
      <c r="G400"/>
      <c r="I400" s="77" t="s">
        <v>517</v>
      </c>
      <c r="J400" s="77" t="s">
        <v>517</v>
      </c>
      <c r="K400" s="78" t="s">
        <v>761</v>
      </c>
      <c r="L400" s="49">
        <v>1</v>
      </c>
      <c r="M400" s="49">
        <v>0</v>
      </c>
      <c r="N400" s="79">
        <f t="shared" si="6"/>
        <v>0</v>
      </c>
      <c r="O400"/>
      <c r="P400"/>
      <c r="Q400"/>
      <c r="R400"/>
      <c r="S400"/>
      <c r="T400"/>
    </row>
    <row r="401" spans="2:20" hidden="1" x14ac:dyDescent="0.3">
      <c r="B401"/>
      <c r="C401"/>
      <c r="D401"/>
      <c r="E401"/>
      <c r="F401"/>
      <c r="G401"/>
      <c r="I401" s="77" t="s">
        <v>517</v>
      </c>
      <c r="J401" s="77" t="s">
        <v>518</v>
      </c>
      <c r="K401" s="78" t="s">
        <v>767</v>
      </c>
      <c r="L401" s="49">
        <v>1</v>
      </c>
      <c r="M401" s="49">
        <v>0</v>
      </c>
      <c r="N401" s="79">
        <f t="shared" si="6"/>
        <v>0</v>
      </c>
      <c r="O401"/>
      <c r="P401"/>
      <c r="Q401"/>
      <c r="R401"/>
      <c r="S401"/>
      <c r="T401"/>
    </row>
    <row r="402" spans="2:20" hidden="1" x14ac:dyDescent="0.3">
      <c r="B402"/>
      <c r="C402"/>
      <c r="D402"/>
      <c r="E402"/>
      <c r="F402"/>
      <c r="G402"/>
      <c r="I402" s="77" t="s">
        <v>532</v>
      </c>
      <c r="J402" s="77" t="s">
        <v>493</v>
      </c>
      <c r="K402" s="78" t="s">
        <v>675</v>
      </c>
      <c r="L402" s="49">
        <v>1</v>
      </c>
      <c r="M402" s="49">
        <v>0</v>
      </c>
      <c r="N402" s="79">
        <f t="shared" si="6"/>
        <v>0</v>
      </c>
      <c r="O402"/>
      <c r="P402"/>
      <c r="Q402"/>
      <c r="R402"/>
      <c r="S402"/>
      <c r="T402"/>
    </row>
    <row r="403" spans="2:20" hidden="1" x14ac:dyDescent="0.3">
      <c r="B403"/>
      <c r="C403"/>
      <c r="D403"/>
      <c r="E403"/>
      <c r="F403"/>
      <c r="G403"/>
      <c r="I403" s="77" t="s">
        <v>532</v>
      </c>
      <c r="J403" s="77" t="s">
        <v>493</v>
      </c>
      <c r="K403" s="78" t="s">
        <v>944</v>
      </c>
      <c r="L403" s="49">
        <v>1</v>
      </c>
      <c r="M403" s="49">
        <v>0</v>
      </c>
      <c r="N403" s="79">
        <f t="shared" si="6"/>
        <v>0</v>
      </c>
      <c r="O403"/>
      <c r="P403"/>
      <c r="Q403"/>
      <c r="R403"/>
      <c r="S403"/>
      <c r="T403"/>
    </row>
    <row r="404" spans="2:20" hidden="1" x14ac:dyDescent="0.3">
      <c r="B404"/>
      <c r="C404"/>
      <c r="D404"/>
      <c r="E404"/>
      <c r="F404"/>
      <c r="G404"/>
      <c r="I404" s="77" t="s">
        <v>532</v>
      </c>
      <c r="J404" s="77" t="s">
        <v>504</v>
      </c>
      <c r="K404" s="78" t="s">
        <v>718</v>
      </c>
      <c r="L404" s="49">
        <v>1</v>
      </c>
      <c r="M404" s="49">
        <v>0</v>
      </c>
      <c r="N404" s="79">
        <f t="shared" si="6"/>
        <v>0</v>
      </c>
      <c r="O404"/>
      <c r="P404"/>
      <c r="Q404"/>
      <c r="R404"/>
      <c r="S404"/>
      <c r="T404"/>
    </row>
    <row r="405" spans="2:20" hidden="1" x14ac:dyDescent="0.3">
      <c r="B405"/>
      <c r="C405"/>
      <c r="D405"/>
      <c r="E405"/>
      <c r="F405"/>
      <c r="G405"/>
      <c r="I405" s="77" t="s">
        <v>532</v>
      </c>
      <c r="J405" s="77" t="s">
        <v>505</v>
      </c>
      <c r="K405" s="78" t="s">
        <v>816</v>
      </c>
      <c r="L405" s="49">
        <v>1</v>
      </c>
      <c r="M405" s="49">
        <v>0</v>
      </c>
      <c r="N405" s="79">
        <f t="shared" si="6"/>
        <v>0</v>
      </c>
      <c r="O405"/>
      <c r="P405"/>
      <c r="Q405"/>
      <c r="R405"/>
      <c r="S405"/>
      <c r="T405"/>
    </row>
    <row r="406" spans="2:20" hidden="1" x14ac:dyDescent="0.3">
      <c r="B406"/>
      <c r="C406"/>
      <c r="D406"/>
      <c r="E406"/>
      <c r="F406"/>
      <c r="G406"/>
      <c r="I406" s="77" t="s">
        <v>538</v>
      </c>
      <c r="J406" s="77" t="s">
        <v>478</v>
      </c>
      <c r="K406" s="78" t="s">
        <v>608</v>
      </c>
      <c r="L406" s="49">
        <v>1</v>
      </c>
      <c r="M406" s="49">
        <v>0</v>
      </c>
      <c r="N406" s="79">
        <f t="shared" si="6"/>
        <v>0</v>
      </c>
      <c r="O406"/>
      <c r="P406"/>
      <c r="Q406"/>
      <c r="R406"/>
      <c r="S406"/>
      <c r="T406"/>
    </row>
    <row r="407" spans="2:20" hidden="1" x14ac:dyDescent="0.3">
      <c r="B407"/>
      <c r="C407"/>
      <c r="D407"/>
      <c r="E407"/>
      <c r="F407"/>
      <c r="G407"/>
      <c r="I407" s="77" t="s">
        <v>538</v>
      </c>
      <c r="J407" s="77" t="s">
        <v>529</v>
      </c>
      <c r="K407" s="78" t="s">
        <v>827</v>
      </c>
      <c r="L407" s="49">
        <v>1</v>
      </c>
      <c r="M407" s="49">
        <v>0</v>
      </c>
      <c r="N407" s="79">
        <f t="shared" si="6"/>
        <v>0</v>
      </c>
      <c r="O407"/>
      <c r="P407"/>
      <c r="Q407"/>
      <c r="R407"/>
      <c r="S407"/>
      <c r="T407"/>
    </row>
    <row r="408" spans="2:20" hidden="1" x14ac:dyDescent="0.3">
      <c r="B408"/>
      <c r="C408"/>
      <c r="D408"/>
      <c r="E408"/>
      <c r="F408"/>
      <c r="G408"/>
      <c r="I408" s="77" t="s">
        <v>540</v>
      </c>
      <c r="J408" s="77" t="s">
        <v>541</v>
      </c>
      <c r="K408" s="78" t="s">
        <v>954</v>
      </c>
      <c r="L408" s="49">
        <v>1</v>
      </c>
      <c r="M408" s="49">
        <v>0</v>
      </c>
      <c r="N408" s="79">
        <f t="shared" si="6"/>
        <v>0</v>
      </c>
      <c r="O408"/>
      <c r="P408"/>
      <c r="Q408"/>
      <c r="R408"/>
      <c r="S408"/>
      <c r="T408"/>
    </row>
    <row r="409" spans="2:20" hidden="1" x14ac:dyDescent="0.3">
      <c r="B409"/>
      <c r="C409"/>
      <c r="D409"/>
      <c r="E409"/>
      <c r="F409"/>
      <c r="G409"/>
      <c r="I409" s="77" t="s">
        <v>539</v>
      </c>
      <c r="J409" s="77" t="s">
        <v>486</v>
      </c>
      <c r="K409" s="78" t="s">
        <v>649</v>
      </c>
      <c r="L409" s="49">
        <v>1</v>
      </c>
      <c r="M409" s="49">
        <v>0</v>
      </c>
      <c r="N409" s="79">
        <f t="shared" si="6"/>
        <v>0</v>
      </c>
      <c r="O409"/>
      <c r="P409"/>
      <c r="Q409"/>
      <c r="R409"/>
      <c r="S409"/>
      <c r="T409"/>
    </row>
    <row r="410" spans="2:20" hidden="1" x14ac:dyDescent="0.3">
      <c r="B410"/>
      <c r="C410"/>
      <c r="D410"/>
      <c r="E410"/>
      <c r="F410"/>
      <c r="G410"/>
      <c r="I410" s="77" t="s">
        <v>534</v>
      </c>
      <c r="J410" s="77" t="s">
        <v>484</v>
      </c>
      <c r="K410" s="78" t="s">
        <v>801</v>
      </c>
      <c r="L410" s="49">
        <v>1</v>
      </c>
      <c r="M410" s="49">
        <v>0</v>
      </c>
      <c r="N410" s="79">
        <f t="shared" si="6"/>
        <v>0</v>
      </c>
      <c r="O410"/>
      <c r="P410"/>
      <c r="Q410"/>
      <c r="R410"/>
      <c r="S410"/>
      <c r="T410"/>
    </row>
    <row r="411" spans="2:20" hidden="1" x14ac:dyDescent="0.3">
      <c r="B411"/>
      <c r="C411"/>
      <c r="D411"/>
      <c r="E411"/>
      <c r="F411"/>
      <c r="G411"/>
      <c r="I411" s="77" t="s">
        <v>534</v>
      </c>
      <c r="J411" s="77" t="s">
        <v>484</v>
      </c>
      <c r="K411" s="78" t="s">
        <v>802</v>
      </c>
      <c r="L411" s="49">
        <v>1</v>
      </c>
      <c r="M411" s="49">
        <v>0</v>
      </c>
      <c r="N411" s="79">
        <f t="shared" si="6"/>
        <v>0</v>
      </c>
      <c r="O411"/>
      <c r="P411"/>
      <c r="Q411"/>
      <c r="R411"/>
      <c r="S411"/>
      <c r="T411"/>
    </row>
    <row r="412" spans="2:20" hidden="1" x14ac:dyDescent="0.3">
      <c r="B412"/>
      <c r="C412"/>
      <c r="D412"/>
      <c r="E412"/>
      <c r="F412"/>
      <c r="G412"/>
      <c r="I412" s="77" t="s">
        <v>534</v>
      </c>
      <c r="J412" s="77" t="s">
        <v>485</v>
      </c>
      <c r="K412" s="78" t="s">
        <v>641</v>
      </c>
      <c r="L412" s="49">
        <v>1</v>
      </c>
      <c r="M412" s="49">
        <v>0</v>
      </c>
      <c r="N412" s="79">
        <f t="shared" si="6"/>
        <v>0</v>
      </c>
      <c r="O412"/>
      <c r="P412"/>
      <c r="Q412"/>
      <c r="R412"/>
      <c r="S412"/>
      <c r="T412"/>
    </row>
    <row r="413" spans="2:20" hidden="1" x14ac:dyDescent="0.3">
      <c r="B413"/>
      <c r="C413"/>
      <c r="D413"/>
      <c r="E413"/>
      <c r="F413"/>
      <c r="G413"/>
      <c r="I413" s="77" t="s">
        <v>534</v>
      </c>
      <c r="J413" s="77" t="s">
        <v>556</v>
      </c>
      <c r="K413" s="78" t="s">
        <v>1007</v>
      </c>
      <c r="L413" s="49">
        <v>1</v>
      </c>
      <c r="M413" s="49">
        <v>0</v>
      </c>
      <c r="N413" s="79">
        <f t="shared" si="6"/>
        <v>0</v>
      </c>
      <c r="O413"/>
      <c r="P413"/>
      <c r="Q413"/>
      <c r="R413"/>
      <c r="S413"/>
      <c r="T413"/>
    </row>
    <row r="414" spans="2:20" hidden="1" x14ac:dyDescent="0.3">
      <c r="B414"/>
      <c r="C414"/>
      <c r="D414"/>
      <c r="E414"/>
      <c r="F414"/>
      <c r="G414"/>
      <c r="I414" s="77" t="s">
        <v>535</v>
      </c>
      <c r="J414" s="77" t="s">
        <v>477</v>
      </c>
      <c r="K414" s="78" t="s">
        <v>929</v>
      </c>
      <c r="L414" s="49">
        <v>1</v>
      </c>
      <c r="M414" s="49">
        <v>0</v>
      </c>
      <c r="N414" s="79">
        <f t="shared" si="6"/>
        <v>0</v>
      </c>
      <c r="O414"/>
      <c r="P414"/>
      <c r="Q414"/>
      <c r="R414"/>
      <c r="S414"/>
      <c r="T414"/>
    </row>
    <row r="415" spans="2:20" hidden="1" x14ac:dyDescent="0.3">
      <c r="B415"/>
      <c r="C415"/>
      <c r="D415"/>
      <c r="E415"/>
      <c r="F415"/>
      <c r="G415"/>
      <c r="I415" s="77" t="s">
        <v>535</v>
      </c>
      <c r="J415" s="77" t="s">
        <v>495</v>
      </c>
      <c r="K415" s="78" t="s">
        <v>679</v>
      </c>
      <c r="L415" s="49">
        <v>1</v>
      </c>
      <c r="M415" s="49">
        <v>0</v>
      </c>
      <c r="N415" s="79">
        <f t="shared" si="6"/>
        <v>0</v>
      </c>
      <c r="O415"/>
      <c r="P415"/>
      <c r="Q415"/>
      <c r="R415"/>
      <c r="S415"/>
      <c r="T415"/>
    </row>
    <row r="416" spans="2:20" hidden="1" x14ac:dyDescent="0.3">
      <c r="B416"/>
      <c r="C416"/>
      <c r="D416"/>
      <c r="E416"/>
      <c r="F416"/>
      <c r="G416"/>
      <c r="I416" s="77" t="s">
        <v>535</v>
      </c>
      <c r="J416" s="77" t="s">
        <v>495</v>
      </c>
      <c r="K416" s="78" t="s">
        <v>682</v>
      </c>
      <c r="L416" s="49">
        <v>1</v>
      </c>
      <c r="M416" s="49">
        <v>0</v>
      </c>
      <c r="N416" s="79">
        <f t="shared" si="6"/>
        <v>0</v>
      </c>
      <c r="O416"/>
      <c r="P416"/>
      <c r="Q416"/>
      <c r="R416"/>
      <c r="S416"/>
      <c r="T416"/>
    </row>
    <row r="417" spans="2:20" hidden="1" x14ac:dyDescent="0.3">
      <c r="B417"/>
      <c r="C417"/>
      <c r="D417"/>
      <c r="E417"/>
      <c r="F417"/>
      <c r="G417"/>
      <c r="I417" s="77" t="s">
        <v>535</v>
      </c>
      <c r="J417" s="77" t="s">
        <v>496</v>
      </c>
      <c r="K417" s="78" t="s">
        <v>1006</v>
      </c>
      <c r="L417" s="49">
        <v>1</v>
      </c>
      <c r="M417" s="49">
        <v>0</v>
      </c>
      <c r="N417" s="79">
        <f t="shared" si="6"/>
        <v>0</v>
      </c>
      <c r="O417"/>
      <c r="P417"/>
      <c r="Q417"/>
      <c r="R417"/>
      <c r="S417"/>
      <c r="T417"/>
    </row>
    <row r="418" spans="2:20" hidden="1" x14ac:dyDescent="0.3">
      <c r="B418"/>
      <c r="C418"/>
      <c r="D418"/>
      <c r="E418"/>
      <c r="F418"/>
      <c r="G418"/>
      <c r="I418" s="77" t="s">
        <v>535</v>
      </c>
      <c r="J418" s="77" t="s">
        <v>500</v>
      </c>
      <c r="K418" s="78" t="s">
        <v>702</v>
      </c>
      <c r="L418" s="49">
        <v>1</v>
      </c>
      <c r="M418" s="49">
        <v>0</v>
      </c>
      <c r="N418" s="79">
        <f t="shared" si="6"/>
        <v>0</v>
      </c>
      <c r="O418"/>
      <c r="P418"/>
      <c r="Q418"/>
      <c r="R418"/>
      <c r="S418"/>
      <c r="T418"/>
    </row>
    <row r="419" spans="2:20" hidden="1" x14ac:dyDescent="0.3">
      <c r="B419"/>
      <c r="C419"/>
      <c r="D419"/>
      <c r="E419"/>
      <c r="F419"/>
      <c r="G419"/>
      <c r="I419" s="77" t="s">
        <v>535</v>
      </c>
      <c r="J419" s="77" t="s">
        <v>501</v>
      </c>
      <c r="K419" s="78" t="s">
        <v>705</v>
      </c>
      <c r="L419" s="49">
        <v>1</v>
      </c>
      <c r="M419" s="49">
        <v>0</v>
      </c>
      <c r="N419" s="79">
        <f t="shared" si="6"/>
        <v>0</v>
      </c>
      <c r="O419"/>
      <c r="P419"/>
      <c r="Q419"/>
      <c r="R419"/>
      <c r="S419"/>
      <c r="T419"/>
    </row>
    <row r="420" spans="2:20" hidden="1" x14ac:dyDescent="0.3">
      <c r="B420"/>
      <c r="C420"/>
      <c r="D420"/>
      <c r="E420"/>
      <c r="F420"/>
      <c r="G420"/>
      <c r="I420" s="77" t="s">
        <v>515</v>
      </c>
      <c r="J420" s="77" t="s">
        <v>515</v>
      </c>
      <c r="K420" s="78" t="s">
        <v>747</v>
      </c>
      <c r="L420" s="49">
        <v>1</v>
      </c>
      <c r="M420" s="49">
        <v>0</v>
      </c>
      <c r="N420" s="79">
        <f t="shared" si="6"/>
        <v>0</v>
      </c>
      <c r="O420"/>
      <c r="P420"/>
      <c r="Q420"/>
      <c r="R420"/>
      <c r="S420"/>
      <c r="T420"/>
    </row>
    <row r="421" spans="2:20" hidden="1" x14ac:dyDescent="0.3">
      <c r="B421"/>
      <c r="C421"/>
      <c r="D421"/>
      <c r="E421"/>
      <c r="F421"/>
      <c r="G421"/>
      <c r="I421" s="77" t="s">
        <v>515</v>
      </c>
      <c r="J421" s="77" t="s">
        <v>515</v>
      </c>
      <c r="K421" s="78" t="s">
        <v>955</v>
      </c>
      <c r="L421" s="49">
        <v>1</v>
      </c>
      <c r="M421" s="49">
        <v>0</v>
      </c>
      <c r="N421" s="79">
        <f t="shared" si="6"/>
        <v>0</v>
      </c>
      <c r="O421"/>
      <c r="P421"/>
      <c r="Q421"/>
      <c r="R421"/>
      <c r="S421"/>
      <c r="T421"/>
    </row>
    <row r="422" spans="2:20" hidden="1" x14ac:dyDescent="0.3">
      <c r="B422"/>
      <c r="C422"/>
      <c r="D422"/>
      <c r="E422"/>
      <c r="F422"/>
      <c r="G422"/>
      <c r="I422" s="77" t="s">
        <v>515</v>
      </c>
      <c r="J422" s="77" t="s">
        <v>515</v>
      </c>
      <c r="K422" s="78" t="s">
        <v>942</v>
      </c>
      <c r="L422" s="49">
        <v>1</v>
      </c>
      <c r="M422" s="49">
        <v>0</v>
      </c>
      <c r="N422" s="79">
        <f t="shared" si="6"/>
        <v>0</v>
      </c>
      <c r="O422"/>
      <c r="P422"/>
      <c r="Q422"/>
      <c r="R422"/>
      <c r="S422"/>
      <c r="T422"/>
    </row>
    <row r="423" spans="2:20" hidden="1" x14ac:dyDescent="0.3">
      <c r="B423"/>
      <c r="C423"/>
      <c r="D423"/>
      <c r="E423"/>
      <c r="F423"/>
      <c r="G423"/>
      <c r="I423" s="77" t="s">
        <v>533</v>
      </c>
      <c r="J423" s="77" t="s">
        <v>483</v>
      </c>
      <c r="K423" s="78" t="s">
        <v>621</v>
      </c>
      <c r="L423" s="49">
        <v>1</v>
      </c>
      <c r="M423" s="49">
        <v>0</v>
      </c>
      <c r="N423" s="79">
        <f t="shared" si="6"/>
        <v>0</v>
      </c>
      <c r="O423"/>
      <c r="P423"/>
      <c r="Q423"/>
      <c r="R423"/>
      <c r="S423"/>
      <c r="T423"/>
    </row>
    <row r="424" spans="2:20" hidden="1" x14ac:dyDescent="0.3">
      <c r="B424"/>
      <c r="C424"/>
      <c r="D424"/>
      <c r="E424"/>
      <c r="F424"/>
      <c r="G424"/>
      <c r="I424" s="77" t="s">
        <v>533</v>
      </c>
      <c r="J424" s="77" t="s">
        <v>488</v>
      </c>
      <c r="K424" s="78" t="s">
        <v>1008</v>
      </c>
      <c r="L424" s="49">
        <v>1</v>
      </c>
      <c r="M424" s="49">
        <v>0</v>
      </c>
      <c r="N424" s="79">
        <f t="shared" si="6"/>
        <v>0</v>
      </c>
      <c r="O424"/>
      <c r="P424"/>
      <c r="Q424"/>
      <c r="R424"/>
      <c r="S424"/>
      <c r="T424"/>
    </row>
    <row r="425" spans="2:20" hidden="1" x14ac:dyDescent="0.3">
      <c r="B425"/>
      <c r="C425"/>
      <c r="D425"/>
      <c r="E425"/>
      <c r="F425"/>
      <c r="G425"/>
      <c r="I425" s="77" t="s">
        <v>533</v>
      </c>
      <c r="J425" s="77" t="s">
        <v>488</v>
      </c>
      <c r="K425" s="78" t="s">
        <v>949</v>
      </c>
      <c r="L425" s="49">
        <v>1</v>
      </c>
      <c r="M425" s="49">
        <v>0</v>
      </c>
      <c r="N425" s="79">
        <f t="shared" si="6"/>
        <v>0</v>
      </c>
      <c r="O425"/>
      <c r="P425"/>
      <c r="Q425"/>
      <c r="R425"/>
      <c r="S425"/>
      <c r="T425"/>
    </row>
    <row r="426" spans="2:20" hidden="1" x14ac:dyDescent="0.3">
      <c r="B426"/>
      <c r="C426"/>
      <c r="D426"/>
      <c r="E426"/>
      <c r="F426"/>
      <c r="G426"/>
      <c r="I426" s="77" t="s">
        <v>533</v>
      </c>
      <c r="J426" s="77" t="s">
        <v>489</v>
      </c>
      <c r="K426" s="78" t="s">
        <v>952</v>
      </c>
      <c r="L426" s="49">
        <v>1</v>
      </c>
      <c r="M426" s="49">
        <v>0</v>
      </c>
      <c r="N426" s="79">
        <f t="shared" si="6"/>
        <v>0</v>
      </c>
      <c r="O426"/>
      <c r="P426"/>
      <c r="Q426"/>
      <c r="R426"/>
      <c r="S426"/>
      <c r="T426"/>
    </row>
    <row r="427" spans="2:20" hidden="1" x14ac:dyDescent="0.3">
      <c r="B427"/>
      <c r="C427"/>
      <c r="D427"/>
      <c r="E427"/>
      <c r="F427"/>
      <c r="G427"/>
      <c r="I427" s="77" t="s">
        <v>533</v>
      </c>
      <c r="J427" s="77" t="s">
        <v>489</v>
      </c>
      <c r="K427" s="78" t="s">
        <v>659</v>
      </c>
      <c r="L427" s="49">
        <v>1</v>
      </c>
      <c r="M427" s="49">
        <v>0</v>
      </c>
      <c r="N427" s="79">
        <f t="shared" si="6"/>
        <v>0</v>
      </c>
      <c r="O427"/>
      <c r="P427"/>
      <c r="Q427"/>
      <c r="R427"/>
      <c r="S427"/>
      <c r="T427"/>
    </row>
    <row r="428" spans="2:20" hidden="1" x14ac:dyDescent="0.3">
      <c r="B428"/>
      <c r="C428"/>
      <c r="D428"/>
      <c r="E428"/>
      <c r="F428"/>
      <c r="G428"/>
      <c r="I428" s="77" t="s">
        <v>533</v>
      </c>
      <c r="J428" s="77" t="s">
        <v>490</v>
      </c>
      <c r="K428" s="78" t="s">
        <v>1009</v>
      </c>
      <c r="L428" s="49">
        <v>1</v>
      </c>
      <c r="M428" s="49">
        <v>0</v>
      </c>
      <c r="N428" s="79">
        <f t="shared" si="6"/>
        <v>0</v>
      </c>
      <c r="O428"/>
      <c r="P428"/>
      <c r="Q428"/>
      <c r="R428"/>
      <c r="S428"/>
      <c r="T428"/>
    </row>
    <row r="429" spans="2:20" hidden="1" x14ac:dyDescent="0.3">
      <c r="B429"/>
      <c r="C429"/>
      <c r="D429"/>
      <c r="E429"/>
      <c r="F429"/>
      <c r="G429"/>
      <c r="I429" s="77" t="s">
        <v>533</v>
      </c>
      <c r="J429" s="77" t="s">
        <v>490</v>
      </c>
      <c r="K429" s="78" t="s">
        <v>968</v>
      </c>
      <c r="L429" s="49">
        <v>1</v>
      </c>
      <c r="M429" s="49">
        <v>0</v>
      </c>
      <c r="N429" s="79">
        <f t="shared" si="6"/>
        <v>0</v>
      </c>
      <c r="O429"/>
      <c r="P429"/>
      <c r="Q429"/>
      <c r="R429"/>
      <c r="S429"/>
      <c r="T429"/>
    </row>
    <row r="430" spans="2:20" hidden="1" x14ac:dyDescent="0.3">
      <c r="B430"/>
      <c r="C430"/>
      <c r="D430"/>
      <c r="E430"/>
      <c r="F430"/>
      <c r="G430"/>
      <c r="I430" s="77" t="s">
        <v>533</v>
      </c>
      <c r="J430" s="77" t="s">
        <v>490</v>
      </c>
      <c r="K430" s="78" t="s">
        <v>940</v>
      </c>
      <c r="L430" s="49">
        <v>1</v>
      </c>
      <c r="M430" s="49">
        <v>0</v>
      </c>
      <c r="N430" s="79">
        <f t="shared" si="6"/>
        <v>0</v>
      </c>
      <c r="O430"/>
      <c r="P430"/>
      <c r="Q430"/>
      <c r="R430"/>
      <c r="S430"/>
      <c r="T430"/>
    </row>
    <row r="431" spans="2:20" hidden="1" x14ac:dyDescent="0.3">
      <c r="B431"/>
      <c r="C431"/>
      <c r="D431"/>
      <c r="E431"/>
      <c r="F431"/>
      <c r="G431"/>
      <c r="I431" s="77" t="s">
        <v>533</v>
      </c>
      <c r="J431" s="77" t="s">
        <v>491</v>
      </c>
      <c r="K431" s="78" t="s">
        <v>938</v>
      </c>
      <c r="L431" s="49">
        <v>1</v>
      </c>
      <c r="M431" s="49">
        <v>0</v>
      </c>
      <c r="N431" s="79">
        <f t="shared" si="6"/>
        <v>0</v>
      </c>
      <c r="O431"/>
      <c r="P431"/>
      <c r="Q431"/>
      <c r="R431"/>
      <c r="S431"/>
      <c r="T431"/>
    </row>
    <row r="432" spans="2:20" hidden="1" x14ac:dyDescent="0.3">
      <c r="B432"/>
      <c r="C432"/>
      <c r="D432"/>
      <c r="E432"/>
      <c r="F432"/>
      <c r="G432"/>
      <c r="I432" s="77" t="s">
        <v>533</v>
      </c>
      <c r="J432" s="77" t="s">
        <v>512</v>
      </c>
      <c r="K432" s="78" t="s">
        <v>1010</v>
      </c>
      <c r="L432" s="49">
        <v>1</v>
      </c>
      <c r="M432" s="49">
        <v>0</v>
      </c>
      <c r="N432" s="79">
        <f t="shared" si="6"/>
        <v>0</v>
      </c>
      <c r="O432"/>
      <c r="P432"/>
      <c r="Q432"/>
      <c r="R432"/>
      <c r="S432"/>
      <c r="T432"/>
    </row>
    <row r="433" spans="2:20" hidden="1" x14ac:dyDescent="0.3">
      <c r="B433"/>
      <c r="C433"/>
      <c r="D433"/>
      <c r="E433"/>
      <c r="F433"/>
      <c r="G433"/>
      <c r="I433" s="77" t="s">
        <v>533</v>
      </c>
      <c r="J433" s="77" t="s">
        <v>512</v>
      </c>
      <c r="K433" s="78" t="s">
        <v>737</v>
      </c>
      <c r="L433" s="49">
        <v>1</v>
      </c>
      <c r="M433" s="49">
        <v>0</v>
      </c>
      <c r="N433" s="79">
        <f t="shared" si="6"/>
        <v>0</v>
      </c>
      <c r="O433"/>
      <c r="P433"/>
      <c r="Q433"/>
      <c r="R433"/>
      <c r="S433"/>
      <c r="T433"/>
    </row>
    <row r="434" spans="2:20" hidden="1" x14ac:dyDescent="0.3">
      <c r="B434"/>
      <c r="C434"/>
      <c r="D434"/>
      <c r="E434"/>
      <c r="F434"/>
      <c r="G434"/>
      <c r="I434" s="77" t="s">
        <v>533</v>
      </c>
      <c r="J434" s="77" t="s">
        <v>520</v>
      </c>
      <c r="K434" s="78" t="s">
        <v>772</v>
      </c>
      <c r="L434" s="49">
        <v>1</v>
      </c>
      <c r="M434" s="49">
        <v>0</v>
      </c>
      <c r="N434" s="79">
        <f t="shared" si="6"/>
        <v>0</v>
      </c>
      <c r="O434"/>
      <c r="P434"/>
      <c r="Q434"/>
      <c r="R434"/>
      <c r="S434"/>
      <c r="T434"/>
    </row>
    <row r="435" spans="2:20" hidden="1" x14ac:dyDescent="0.3">
      <c r="B435"/>
      <c r="C435"/>
      <c r="D435"/>
      <c r="E435"/>
      <c r="F435"/>
      <c r="G435"/>
      <c r="I435" s="77" t="s">
        <v>533</v>
      </c>
      <c r="J435" s="77" t="s">
        <v>521</v>
      </c>
      <c r="K435" s="78" t="s">
        <v>823</v>
      </c>
      <c r="L435" s="49">
        <v>1</v>
      </c>
      <c r="M435" s="49">
        <v>0</v>
      </c>
      <c r="N435" s="79">
        <f t="shared" si="6"/>
        <v>0</v>
      </c>
      <c r="O435"/>
      <c r="P435"/>
      <c r="Q435"/>
      <c r="R435"/>
      <c r="S435"/>
      <c r="T435"/>
    </row>
    <row r="436" spans="2:20" hidden="1" x14ac:dyDescent="0.3">
      <c r="B436"/>
      <c r="C436"/>
      <c r="D436"/>
      <c r="E436"/>
      <c r="F436"/>
      <c r="G436"/>
      <c r="I436" s="77" t="s">
        <v>537</v>
      </c>
      <c r="J436" s="77" t="s">
        <v>524</v>
      </c>
      <c r="K436" s="78" t="s">
        <v>965</v>
      </c>
      <c r="L436" s="49">
        <v>1</v>
      </c>
      <c r="M436" s="49">
        <v>0</v>
      </c>
      <c r="N436" s="79">
        <f t="shared" si="6"/>
        <v>0</v>
      </c>
      <c r="O436"/>
      <c r="P436"/>
      <c r="Q436"/>
      <c r="R436"/>
      <c r="S436"/>
      <c r="T436"/>
    </row>
    <row r="437" spans="2:20" hidden="1" x14ac:dyDescent="0.3">
      <c r="B437"/>
      <c r="C437"/>
      <c r="D437"/>
      <c r="E437"/>
      <c r="F437"/>
      <c r="G437"/>
      <c r="I437" s="77" t="s">
        <v>517</v>
      </c>
      <c r="J437" s="77" t="s">
        <v>517</v>
      </c>
      <c r="K437" s="78" t="s">
        <v>962</v>
      </c>
      <c r="L437" s="49">
        <v>1</v>
      </c>
      <c r="M437" s="49">
        <v>0</v>
      </c>
      <c r="N437" s="79">
        <f t="shared" si="6"/>
        <v>0</v>
      </c>
      <c r="O437"/>
      <c r="P437"/>
      <c r="Q437"/>
      <c r="R437"/>
      <c r="S437"/>
      <c r="T437"/>
    </row>
    <row r="438" spans="2:20" hidden="1" x14ac:dyDescent="0.3">
      <c r="B438"/>
      <c r="C438"/>
      <c r="D438"/>
      <c r="E438"/>
      <c r="F438"/>
      <c r="G438"/>
      <c r="I438" s="77" t="s">
        <v>517</v>
      </c>
      <c r="J438" s="77" t="s">
        <v>517</v>
      </c>
      <c r="K438" s="78" t="s">
        <v>764</v>
      </c>
      <c r="L438" s="49">
        <v>1</v>
      </c>
      <c r="M438" s="49">
        <v>0</v>
      </c>
      <c r="N438" s="79">
        <f t="shared" si="6"/>
        <v>0</v>
      </c>
      <c r="O438"/>
      <c r="P438"/>
      <c r="Q438"/>
      <c r="R438"/>
      <c r="S438"/>
      <c r="T438"/>
    </row>
    <row r="439" spans="2:20" hidden="1" x14ac:dyDescent="0.3">
      <c r="B439"/>
      <c r="C439"/>
      <c r="D439"/>
      <c r="E439"/>
      <c r="F439"/>
      <c r="G439"/>
      <c r="I439" s="77" t="s">
        <v>517</v>
      </c>
      <c r="J439" s="77" t="s">
        <v>518</v>
      </c>
      <c r="K439" s="78" t="s">
        <v>767</v>
      </c>
      <c r="L439" s="49">
        <v>1</v>
      </c>
      <c r="M439" s="49">
        <v>0</v>
      </c>
      <c r="N439" s="79">
        <f t="shared" si="6"/>
        <v>0</v>
      </c>
      <c r="O439"/>
      <c r="P439"/>
      <c r="Q439"/>
      <c r="R439"/>
      <c r="S439"/>
      <c r="T439"/>
    </row>
    <row r="440" spans="2:20" hidden="1" x14ac:dyDescent="0.3">
      <c r="B440"/>
      <c r="C440"/>
      <c r="D440"/>
      <c r="E440"/>
      <c r="F440"/>
      <c r="G440"/>
      <c r="I440" s="77" t="s">
        <v>532</v>
      </c>
      <c r="J440" s="77" t="s">
        <v>493</v>
      </c>
      <c r="K440" s="78" t="s">
        <v>944</v>
      </c>
      <c r="L440" s="49">
        <v>1</v>
      </c>
      <c r="M440" s="49">
        <v>0</v>
      </c>
      <c r="N440" s="79">
        <f t="shared" si="6"/>
        <v>0</v>
      </c>
      <c r="O440"/>
      <c r="P440"/>
      <c r="Q440"/>
      <c r="R440"/>
      <c r="S440"/>
      <c r="T440"/>
    </row>
    <row r="441" spans="2:20" hidden="1" x14ac:dyDescent="0.3">
      <c r="B441"/>
      <c r="C441"/>
      <c r="D441"/>
      <c r="E441"/>
      <c r="F441"/>
      <c r="G441"/>
      <c r="I441" s="77" t="s">
        <v>532</v>
      </c>
      <c r="J441" s="77" t="s">
        <v>504</v>
      </c>
      <c r="K441" s="78" t="s">
        <v>963</v>
      </c>
      <c r="L441" s="49">
        <v>1</v>
      </c>
      <c r="M441" s="49">
        <v>0</v>
      </c>
      <c r="N441" s="79">
        <f t="shared" si="6"/>
        <v>0</v>
      </c>
      <c r="O441"/>
      <c r="P441"/>
      <c r="Q441"/>
      <c r="R441"/>
      <c r="S441"/>
      <c r="T441"/>
    </row>
    <row r="442" spans="2:20" hidden="1" x14ac:dyDescent="0.3">
      <c r="B442"/>
      <c r="C442"/>
      <c r="D442"/>
      <c r="E442"/>
      <c r="F442"/>
      <c r="G442"/>
      <c r="I442" s="77" t="s">
        <v>532</v>
      </c>
      <c r="J442" s="77" t="s">
        <v>504</v>
      </c>
      <c r="K442" s="78" t="s">
        <v>718</v>
      </c>
      <c r="L442" s="49">
        <v>1</v>
      </c>
      <c r="M442" s="49">
        <v>0</v>
      </c>
      <c r="N442" s="79">
        <f t="shared" si="6"/>
        <v>0</v>
      </c>
      <c r="O442"/>
      <c r="P442"/>
      <c r="Q442"/>
      <c r="R442"/>
      <c r="S442"/>
      <c r="T442"/>
    </row>
    <row r="443" spans="2:20" hidden="1" x14ac:dyDescent="0.3">
      <c r="B443"/>
      <c r="C443"/>
      <c r="D443"/>
      <c r="E443"/>
      <c r="F443"/>
      <c r="G443"/>
      <c r="I443" s="77" t="s">
        <v>532</v>
      </c>
      <c r="J443" s="77" t="s">
        <v>505</v>
      </c>
      <c r="K443" s="78" t="s">
        <v>816</v>
      </c>
      <c r="L443" s="49">
        <v>1</v>
      </c>
      <c r="M443" s="49">
        <v>0</v>
      </c>
      <c r="N443" s="79">
        <f t="shared" si="6"/>
        <v>0</v>
      </c>
      <c r="O443"/>
      <c r="P443"/>
      <c r="Q443"/>
      <c r="R443"/>
      <c r="S443"/>
      <c r="T443"/>
    </row>
    <row r="444" spans="2:20" hidden="1" x14ac:dyDescent="0.3">
      <c r="B444"/>
      <c r="C444"/>
      <c r="D444"/>
      <c r="E444"/>
      <c r="F444"/>
      <c r="G444"/>
      <c r="I444" s="77" t="s">
        <v>538</v>
      </c>
      <c r="J444" s="77" t="s">
        <v>478</v>
      </c>
      <c r="K444" s="78" t="s">
        <v>610</v>
      </c>
      <c r="L444" s="49">
        <v>1</v>
      </c>
      <c r="M444" s="49">
        <v>0</v>
      </c>
      <c r="N444" s="79">
        <f t="shared" si="6"/>
        <v>0</v>
      </c>
      <c r="O444"/>
      <c r="P444"/>
      <c r="Q444"/>
      <c r="R444"/>
      <c r="S444"/>
      <c r="T444"/>
    </row>
    <row r="445" spans="2:20" hidden="1" x14ac:dyDescent="0.3">
      <c r="B445"/>
      <c r="C445"/>
      <c r="D445"/>
      <c r="E445"/>
      <c r="F445"/>
      <c r="G445"/>
      <c r="I445" s="77" t="s">
        <v>538</v>
      </c>
      <c r="J445" s="77" t="s">
        <v>478</v>
      </c>
      <c r="K445" s="78" t="s">
        <v>604</v>
      </c>
      <c r="L445" s="49">
        <v>1</v>
      </c>
      <c r="M445" s="49">
        <v>0</v>
      </c>
      <c r="N445" s="79">
        <f t="shared" si="6"/>
        <v>0</v>
      </c>
      <c r="O445"/>
      <c r="P445"/>
      <c r="Q445"/>
      <c r="R445"/>
      <c r="S445"/>
      <c r="T445"/>
    </row>
    <row r="446" spans="2:20" hidden="1" x14ac:dyDescent="0.3">
      <c r="B446"/>
      <c r="C446"/>
      <c r="D446"/>
      <c r="E446"/>
      <c r="F446"/>
      <c r="G446"/>
      <c r="I446" s="77" t="s">
        <v>538</v>
      </c>
      <c r="J446" s="77" t="s">
        <v>478</v>
      </c>
      <c r="K446" s="78" t="s">
        <v>602</v>
      </c>
      <c r="L446" s="49">
        <v>1</v>
      </c>
      <c r="M446" s="49">
        <v>0</v>
      </c>
      <c r="N446" s="79">
        <f t="shared" si="6"/>
        <v>0</v>
      </c>
      <c r="O446"/>
      <c r="P446"/>
      <c r="Q446"/>
      <c r="R446"/>
      <c r="S446"/>
      <c r="T446"/>
    </row>
    <row r="447" spans="2:20" hidden="1" x14ac:dyDescent="0.3">
      <c r="B447"/>
      <c r="C447"/>
      <c r="D447"/>
      <c r="E447"/>
      <c r="F447"/>
      <c r="G447"/>
      <c r="I447" s="77" t="s">
        <v>538</v>
      </c>
      <c r="J447" s="77" t="s">
        <v>478</v>
      </c>
      <c r="K447" s="78" t="s">
        <v>608</v>
      </c>
      <c r="L447" s="49">
        <v>1</v>
      </c>
      <c r="M447" s="49">
        <v>0</v>
      </c>
      <c r="N447" s="79">
        <f t="shared" si="6"/>
        <v>0</v>
      </c>
      <c r="O447"/>
      <c r="P447"/>
      <c r="Q447"/>
      <c r="R447"/>
      <c r="S447"/>
      <c r="T447"/>
    </row>
    <row r="448" spans="2:20" hidden="1" x14ac:dyDescent="0.3">
      <c r="B448"/>
      <c r="C448"/>
      <c r="D448"/>
      <c r="E448"/>
      <c r="F448"/>
      <c r="G448"/>
      <c r="I448" s="77" t="s">
        <v>538</v>
      </c>
      <c r="J448" s="77" t="s">
        <v>529</v>
      </c>
      <c r="K448" s="78" t="s">
        <v>827</v>
      </c>
      <c r="L448" s="49">
        <v>1</v>
      </c>
      <c r="M448" s="49">
        <v>0</v>
      </c>
      <c r="N448" s="79">
        <f t="shared" si="6"/>
        <v>0</v>
      </c>
      <c r="O448"/>
      <c r="P448"/>
      <c r="Q448"/>
      <c r="R448"/>
      <c r="S448"/>
      <c r="T448"/>
    </row>
    <row r="449" spans="2:20" hidden="1" x14ac:dyDescent="0.3">
      <c r="B449"/>
      <c r="C449"/>
      <c r="D449"/>
      <c r="E449"/>
      <c r="F449"/>
      <c r="G449"/>
      <c r="I449" s="77" t="s">
        <v>836</v>
      </c>
      <c r="J449" s="77" t="s">
        <v>743</v>
      </c>
      <c r="K449" s="78" t="s">
        <v>745</v>
      </c>
      <c r="L449" s="49">
        <v>1</v>
      </c>
      <c r="M449" s="49">
        <v>0</v>
      </c>
      <c r="N449" s="79">
        <f t="shared" si="6"/>
        <v>0</v>
      </c>
      <c r="O449"/>
      <c r="P449"/>
      <c r="Q449"/>
      <c r="R449"/>
      <c r="S449"/>
      <c r="T449"/>
    </row>
    <row r="450" spans="2:20" hidden="1" x14ac:dyDescent="0.3">
      <c r="B450"/>
      <c r="C450"/>
      <c r="D450"/>
      <c r="E450"/>
      <c r="F450"/>
      <c r="G450"/>
      <c r="I450" s="77" t="s">
        <v>539</v>
      </c>
      <c r="J450" s="77" t="s">
        <v>486</v>
      </c>
      <c r="K450" s="78" t="s">
        <v>936</v>
      </c>
      <c r="L450" s="49">
        <v>1</v>
      </c>
      <c r="M450" s="49">
        <v>0</v>
      </c>
      <c r="N450" s="79">
        <f t="shared" si="6"/>
        <v>0</v>
      </c>
      <c r="O450"/>
      <c r="P450"/>
      <c r="Q450"/>
      <c r="R450"/>
      <c r="S450"/>
      <c r="T450"/>
    </row>
    <row r="451" spans="2:20" hidden="1" x14ac:dyDescent="0.3">
      <c r="B451"/>
      <c r="C451"/>
      <c r="D451"/>
      <c r="E451"/>
      <c r="F451"/>
      <c r="G451"/>
      <c r="I451" s="77" t="s">
        <v>539</v>
      </c>
      <c r="J451" s="77" t="s">
        <v>486</v>
      </c>
      <c r="K451" s="78" t="s">
        <v>649</v>
      </c>
      <c r="L451" s="49">
        <v>1</v>
      </c>
      <c r="M451" s="49">
        <v>0</v>
      </c>
      <c r="N451" s="79">
        <f t="shared" si="6"/>
        <v>0</v>
      </c>
      <c r="O451"/>
      <c r="P451"/>
      <c r="Q451"/>
      <c r="R451"/>
      <c r="S451"/>
      <c r="T451"/>
    </row>
    <row r="452" spans="2:20" hidden="1" x14ac:dyDescent="0.3">
      <c r="B452"/>
      <c r="C452"/>
      <c r="D452"/>
      <c r="E452"/>
      <c r="F452"/>
      <c r="G452"/>
      <c r="I452" s="77" t="s">
        <v>539</v>
      </c>
      <c r="J452" s="77" t="s">
        <v>530</v>
      </c>
      <c r="K452" s="78" t="s">
        <v>797</v>
      </c>
      <c r="L452" s="49">
        <v>1</v>
      </c>
      <c r="M452" s="49">
        <v>0</v>
      </c>
      <c r="N452" s="79">
        <f t="shared" si="6"/>
        <v>0</v>
      </c>
      <c r="O452"/>
      <c r="P452"/>
      <c r="Q452"/>
      <c r="R452"/>
      <c r="S452"/>
      <c r="T452"/>
    </row>
    <row r="453" spans="2:20" hidden="1" x14ac:dyDescent="0.3">
      <c r="B453"/>
      <c r="C453"/>
      <c r="D453"/>
      <c r="E453"/>
      <c r="F453"/>
      <c r="G453"/>
      <c r="I453" s="77" t="s">
        <v>534</v>
      </c>
      <c r="J453" s="77" t="s">
        <v>476</v>
      </c>
      <c r="K453" s="78" t="s">
        <v>595</v>
      </c>
      <c r="L453" s="49">
        <v>1</v>
      </c>
      <c r="M453" s="49">
        <v>0</v>
      </c>
      <c r="N453" s="79">
        <f t="shared" si="6"/>
        <v>0</v>
      </c>
      <c r="O453"/>
      <c r="P453"/>
      <c r="Q453"/>
      <c r="R453"/>
      <c r="S453"/>
      <c r="T453"/>
    </row>
    <row r="454" spans="2:20" hidden="1" x14ac:dyDescent="0.3">
      <c r="B454"/>
      <c r="C454"/>
      <c r="D454"/>
      <c r="E454"/>
      <c r="F454"/>
      <c r="G454"/>
      <c r="I454" s="77" t="s">
        <v>534</v>
      </c>
      <c r="J454" s="77" t="s">
        <v>479</v>
      </c>
      <c r="K454" s="78" t="s">
        <v>614</v>
      </c>
      <c r="L454" s="49">
        <v>1</v>
      </c>
      <c r="M454" s="49">
        <v>0</v>
      </c>
      <c r="N454" s="79">
        <f t="shared" si="6"/>
        <v>0</v>
      </c>
      <c r="O454"/>
      <c r="P454"/>
      <c r="Q454"/>
      <c r="R454"/>
      <c r="S454"/>
      <c r="T454"/>
    </row>
    <row r="455" spans="2:20" hidden="1" x14ac:dyDescent="0.3">
      <c r="B455"/>
      <c r="C455"/>
      <c r="D455"/>
      <c r="E455"/>
      <c r="F455"/>
      <c r="G455"/>
      <c r="I455" s="77" t="s">
        <v>534</v>
      </c>
      <c r="J455" s="77" t="s">
        <v>484</v>
      </c>
      <c r="K455" s="78" t="s">
        <v>803</v>
      </c>
      <c r="L455" s="49">
        <v>1</v>
      </c>
      <c r="M455" s="49">
        <v>0</v>
      </c>
      <c r="N455" s="79">
        <f t="shared" ref="N455:N508" si="7">IFERROR((M455/L455)*100,)</f>
        <v>0</v>
      </c>
      <c r="O455"/>
      <c r="P455"/>
      <c r="Q455"/>
      <c r="R455"/>
      <c r="S455"/>
      <c r="T455"/>
    </row>
    <row r="456" spans="2:20" hidden="1" x14ac:dyDescent="0.3">
      <c r="B456"/>
      <c r="C456"/>
      <c r="D456"/>
      <c r="E456"/>
      <c r="F456"/>
      <c r="G456"/>
      <c r="I456" s="77" t="s">
        <v>534</v>
      </c>
      <c r="J456" s="77" t="s">
        <v>484</v>
      </c>
      <c r="K456" s="78" t="s">
        <v>957</v>
      </c>
      <c r="L456" s="49">
        <v>1</v>
      </c>
      <c r="M456" s="49">
        <v>0</v>
      </c>
      <c r="N456" s="79">
        <f t="shared" si="7"/>
        <v>0</v>
      </c>
      <c r="O456"/>
      <c r="P456"/>
      <c r="Q456"/>
      <c r="R456"/>
      <c r="S456"/>
      <c r="T456"/>
    </row>
    <row r="457" spans="2:20" hidden="1" x14ac:dyDescent="0.3">
      <c r="B457"/>
      <c r="C457"/>
      <c r="D457"/>
      <c r="E457"/>
      <c r="F457"/>
      <c r="G457"/>
      <c r="I457" s="77" t="s">
        <v>534</v>
      </c>
      <c r="J457" s="77" t="s">
        <v>528</v>
      </c>
      <c r="K457" s="78" t="s">
        <v>790</v>
      </c>
      <c r="L457" s="49">
        <v>1</v>
      </c>
      <c r="M457" s="49">
        <v>0</v>
      </c>
      <c r="N457" s="79">
        <f t="shared" si="7"/>
        <v>0</v>
      </c>
      <c r="O457"/>
      <c r="P457"/>
      <c r="Q457"/>
      <c r="R457"/>
      <c r="S457"/>
      <c r="T457"/>
    </row>
    <row r="458" spans="2:20" hidden="1" x14ac:dyDescent="0.3">
      <c r="B458"/>
      <c r="C458"/>
      <c r="D458"/>
      <c r="E458"/>
      <c r="F458"/>
      <c r="G458"/>
      <c r="I458" s="77" t="s">
        <v>533</v>
      </c>
      <c r="J458" s="77" t="s">
        <v>489</v>
      </c>
      <c r="K458" s="78" t="s">
        <v>952</v>
      </c>
      <c r="L458" s="49">
        <v>1</v>
      </c>
      <c r="M458" s="49">
        <v>0</v>
      </c>
      <c r="N458" s="79">
        <f t="shared" si="7"/>
        <v>0</v>
      </c>
      <c r="O458"/>
      <c r="P458"/>
      <c r="Q458"/>
      <c r="R458"/>
      <c r="S458"/>
      <c r="T458"/>
    </row>
    <row r="459" spans="2:20" hidden="1" x14ac:dyDescent="0.3">
      <c r="B459"/>
      <c r="C459"/>
      <c r="D459"/>
      <c r="E459"/>
      <c r="F459"/>
      <c r="G459"/>
      <c r="I459" s="77" t="s">
        <v>533</v>
      </c>
      <c r="J459" s="77" t="s">
        <v>490</v>
      </c>
      <c r="K459" s="78" t="s">
        <v>807</v>
      </c>
      <c r="L459" s="49">
        <v>1</v>
      </c>
      <c r="M459" s="49">
        <v>0</v>
      </c>
      <c r="N459" s="79">
        <f t="shared" si="7"/>
        <v>0</v>
      </c>
      <c r="O459"/>
      <c r="P459"/>
      <c r="Q459"/>
      <c r="R459"/>
      <c r="S459"/>
      <c r="T459"/>
    </row>
    <row r="460" spans="2:20" hidden="1" x14ac:dyDescent="0.3">
      <c r="B460"/>
      <c r="C460"/>
      <c r="D460"/>
      <c r="E460"/>
      <c r="F460"/>
      <c r="G460"/>
      <c r="I460" s="77" t="s">
        <v>533</v>
      </c>
      <c r="J460" s="77" t="s">
        <v>491</v>
      </c>
      <c r="K460" s="78" t="s">
        <v>938</v>
      </c>
      <c r="L460" s="49">
        <v>1</v>
      </c>
      <c r="M460" s="49">
        <v>0</v>
      </c>
      <c r="N460" s="79">
        <f t="shared" si="7"/>
        <v>0</v>
      </c>
      <c r="O460"/>
      <c r="P460"/>
      <c r="Q460"/>
      <c r="R460"/>
      <c r="S460"/>
      <c r="T460"/>
    </row>
    <row r="461" spans="2:20" hidden="1" x14ac:dyDescent="0.3">
      <c r="B461"/>
      <c r="C461"/>
      <c r="D461"/>
      <c r="E461"/>
      <c r="F461"/>
      <c r="G461"/>
      <c r="I461" s="77" t="s">
        <v>533</v>
      </c>
      <c r="J461" s="77" t="s">
        <v>492</v>
      </c>
      <c r="K461" s="78" t="s">
        <v>808</v>
      </c>
      <c r="L461" s="49">
        <v>1</v>
      </c>
      <c r="M461" s="49">
        <v>0</v>
      </c>
      <c r="N461" s="79">
        <f t="shared" si="7"/>
        <v>0</v>
      </c>
      <c r="O461"/>
      <c r="P461"/>
      <c r="Q461"/>
      <c r="R461"/>
      <c r="S461"/>
      <c r="T461"/>
    </row>
    <row r="462" spans="2:20" hidden="1" x14ac:dyDescent="0.3">
      <c r="B462"/>
      <c r="C462"/>
      <c r="D462"/>
      <c r="E462"/>
      <c r="F462"/>
      <c r="G462"/>
      <c r="I462" s="77" t="s">
        <v>533</v>
      </c>
      <c r="J462" s="77" t="s">
        <v>492</v>
      </c>
      <c r="K462" s="78" t="s">
        <v>937</v>
      </c>
      <c r="L462" s="49">
        <v>1</v>
      </c>
      <c r="M462" s="49">
        <v>0</v>
      </c>
      <c r="N462" s="79">
        <f t="shared" si="7"/>
        <v>0</v>
      </c>
      <c r="O462"/>
      <c r="P462"/>
      <c r="Q462"/>
      <c r="R462"/>
      <c r="S462"/>
      <c r="T462"/>
    </row>
    <row r="463" spans="2:20" hidden="1" x14ac:dyDescent="0.3">
      <c r="B463"/>
      <c r="C463"/>
      <c r="D463"/>
      <c r="E463"/>
      <c r="F463"/>
      <c r="G463"/>
      <c r="I463" s="77" t="s">
        <v>533</v>
      </c>
      <c r="J463" s="77" t="s">
        <v>512</v>
      </c>
      <c r="K463" s="78" t="s">
        <v>737</v>
      </c>
      <c r="L463" s="49">
        <v>1</v>
      </c>
      <c r="M463" s="49">
        <v>0</v>
      </c>
      <c r="N463" s="79">
        <f t="shared" si="7"/>
        <v>0</v>
      </c>
      <c r="O463"/>
      <c r="P463"/>
      <c r="Q463"/>
      <c r="R463"/>
      <c r="S463"/>
      <c r="T463"/>
    </row>
    <row r="464" spans="2:20" hidden="1" x14ac:dyDescent="0.3">
      <c r="B464"/>
      <c r="C464"/>
      <c r="D464"/>
      <c r="E464"/>
      <c r="F464"/>
      <c r="G464"/>
      <c r="I464" s="77" t="s">
        <v>533</v>
      </c>
      <c r="J464" s="77" t="s">
        <v>513</v>
      </c>
      <c r="K464" s="78" t="s">
        <v>741</v>
      </c>
      <c r="L464" s="49">
        <v>1</v>
      </c>
      <c r="M464" s="49">
        <v>0</v>
      </c>
      <c r="N464" s="79">
        <f t="shared" si="7"/>
        <v>0</v>
      </c>
      <c r="O464"/>
      <c r="P464"/>
      <c r="Q464"/>
      <c r="R464"/>
      <c r="S464"/>
      <c r="T464"/>
    </row>
    <row r="465" spans="2:20" hidden="1" x14ac:dyDescent="0.3">
      <c r="B465"/>
      <c r="C465"/>
      <c r="D465"/>
      <c r="E465"/>
      <c r="F465"/>
      <c r="G465"/>
      <c r="I465" s="77" t="s">
        <v>533</v>
      </c>
      <c r="J465" s="77" t="s">
        <v>520</v>
      </c>
      <c r="K465" s="78" t="s">
        <v>775</v>
      </c>
      <c r="L465" s="49">
        <v>1</v>
      </c>
      <c r="M465" s="49">
        <v>0</v>
      </c>
      <c r="N465" s="79">
        <f t="shared" si="7"/>
        <v>0</v>
      </c>
      <c r="O465"/>
      <c r="P465"/>
      <c r="Q465"/>
      <c r="R465"/>
      <c r="S465"/>
      <c r="T465"/>
    </row>
    <row r="466" spans="2:20" hidden="1" x14ac:dyDescent="0.3">
      <c r="B466"/>
      <c r="C466"/>
      <c r="D466"/>
      <c r="E466"/>
      <c r="F466"/>
      <c r="G466"/>
      <c r="I466" s="77" t="s">
        <v>535</v>
      </c>
      <c r="J466" s="77" t="s">
        <v>477</v>
      </c>
      <c r="K466" s="78" t="s">
        <v>929</v>
      </c>
      <c r="L466" s="49">
        <v>1</v>
      </c>
      <c r="M466" s="49">
        <v>0</v>
      </c>
      <c r="N466" s="79">
        <f t="shared" si="7"/>
        <v>0</v>
      </c>
      <c r="O466"/>
      <c r="P466"/>
      <c r="Q466"/>
      <c r="R466"/>
      <c r="S466"/>
      <c r="T466"/>
    </row>
    <row r="467" spans="2:20" hidden="1" x14ac:dyDescent="0.3">
      <c r="B467"/>
      <c r="C467"/>
      <c r="D467"/>
      <c r="E467"/>
      <c r="F467"/>
      <c r="G467"/>
      <c r="I467" s="77" t="s">
        <v>535</v>
      </c>
      <c r="J467" s="77" t="s">
        <v>496</v>
      </c>
      <c r="K467" s="78" t="s">
        <v>689</v>
      </c>
      <c r="L467" s="49">
        <v>1</v>
      </c>
      <c r="M467" s="49">
        <v>0</v>
      </c>
      <c r="N467" s="79">
        <f t="shared" si="7"/>
        <v>0</v>
      </c>
      <c r="O467"/>
      <c r="P467"/>
      <c r="Q467"/>
      <c r="R467"/>
      <c r="S467"/>
      <c r="T467"/>
    </row>
    <row r="468" spans="2:20" hidden="1" x14ac:dyDescent="0.3">
      <c r="B468"/>
      <c r="C468"/>
      <c r="D468"/>
      <c r="E468"/>
      <c r="F468"/>
      <c r="G468"/>
      <c r="I468" s="77" t="s">
        <v>535</v>
      </c>
      <c r="J468" s="77" t="s">
        <v>499</v>
      </c>
      <c r="K468" s="78" t="s">
        <v>700</v>
      </c>
      <c r="L468" s="49">
        <v>1</v>
      </c>
      <c r="M468" s="49">
        <v>0</v>
      </c>
      <c r="N468" s="79">
        <f t="shared" si="7"/>
        <v>0</v>
      </c>
      <c r="O468"/>
      <c r="P468"/>
      <c r="Q468"/>
      <c r="R468"/>
      <c r="S468"/>
      <c r="T468"/>
    </row>
    <row r="469" spans="2:20" hidden="1" x14ac:dyDescent="0.3">
      <c r="B469"/>
      <c r="C469"/>
      <c r="D469"/>
      <c r="E469"/>
      <c r="F469"/>
      <c r="G469"/>
      <c r="I469" s="77" t="s">
        <v>535</v>
      </c>
      <c r="J469" s="77" t="s">
        <v>500</v>
      </c>
      <c r="K469" s="78" t="s">
        <v>813</v>
      </c>
      <c r="L469" s="49">
        <v>1</v>
      </c>
      <c r="M469" s="49">
        <v>0</v>
      </c>
      <c r="N469" s="79">
        <f t="shared" si="7"/>
        <v>0</v>
      </c>
      <c r="O469"/>
      <c r="P469"/>
      <c r="Q469"/>
      <c r="R469"/>
      <c r="S469"/>
      <c r="T469"/>
    </row>
    <row r="470" spans="2:20" hidden="1" x14ac:dyDescent="0.3">
      <c r="B470"/>
      <c r="C470"/>
      <c r="D470"/>
      <c r="E470"/>
      <c r="F470"/>
      <c r="G470"/>
      <c r="I470" s="77" t="s">
        <v>537</v>
      </c>
      <c r="J470" s="77" t="s">
        <v>514</v>
      </c>
      <c r="K470" s="78" t="s">
        <v>818</v>
      </c>
      <c r="L470" s="49">
        <v>1</v>
      </c>
      <c r="M470" s="49">
        <v>0</v>
      </c>
      <c r="N470" s="79">
        <f t="shared" si="7"/>
        <v>0</v>
      </c>
      <c r="O470"/>
      <c r="P470"/>
      <c r="Q470"/>
      <c r="R470"/>
      <c r="S470"/>
      <c r="T470"/>
    </row>
    <row r="471" spans="2:20" hidden="1" x14ac:dyDescent="0.3">
      <c r="B471"/>
      <c r="C471"/>
      <c r="D471"/>
      <c r="E471"/>
      <c r="F471"/>
      <c r="G471"/>
      <c r="I471" s="77" t="s">
        <v>532</v>
      </c>
      <c r="J471" s="77" t="s">
        <v>482</v>
      </c>
      <c r="K471" s="78" t="s">
        <v>618</v>
      </c>
      <c r="L471" s="49">
        <v>1</v>
      </c>
      <c r="M471" s="49">
        <v>0</v>
      </c>
      <c r="N471" s="79">
        <f t="shared" si="7"/>
        <v>0</v>
      </c>
      <c r="O471"/>
      <c r="P471"/>
      <c r="Q471"/>
      <c r="R471"/>
      <c r="S471"/>
      <c r="T471"/>
    </row>
    <row r="472" spans="2:20" hidden="1" x14ac:dyDescent="0.3">
      <c r="B472"/>
      <c r="C472"/>
      <c r="D472"/>
      <c r="E472"/>
      <c r="F472"/>
      <c r="G472"/>
      <c r="I472" s="77" t="s">
        <v>532</v>
      </c>
      <c r="J472" s="77" t="s">
        <v>493</v>
      </c>
      <c r="K472" s="78" t="s">
        <v>809</v>
      </c>
      <c r="L472" s="49">
        <v>1</v>
      </c>
      <c r="M472" s="49">
        <v>0</v>
      </c>
      <c r="N472" s="79">
        <f t="shared" si="7"/>
        <v>0</v>
      </c>
      <c r="O472"/>
      <c r="P472"/>
      <c r="Q472"/>
      <c r="R472"/>
      <c r="S472"/>
      <c r="T472"/>
    </row>
    <row r="473" spans="2:20" hidden="1" x14ac:dyDescent="0.3">
      <c r="B473"/>
      <c r="C473"/>
      <c r="D473"/>
      <c r="E473"/>
      <c r="F473"/>
      <c r="G473"/>
      <c r="I473" s="77" t="s">
        <v>532</v>
      </c>
      <c r="J473" s="77" t="s">
        <v>504</v>
      </c>
      <c r="K473" s="78" t="s">
        <v>963</v>
      </c>
      <c r="L473" s="49">
        <v>1</v>
      </c>
      <c r="M473" s="49">
        <v>0</v>
      </c>
      <c r="N473" s="79">
        <f t="shared" si="7"/>
        <v>0</v>
      </c>
      <c r="O473"/>
      <c r="P473"/>
      <c r="Q473"/>
      <c r="R473"/>
      <c r="S473"/>
      <c r="T473"/>
    </row>
    <row r="474" spans="2:20" hidden="1" x14ac:dyDescent="0.3">
      <c r="B474"/>
      <c r="C474"/>
      <c r="D474"/>
      <c r="E474"/>
      <c r="F474"/>
      <c r="G474"/>
      <c r="I474" s="77" t="s">
        <v>532</v>
      </c>
      <c r="J474" s="77" t="s">
        <v>505</v>
      </c>
      <c r="K474" s="78" t="s">
        <v>817</v>
      </c>
      <c r="L474" s="49">
        <v>1</v>
      </c>
      <c r="M474" s="49">
        <v>0</v>
      </c>
      <c r="N474" s="79">
        <f t="shared" si="7"/>
        <v>0</v>
      </c>
      <c r="O474"/>
      <c r="P474"/>
      <c r="Q474"/>
      <c r="R474"/>
      <c r="S474"/>
      <c r="T474"/>
    </row>
    <row r="475" spans="2:20" hidden="1" x14ac:dyDescent="0.3">
      <c r="B475"/>
      <c r="C475"/>
      <c r="D475"/>
      <c r="E475"/>
      <c r="F475"/>
      <c r="G475"/>
      <c r="I475" s="77" t="s">
        <v>532</v>
      </c>
      <c r="J475" s="77" t="s">
        <v>558</v>
      </c>
      <c r="K475" s="78" t="s">
        <v>923</v>
      </c>
      <c r="L475" s="49">
        <v>1</v>
      </c>
      <c r="M475" s="49">
        <v>0</v>
      </c>
      <c r="N475" s="79">
        <f t="shared" si="7"/>
        <v>0</v>
      </c>
      <c r="O475"/>
      <c r="P475"/>
      <c r="Q475"/>
      <c r="R475"/>
      <c r="S475"/>
      <c r="T475"/>
    </row>
    <row r="476" spans="2:20" hidden="1" x14ac:dyDescent="0.3">
      <c r="B476"/>
      <c r="C476"/>
      <c r="D476"/>
      <c r="E476"/>
      <c r="F476"/>
      <c r="G476"/>
      <c r="I476" s="77" t="s">
        <v>532</v>
      </c>
      <c r="J476" s="77" t="s">
        <v>526</v>
      </c>
      <c r="K476" s="78" t="s">
        <v>789</v>
      </c>
      <c r="L476" s="49">
        <v>1</v>
      </c>
      <c r="M476" s="49">
        <v>0</v>
      </c>
      <c r="N476" s="79">
        <f t="shared" si="7"/>
        <v>0</v>
      </c>
      <c r="O476"/>
      <c r="P476"/>
      <c r="Q476"/>
      <c r="R476"/>
      <c r="S476"/>
      <c r="T476"/>
    </row>
    <row r="477" spans="2:20" hidden="1" x14ac:dyDescent="0.3">
      <c r="B477"/>
      <c r="C477"/>
      <c r="D477"/>
      <c r="E477"/>
      <c r="F477"/>
      <c r="G477"/>
      <c r="I477" s="77" t="s">
        <v>517</v>
      </c>
      <c r="J477" s="77" t="s">
        <v>517</v>
      </c>
      <c r="K477" s="78" t="s">
        <v>962</v>
      </c>
      <c r="L477" s="49">
        <v>1</v>
      </c>
      <c r="M477" s="49">
        <v>0</v>
      </c>
      <c r="N477" s="79">
        <f t="shared" si="7"/>
        <v>0</v>
      </c>
      <c r="O477"/>
      <c r="P477"/>
      <c r="Q477"/>
      <c r="R477"/>
      <c r="S477"/>
      <c r="T477"/>
    </row>
    <row r="478" spans="2:20" hidden="1" x14ac:dyDescent="0.3">
      <c r="B478"/>
      <c r="C478"/>
      <c r="D478"/>
      <c r="E478"/>
      <c r="F478"/>
      <c r="G478"/>
      <c r="I478" s="77" t="s">
        <v>517</v>
      </c>
      <c r="J478" s="77" t="s">
        <v>518</v>
      </c>
      <c r="K478" s="78" t="s">
        <v>765</v>
      </c>
      <c r="L478" s="49">
        <v>1</v>
      </c>
      <c r="M478" s="49">
        <v>0</v>
      </c>
      <c r="N478" s="79">
        <f t="shared" si="7"/>
        <v>0</v>
      </c>
      <c r="O478"/>
      <c r="P478"/>
      <c r="Q478"/>
      <c r="R478"/>
      <c r="S478"/>
      <c r="T478"/>
    </row>
    <row r="479" spans="2:20" hidden="1" x14ac:dyDescent="0.3">
      <c r="B479"/>
      <c r="C479"/>
      <c r="D479"/>
      <c r="E479"/>
      <c r="F479"/>
      <c r="G479"/>
      <c r="I479" s="77" t="s">
        <v>538</v>
      </c>
      <c r="J479" s="77" t="s">
        <v>487</v>
      </c>
      <c r="K479" s="78" t="s">
        <v>932</v>
      </c>
      <c r="L479" s="49">
        <v>1</v>
      </c>
      <c r="M479" s="49">
        <v>0</v>
      </c>
      <c r="N479" s="79">
        <f t="shared" si="7"/>
        <v>0</v>
      </c>
      <c r="O479"/>
      <c r="P479"/>
      <c r="Q479"/>
      <c r="R479"/>
      <c r="S479"/>
      <c r="T479"/>
    </row>
    <row r="480" spans="2:20" hidden="1" x14ac:dyDescent="0.3">
      <c r="B480"/>
      <c r="C480"/>
      <c r="D480"/>
      <c r="E480"/>
      <c r="F480"/>
      <c r="G480"/>
      <c r="I480" s="77" t="s">
        <v>538</v>
      </c>
      <c r="J480" s="77" t="s">
        <v>487</v>
      </c>
      <c r="K480" s="78" t="s">
        <v>658</v>
      </c>
      <c r="L480" s="49">
        <v>1</v>
      </c>
      <c r="M480" s="49">
        <v>0</v>
      </c>
      <c r="N480" s="79">
        <f t="shared" si="7"/>
        <v>0</v>
      </c>
      <c r="O480"/>
      <c r="P480"/>
      <c r="Q480"/>
      <c r="R480"/>
      <c r="S480"/>
      <c r="T480"/>
    </row>
    <row r="481" spans="2:20" hidden="1" x14ac:dyDescent="0.3">
      <c r="B481"/>
      <c r="C481"/>
      <c r="D481"/>
      <c r="E481"/>
      <c r="F481"/>
      <c r="G481"/>
      <c r="I481" s="77" t="s">
        <v>519</v>
      </c>
      <c r="J481" s="77" t="s">
        <v>519</v>
      </c>
      <c r="K481" s="78" t="s">
        <v>822</v>
      </c>
      <c r="L481" s="49">
        <v>1</v>
      </c>
      <c r="M481" s="49">
        <v>0</v>
      </c>
      <c r="N481" s="79">
        <f t="shared" si="7"/>
        <v>0</v>
      </c>
      <c r="O481"/>
      <c r="P481"/>
      <c r="Q481"/>
      <c r="R481"/>
      <c r="S481"/>
      <c r="T481"/>
    </row>
    <row r="482" spans="2:20" hidden="1" x14ac:dyDescent="0.3">
      <c r="B482"/>
      <c r="C482"/>
      <c r="D482"/>
      <c r="E482"/>
      <c r="F482"/>
      <c r="G482"/>
      <c r="I482" s="77" t="s">
        <v>536</v>
      </c>
      <c r="J482" s="77" t="s">
        <v>475</v>
      </c>
      <c r="K482" s="78" t="s">
        <v>591</v>
      </c>
      <c r="L482" s="49">
        <v>1</v>
      </c>
      <c r="M482" s="49">
        <v>0</v>
      </c>
      <c r="N482" s="79">
        <f t="shared" si="7"/>
        <v>0</v>
      </c>
      <c r="O482"/>
      <c r="P482"/>
      <c r="Q482"/>
      <c r="R482"/>
      <c r="S482"/>
      <c r="T482"/>
    </row>
    <row r="483" spans="2:20" hidden="1" x14ac:dyDescent="0.3">
      <c r="B483"/>
      <c r="C483"/>
      <c r="D483"/>
      <c r="E483"/>
      <c r="F483"/>
      <c r="G483"/>
      <c r="I483" s="77" t="s">
        <v>532</v>
      </c>
      <c r="J483" s="77" t="s">
        <v>493</v>
      </c>
      <c r="K483" s="78" t="s">
        <v>944</v>
      </c>
      <c r="L483" s="49">
        <v>1</v>
      </c>
      <c r="M483" s="49">
        <v>0</v>
      </c>
      <c r="N483" s="79">
        <f t="shared" si="7"/>
        <v>0</v>
      </c>
      <c r="O483"/>
      <c r="P483"/>
      <c r="Q483"/>
      <c r="R483"/>
      <c r="S483"/>
      <c r="T483"/>
    </row>
    <row r="484" spans="2:20" hidden="1" x14ac:dyDescent="0.3">
      <c r="B484"/>
      <c r="C484"/>
      <c r="D484"/>
      <c r="E484"/>
      <c r="F484"/>
      <c r="G484"/>
      <c r="I484" s="77" t="s">
        <v>532</v>
      </c>
      <c r="J484" s="77" t="s">
        <v>504</v>
      </c>
      <c r="K484" s="78" t="s">
        <v>930</v>
      </c>
      <c r="L484" s="49">
        <v>1</v>
      </c>
      <c r="M484" s="49">
        <v>0</v>
      </c>
      <c r="N484" s="79">
        <f t="shared" si="7"/>
        <v>0</v>
      </c>
      <c r="O484"/>
      <c r="P484"/>
      <c r="Q484"/>
      <c r="R484"/>
      <c r="S484"/>
      <c r="T484"/>
    </row>
    <row r="485" spans="2:20" hidden="1" x14ac:dyDescent="0.3">
      <c r="B485"/>
      <c r="C485"/>
      <c r="D485"/>
      <c r="E485"/>
      <c r="F485"/>
      <c r="G485"/>
      <c r="I485" s="77" t="s">
        <v>533</v>
      </c>
      <c r="J485" s="77" t="s">
        <v>483</v>
      </c>
      <c r="K485" s="78" t="s">
        <v>711</v>
      </c>
      <c r="L485" s="49">
        <v>1</v>
      </c>
      <c r="M485" s="49">
        <v>0</v>
      </c>
      <c r="N485" s="79">
        <f t="shared" si="7"/>
        <v>0</v>
      </c>
      <c r="O485"/>
      <c r="P485"/>
      <c r="Q485"/>
      <c r="R485"/>
      <c r="S485"/>
      <c r="T485"/>
    </row>
    <row r="486" spans="2:20" hidden="1" x14ac:dyDescent="0.3">
      <c r="B486"/>
      <c r="C486"/>
      <c r="D486"/>
      <c r="E486"/>
      <c r="F486"/>
      <c r="G486"/>
      <c r="I486" s="77" t="s">
        <v>533</v>
      </c>
      <c r="J486" s="77" t="s">
        <v>483</v>
      </c>
      <c r="K486" s="78" t="s">
        <v>951</v>
      </c>
      <c r="L486" s="49">
        <v>1</v>
      </c>
      <c r="M486" s="49">
        <v>0</v>
      </c>
      <c r="N486" s="79">
        <f t="shared" si="7"/>
        <v>0</v>
      </c>
      <c r="O486"/>
      <c r="P486"/>
      <c r="Q486"/>
      <c r="R486"/>
      <c r="S486"/>
      <c r="T486"/>
    </row>
    <row r="487" spans="2:20" hidden="1" x14ac:dyDescent="0.3">
      <c r="B487"/>
      <c r="C487"/>
      <c r="D487"/>
      <c r="E487"/>
      <c r="F487"/>
      <c r="G487"/>
      <c r="I487" s="77" t="s">
        <v>533</v>
      </c>
      <c r="J487" s="77" t="s">
        <v>490</v>
      </c>
      <c r="K487" s="78" t="s">
        <v>939</v>
      </c>
      <c r="L487" s="49">
        <v>1</v>
      </c>
      <c r="M487" s="49">
        <v>0</v>
      </c>
      <c r="N487" s="79">
        <f t="shared" si="7"/>
        <v>0</v>
      </c>
      <c r="O487"/>
      <c r="P487"/>
      <c r="Q487"/>
      <c r="R487"/>
      <c r="S487"/>
      <c r="T487"/>
    </row>
    <row r="488" spans="2:20" hidden="1" x14ac:dyDescent="0.3">
      <c r="B488"/>
      <c r="C488"/>
      <c r="D488"/>
      <c r="E488"/>
      <c r="F488"/>
      <c r="G488"/>
      <c r="I488" s="77" t="s">
        <v>533</v>
      </c>
      <c r="J488" s="77" t="s">
        <v>490</v>
      </c>
      <c r="K488" s="78" t="s">
        <v>925</v>
      </c>
      <c r="L488" s="49">
        <v>1</v>
      </c>
      <c r="M488" s="49">
        <v>0</v>
      </c>
      <c r="N488" s="79">
        <f t="shared" si="7"/>
        <v>0</v>
      </c>
      <c r="O488"/>
      <c r="P488"/>
      <c r="Q488"/>
      <c r="R488"/>
      <c r="S488"/>
      <c r="T488"/>
    </row>
    <row r="489" spans="2:20" hidden="1" x14ac:dyDescent="0.3">
      <c r="B489"/>
      <c r="C489"/>
      <c r="D489"/>
      <c r="E489"/>
      <c r="F489"/>
      <c r="G489"/>
      <c r="I489" s="77" t="s">
        <v>533</v>
      </c>
      <c r="J489" s="77" t="s">
        <v>490</v>
      </c>
      <c r="K489" s="78" t="s">
        <v>926</v>
      </c>
      <c r="L489" s="49">
        <v>1</v>
      </c>
      <c r="M489" s="49">
        <v>0</v>
      </c>
      <c r="N489" s="79">
        <f t="shared" si="7"/>
        <v>0</v>
      </c>
      <c r="O489"/>
      <c r="P489"/>
      <c r="Q489"/>
      <c r="R489"/>
      <c r="S489"/>
      <c r="T489"/>
    </row>
    <row r="490" spans="2:20" hidden="1" x14ac:dyDescent="0.3">
      <c r="B490"/>
      <c r="C490"/>
      <c r="D490"/>
      <c r="E490"/>
      <c r="F490"/>
      <c r="G490"/>
      <c r="I490" s="77" t="s">
        <v>533</v>
      </c>
      <c r="J490" s="77" t="s">
        <v>490</v>
      </c>
      <c r="K490" s="78" t="s">
        <v>968</v>
      </c>
      <c r="L490" s="49">
        <v>1</v>
      </c>
      <c r="M490" s="49">
        <v>0</v>
      </c>
      <c r="N490" s="79">
        <f t="shared" si="7"/>
        <v>0</v>
      </c>
      <c r="O490"/>
      <c r="P490"/>
      <c r="Q490"/>
      <c r="R490"/>
      <c r="S490"/>
      <c r="T490"/>
    </row>
    <row r="491" spans="2:20" hidden="1" x14ac:dyDescent="0.3">
      <c r="B491"/>
      <c r="C491"/>
      <c r="D491"/>
      <c r="E491"/>
      <c r="F491"/>
      <c r="G491"/>
      <c r="I491" s="77" t="s">
        <v>533</v>
      </c>
      <c r="J491" s="77" t="s">
        <v>490</v>
      </c>
      <c r="K491" s="78" t="s">
        <v>940</v>
      </c>
      <c r="L491" s="49">
        <v>1</v>
      </c>
      <c r="M491" s="49">
        <v>0</v>
      </c>
      <c r="N491" s="79">
        <f t="shared" si="7"/>
        <v>0</v>
      </c>
      <c r="O491"/>
      <c r="P491"/>
      <c r="Q491"/>
      <c r="R491"/>
      <c r="S491"/>
      <c r="T491"/>
    </row>
    <row r="492" spans="2:20" hidden="1" x14ac:dyDescent="0.3">
      <c r="B492"/>
      <c r="C492"/>
      <c r="D492"/>
      <c r="E492"/>
      <c r="F492"/>
      <c r="G492"/>
      <c r="I492" s="77" t="s">
        <v>533</v>
      </c>
      <c r="J492" s="77" t="s">
        <v>491</v>
      </c>
      <c r="K492" s="78" t="s">
        <v>938</v>
      </c>
      <c r="L492" s="49">
        <v>1</v>
      </c>
      <c r="M492" s="49">
        <v>0</v>
      </c>
      <c r="N492" s="79">
        <f t="shared" si="7"/>
        <v>0</v>
      </c>
      <c r="O492"/>
      <c r="P492"/>
      <c r="Q492"/>
      <c r="R492"/>
      <c r="S492"/>
      <c r="T492"/>
    </row>
    <row r="493" spans="2:20" hidden="1" x14ac:dyDescent="0.3">
      <c r="B493"/>
      <c r="C493"/>
      <c r="D493"/>
      <c r="E493"/>
      <c r="F493"/>
      <c r="G493"/>
      <c r="I493" s="77" t="s">
        <v>533</v>
      </c>
      <c r="J493" s="77" t="s">
        <v>492</v>
      </c>
      <c r="K493" s="78" t="s">
        <v>961</v>
      </c>
      <c r="L493" s="49">
        <v>1</v>
      </c>
      <c r="M493" s="49">
        <v>0</v>
      </c>
      <c r="N493" s="79">
        <f t="shared" si="7"/>
        <v>0</v>
      </c>
      <c r="O493"/>
      <c r="P493"/>
      <c r="Q493"/>
      <c r="R493"/>
      <c r="S493"/>
      <c r="T493"/>
    </row>
    <row r="494" spans="2:20" hidden="1" x14ac:dyDescent="0.3">
      <c r="B494"/>
      <c r="C494"/>
      <c r="D494"/>
      <c r="E494"/>
      <c r="F494"/>
      <c r="G494"/>
      <c r="I494" s="77" t="s">
        <v>533</v>
      </c>
      <c r="J494" s="77" t="s">
        <v>520</v>
      </c>
      <c r="K494" s="78" t="s">
        <v>921</v>
      </c>
      <c r="L494" s="49">
        <v>1</v>
      </c>
      <c r="M494" s="49">
        <v>0</v>
      </c>
      <c r="N494" s="79">
        <f t="shared" si="7"/>
        <v>0</v>
      </c>
      <c r="O494"/>
      <c r="P494"/>
      <c r="Q494"/>
      <c r="R494"/>
      <c r="S494"/>
      <c r="T494"/>
    </row>
    <row r="495" spans="2:20" hidden="1" x14ac:dyDescent="0.3">
      <c r="B495"/>
      <c r="C495"/>
      <c r="D495"/>
      <c r="E495"/>
      <c r="F495"/>
      <c r="G495"/>
      <c r="I495" s="77" t="s">
        <v>534</v>
      </c>
      <c r="J495" s="77" t="s">
        <v>528</v>
      </c>
      <c r="K495" s="78" t="s">
        <v>919</v>
      </c>
      <c r="L495" s="49">
        <v>1</v>
      </c>
      <c r="M495" s="49">
        <v>0</v>
      </c>
      <c r="N495" s="79">
        <f t="shared" si="7"/>
        <v>0</v>
      </c>
      <c r="O495"/>
      <c r="P495"/>
      <c r="Q495"/>
      <c r="R495"/>
      <c r="S495"/>
      <c r="T495"/>
    </row>
    <row r="496" spans="2:20" hidden="1" x14ac:dyDescent="0.3">
      <c r="B496"/>
      <c r="C496"/>
      <c r="D496"/>
      <c r="E496"/>
      <c r="F496"/>
      <c r="G496"/>
      <c r="I496" s="77" t="s">
        <v>535</v>
      </c>
      <c r="J496" s="77" t="s">
        <v>477</v>
      </c>
      <c r="K496" s="78" t="s">
        <v>929</v>
      </c>
      <c r="L496" s="49">
        <v>1</v>
      </c>
      <c r="M496" s="49">
        <v>0</v>
      </c>
      <c r="N496" s="79">
        <f t="shared" si="7"/>
        <v>0</v>
      </c>
      <c r="P496" s="11"/>
      <c r="Q496" s="11"/>
    </row>
    <row r="497" spans="2:17" hidden="1" x14ac:dyDescent="0.3">
      <c r="B497"/>
      <c r="C497"/>
      <c r="D497"/>
      <c r="E497"/>
      <c r="F497"/>
      <c r="G497"/>
      <c r="I497" s="77" t="s">
        <v>535</v>
      </c>
      <c r="J497" s="77" t="s">
        <v>501</v>
      </c>
      <c r="K497" s="78" t="s">
        <v>933</v>
      </c>
      <c r="L497" s="49">
        <v>1</v>
      </c>
      <c r="M497" s="49">
        <v>0</v>
      </c>
      <c r="N497" s="79">
        <f t="shared" si="7"/>
        <v>0</v>
      </c>
      <c r="P497" s="11"/>
      <c r="Q497" s="11"/>
    </row>
    <row r="498" spans="2:17" hidden="1" x14ac:dyDescent="0.3">
      <c r="B498"/>
      <c r="C498"/>
      <c r="D498"/>
      <c r="E498"/>
      <c r="F498"/>
      <c r="G498"/>
      <c r="I498" s="77" t="s">
        <v>535</v>
      </c>
      <c r="J498" s="77" t="s">
        <v>557</v>
      </c>
      <c r="K498" s="78" t="s">
        <v>945</v>
      </c>
      <c r="L498" s="49">
        <v>1</v>
      </c>
      <c r="M498" s="49">
        <v>0</v>
      </c>
      <c r="N498" s="79">
        <f t="shared" si="7"/>
        <v>0</v>
      </c>
      <c r="P498" s="11"/>
      <c r="Q498" s="11"/>
    </row>
    <row r="499" spans="2:17" hidden="1" x14ac:dyDescent="0.3">
      <c r="B499"/>
      <c r="C499"/>
      <c r="D499"/>
      <c r="E499"/>
      <c r="F499"/>
      <c r="G499"/>
      <c r="I499" s="77" t="s">
        <v>537</v>
      </c>
      <c r="J499" s="77" t="s">
        <v>524</v>
      </c>
      <c r="K499" s="78" t="s">
        <v>965</v>
      </c>
      <c r="L499" s="49">
        <v>1</v>
      </c>
      <c r="M499" s="49">
        <v>0</v>
      </c>
      <c r="N499" s="79">
        <f t="shared" si="7"/>
        <v>0</v>
      </c>
      <c r="P499" s="11"/>
      <c r="Q499" s="11"/>
    </row>
    <row r="500" spans="2:17" hidden="1" x14ac:dyDescent="0.3">
      <c r="B500"/>
      <c r="C500"/>
      <c r="D500"/>
      <c r="E500"/>
      <c r="F500"/>
      <c r="G500"/>
      <c r="I500" s="77" t="s">
        <v>515</v>
      </c>
      <c r="J500" s="77" t="s">
        <v>515</v>
      </c>
      <c r="K500" s="78" t="s">
        <v>955</v>
      </c>
      <c r="L500" s="49">
        <v>1</v>
      </c>
      <c r="M500" s="49">
        <v>0</v>
      </c>
      <c r="N500" s="79">
        <f t="shared" si="7"/>
        <v>0</v>
      </c>
      <c r="P500" s="11"/>
      <c r="Q500" s="11"/>
    </row>
    <row r="501" spans="2:17" hidden="1" x14ac:dyDescent="0.3">
      <c r="B501"/>
      <c r="C501"/>
      <c r="D501"/>
      <c r="E501"/>
      <c r="F501"/>
      <c r="G501"/>
      <c r="I501" s="77" t="s">
        <v>538</v>
      </c>
      <c r="J501" s="77" t="s">
        <v>478</v>
      </c>
      <c r="K501" s="78" t="s">
        <v>964</v>
      </c>
      <c r="L501" s="49">
        <v>1</v>
      </c>
      <c r="M501" s="49">
        <v>0</v>
      </c>
      <c r="N501" s="79">
        <f t="shared" si="7"/>
        <v>0</v>
      </c>
      <c r="P501" s="11"/>
      <c r="Q501" s="11"/>
    </row>
    <row r="502" spans="2:17" hidden="1" x14ac:dyDescent="0.3">
      <c r="B502"/>
      <c r="C502"/>
      <c r="D502"/>
      <c r="E502"/>
      <c r="F502"/>
      <c r="G502"/>
      <c r="I502" s="77" t="s">
        <v>519</v>
      </c>
      <c r="J502" s="77" t="s">
        <v>519</v>
      </c>
      <c r="K502" s="78" t="s">
        <v>922</v>
      </c>
      <c r="L502" s="49">
        <v>1</v>
      </c>
      <c r="M502" s="49">
        <v>0</v>
      </c>
      <c r="N502" s="79">
        <f t="shared" si="7"/>
        <v>0</v>
      </c>
      <c r="P502" s="11"/>
      <c r="Q502" s="11"/>
    </row>
    <row r="503" spans="2:17" hidden="1" x14ac:dyDescent="0.3">
      <c r="B503"/>
      <c r="C503"/>
      <c r="D503"/>
      <c r="E503"/>
      <c r="F503"/>
      <c r="G503"/>
      <c r="I503" s="77" t="s">
        <v>519</v>
      </c>
      <c r="J503" s="77" t="s">
        <v>519</v>
      </c>
      <c r="K503" s="78" t="s">
        <v>928</v>
      </c>
      <c r="L503" s="49">
        <v>1</v>
      </c>
      <c r="M503" s="49">
        <v>0</v>
      </c>
      <c r="N503" s="79">
        <f t="shared" si="7"/>
        <v>0</v>
      </c>
      <c r="P503" s="11"/>
      <c r="Q503" s="11"/>
    </row>
    <row r="504" spans="2:17" hidden="1" x14ac:dyDescent="0.3">
      <c r="B504"/>
      <c r="C504"/>
      <c r="D504"/>
      <c r="E504"/>
      <c r="F504"/>
      <c r="G504"/>
      <c r="I504" s="77" t="s">
        <v>539</v>
      </c>
      <c r="J504" s="77" t="s">
        <v>486</v>
      </c>
      <c r="K504" s="78" t="s">
        <v>934</v>
      </c>
      <c r="L504" s="49">
        <v>1</v>
      </c>
      <c r="M504" s="49">
        <v>0</v>
      </c>
      <c r="N504" s="79">
        <f t="shared" si="7"/>
        <v>0</v>
      </c>
      <c r="P504" s="11"/>
      <c r="Q504" s="11"/>
    </row>
    <row r="505" spans="2:17" hidden="1" x14ac:dyDescent="0.3">
      <c r="B505"/>
      <c r="C505"/>
      <c r="D505"/>
      <c r="E505"/>
      <c r="F505"/>
      <c r="G505"/>
      <c r="I505" s="77" t="s">
        <v>539</v>
      </c>
      <c r="J505" s="77" t="s">
        <v>502</v>
      </c>
      <c r="K505" s="78" t="s">
        <v>958</v>
      </c>
      <c r="L505" s="49">
        <v>1</v>
      </c>
      <c r="M505" s="49">
        <v>0</v>
      </c>
      <c r="N505" s="79">
        <f t="shared" si="7"/>
        <v>0</v>
      </c>
      <c r="P505" s="11"/>
      <c r="Q505" s="11"/>
    </row>
    <row r="506" spans="2:17" hidden="1" x14ac:dyDescent="0.3">
      <c r="B506"/>
      <c r="C506"/>
      <c r="D506"/>
      <c r="E506"/>
      <c r="F506"/>
      <c r="G506"/>
      <c r="I506" s="77" t="s">
        <v>539</v>
      </c>
      <c r="J506" s="77" t="s">
        <v>530</v>
      </c>
      <c r="K506" s="78" t="s">
        <v>946</v>
      </c>
      <c r="L506" s="49">
        <v>1</v>
      </c>
      <c r="M506" s="49">
        <v>0</v>
      </c>
      <c r="N506" s="79">
        <f t="shared" si="7"/>
        <v>0</v>
      </c>
      <c r="P506" s="11"/>
      <c r="Q506" s="11"/>
    </row>
    <row r="507" spans="2:17" hidden="1" x14ac:dyDescent="0.3">
      <c r="B507"/>
      <c r="C507"/>
      <c r="D507"/>
      <c r="E507"/>
      <c r="F507"/>
      <c r="G507"/>
      <c r="I507" s="77" t="s">
        <v>540</v>
      </c>
      <c r="J507" s="77" t="s">
        <v>523</v>
      </c>
      <c r="K507" s="78" t="s">
        <v>920</v>
      </c>
      <c r="L507" s="49">
        <v>1</v>
      </c>
      <c r="M507" s="49">
        <v>0</v>
      </c>
      <c r="N507" s="79">
        <f t="shared" si="7"/>
        <v>0</v>
      </c>
      <c r="P507" s="11"/>
      <c r="Q507" s="11"/>
    </row>
    <row r="508" spans="2:17" hidden="1" x14ac:dyDescent="0.3">
      <c r="B508"/>
      <c r="C508"/>
      <c r="D508"/>
      <c r="E508"/>
      <c r="F508"/>
      <c r="G508"/>
      <c r="I508" s="77" t="s">
        <v>540</v>
      </c>
      <c r="J508" s="77" t="s">
        <v>541</v>
      </c>
      <c r="K508" s="78" t="s">
        <v>954</v>
      </c>
      <c r="L508" s="49">
        <v>1</v>
      </c>
      <c r="M508" s="49">
        <v>0</v>
      </c>
      <c r="N508" s="79">
        <f t="shared" si="7"/>
        <v>0</v>
      </c>
      <c r="P508" s="11"/>
      <c r="Q508" s="11"/>
    </row>
    <row r="509" spans="2:17" x14ac:dyDescent="0.3">
      <c r="B509"/>
      <c r="C509"/>
      <c r="D509"/>
      <c r="E509"/>
      <c r="F509"/>
      <c r="G509"/>
    </row>
    <row r="510" spans="2:17" x14ac:dyDescent="0.3">
      <c r="B510"/>
      <c r="C510"/>
      <c r="D510"/>
      <c r="E510"/>
      <c r="F510"/>
      <c r="G510"/>
    </row>
    <row r="511" spans="2:17" x14ac:dyDescent="0.3">
      <c r="B511"/>
      <c r="C511"/>
      <c r="D511"/>
      <c r="E511"/>
      <c r="F511"/>
      <c r="G511"/>
    </row>
    <row r="512" spans="2:17" x14ac:dyDescent="0.3">
      <c r="B512"/>
      <c r="C512"/>
      <c r="D512"/>
      <c r="E512"/>
      <c r="F512"/>
      <c r="G512"/>
    </row>
    <row r="513" spans="2:7" x14ac:dyDescent="0.3">
      <c r="B513"/>
      <c r="C513"/>
      <c r="D513"/>
      <c r="E513"/>
      <c r="F513"/>
      <c r="G513"/>
    </row>
    <row r="514" spans="2:7" x14ac:dyDescent="0.3">
      <c r="B514"/>
      <c r="C514"/>
      <c r="D514"/>
      <c r="E514"/>
      <c r="F514"/>
      <c r="G514"/>
    </row>
    <row r="515" spans="2:7" x14ac:dyDescent="0.3">
      <c r="B515"/>
      <c r="C515"/>
      <c r="D515"/>
      <c r="E515"/>
      <c r="F515"/>
      <c r="G515"/>
    </row>
    <row r="516" spans="2:7" x14ac:dyDescent="0.3">
      <c r="B516"/>
      <c r="C516"/>
      <c r="D516"/>
      <c r="E516"/>
      <c r="F516"/>
      <c r="G516"/>
    </row>
    <row r="517" spans="2:7" x14ac:dyDescent="0.3">
      <c r="B517"/>
      <c r="C517"/>
      <c r="D517"/>
      <c r="E517"/>
      <c r="F517"/>
      <c r="G517"/>
    </row>
    <row r="518" spans="2:7" x14ac:dyDescent="0.3">
      <c r="B518"/>
      <c r="C518"/>
      <c r="D518"/>
      <c r="E518"/>
      <c r="F518"/>
      <c r="G518"/>
    </row>
    <row r="519" spans="2:7" x14ac:dyDescent="0.3">
      <c r="B519"/>
      <c r="C519"/>
      <c r="D519"/>
      <c r="E519"/>
      <c r="F519"/>
      <c r="G519"/>
    </row>
    <row r="520" spans="2:7" x14ac:dyDescent="0.3">
      <c r="B520"/>
      <c r="C520"/>
      <c r="D520"/>
      <c r="E520"/>
      <c r="F520"/>
      <c r="G520"/>
    </row>
    <row r="521" spans="2:7" x14ac:dyDescent="0.3">
      <c r="B521"/>
      <c r="C521"/>
      <c r="D521"/>
      <c r="E521"/>
      <c r="F521"/>
      <c r="G521"/>
    </row>
    <row r="522" spans="2:7" x14ac:dyDescent="0.3">
      <c r="B522"/>
      <c r="C522"/>
      <c r="D522"/>
      <c r="E522"/>
      <c r="F522"/>
      <c r="G522"/>
    </row>
    <row r="523" spans="2:7" x14ac:dyDescent="0.3">
      <c r="B523"/>
      <c r="C523"/>
      <c r="D523"/>
      <c r="E523"/>
      <c r="F523"/>
      <c r="G523"/>
    </row>
    <row r="524" spans="2:7" x14ac:dyDescent="0.3">
      <c r="B524"/>
      <c r="C524"/>
      <c r="D524"/>
      <c r="E524"/>
      <c r="F524"/>
      <c r="G524"/>
    </row>
    <row r="525" spans="2:7" x14ac:dyDescent="0.3">
      <c r="B525"/>
      <c r="C525"/>
      <c r="D525"/>
      <c r="E525"/>
      <c r="F525"/>
      <c r="G525"/>
    </row>
    <row r="526" spans="2:7" x14ac:dyDescent="0.3">
      <c r="B526"/>
      <c r="C526"/>
      <c r="D526"/>
      <c r="E526"/>
      <c r="F526"/>
      <c r="G526"/>
    </row>
    <row r="527" spans="2:7" x14ac:dyDescent="0.3">
      <c r="B527"/>
      <c r="C527"/>
      <c r="D527"/>
      <c r="E527"/>
      <c r="F527"/>
      <c r="G527"/>
    </row>
    <row r="528" spans="2:7" x14ac:dyDescent="0.3">
      <c r="B528"/>
      <c r="C528"/>
      <c r="D528"/>
      <c r="E528"/>
      <c r="F528"/>
      <c r="G528"/>
    </row>
    <row r="529" spans="2:7" x14ac:dyDescent="0.3">
      <c r="B529"/>
      <c r="C529"/>
      <c r="D529"/>
      <c r="E529"/>
      <c r="F529"/>
      <c r="G529"/>
    </row>
    <row r="530" spans="2:7" x14ac:dyDescent="0.3">
      <c r="B530"/>
      <c r="C530"/>
      <c r="D530"/>
      <c r="E530"/>
      <c r="F530"/>
      <c r="G530"/>
    </row>
    <row r="531" spans="2:7" x14ac:dyDescent="0.3">
      <c r="B531"/>
      <c r="C531"/>
      <c r="D531"/>
      <c r="E531"/>
      <c r="F531"/>
      <c r="G531"/>
    </row>
    <row r="532" spans="2:7" x14ac:dyDescent="0.3">
      <c r="B532"/>
      <c r="C532"/>
      <c r="D532"/>
      <c r="E532"/>
      <c r="F532"/>
      <c r="G532"/>
    </row>
    <row r="533" spans="2:7" x14ac:dyDescent="0.3">
      <c r="B533"/>
      <c r="C533"/>
      <c r="D533"/>
      <c r="E533"/>
      <c r="F533"/>
      <c r="G533"/>
    </row>
    <row r="534" spans="2:7" x14ac:dyDescent="0.3">
      <c r="B534"/>
      <c r="C534"/>
      <c r="D534"/>
      <c r="E534"/>
      <c r="F534"/>
      <c r="G534"/>
    </row>
    <row r="535" spans="2:7" x14ac:dyDescent="0.3">
      <c r="B535"/>
      <c r="C535"/>
      <c r="D535"/>
      <c r="E535"/>
      <c r="F535"/>
      <c r="G535"/>
    </row>
    <row r="536" spans="2:7" x14ac:dyDescent="0.3">
      <c r="B536"/>
      <c r="C536"/>
      <c r="D536"/>
      <c r="E536"/>
      <c r="F536"/>
      <c r="G536"/>
    </row>
    <row r="537" spans="2:7" x14ac:dyDescent="0.3">
      <c r="B537"/>
      <c r="C537"/>
      <c r="D537"/>
      <c r="E537"/>
      <c r="F537"/>
      <c r="G537"/>
    </row>
    <row r="538" spans="2:7" x14ac:dyDescent="0.3">
      <c r="B538"/>
      <c r="C538"/>
      <c r="D538"/>
      <c r="E538"/>
      <c r="F538"/>
      <c r="G538"/>
    </row>
    <row r="539" spans="2:7" x14ac:dyDescent="0.3">
      <c r="B539"/>
      <c r="C539"/>
      <c r="D539"/>
      <c r="E539"/>
      <c r="F539"/>
      <c r="G539"/>
    </row>
    <row r="540" spans="2:7" x14ac:dyDescent="0.3">
      <c r="B540"/>
      <c r="C540"/>
      <c r="D540"/>
      <c r="E540"/>
      <c r="F540"/>
      <c r="G540"/>
    </row>
    <row r="541" spans="2:7" x14ac:dyDescent="0.3">
      <c r="B541"/>
      <c r="C541"/>
      <c r="D541"/>
      <c r="E541"/>
      <c r="F541"/>
      <c r="G541"/>
    </row>
    <row r="542" spans="2:7" x14ac:dyDescent="0.3">
      <c r="B542"/>
      <c r="C542"/>
      <c r="D542"/>
      <c r="E542"/>
      <c r="F542"/>
      <c r="G542"/>
    </row>
    <row r="543" spans="2:7" x14ac:dyDescent="0.3">
      <c r="B543"/>
      <c r="C543"/>
      <c r="D543"/>
      <c r="E543"/>
      <c r="F543"/>
      <c r="G543"/>
    </row>
    <row r="544" spans="2:7" x14ac:dyDescent="0.3">
      <c r="B544"/>
      <c r="C544"/>
      <c r="D544"/>
      <c r="E544"/>
      <c r="F544"/>
      <c r="G544"/>
    </row>
    <row r="545" spans="2:7" x14ac:dyDescent="0.3">
      <c r="B545"/>
      <c r="C545"/>
      <c r="D545"/>
      <c r="E545"/>
      <c r="F545"/>
      <c r="G545"/>
    </row>
    <row r="546" spans="2:7" x14ac:dyDescent="0.3">
      <c r="B546"/>
      <c r="C546"/>
      <c r="D546"/>
      <c r="E546"/>
      <c r="F546"/>
      <c r="G546"/>
    </row>
    <row r="547" spans="2:7" x14ac:dyDescent="0.3">
      <c r="B547"/>
      <c r="C547"/>
      <c r="D547"/>
      <c r="E547"/>
      <c r="F547"/>
      <c r="G547"/>
    </row>
    <row r="548" spans="2:7" x14ac:dyDescent="0.3">
      <c r="B548"/>
      <c r="C548"/>
      <c r="D548"/>
      <c r="E548"/>
      <c r="F548"/>
      <c r="G548"/>
    </row>
    <row r="549" spans="2:7" x14ac:dyDescent="0.3">
      <c r="B549"/>
      <c r="C549"/>
      <c r="D549"/>
      <c r="E549"/>
      <c r="F549"/>
      <c r="G549"/>
    </row>
    <row r="550" spans="2:7" x14ac:dyDescent="0.3">
      <c r="B550"/>
      <c r="C550"/>
      <c r="D550"/>
      <c r="E550"/>
      <c r="F550"/>
      <c r="G550"/>
    </row>
    <row r="551" spans="2:7" x14ac:dyDescent="0.3">
      <c r="B551"/>
      <c r="C551"/>
      <c r="D551"/>
      <c r="E551"/>
      <c r="F551"/>
      <c r="G551"/>
    </row>
    <row r="552" spans="2:7" x14ac:dyDescent="0.3">
      <c r="B552"/>
      <c r="C552"/>
      <c r="D552"/>
      <c r="E552"/>
      <c r="F552"/>
      <c r="G552"/>
    </row>
    <row r="553" spans="2:7" x14ac:dyDescent="0.3">
      <c r="B553"/>
      <c r="C553"/>
      <c r="D553"/>
      <c r="E553"/>
      <c r="F553"/>
      <c r="G553"/>
    </row>
    <row r="554" spans="2:7" x14ac:dyDescent="0.3">
      <c r="B554"/>
      <c r="C554"/>
      <c r="D554"/>
      <c r="E554"/>
      <c r="F554"/>
      <c r="G554"/>
    </row>
    <row r="555" spans="2:7" x14ac:dyDescent="0.3">
      <c r="B555"/>
      <c r="C555"/>
      <c r="D555"/>
      <c r="E555"/>
      <c r="F555"/>
      <c r="G555"/>
    </row>
    <row r="556" spans="2:7" x14ac:dyDescent="0.3">
      <c r="B556"/>
      <c r="C556"/>
      <c r="D556"/>
      <c r="E556"/>
      <c r="F556"/>
      <c r="G556"/>
    </row>
    <row r="557" spans="2:7" x14ac:dyDescent="0.3">
      <c r="B557"/>
      <c r="C557"/>
      <c r="D557"/>
      <c r="E557"/>
      <c r="F557"/>
      <c r="G557"/>
    </row>
    <row r="558" spans="2:7" x14ac:dyDescent="0.3">
      <c r="B558"/>
      <c r="C558"/>
      <c r="D558"/>
      <c r="E558"/>
      <c r="F558"/>
      <c r="G558"/>
    </row>
    <row r="559" spans="2:7" x14ac:dyDescent="0.3">
      <c r="B559"/>
      <c r="C559"/>
      <c r="D559"/>
      <c r="E559"/>
      <c r="F559"/>
      <c r="G559"/>
    </row>
    <row r="560" spans="2:7" x14ac:dyDescent="0.3">
      <c r="B560"/>
      <c r="C560"/>
      <c r="D560"/>
      <c r="E560"/>
      <c r="F560"/>
      <c r="G560"/>
    </row>
    <row r="561" spans="2:7" x14ac:dyDescent="0.3">
      <c r="B561"/>
      <c r="C561"/>
      <c r="D561"/>
      <c r="E561"/>
      <c r="F561"/>
      <c r="G561"/>
    </row>
    <row r="562" spans="2:7" x14ac:dyDescent="0.3">
      <c r="B562"/>
      <c r="C562"/>
      <c r="D562"/>
      <c r="E562"/>
      <c r="F562"/>
      <c r="G562"/>
    </row>
    <row r="563" spans="2:7" x14ac:dyDescent="0.3">
      <c r="B563"/>
      <c r="C563"/>
      <c r="D563"/>
      <c r="E563"/>
      <c r="F563"/>
      <c r="G563"/>
    </row>
    <row r="564" spans="2:7" x14ac:dyDescent="0.3">
      <c r="B564"/>
      <c r="C564"/>
      <c r="D564"/>
      <c r="E564"/>
      <c r="F564"/>
      <c r="G564"/>
    </row>
    <row r="565" spans="2:7" x14ac:dyDescent="0.3">
      <c r="B565"/>
      <c r="C565"/>
      <c r="D565"/>
      <c r="E565"/>
      <c r="F565"/>
      <c r="G565"/>
    </row>
    <row r="566" spans="2:7" x14ac:dyDescent="0.3">
      <c r="B566"/>
      <c r="C566"/>
      <c r="D566"/>
      <c r="E566"/>
      <c r="F566"/>
      <c r="G566"/>
    </row>
    <row r="567" spans="2:7" x14ac:dyDescent="0.3">
      <c r="B567"/>
      <c r="C567"/>
      <c r="D567"/>
      <c r="E567"/>
      <c r="F567"/>
      <c r="G567"/>
    </row>
    <row r="568" spans="2:7" x14ac:dyDescent="0.3">
      <c r="B568"/>
      <c r="C568"/>
      <c r="D568"/>
      <c r="E568"/>
      <c r="F568"/>
      <c r="G568"/>
    </row>
    <row r="569" spans="2:7" x14ac:dyDescent="0.3">
      <c r="B569"/>
      <c r="C569"/>
      <c r="D569"/>
      <c r="E569"/>
      <c r="F569"/>
      <c r="G569"/>
    </row>
    <row r="570" spans="2:7" x14ac:dyDescent="0.3">
      <c r="B570"/>
      <c r="C570"/>
      <c r="D570"/>
      <c r="E570"/>
      <c r="F570"/>
      <c r="G570"/>
    </row>
    <row r="571" spans="2:7" x14ac:dyDescent="0.3">
      <c r="B571"/>
      <c r="C571"/>
      <c r="D571"/>
      <c r="E571"/>
      <c r="F571"/>
      <c r="G571"/>
    </row>
    <row r="572" spans="2:7" x14ac:dyDescent="0.3">
      <c r="B572"/>
      <c r="C572"/>
      <c r="D572"/>
      <c r="E572"/>
      <c r="F572"/>
      <c r="G572"/>
    </row>
    <row r="573" spans="2:7" x14ac:dyDescent="0.3">
      <c r="B573"/>
      <c r="C573"/>
      <c r="D573"/>
      <c r="E573"/>
      <c r="F573"/>
      <c r="G573"/>
    </row>
    <row r="574" spans="2:7" x14ac:dyDescent="0.3">
      <c r="B574"/>
      <c r="C574"/>
      <c r="D574"/>
      <c r="E574"/>
      <c r="F574"/>
      <c r="G574"/>
    </row>
    <row r="575" spans="2:7" x14ac:dyDescent="0.3">
      <c r="B575"/>
      <c r="C575"/>
      <c r="D575"/>
      <c r="E575"/>
      <c r="F575"/>
      <c r="G575"/>
    </row>
    <row r="576" spans="2:7" x14ac:dyDescent="0.3">
      <c r="B576"/>
      <c r="C576"/>
      <c r="D576"/>
      <c r="E576"/>
      <c r="F576"/>
      <c r="G576"/>
    </row>
    <row r="577" spans="2:7" x14ac:dyDescent="0.3">
      <c r="B577"/>
      <c r="C577"/>
      <c r="D577"/>
      <c r="E577"/>
      <c r="F577"/>
      <c r="G577"/>
    </row>
    <row r="578" spans="2:7" x14ac:dyDescent="0.3">
      <c r="B578"/>
      <c r="C578"/>
      <c r="D578"/>
      <c r="E578"/>
      <c r="F578"/>
      <c r="G578"/>
    </row>
    <row r="579" spans="2:7" x14ac:dyDescent="0.3">
      <c r="B579"/>
      <c r="C579"/>
      <c r="D579"/>
      <c r="E579"/>
      <c r="F579"/>
      <c r="G579"/>
    </row>
    <row r="580" spans="2:7" x14ac:dyDescent="0.3">
      <c r="B580"/>
      <c r="C580"/>
      <c r="D580"/>
      <c r="E580"/>
      <c r="F580"/>
      <c r="G580"/>
    </row>
    <row r="581" spans="2:7" x14ac:dyDescent="0.3">
      <c r="B581"/>
      <c r="C581"/>
      <c r="D581"/>
      <c r="E581"/>
      <c r="F581"/>
      <c r="G581"/>
    </row>
    <row r="582" spans="2:7" x14ac:dyDescent="0.3">
      <c r="B582"/>
      <c r="C582"/>
      <c r="D582"/>
      <c r="E582"/>
      <c r="F582"/>
      <c r="G582"/>
    </row>
    <row r="583" spans="2:7" x14ac:dyDescent="0.3">
      <c r="B583"/>
      <c r="C583"/>
      <c r="D583"/>
      <c r="E583"/>
      <c r="F583"/>
      <c r="G583"/>
    </row>
    <row r="584" spans="2:7" x14ac:dyDescent="0.3">
      <c r="B584"/>
      <c r="C584"/>
      <c r="D584"/>
      <c r="E584"/>
      <c r="F584"/>
      <c r="G584"/>
    </row>
    <row r="585" spans="2:7" x14ac:dyDescent="0.3">
      <c r="B585"/>
      <c r="C585"/>
      <c r="D585"/>
      <c r="E585"/>
      <c r="F585"/>
      <c r="G585"/>
    </row>
    <row r="586" spans="2:7" x14ac:dyDescent="0.3">
      <c r="B586"/>
      <c r="C586"/>
      <c r="D586"/>
      <c r="E586"/>
      <c r="F586"/>
      <c r="G586"/>
    </row>
    <row r="587" spans="2:7" x14ac:dyDescent="0.3">
      <c r="B587"/>
      <c r="C587"/>
      <c r="D587"/>
      <c r="E587"/>
      <c r="F587"/>
      <c r="G587"/>
    </row>
    <row r="588" spans="2:7" x14ac:dyDescent="0.3">
      <c r="B588"/>
      <c r="C588"/>
      <c r="D588"/>
      <c r="E588"/>
      <c r="F588"/>
      <c r="G588"/>
    </row>
    <row r="589" spans="2:7" x14ac:dyDescent="0.3">
      <c r="B589"/>
      <c r="C589"/>
      <c r="D589"/>
      <c r="E589"/>
      <c r="F589"/>
      <c r="G589"/>
    </row>
    <row r="590" spans="2:7" x14ac:dyDescent="0.3">
      <c r="B590"/>
      <c r="C590"/>
      <c r="D590"/>
      <c r="E590"/>
      <c r="F590"/>
      <c r="G590"/>
    </row>
    <row r="591" spans="2:7" x14ac:dyDescent="0.3">
      <c r="B591"/>
      <c r="C591"/>
      <c r="D591"/>
      <c r="E591"/>
      <c r="F591"/>
      <c r="G591"/>
    </row>
    <row r="592" spans="2:7" x14ac:dyDescent="0.3">
      <c r="B592"/>
      <c r="C592"/>
      <c r="D592"/>
      <c r="E592"/>
      <c r="F592"/>
      <c r="G592"/>
    </row>
    <row r="593" spans="2:7" x14ac:dyDescent="0.3">
      <c r="B593"/>
      <c r="C593"/>
      <c r="D593"/>
      <c r="E593"/>
      <c r="F593"/>
      <c r="G593"/>
    </row>
    <row r="594" spans="2:7" x14ac:dyDescent="0.3">
      <c r="B594"/>
      <c r="C594"/>
      <c r="D594"/>
      <c r="E594"/>
      <c r="F594"/>
      <c r="G594"/>
    </row>
    <row r="595" spans="2:7" x14ac:dyDescent="0.3">
      <c r="B595"/>
      <c r="C595"/>
      <c r="D595"/>
      <c r="E595"/>
      <c r="F595"/>
      <c r="G595"/>
    </row>
    <row r="596" spans="2:7" x14ac:dyDescent="0.3">
      <c r="B596"/>
      <c r="C596"/>
      <c r="D596"/>
      <c r="E596"/>
      <c r="F596"/>
      <c r="G596"/>
    </row>
    <row r="597" spans="2:7" x14ac:dyDescent="0.3">
      <c r="B597"/>
      <c r="C597"/>
      <c r="D597"/>
      <c r="E597"/>
      <c r="F597"/>
      <c r="G597"/>
    </row>
    <row r="598" spans="2:7" x14ac:dyDescent="0.3">
      <c r="B598"/>
      <c r="C598"/>
      <c r="D598"/>
      <c r="E598"/>
      <c r="F598"/>
      <c r="G598"/>
    </row>
    <row r="599" spans="2:7" x14ac:dyDescent="0.3">
      <c r="B599"/>
      <c r="C599"/>
      <c r="D599"/>
      <c r="E599"/>
      <c r="F599"/>
      <c r="G599"/>
    </row>
    <row r="600" spans="2:7" x14ac:dyDescent="0.3">
      <c r="B600"/>
      <c r="C600"/>
      <c r="D600"/>
      <c r="E600"/>
      <c r="F600"/>
      <c r="G600"/>
    </row>
    <row r="601" spans="2:7" x14ac:dyDescent="0.3">
      <c r="B601"/>
      <c r="C601"/>
      <c r="D601"/>
      <c r="E601"/>
      <c r="F601"/>
      <c r="G601"/>
    </row>
    <row r="602" spans="2:7" x14ac:dyDescent="0.3">
      <c r="B602"/>
      <c r="C602"/>
      <c r="D602"/>
      <c r="E602"/>
      <c r="F602"/>
      <c r="G602"/>
    </row>
    <row r="603" spans="2:7" x14ac:dyDescent="0.3">
      <c r="B603"/>
      <c r="C603"/>
      <c r="D603"/>
      <c r="E603"/>
      <c r="F603"/>
      <c r="G603"/>
    </row>
    <row r="604" spans="2:7" x14ac:dyDescent="0.3">
      <c r="B604"/>
      <c r="C604"/>
      <c r="D604"/>
      <c r="E604"/>
      <c r="F604"/>
      <c r="G604"/>
    </row>
    <row r="605" spans="2:7" x14ac:dyDescent="0.3">
      <c r="B605"/>
      <c r="C605"/>
      <c r="D605"/>
      <c r="E605"/>
      <c r="F605"/>
      <c r="G605"/>
    </row>
    <row r="606" spans="2:7" x14ac:dyDescent="0.3">
      <c r="B606"/>
      <c r="C606"/>
      <c r="D606"/>
      <c r="E606"/>
      <c r="F606"/>
      <c r="G606"/>
    </row>
    <row r="607" spans="2:7" x14ac:dyDescent="0.3">
      <c r="B607"/>
      <c r="C607"/>
      <c r="D607"/>
      <c r="E607"/>
      <c r="F607"/>
      <c r="G607"/>
    </row>
    <row r="608" spans="2:7" x14ac:dyDescent="0.3">
      <c r="B608"/>
      <c r="C608"/>
      <c r="D608"/>
      <c r="E608"/>
      <c r="F608"/>
      <c r="G608"/>
    </row>
    <row r="609" spans="2:7" x14ac:dyDescent="0.3">
      <c r="B609"/>
      <c r="C609"/>
      <c r="D609"/>
      <c r="E609"/>
      <c r="F609"/>
      <c r="G609"/>
    </row>
    <row r="610" spans="2:7" x14ac:dyDescent="0.3">
      <c r="B610"/>
      <c r="C610"/>
      <c r="D610"/>
      <c r="E610"/>
      <c r="F610"/>
      <c r="G610"/>
    </row>
    <row r="611" spans="2:7" x14ac:dyDescent="0.3">
      <c r="B611"/>
      <c r="C611"/>
      <c r="D611"/>
      <c r="E611"/>
      <c r="F611"/>
      <c r="G611"/>
    </row>
    <row r="612" spans="2:7" x14ac:dyDescent="0.3">
      <c r="B612"/>
      <c r="C612"/>
      <c r="D612"/>
      <c r="E612"/>
      <c r="F612"/>
      <c r="G612"/>
    </row>
    <row r="613" spans="2:7" x14ac:dyDescent="0.3">
      <c r="B613"/>
      <c r="C613"/>
      <c r="D613"/>
      <c r="E613"/>
      <c r="F613"/>
      <c r="G613"/>
    </row>
    <row r="614" spans="2:7" x14ac:dyDescent="0.3">
      <c r="B614"/>
      <c r="C614"/>
      <c r="D614"/>
      <c r="E614"/>
      <c r="F614"/>
      <c r="G614"/>
    </row>
    <row r="615" spans="2:7" x14ac:dyDescent="0.3">
      <c r="B615"/>
      <c r="C615"/>
      <c r="D615"/>
      <c r="E615"/>
      <c r="F615"/>
      <c r="G615"/>
    </row>
    <row r="616" spans="2:7" x14ac:dyDescent="0.3">
      <c r="B616"/>
      <c r="C616"/>
      <c r="D616"/>
      <c r="E616"/>
      <c r="F616"/>
      <c r="G616"/>
    </row>
    <row r="617" spans="2:7" x14ac:dyDescent="0.3">
      <c r="B617"/>
      <c r="C617"/>
      <c r="D617"/>
      <c r="E617"/>
      <c r="F617"/>
      <c r="G617"/>
    </row>
    <row r="618" spans="2:7" x14ac:dyDescent="0.3">
      <c r="B618"/>
      <c r="C618"/>
      <c r="D618"/>
      <c r="E618"/>
      <c r="F618"/>
      <c r="G618"/>
    </row>
    <row r="619" spans="2:7" x14ac:dyDescent="0.3">
      <c r="B619"/>
      <c r="C619"/>
      <c r="D619"/>
      <c r="E619"/>
      <c r="F619"/>
      <c r="G619"/>
    </row>
    <row r="620" spans="2:7" x14ac:dyDescent="0.3">
      <c r="B620"/>
      <c r="C620"/>
      <c r="D620"/>
      <c r="E620"/>
      <c r="F620"/>
      <c r="G620"/>
    </row>
    <row r="621" spans="2:7" x14ac:dyDescent="0.3">
      <c r="B621"/>
      <c r="C621"/>
      <c r="D621"/>
      <c r="E621"/>
      <c r="F621"/>
      <c r="G621"/>
    </row>
    <row r="622" spans="2:7" x14ac:dyDescent="0.3">
      <c r="B622"/>
      <c r="C622"/>
      <c r="D622"/>
      <c r="E622"/>
      <c r="F622"/>
      <c r="G622"/>
    </row>
    <row r="623" spans="2:7" x14ac:dyDescent="0.3">
      <c r="B623"/>
      <c r="C623"/>
      <c r="D623"/>
      <c r="E623"/>
      <c r="F623"/>
      <c r="G623"/>
    </row>
    <row r="624" spans="2:7" x14ac:dyDescent="0.3">
      <c r="B624"/>
      <c r="C624"/>
      <c r="D624"/>
      <c r="E624"/>
      <c r="F624"/>
      <c r="G624"/>
    </row>
    <row r="625" spans="2:7" x14ac:dyDescent="0.3">
      <c r="B625"/>
      <c r="C625"/>
      <c r="D625"/>
      <c r="E625"/>
      <c r="F625"/>
      <c r="G625"/>
    </row>
    <row r="626" spans="2:7" x14ac:dyDescent="0.3">
      <c r="B626"/>
      <c r="C626"/>
      <c r="D626"/>
      <c r="E626"/>
      <c r="F626"/>
      <c r="G626"/>
    </row>
    <row r="627" spans="2:7" x14ac:dyDescent="0.3">
      <c r="B627"/>
      <c r="C627"/>
      <c r="D627"/>
      <c r="E627"/>
      <c r="F627"/>
      <c r="G627"/>
    </row>
    <row r="628" spans="2:7" x14ac:dyDescent="0.3">
      <c r="B628"/>
      <c r="C628"/>
      <c r="D628"/>
      <c r="E628"/>
      <c r="F628"/>
      <c r="G628"/>
    </row>
    <row r="629" spans="2:7" x14ac:dyDescent="0.3">
      <c r="B629"/>
      <c r="C629"/>
      <c r="D629"/>
      <c r="E629"/>
      <c r="F629"/>
      <c r="G629"/>
    </row>
    <row r="630" spans="2:7" x14ac:dyDescent="0.3">
      <c r="B630"/>
      <c r="C630"/>
      <c r="D630"/>
      <c r="E630"/>
      <c r="F630"/>
      <c r="G630"/>
    </row>
    <row r="631" spans="2:7" x14ac:dyDescent="0.3">
      <c r="B631"/>
      <c r="C631"/>
      <c r="D631"/>
      <c r="E631"/>
      <c r="F631"/>
      <c r="G631"/>
    </row>
    <row r="632" spans="2:7" x14ac:dyDescent="0.3">
      <c r="B632"/>
      <c r="C632"/>
      <c r="D632"/>
      <c r="E632"/>
      <c r="F632"/>
      <c r="G632"/>
    </row>
    <row r="633" spans="2:7" x14ac:dyDescent="0.3">
      <c r="B633"/>
      <c r="C633"/>
      <c r="D633"/>
      <c r="E633"/>
      <c r="F633"/>
      <c r="G633"/>
    </row>
    <row r="634" spans="2:7" x14ac:dyDescent="0.3">
      <c r="B634"/>
      <c r="C634"/>
      <c r="D634"/>
      <c r="E634"/>
      <c r="F634"/>
      <c r="G634"/>
    </row>
    <row r="635" spans="2:7" x14ac:dyDescent="0.3">
      <c r="B635"/>
      <c r="C635"/>
      <c r="D635"/>
      <c r="E635"/>
      <c r="F635"/>
      <c r="G635"/>
    </row>
    <row r="636" spans="2:7" x14ac:dyDescent="0.3">
      <c r="B636"/>
      <c r="C636"/>
      <c r="D636"/>
      <c r="E636"/>
      <c r="F636"/>
      <c r="G636"/>
    </row>
    <row r="637" spans="2:7" x14ac:dyDescent="0.3">
      <c r="B637"/>
      <c r="C637"/>
      <c r="D637"/>
      <c r="E637"/>
      <c r="F637"/>
      <c r="G637"/>
    </row>
    <row r="638" spans="2:7" x14ac:dyDescent="0.3">
      <c r="B638"/>
      <c r="C638"/>
      <c r="D638"/>
      <c r="E638"/>
      <c r="F638"/>
      <c r="G638"/>
    </row>
    <row r="639" spans="2:7" x14ac:dyDescent="0.3">
      <c r="B639"/>
      <c r="C639"/>
      <c r="D639"/>
      <c r="E639"/>
      <c r="F639"/>
      <c r="G639"/>
    </row>
    <row r="640" spans="2:7" x14ac:dyDescent="0.3">
      <c r="B640"/>
      <c r="C640"/>
      <c r="D640"/>
      <c r="E640"/>
      <c r="F640"/>
      <c r="G640"/>
    </row>
    <row r="641" spans="2:7" x14ac:dyDescent="0.3">
      <c r="B641"/>
      <c r="C641"/>
      <c r="D641"/>
      <c r="E641"/>
      <c r="F641"/>
      <c r="G641"/>
    </row>
    <row r="642" spans="2:7" x14ac:dyDescent="0.3">
      <c r="B642"/>
      <c r="C642"/>
      <c r="D642"/>
      <c r="E642"/>
      <c r="F642"/>
      <c r="G642"/>
    </row>
    <row r="643" spans="2:7" x14ac:dyDescent="0.3">
      <c r="B643"/>
      <c r="C643"/>
      <c r="D643"/>
      <c r="E643"/>
      <c r="F643"/>
      <c r="G643"/>
    </row>
    <row r="644" spans="2:7" x14ac:dyDescent="0.3">
      <c r="B644"/>
      <c r="C644"/>
      <c r="D644"/>
      <c r="E644"/>
      <c r="F644"/>
      <c r="G644"/>
    </row>
    <row r="645" spans="2:7" x14ac:dyDescent="0.3">
      <c r="B645"/>
      <c r="C645"/>
      <c r="D645"/>
      <c r="E645"/>
      <c r="F645"/>
      <c r="G645"/>
    </row>
    <row r="646" spans="2:7" x14ac:dyDescent="0.3">
      <c r="B646"/>
      <c r="C646"/>
      <c r="D646"/>
      <c r="E646"/>
      <c r="F646"/>
      <c r="G646"/>
    </row>
    <row r="647" spans="2:7" x14ac:dyDescent="0.3">
      <c r="B647"/>
      <c r="C647"/>
      <c r="D647"/>
      <c r="E647"/>
      <c r="F647"/>
      <c r="G647"/>
    </row>
    <row r="648" spans="2:7" x14ac:dyDescent="0.3">
      <c r="B648"/>
      <c r="C648"/>
      <c r="D648"/>
      <c r="E648"/>
      <c r="F648"/>
      <c r="G648"/>
    </row>
    <row r="649" spans="2:7" x14ac:dyDescent="0.3">
      <c r="B649"/>
      <c r="C649"/>
      <c r="D649"/>
      <c r="E649"/>
      <c r="F649"/>
      <c r="G649"/>
    </row>
    <row r="650" spans="2:7" x14ac:dyDescent="0.3">
      <c r="B650"/>
      <c r="C650"/>
      <c r="D650"/>
      <c r="E650"/>
      <c r="F650"/>
      <c r="G650"/>
    </row>
    <row r="651" spans="2:7" x14ac:dyDescent="0.3">
      <c r="B651"/>
      <c r="C651"/>
      <c r="D651"/>
      <c r="E651"/>
      <c r="F651"/>
      <c r="G651"/>
    </row>
    <row r="652" spans="2:7" x14ac:dyDescent="0.3">
      <c r="B652"/>
      <c r="C652"/>
      <c r="D652"/>
      <c r="E652"/>
      <c r="F652"/>
      <c r="G652"/>
    </row>
    <row r="653" spans="2:7" x14ac:dyDescent="0.3">
      <c r="B653"/>
      <c r="C653"/>
      <c r="D653"/>
      <c r="E653"/>
      <c r="F653"/>
      <c r="G653"/>
    </row>
    <row r="654" spans="2:7" x14ac:dyDescent="0.3">
      <c r="B654"/>
      <c r="C654"/>
      <c r="D654"/>
      <c r="E654"/>
      <c r="F654"/>
      <c r="G654"/>
    </row>
    <row r="655" spans="2:7" x14ac:dyDescent="0.3">
      <c r="B655"/>
      <c r="C655"/>
      <c r="D655"/>
      <c r="E655"/>
      <c r="F655"/>
      <c r="G655"/>
    </row>
    <row r="656" spans="2:7" x14ac:dyDescent="0.3">
      <c r="B656"/>
      <c r="C656"/>
      <c r="D656"/>
      <c r="E656"/>
      <c r="F656"/>
      <c r="G656"/>
    </row>
    <row r="657" spans="2:7" x14ac:dyDescent="0.3">
      <c r="B657"/>
      <c r="C657"/>
      <c r="D657"/>
      <c r="E657"/>
      <c r="F657"/>
      <c r="G657"/>
    </row>
    <row r="658" spans="2:7" x14ac:dyDescent="0.3">
      <c r="B658"/>
      <c r="C658"/>
      <c r="D658"/>
      <c r="E658"/>
      <c r="F658"/>
      <c r="G658"/>
    </row>
    <row r="659" spans="2:7" x14ac:dyDescent="0.3">
      <c r="B659"/>
      <c r="C659"/>
      <c r="D659"/>
      <c r="E659"/>
      <c r="F659"/>
      <c r="G659"/>
    </row>
    <row r="660" spans="2:7" x14ac:dyDescent="0.3">
      <c r="B660"/>
      <c r="C660"/>
      <c r="D660"/>
      <c r="E660"/>
      <c r="F660"/>
      <c r="G660"/>
    </row>
    <row r="661" spans="2:7" x14ac:dyDescent="0.3">
      <c r="B661"/>
      <c r="C661"/>
      <c r="D661"/>
      <c r="E661"/>
      <c r="F661"/>
      <c r="G661"/>
    </row>
    <row r="662" spans="2:7" x14ac:dyDescent="0.3">
      <c r="B662"/>
      <c r="C662"/>
      <c r="D662"/>
      <c r="E662"/>
      <c r="F662"/>
      <c r="G662"/>
    </row>
    <row r="663" spans="2:7" x14ac:dyDescent="0.3">
      <c r="B663"/>
      <c r="C663"/>
      <c r="D663"/>
      <c r="E663"/>
      <c r="F663"/>
      <c r="G663"/>
    </row>
    <row r="664" spans="2:7" x14ac:dyDescent="0.3">
      <c r="B664"/>
      <c r="C664"/>
      <c r="D664"/>
      <c r="E664"/>
      <c r="F664"/>
      <c r="G664"/>
    </row>
    <row r="665" spans="2:7" x14ac:dyDescent="0.3">
      <c r="B665"/>
      <c r="C665"/>
      <c r="D665"/>
      <c r="E665"/>
      <c r="F665"/>
      <c r="G665"/>
    </row>
    <row r="666" spans="2:7" x14ac:dyDescent="0.3">
      <c r="B666"/>
      <c r="C666"/>
      <c r="D666"/>
      <c r="E666"/>
      <c r="F666"/>
      <c r="G666"/>
    </row>
    <row r="667" spans="2:7" x14ac:dyDescent="0.3">
      <c r="B667"/>
      <c r="C667"/>
      <c r="D667"/>
      <c r="E667"/>
      <c r="F667"/>
      <c r="G667"/>
    </row>
    <row r="668" spans="2:7" x14ac:dyDescent="0.3">
      <c r="B668"/>
      <c r="C668"/>
      <c r="D668"/>
      <c r="E668"/>
      <c r="F668"/>
      <c r="G668"/>
    </row>
    <row r="669" spans="2:7" x14ac:dyDescent="0.3">
      <c r="B669"/>
      <c r="C669"/>
      <c r="D669"/>
      <c r="E669"/>
      <c r="F669"/>
      <c r="G669"/>
    </row>
    <row r="670" spans="2:7" x14ac:dyDescent="0.3">
      <c r="B670"/>
      <c r="C670"/>
      <c r="D670"/>
      <c r="E670"/>
      <c r="F670"/>
      <c r="G670"/>
    </row>
    <row r="671" spans="2:7" x14ac:dyDescent="0.3">
      <c r="B671"/>
      <c r="C671"/>
      <c r="D671"/>
      <c r="E671"/>
      <c r="F671"/>
      <c r="G671"/>
    </row>
    <row r="672" spans="2:7" x14ac:dyDescent="0.3">
      <c r="B672"/>
      <c r="C672"/>
      <c r="D672"/>
      <c r="E672"/>
      <c r="F672"/>
      <c r="G672"/>
    </row>
    <row r="673" spans="2:7" x14ac:dyDescent="0.3">
      <c r="B673"/>
      <c r="C673"/>
      <c r="D673"/>
      <c r="E673"/>
      <c r="F673"/>
      <c r="G673"/>
    </row>
    <row r="674" spans="2:7" x14ac:dyDescent="0.3">
      <c r="B674"/>
      <c r="C674"/>
      <c r="D674"/>
      <c r="E674"/>
      <c r="F674"/>
      <c r="G674"/>
    </row>
    <row r="675" spans="2:7" x14ac:dyDescent="0.3">
      <c r="B675"/>
      <c r="C675"/>
      <c r="D675"/>
      <c r="E675"/>
      <c r="F675"/>
      <c r="G675"/>
    </row>
    <row r="676" spans="2:7" x14ac:dyDescent="0.3">
      <c r="B676"/>
      <c r="C676"/>
      <c r="D676"/>
      <c r="E676"/>
      <c r="F676"/>
      <c r="G676"/>
    </row>
    <row r="677" spans="2:7" x14ac:dyDescent="0.3">
      <c r="B677"/>
      <c r="C677"/>
      <c r="D677"/>
      <c r="E677"/>
      <c r="F677"/>
      <c r="G677"/>
    </row>
    <row r="678" spans="2:7" x14ac:dyDescent="0.3">
      <c r="B678"/>
      <c r="C678"/>
      <c r="D678"/>
      <c r="E678"/>
      <c r="F678"/>
      <c r="G678"/>
    </row>
    <row r="679" spans="2:7" x14ac:dyDescent="0.3">
      <c r="B679"/>
      <c r="C679"/>
      <c r="D679"/>
      <c r="E679"/>
      <c r="F679"/>
      <c r="G679"/>
    </row>
    <row r="680" spans="2:7" x14ac:dyDescent="0.3">
      <c r="B680"/>
      <c r="C680"/>
      <c r="D680"/>
      <c r="E680"/>
      <c r="F680"/>
      <c r="G680"/>
    </row>
    <row r="681" spans="2:7" x14ac:dyDescent="0.3">
      <c r="B681"/>
      <c r="C681"/>
      <c r="D681"/>
      <c r="E681"/>
      <c r="F681"/>
      <c r="G681"/>
    </row>
    <row r="682" spans="2:7" x14ac:dyDescent="0.3">
      <c r="B682"/>
      <c r="C682"/>
      <c r="D682"/>
      <c r="E682"/>
      <c r="F682"/>
      <c r="G682"/>
    </row>
    <row r="683" spans="2:7" x14ac:dyDescent="0.3">
      <c r="B683"/>
      <c r="C683"/>
      <c r="D683"/>
      <c r="E683"/>
      <c r="F683"/>
      <c r="G683"/>
    </row>
    <row r="684" spans="2:7" x14ac:dyDescent="0.3">
      <c r="B684"/>
      <c r="C684"/>
      <c r="D684"/>
      <c r="E684"/>
      <c r="F684"/>
      <c r="G684"/>
    </row>
    <row r="685" spans="2:7" x14ac:dyDescent="0.3">
      <c r="B685"/>
      <c r="C685"/>
      <c r="D685"/>
      <c r="E685"/>
      <c r="F685"/>
      <c r="G685"/>
    </row>
    <row r="686" spans="2:7" x14ac:dyDescent="0.3">
      <c r="B686"/>
      <c r="C686"/>
      <c r="D686"/>
      <c r="E686"/>
      <c r="F686"/>
      <c r="G686"/>
    </row>
    <row r="687" spans="2:7" x14ac:dyDescent="0.3">
      <c r="B687"/>
      <c r="C687"/>
      <c r="D687"/>
      <c r="E687"/>
      <c r="F687"/>
      <c r="G687"/>
    </row>
    <row r="688" spans="2:7" x14ac:dyDescent="0.3">
      <c r="B688"/>
      <c r="C688"/>
      <c r="D688"/>
      <c r="E688"/>
      <c r="F688"/>
      <c r="G688"/>
    </row>
    <row r="689" spans="2:7" x14ac:dyDescent="0.3">
      <c r="B689"/>
      <c r="C689"/>
      <c r="D689"/>
      <c r="E689"/>
      <c r="F689"/>
      <c r="G689"/>
    </row>
    <row r="690" spans="2:7" x14ac:dyDescent="0.3">
      <c r="B690"/>
      <c r="C690"/>
      <c r="D690"/>
      <c r="E690"/>
      <c r="F690"/>
      <c r="G690"/>
    </row>
    <row r="691" spans="2:7" x14ac:dyDescent="0.3">
      <c r="B691"/>
      <c r="C691"/>
      <c r="D691"/>
      <c r="E691"/>
      <c r="F691"/>
      <c r="G691"/>
    </row>
    <row r="692" spans="2:7" x14ac:dyDescent="0.3">
      <c r="B692"/>
      <c r="C692"/>
      <c r="D692"/>
      <c r="E692"/>
      <c r="F692"/>
      <c r="G692"/>
    </row>
    <row r="693" spans="2:7" x14ac:dyDescent="0.3">
      <c r="B693"/>
      <c r="C693"/>
      <c r="D693"/>
      <c r="E693"/>
      <c r="F693"/>
      <c r="G693"/>
    </row>
    <row r="694" spans="2:7" x14ac:dyDescent="0.3">
      <c r="B694"/>
      <c r="C694"/>
      <c r="D694"/>
      <c r="E694"/>
      <c r="F694"/>
      <c r="G694"/>
    </row>
    <row r="695" spans="2:7" x14ac:dyDescent="0.3">
      <c r="B695"/>
      <c r="C695"/>
      <c r="D695"/>
      <c r="E695"/>
      <c r="F695"/>
      <c r="G695"/>
    </row>
    <row r="696" spans="2:7" x14ac:dyDescent="0.3">
      <c r="B696"/>
      <c r="C696"/>
      <c r="D696"/>
      <c r="E696"/>
      <c r="F696"/>
      <c r="G696"/>
    </row>
    <row r="697" spans="2:7" x14ac:dyDescent="0.3">
      <c r="B697"/>
      <c r="C697"/>
      <c r="D697"/>
      <c r="E697"/>
      <c r="F697"/>
      <c r="G697"/>
    </row>
    <row r="698" spans="2:7" x14ac:dyDescent="0.3">
      <c r="B698"/>
      <c r="C698"/>
      <c r="D698"/>
      <c r="E698"/>
      <c r="F698"/>
      <c r="G698"/>
    </row>
    <row r="699" spans="2:7" x14ac:dyDescent="0.3">
      <c r="B699"/>
      <c r="C699"/>
      <c r="D699"/>
      <c r="E699"/>
      <c r="F699"/>
      <c r="G699"/>
    </row>
    <row r="700" spans="2:7" x14ac:dyDescent="0.3">
      <c r="B700"/>
      <c r="C700"/>
      <c r="D700"/>
      <c r="E700"/>
      <c r="F700"/>
      <c r="G700"/>
    </row>
    <row r="701" spans="2:7" x14ac:dyDescent="0.3">
      <c r="B701"/>
      <c r="C701"/>
      <c r="D701"/>
      <c r="E701"/>
      <c r="F701"/>
      <c r="G701"/>
    </row>
    <row r="702" spans="2:7" x14ac:dyDescent="0.3">
      <c r="B702"/>
      <c r="C702"/>
      <c r="D702"/>
      <c r="E702"/>
      <c r="F702"/>
      <c r="G702"/>
    </row>
    <row r="703" spans="2:7" x14ac:dyDescent="0.3">
      <c r="B703"/>
      <c r="C703"/>
      <c r="D703"/>
      <c r="E703"/>
      <c r="F703"/>
      <c r="G703"/>
    </row>
    <row r="704" spans="2:7" x14ac:dyDescent="0.3">
      <c r="B704"/>
      <c r="C704"/>
      <c r="D704"/>
      <c r="E704"/>
      <c r="F704"/>
      <c r="G704"/>
    </row>
    <row r="705" spans="2:7" x14ac:dyDescent="0.3">
      <c r="B705"/>
      <c r="C705"/>
      <c r="D705"/>
      <c r="E705"/>
      <c r="F705"/>
      <c r="G705"/>
    </row>
    <row r="706" spans="2:7" x14ac:dyDescent="0.3">
      <c r="B706"/>
      <c r="C706"/>
      <c r="D706"/>
      <c r="E706"/>
      <c r="F706"/>
      <c r="G706"/>
    </row>
    <row r="707" spans="2:7" x14ac:dyDescent="0.3">
      <c r="B707"/>
      <c r="C707"/>
      <c r="D707"/>
      <c r="E707"/>
      <c r="F707"/>
      <c r="G707"/>
    </row>
    <row r="708" spans="2:7" x14ac:dyDescent="0.3">
      <c r="B708"/>
      <c r="C708"/>
      <c r="D708"/>
      <c r="E708"/>
      <c r="F708"/>
      <c r="G708"/>
    </row>
    <row r="709" spans="2:7" x14ac:dyDescent="0.3">
      <c r="B709"/>
      <c r="C709"/>
      <c r="D709"/>
      <c r="E709"/>
      <c r="F709"/>
      <c r="G709"/>
    </row>
    <row r="710" spans="2:7" x14ac:dyDescent="0.3">
      <c r="B710"/>
      <c r="C710"/>
      <c r="D710"/>
      <c r="E710"/>
      <c r="F710"/>
      <c r="G710"/>
    </row>
    <row r="711" spans="2:7" x14ac:dyDescent="0.3">
      <c r="B711"/>
      <c r="C711"/>
      <c r="D711"/>
      <c r="E711"/>
      <c r="F711"/>
      <c r="G711"/>
    </row>
    <row r="712" spans="2:7" x14ac:dyDescent="0.3">
      <c r="B712"/>
      <c r="C712"/>
      <c r="D712"/>
      <c r="E712"/>
      <c r="F712"/>
      <c r="G712"/>
    </row>
    <row r="713" spans="2:7" x14ac:dyDescent="0.3">
      <c r="B713"/>
      <c r="C713"/>
      <c r="D713"/>
      <c r="E713"/>
      <c r="F713"/>
      <c r="G713"/>
    </row>
    <row r="714" spans="2:7" x14ac:dyDescent="0.3">
      <c r="B714"/>
      <c r="C714"/>
      <c r="D714"/>
      <c r="E714"/>
      <c r="F714"/>
      <c r="G714"/>
    </row>
    <row r="715" spans="2:7" x14ac:dyDescent="0.3">
      <c r="B715"/>
      <c r="C715"/>
      <c r="D715"/>
      <c r="E715"/>
      <c r="F715"/>
      <c r="G715"/>
    </row>
    <row r="716" spans="2:7" x14ac:dyDescent="0.3">
      <c r="B716"/>
      <c r="C716"/>
      <c r="D716"/>
      <c r="E716"/>
      <c r="F716"/>
      <c r="G716"/>
    </row>
    <row r="717" spans="2:7" x14ac:dyDescent="0.3">
      <c r="B717"/>
      <c r="C717"/>
      <c r="D717"/>
      <c r="E717"/>
      <c r="F717"/>
      <c r="G717"/>
    </row>
    <row r="718" spans="2:7" x14ac:dyDescent="0.3">
      <c r="B718"/>
      <c r="C718"/>
      <c r="D718"/>
      <c r="E718"/>
      <c r="F718"/>
      <c r="G718"/>
    </row>
    <row r="719" spans="2:7" x14ac:dyDescent="0.3">
      <c r="B719"/>
      <c r="C719"/>
      <c r="D719"/>
      <c r="E719"/>
      <c r="F719"/>
      <c r="G719"/>
    </row>
    <row r="720" spans="2:7" x14ac:dyDescent="0.3">
      <c r="B720"/>
      <c r="C720"/>
      <c r="D720"/>
      <c r="E720"/>
      <c r="F720"/>
      <c r="G720"/>
    </row>
    <row r="721" spans="2:7" x14ac:dyDescent="0.3">
      <c r="B721"/>
      <c r="C721"/>
      <c r="D721"/>
      <c r="E721"/>
      <c r="F721"/>
      <c r="G721"/>
    </row>
    <row r="722" spans="2:7" x14ac:dyDescent="0.3">
      <c r="B722"/>
      <c r="C722"/>
      <c r="D722"/>
      <c r="E722"/>
      <c r="F722"/>
      <c r="G722"/>
    </row>
    <row r="723" spans="2:7" x14ac:dyDescent="0.3">
      <c r="B723"/>
      <c r="C723"/>
      <c r="D723"/>
      <c r="E723"/>
      <c r="F723"/>
      <c r="G723"/>
    </row>
    <row r="724" spans="2:7" x14ac:dyDescent="0.3">
      <c r="B724"/>
      <c r="C724"/>
      <c r="D724"/>
      <c r="E724"/>
      <c r="F724"/>
      <c r="G724"/>
    </row>
    <row r="725" spans="2:7" x14ac:dyDescent="0.3">
      <c r="B725"/>
      <c r="C725"/>
      <c r="D725"/>
      <c r="E725"/>
      <c r="F725"/>
      <c r="G725"/>
    </row>
    <row r="726" spans="2:7" x14ac:dyDescent="0.3">
      <c r="B726"/>
      <c r="C726"/>
      <c r="D726"/>
      <c r="E726"/>
      <c r="F726"/>
      <c r="G726"/>
    </row>
    <row r="727" spans="2:7" x14ac:dyDescent="0.3">
      <c r="B727"/>
      <c r="C727"/>
      <c r="D727"/>
      <c r="E727"/>
      <c r="F727"/>
      <c r="G727"/>
    </row>
    <row r="728" spans="2:7" x14ac:dyDescent="0.3">
      <c r="B728"/>
      <c r="C728"/>
      <c r="D728"/>
      <c r="E728"/>
      <c r="F728"/>
      <c r="G728"/>
    </row>
    <row r="729" spans="2:7" x14ac:dyDescent="0.3">
      <c r="B729"/>
      <c r="C729"/>
      <c r="D729"/>
      <c r="E729"/>
      <c r="F729"/>
      <c r="G729"/>
    </row>
    <row r="730" spans="2:7" x14ac:dyDescent="0.3">
      <c r="B730"/>
      <c r="C730"/>
      <c r="D730"/>
      <c r="E730"/>
      <c r="F730"/>
      <c r="G730"/>
    </row>
    <row r="731" spans="2:7" x14ac:dyDescent="0.3">
      <c r="B731"/>
      <c r="C731"/>
      <c r="D731"/>
      <c r="E731"/>
      <c r="F731"/>
      <c r="G731"/>
    </row>
    <row r="732" spans="2:7" x14ac:dyDescent="0.3">
      <c r="B732"/>
      <c r="C732"/>
      <c r="D732"/>
      <c r="E732"/>
      <c r="F732"/>
      <c r="G732"/>
    </row>
    <row r="733" spans="2:7" x14ac:dyDescent="0.3">
      <c r="B733"/>
      <c r="C733"/>
      <c r="D733"/>
      <c r="E733"/>
      <c r="F733"/>
      <c r="G733"/>
    </row>
    <row r="734" spans="2:7" x14ac:dyDescent="0.3">
      <c r="B734"/>
      <c r="C734"/>
      <c r="D734"/>
      <c r="E734"/>
      <c r="F734"/>
      <c r="G734"/>
    </row>
    <row r="735" spans="2:7" x14ac:dyDescent="0.3">
      <c r="B735"/>
      <c r="C735"/>
      <c r="D735"/>
      <c r="E735"/>
      <c r="F735"/>
      <c r="G735"/>
    </row>
    <row r="736" spans="2:7" x14ac:dyDescent="0.3">
      <c r="B736"/>
      <c r="C736"/>
      <c r="D736"/>
      <c r="E736"/>
      <c r="F736"/>
      <c r="G736"/>
    </row>
    <row r="737" spans="2:7" x14ac:dyDescent="0.3">
      <c r="B737"/>
      <c r="C737"/>
      <c r="D737"/>
      <c r="E737"/>
      <c r="F737"/>
      <c r="G737"/>
    </row>
    <row r="738" spans="2:7" x14ac:dyDescent="0.3">
      <c r="B738"/>
      <c r="C738"/>
      <c r="D738"/>
      <c r="E738"/>
      <c r="F738"/>
      <c r="G738"/>
    </row>
    <row r="739" spans="2:7" x14ac:dyDescent="0.3">
      <c r="B739"/>
      <c r="C739"/>
      <c r="D739"/>
      <c r="E739"/>
      <c r="F739"/>
      <c r="G739"/>
    </row>
    <row r="740" spans="2:7" x14ac:dyDescent="0.3">
      <c r="B740"/>
      <c r="C740"/>
      <c r="D740"/>
      <c r="E740"/>
      <c r="F740"/>
      <c r="G740"/>
    </row>
    <row r="741" spans="2:7" x14ac:dyDescent="0.3">
      <c r="B741"/>
      <c r="C741"/>
      <c r="D741"/>
      <c r="E741"/>
      <c r="F741"/>
      <c r="G741"/>
    </row>
    <row r="742" spans="2:7" x14ac:dyDescent="0.3">
      <c r="B742"/>
      <c r="C742"/>
      <c r="D742"/>
      <c r="E742"/>
      <c r="F742"/>
      <c r="G742"/>
    </row>
    <row r="743" spans="2:7" x14ac:dyDescent="0.3">
      <c r="B743"/>
      <c r="C743"/>
      <c r="D743"/>
      <c r="E743"/>
      <c r="F743"/>
      <c r="G743"/>
    </row>
    <row r="744" spans="2:7" x14ac:dyDescent="0.3">
      <c r="B744"/>
      <c r="C744"/>
      <c r="D744"/>
      <c r="E744"/>
      <c r="F744"/>
      <c r="G744"/>
    </row>
    <row r="745" spans="2:7" x14ac:dyDescent="0.3">
      <c r="B745"/>
      <c r="C745"/>
      <c r="D745"/>
      <c r="E745"/>
      <c r="F745"/>
      <c r="G745"/>
    </row>
    <row r="746" spans="2:7" x14ac:dyDescent="0.3">
      <c r="B746"/>
      <c r="C746"/>
      <c r="D746"/>
      <c r="E746"/>
      <c r="F746"/>
      <c r="G746"/>
    </row>
    <row r="747" spans="2:7" x14ac:dyDescent="0.3">
      <c r="B747"/>
      <c r="C747"/>
      <c r="D747"/>
      <c r="E747"/>
      <c r="F747"/>
      <c r="G747"/>
    </row>
    <row r="748" spans="2:7" x14ac:dyDescent="0.3">
      <c r="B748"/>
      <c r="C748"/>
      <c r="D748"/>
      <c r="E748"/>
      <c r="F748"/>
      <c r="G748"/>
    </row>
    <row r="749" spans="2:7" x14ac:dyDescent="0.3">
      <c r="B749"/>
      <c r="C749"/>
      <c r="D749"/>
      <c r="E749"/>
      <c r="F749"/>
      <c r="G749"/>
    </row>
    <row r="750" spans="2:7" x14ac:dyDescent="0.3">
      <c r="B750"/>
      <c r="C750"/>
      <c r="D750"/>
      <c r="E750"/>
      <c r="F750"/>
      <c r="G750"/>
    </row>
    <row r="751" spans="2:7" x14ac:dyDescent="0.3">
      <c r="B751"/>
      <c r="C751"/>
      <c r="D751"/>
      <c r="E751"/>
      <c r="F751"/>
      <c r="G751"/>
    </row>
    <row r="752" spans="2:7" x14ac:dyDescent="0.3">
      <c r="B752"/>
      <c r="C752"/>
      <c r="D752"/>
      <c r="E752"/>
      <c r="F752"/>
      <c r="G752"/>
    </row>
    <row r="753" spans="2:7" x14ac:dyDescent="0.3">
      <c r="B753"/>
      <c r="C753"/>
      <c r="D753"/>
      <c r="E753"/>
      <c r="F753"/>
      <c r="G753"/>
    </row>
    <row r="754" spans="2:7" x14ac:dyDescent="0.3">
      <c r="B754"/>
      <c r="C754"/>
      <c r="D754"/>
      <c r="E754"/>
      <c r="F754"/>
      <c r="G754"/>
    </row>
    <row r="755" spans="2:7" x14ac:dyDescent="0.3">
      <c r="B755"/>
      <c r="C755"/>
      <c r="D755"/>
      <c r="E755"/>
      <c r="F755"/>
      <c r="G755"/>
    </row>
    <row r="756" spans="2:7" x14ac:dyDescent="0.3">
      <c r="B756"/>
      <c r="C756"/>
      <c r="D756"/>
      <c r="E756"/>
      <c r="F756"/>
      <c r="G756"/>
    </row>
    <row r="757" spans="2:7" x14ac:dyDescent="0.3">
      <c r="B757"/>
      <c r="C757"/>
      <c r="D757"/>
      <c r="E757"/>
      <c r="F757"/>
      <c r="G757"/>
    </row>
    <row r="758" spans="2:7" x14ac:dyDescent="0.3">
      <c r="B758"/>
      <c r="C758"/>
      <c r="D758"/>
      <c r="E758"/>
      <c r="F758"/>
      <c r="G758"/>
    </row>
    <row r="759" spans="2:7" x14ac:dyDescent="0.3">
      <c r="B759"/>
      <c r="C759"/>
      <c r="D759"/>
      <c r="E759"/>
      <c r="F759"/>
      <c r="G759"/>
    </row>
    <row r="760" spans="2:7" x14ac:dyDescent="0.3">
      <c r="B760"/>
      <c r="C760"/>
      <c r="D760"/>
      <c r="E760"/>
      <c r="F760"/>
      <c r="G760"/>
    </row>
    <row r="761" spans="2:7" x14ac:dyDescent="0.3">
      <c r="B761"/>
      <c r="C761"/>
      <c r="D761"/>
      <c r="E761"/>
      <c r="F761"/>
      <c r="G761"/>
    </row>
    <row r="762" spans="2:7" x14ac:dyDescent="0.3">
      <c r="B762"/>
      <c r="C762"/>
      <c r="D762"/>
      <c r="E762"/>
      <c r="F762"/>
      <c r="G762"/>
    </row>
    <row r="763" spans="2:7" x14ac:dyDescent="0.3">
      <c r="B763"/>
      <c r="C763"/>
      <c r="D763"/>
      <c r="E763"/>
      <c r="F763"/>
      <c r="G763"/>
    </row>
    <row r="764" spans="2:7" x14ac:dyDescent="0.3">
      <c r="B764"/>
      <c r="C764"/>
      <c r="D764"/>
      <c r="E764"/>
      <c r="F764"/>
      <c r="G764"/>
    </row>
    <row r="765" spans="2:7" x14ac:dyDescent="0.3">
      <c r="B765"/>
      <c r="C765"/>
      <c r="D765"/>
      <c r="E765"/>
      <c r="F765"/>
      <c r="G765"/>
    </row>
    <row r="766" spans="2:7" x14ac:dyDescent="0.3">
      <c r="B766"/>
      <c r="C766"/>
      <c r="D766"/>
      <c r="E766"/>
      <c r="F766"/>
      <c r="G766"/>
    </row>
    <row r="767" spans="2:7" x14ac:dyDescent="0.3">
      <c r="B767"/>
      <c r="C767"/>
      <c r="D767"/>
      <c r="E767"/>
      <c r="F767"/>
      <c r="G767"/>
    </row>
    <row r="768" spans="2:7" x14ac:dyDescent="0.3">
      <c r="B768"/>
      <c r="C768"/>
      <c r="D768"/>
      <c r="E768"/>
      <c r="F768"/>
      <c r="G768"/>
    </row>
    <row r="769" spans="2:7" x14ac:dyDescent="0.3">
      <c r="B769"/>
      <c r="C769"/>
      <c r="D769"/>
      <c r="E769"/>
      <c r="F769"/>
      <c r="G769"/>
    </row>
    <row r="770" spans="2:7" x14ac:dyDescent="0.3">
      <c r="B770"/>
      <c r="C770"/>
      <c r="D770"/>
      <c r="E770"/>
      <c r="F770"/>
      <c r="G770"/>
    </row>
    <row r="771" spans="2:7" x14ac:dyDescent="0.3">
      <c r="B771"/>
      <c r="C771"/>
      <c r="D771"/>
      <c r="E771"/>
      <c r="F771"/>
      <c r="G771"/>
    </row>
    <row r="772" spans="2:7" x14ac:dyDescent="0.3">
      <c r="B772"/>
      <c r="C772"/>
      <c r="D772"/>
      <c r="E772"/>
      <c r="F772"/>
      <c r="G772"/>
    </row>
    <row r="773" spans="2:7" x14ac:dyDescent="0.3">
      <c r="B773"/>
      <c r="C773"/>
      <c r="D773"/>
      <c r="E773"/>
      <c r="F773"/>
      <c r="G773"/>
    </row>
    <row r="774" spans="2:7" x14ac:dyDescent="0.3">
      <c r="B774"/>
      <c r="C774"/>
      <c r="D774"/>
      <c r="E774"/>
      <c r="F774"/>
      <c r="G774"/>
    </row>
    <row r="775" spans="2:7" x14ac:dyDescent="0.3">
      <c r="B775"/>
      <c r="C775"/>
      <c r="D775"/>
      <c r="E775"/>
      <c r="F775"/>
      <c r="G775"/>
    </row>
    <row r="776" spans="2:7" x14ac:dyDescent="0.3">
      <c r="B776"/>
      <c r="C776"/>
      <c r="D776"/>
      <c r="E776"/>
      <c r="F776"/>
      <c r="G776"/>
    </row>
    <row r="777" spans="2:7" x14ac:dyDescent="0.3">
      <c r="B777"/>
      <c r="C777"/>
      <c r="D777"/>
      <c r="E777"/>
      <c r="F777"/>
      <c r="G777"/>
    </row>
    <row r="778" spans="2:7" x14ac:dyDescent="0.3">
      <c r="B778"/>
      <c r="C778"/>
      <c r="D778"/>
      <c r="E778"/>
      <c r="F778"/>
      <c r="G778"/>
    </row>
    <row r="779" spans="2:7" x14ac:dyDescent="0.3">
      <c r="B779"/>
      <c r="C779"/>
      <c r="D779"/>
      <c r="E779"/>
      <c r="F779"/>
      <c r="G779"/>
    </row>
    <row r="780" spans="2:7" x14ac:dyDescent="0.3">
      <c r="B780"/>
      <c r="C780"/>
      <c r="D780"/>
      <c r="E780"/>
      <c r="F780"/>
      <c r="G780"/>
    </row>
    <row r="781" spans="2:7" x14ac:dyDescent="0.3">
      <c r="B781"/>
      <c r="C781"/>
      <c r="D781"/>
      <c r="E781"/>
      <c r="F781"/>
      <c r="G781"/>
    </row>
    <row r="782" spans="2:7" x14ac:dyDescent="0.3">
      <c r="B782"/>
      <c r="C782"/>
      <c r="D782"/>
      <c r="E782"/>
      <c r="F782"/>
      <c r="G782"/>
    </row>
    <row r="783" spans="2:7" x14ac:dyDescent="0.3">
      <c r="B783"/>
      <c r="C783"/>
      <c r="D783"/>
      <c r="E783"/>
      <c r="F783"/>
      <c r="G783"/>
    </row>
    <row r="784" spans="2:7" x14ac:dyDescent="0.3">
      <c r="B784"/>
      <c r="C784"/>
      <c r="D784"/>
      <c r="E784"/>
      <c r="F784"/>
      <c r="G784"/>
    </row>
    <row r="785" spans="2:7" x14ac:dyDescent="0.3">
      <c r="B785"/>
      <c r="C785"/>
      <c r="D785"/>
      <c r="E785"/>
      <c r="F785"/>
      <c r="G785"/>
    </row>
    <row r="786" spans="2:7" x14ac:dyDescent="0.3">
      <c r="B786"/>
      <c r="C786"/>
      <c r="D786"/>
      <c r="E786"/>
      <c r="F786"/>
      <c r="G786"/>
    </row>
    <row r="787" spans="2:7" x14ac:dyDescent="0.3">
      <c r="B787"/>
      <c r="C787"/>
      <c r="D787"/>
      <c r="E787"/>
      <c r="F787"/>
      <c r="G787"/>
    </row>
    <row r="788" spans="2:7" x14ac:dyDescent="0.3">
      <c r="B788"/>
      <c r="C788"/>
      <c r="D788"/>
      <c r="E788"/>
      <c r="F788"/>
      <c r="G788"/>
    </row>
    <row r="789" spans="2:7" x14ac:dyDescent="0.3">
      <c r="B789"/>
      <c r="C789"/>
      <c r="D789"/>
      <c r="E789"/>
      <c r="F789"/>
      <c r="G789"/>
    </row>
    <row r="790" spans="2:7" x14ac:dyDescent="0.3">
      <c r="B790"/>
      <c r="C790"/>
      <c r="D790"/>
      <c r="E790"/>
      <c r="F790"/>
      <c r="G790"/>
    </row>
    <row r="791" spans="2:7" x14ac:dyDescent="0.3">
      <c r="B791"/>
      <c r="C791"/>
      <c r="D791"/>
      <c r="E791"/>
      <c r="F791"/>
      <c r="G791"/>
    </row>
    <row r="792" spans="2:7" x14ac:dyDescent="0.3">
      <c r="B792"/>
      <c r="C792"/>
      <c r="D792"/>
      <c r="E792"/>
      <c r="F792"/>
      <c r="G792"/>
    </row>
    <row r="793" spans="2:7" x14ac:dyDescent="0.3">
      <c r="B793"/>
      <c r="C793"/>
      <c r="D793"/>
      <c r="E793"/>
      <c r="F793"/>
      <c r="G793"/>
    </row>
    <row r="794" spans="2:7" x14ac:dyDescent="0.3">
      <c r="B794"/>
      <c r="C794"/>
      <c r="D794"/>
      <c r="E794"/>
      <c r="F794"/>
      <c r="G794"/>
    </row>
    <row r="795" spans="2:7" x14ac:dyDescent="0.3">
      <c r="B795"/>
      <c r="C795"/>
      <c r="D795"/>
      <c r="E795"/>
      <c r="F795"/>
      <c r="G795"/>
    </row>
    <row r="796" spans="2:7" x14ac:dyDescent="0.3">
      <c r="B796"/>
      <c r="C796"/>
      <c r="D796"/>
      <c r="E796"/>
      <c r="F796"/>
      <c r="G796"/>
    </row>
    <row r="797" spans="2:7" x14ac:dyDescent="0.3">
      <c r="B797"/>
      <c r="C797"/>
      <c r="D797"/>
      <c r="E797"/>
      <c r="F797"/>
      <c r="G797"/>
    </row>
    <row r="798" spans="2:7" x14ac:dyDescent="0.3">
      <c r="B798"/>
      <c r="C798"/>
      <c r="D798"/>
      <c r="E798"/>
      <c r="F798"/>
      <c r="G798"/>
    </row>
    <row r="799" spans="2:7" x14ac:dyDescent="0.3">
      <c r="B799"/>
      <c r="C799"/>
      <c r="D799"/>
      <c r="E799"/>
      <c r="F799"/>
      <c r="G799"/>
    </row>
    <row r="800" spans="2:7" x14ac:dyDescent="0.3">
      <c r="B800"/>
      <c r="C800"/>
      <c r="D800"/>
      <c r="E800"/>
      <c r="F800"/>
      <c r="G800"/>
    </row>
    <row r="801" spans="2:7" x14ac:dyDescent="0.3">
      <c r="B801"/>
      <c r="C801"/>
      <c r="D801"/>
      <c r="E801"/>
      <c r="F801"/>
      <c r="G801"/>
    </row>
    <row r="802" spans="2:7" x14ac:dyDescent="0.3">
      <c r="B802"/>
      <c r="C802"/>
      <c r="D802"/>
      <c r="E802"/>
      <c r="F802"/>
      <c r="G802"/>
    </row>
    <row r="803" spans="2:7" x14ac:dyDescent="0.3">
      <c r="B803"/>
      <c r="C803"/>
      <c r="D803"/>
      <c r="E803"/>
      <c r="F803"/>
      <c r="G803"/>
    </row>
    <row r="804" spans="2:7" x14ac:dyDescent="0.3">
      <c r="B804"/>
      <c r="C804"/>
      <c r="D804"/>
      <c r="E804"/>
      <c r="F804"/>
      <c r="G804"/>
    </row>
    <row r="805" spans="2:7" x14ac:dyDescent="0.3">
      <c r="B805"/>
      <c r="C805"/>
      <c r="D805"/>
      <c r="E805"/>
      <c r="F805"/>
      <c r="G805"/>
    </row>
    <row r="806" spans="2:7" x14ac:dyDescent="0.3">
      <c r="B806"/>
      <c r="C806"/>
      <c r="D806"/>
      <c r="E806"/>
      <c r="F806"/>
      <c r="G806"/>
    </row>
    <row r="807" spans="2:7" x14ac:dyDescent="0.3">
      <c r="B807"/>
      <c r="C807"/>
      <c r="D807"/>
      <c r="E807"/>
      <c r="F807"/>
      <c r="G807"/>
    </row>
    <row r="808" spans="2:7" x14ac:dyDescent="0.3">
      <c r="B808"/>
      <c r="C808"/>
      <c r="D808"/>
      <c r="E808"/>
      <c r="F808"/>
      <c r="G808"/>
    </row>
    <row r="809" spans="2:7" x14ac:dyDescent="0.3">
      <c r="B809"/>
      <c r="C809"/>
      <c r="D809"/>
      <c r="E809"/>
      <c r="F809"/>
      <c r="G809"/>
    </row>
    <row r="810" spans="2:7" x14ac:dyDescent="0.3">
      <c r="B810"/>
      <c r="C810"/>
      <c r="D810"/>
      <c r="E810"/>
      <c r="F810"/>
      <c r="G810"/>
    </row>
    <row r="811" spans="2:7" x14ac:dyDescent="0.3">
      <c r="B811"/>
      <c r="C811"/>
      <c r="D811"/>
      <c r="E811"/>
      <c r="F811"/>
      <c r="G811"/>
    </row>
    <row r="812" spans="2:7" x14ac:dyDescent="0.3">
      <c r="B812"/>
      <c r="C812"/>
      <c r="D812"/>
      <c r="E812"/>
      <c r="F812"/>
      <c r="G812"/>
    </row>
    <row r="813" spans="2:7" x14ac:dyDescent="0.3">
      <c r="B813"/>
      <c r="C813"/>
      <c r="D813"/>
      <c r="E813"/>
      <c r="F813"/>
      <c r="G813"/>
    </row>
    <row r="814" spans="2:7" x14ac:dyDescent="0.3">
      <c r="B814"/>
      <c r="C814"/>
      <c r="D814"/>
      <c r="E814"/>
      <c r="F814"/>
      <c r="G814"/>
    </row>
    <row r="815" spans="2:7" x14ac:dyDescent="0.3">
      <c r="B815"/>
      <c r="C815"/>
      <c r="D815"/>
      <c r="E815"/>
      <c r="F815"/>
      <c r="G815"/>
    </row>
    <row r="816" spans="2:7" x14ac:dyDescent="0.3">
      <c r="B816"/>
      <c r="C816"/>
      <c r="D816"/>
      <c r="E816"/>
      <c r="F816"/>
      <c r="G816"/>
    </row>
    <row r="817" spans="2:7" x14ac:dyDescent="0.3">
      <c r="B817"/>
      <c r="C817"/>
      <c r="D817"/>
      <c r="E817"/>
      <c r="F817"/>
      <c r="G817"/>
    </row>
    <row r="818" spans="2:7" x14ac:dyDescent="0.3">
      <c r="B818"/>
      <c r="C818"/>
      <c r="D818"/>
      <c r="E818"/>
      <c r="F818"/>
      <c r="G818"/>
    </row>
    <row r="819" spans="2:7" x14ac:dyDescent="0.3">
      <c r="B819"/>
      <c r="C819"/>
      <c r="D819"/>
      <c r="E819"/>
      <c r="F819"/>
      <c r="G819"/>
    </row>
    <row r="820" spans="2:7" x14ac:dyDescent="0.3">
      <c r="B820"/>
      <c r="C820"/>
      <c r="D820"/>
      <c r="E820"/>
      <c r="F820"/>
      <c r="G820"/>
    </row>
    <row r="821" spans="2:7" x14ac:dyDescent="0.3">
      <c r="B821"/>
      <c r="C821"/>
      <c r="D821"/>
      <c r="E821"/>
      <c r="F821"/>
      <c r="G821"/>
    </row>
    <row r="822" spans="2:7" x14ac:dyDescent="0.3">
      <c r="B822"/>
      <c r="C822"/>
      <c r="D822"/>
      <c r="E822"/>
      <c r="F822"/>
      <c r="G822"/>
    </row>
    <row r="823" spans="2:7" x14ac:dyDescent="0.3">
      <c r="B823"/>
      <c r="C823"/>
      <c r="D823"/>
      <c r="E823"/>
      <c r="F823"/>
      <c r="G823"/>
    </row>
    <row r="824" spans="2:7" x14ac:dyDescent="0.3">
      <c r="B824"/>
      <c r="C824"/>
      <c r="D824"/>
      <c r="E824"/>
      <c r="F824"/>
      <c r="G824"/>
    </row>
    <row r="825" spans="2:7" x14ac:dyDescent="0.3">
      <c r="B825"/>
      <c r="C825"/>
      <c r="D825"/>
      <c r="E825"/>
      <c r="F825"/>
      <c r="G825"/>
    </row>
    <row r="826" spans="2:7" x14ac:dyDescent="0.3">
      <c r="B826"/>
      <c r="C826"/>
      <c r="D826"/>
      <c r="E826"/>
      <c r="F826"/>
      <c r="G826"/>
    </row>
    <row r="827" spans="2:7" x14ac:dyDescent="0.3">
      <c r="B827"/>
      <c r="C827"/>
      <c r="D827"/>
      <c r="E827"/>
      <c r="F827"/>
      <c r="G827"/>
    </row>
    <row r="828" spans="2:7" x14ac:dyDescent="0.3">
      <c r="B828"/>
      <c r="C828"/>
      <c r="D828"/>
      <c r="E828"/>
      <c r="F828"/>
      <c r="G828"/>
    </row>
    <row r="829" spans="2:7" x14ac:dyDescent="0.3">
      <c r="B829"/>
      <c r="C829"/>
      <c r="D829"/>
      <c r="E829"/>
      <c r="F829"/>
      <c r="G829"/>
    </row>
    <row r="830" spans="2:7" x14ac:dyDescent="0.3">
      <c r="B830"/>
      <c r="C830"/>
      <c r="D830"/>
      <c r="E830"/>
      <c r="F830"/>
      <c r="G830"/>
    </row>
    <row r="831" spans="2:7" x14ac:dyDescent="0.3">
      <c r="B831"/>
      <c r="C831"/>
      <c r="D831"/>
      <c r="E831"/>
      <c r="F831"/>
      <c r="G831"/>
    </row>
    <row r="832" spans="2:7" x14ac:dyDescent="0.3">
      <c r="B832"/>
      <c r="C832"/>
      <c r="D832"/>
      <c r="E832"/>
      <c r="F832"/>
      <c r="G832"/>
    </row>
    <row r="833" spans="2:7" x14ac:dyDescent="0.3">
      <c r="B833"/>
      <c r="C833"/>
      <c r="D833"/>
      <c r="E833"/>
      <c r="F833"/>
      <c r="G833"/>
    </row>
    <row r="834" spans="2:7" x14ac:dyDescent="0.3">
      <c r="B834"/>
      <c r="C834"/>
      <c r="D834"/>
      <c r="E834"/>
      <c r="F834"/>
      <c r="G834"/>
    </row>
    <row r="835" spans="2:7" x14ac:dyDescent="0.3">
      <c r="B835"/>
      <c r="C835"/>
      <c r="D835"/>
      <c r="E835"/>
      <c r="F835"/>
      <c r="G835"/>
    </row>
    <row r="836" spans="2:7" x14ac:dyDescent="0.3">
      <c r="B836"/>
      <c r="C836"/>
      <c r="D836"/>
      <c r="E836"/>
      <c r="F836"/>
      <c r="G836"/>
    </row>
    <row r="837" spans="2:7" x14ac:dyDescent="0.3">
      <c r="B837"/>
      <c r="C837"/>
      <c r="D837"/>
      <c r="E837"/>
      <c r="F837"/>
      <c r="G837"/>
    </row>
    <row r="838" spans="2:7" x14ac:dyDescent="0.3">
      <c r="B838"/>
      <c r="C838"/>
      <c r="D838"/>
      <c r="E838"/>
      <c r="F838"/>
      <c r="G838"/>
    </row>
    <row r="839" spans="2:7" x14ac:dyDescent="0.3">
      <c r="B839"/>
      <c r="C839"/>
      <c r="D839"/>
      <c r="E839"/>
      <c r="F839"/>
      <c r="G839"/>
    </row>
    <row r="840" spans="2:7" x14ac:dyDescent="0.3">
      <c r="B840"/>
      <c r="C840"/>
      <c r="D840"/>
      <c r="E840"/>
      <c r="F840"/>
      <c r="G840"/>
    </row>
    <row r="841" spans="2:7" x14ac:dyDescent="0.3">
      <c r="B841"/>
      <c r="C841"/>
      <c r="D841"/>
      <c r="E841"/>
      <c r="F841"/>
      <c r="G841"/>
    </row>
    <row r="842" spans="2:7" x14ac:dyDescent="0.3">
      <c r="B842"/>
      <c r="C842"/>
      <c r="D842"/>
      <c r="E842"/>
      <c r="F842"/>
      <c r="G842"/>
    </row>
    <row r="843" spans="2:7" x14ac:dyDescent="0.3">
      <c r="B843"/>
      <c r="C843"/>
      <c r="D843"/>
      <c r="E843"/>
      <c r="F843"/>
      <c r="G843"/>
    </row>
    <row r="844" spans="2:7" x14ac:dyDescent="0.3">
      <c r="B844"/>
      <c r="C844"/>
      <c r="D844"/>
      <c r="E844"/>
      <c r="F844"/>
      <c r="G844"/>
    </row>
    <row r="845" spans="2:7" x14ac:dyDescent="0.3">
      <c r="B845"/>
      <c r="C845"/>
      <c r="D845"/>
      <c r="E845"/>
      <c r="F845"/>
      <c r="G845"/>
    </row>
    <row r="846" spans="2:7" x14ac:dyDescent="0.3">
      <c r="B846"/>
      <c r="C846"/>
      <c r="D846"/>
      <c r="E846"/>
      <c r="F846"/>
      <c r="G846"/>
    </row>
    <row r="847" spans="2:7" x14ac:dyDescent="0.3">
      <c r="B847"/>
      <c r="C847"/>
      <c r="D847"/>
      <c r="E847"/>
      <c r="F847"/>
      <c r="G847"/>
    </row>
    <row r="848" spans="2:7" x14ac:dyDescent="0.3">
      <c r="B848"/>
      <c r="C848"/>
      <c r="D848"/>
      <c r="E848"/>
      <c r="F848"/>
      <c r="G848"/>
    </row>
    <row r="849" spans="2:7" x14ac:dyDescent="0.3">
      <c r="B849"/>
      <c r="C849"/>
      <c r="D849"/>
      <c r="E849"/>
      <c r="F849"/>
      <c r="G849"/>
    </row>
    <row r="850" spans="2:7" x14ac:dyDescent="0.3">
      <c r="B850"/>
      <c r="C850"/>
      <c r="D850"/>
      <c r="E850"/>
      <c r="F850"/>
      <c r="G850"/>
    </row>
    <row r="851" spans="2:7" x14ac:dyDescent="0.3">
      <c r="B851"/>
      <c r="C851"/>
      <c r="D851"/>
      <c r="E851"/>
      <c r="F851"/>
      <c r="G851"/>
    </row>
    <row r="852" spans="2:7" x14ac:dyDescent="0.3">
      <c r="B852"/>
      <c r="C852"/>
      <c r="D852"/>
      <c r="E852"/>
      <c r="F852"/>
      <c r="G852"/>
    </row>
    <row r="853" spans="2:7" x14ac:dyDescent="0.3">
      <c r="B853"/>
      <c r="C853"/>
      <c r="D853"/>
      <c r="E853"/>
      <c r="F853"/>
      <c r="G853"/>
    </row>
    <row r="854" spans="2:7" x14ac:dyDescent="0.3">
      <c r="B854"/>
      <c r="C854"/>
      <c r="D854"/>
      <c r="E854"/>
      <c r="F854"/>
      <c r="G854"/>
    </row>
    <row r="855" spans="2:7" x14ac:dyDescent="0.3">
      <c r="B855"/>
      <c r="C855"/>
      <c r="D855"/>
      <c r="E855"/>
      <c r="F855"/>
      <c r="G855"/>
    </row>
    <row r="856" spans="2:7" x14ac:dyDescent="0.3">
      <c r="B856"/>
      <c r="C856"/>
      <c r="D856"/>
      <c r="E856"/>
      <c r="F856"/>
      <c r="G856"/>
    </row>
    <row r="857" spans="2:7" x14ac:dyDescent="0.3">
      <c r="B857"/>
      <c r="C857"/>
      <c r="D857"/>
      <c r="E857"/>
      <c r="F857"/>
      <c r="G857"/>
    </row>
    <row r="858" spans="2:7" x14ac:dyDescent="0.3">
      <c r="B858"/>
      <c r="C858"/>
      <c r="D858"/>
      <c r="E858"/>
      <c r="F858"/>
      <c r="G858"/>
    </row>
    <row r="859" spans="2:7" x14ac:dyDescent="0.3">
      <c r="B859"/>
      <c r="C859"/>
      <c r="D859"/>
      <c r="E859"/>
      <c r="F859"/>
      <c r="G859"/>
    </row>
    <row r="860" spans="2:7" x14ac:dyDescent="0.3">
      <c r="B860"/>
      <c r="C860"/>
      <c r="D860"/>
      <c r="E860"/>
      <c r="F860"/>
      <c r="G860"/>
    </row>
    <row r="861" spans="2:7" x14ac:dyDescent="0.3">
      <c r="B861"/>
      <c r="C861"/>
      <c r="D861"/>
      <c r="E861"/>
      <c r="F861"/>
      <c r="G861"/>
    </row>
    <row r="862" spans="2:7" x14ac:dyDescent="0.3">
      <c r="B862"/>
      <c r="C862"/>
      <c r="D862"/>
      <c r="E862"/>
      <c r="F862"/>
      <c r="G862"/>
    </row>
    <row r="863" spans="2:7" x14ac:dyDescent="0.3">
      <c r="B863"/>
      <c r="C863"/>
      <c r="D863"/>
      <c r="E863"/>
      <c r="F863"/>
      <c r="G863"/>
    </row>
    <row r="864" spans="2:7" x14ac:dyDescent="0.3">
      <c r="B864"/>
      <c r="C864"/>
      <c r="D864"/>
      <c r="E864"/>
      <c r="F864"/>
      <c r="G864"/>
    </row>
    <row r="865" spans="2:7" x14ac:dyDescent="0.3">
      <c r="B865"/>
      <c r="C865"/>
      <c r="D865"/>
      <c r="E865"/>
      <c r="F865"/>
      <c r="G865"/>
    </row>
    <row r="866" spans="2:7" x14ac:dyDescent="0.3">
      <c r="B866"/>
      <c r="C866"/>
      <c r="D866"/>
      <c r="E866"/>
      <c r="F866"/>
      <c r="G866"/>
    </row>
    <row r="867" spans="2:7" x14ac:dyDescent="0.3">
      <c r="B867"/>
      <c r="C867"/>
      <c r="D867"/>
      <c r="E867"/>
      <c r="F867"/>
      <c r="G867"/>
    </row>
    <row r="868" spans="2:7" x14ac:dyDescent="0.3">
      <c r="B868"/>
      <c r="C868"/>
      <c r="D868"/>
      <c r="E868"/>
      <c r="F868"/>
      <c r="G868"/>
    </row>
    <row r="869" spans="2:7" x14ac:dyDescent="0.3">
      <c r="B869"/>
      <c r="C869"/>
      <c r="D869"/>
      <c r="E869"/>
      <c r="F869"/>
      <c r="G869"/>
    </row>
    <row r="870" spans="2:7" x14ac:dyDescent="0.3">
      <c r="B870"/>
      <c r="C870"/>
      <c r="D870"/>
      <c r="E870"/>
      <c r="F870"/>
      <c r="G870"/>
    </row>
    <row r="871" spans="2:7" x14ac:dyDescent="0.3">
      <c r="B871"/>
      <c r="C871"/>
      <c r="D871"/>
      <c r="E871"/>
      <c r="F871"/>
      <c r="G871"/>
    </row>
    <row r="872" spans="2:7" x14ac:dyDescent="0.3">
      <c r="B872"/>
      <c r="C872"/>
      <c r="D872"/>
      <c r="E872"/>
      <c r="F872"/>
      <c r="G872"/>
    </row>
    <row r="873" spans="2:7" x14ac:dyDescent="0.3">
      <c r="B873"/>
      <c r="C873"/>
      <c r="D873"/>
      <c r="E873"/>
      <c r="F873"/>
      <c r="G873"/>
    </row>
    <row r="874" spans="2:7" x14ac:dyDescent="0.3">
      <c r="B874"/>
      <c r="C874"/>
      <c r="D874"/>
      <c r="E874"/>
      <c r="F874"/>
      <c r="G874"/>
    </row>
    <row r="875" spans="2:7" x14ac:dyDescent="0.3">
      <c r="B875"/>
      <c r="C875"/>
      <c r="D875"/>
      <c r="E875"/>
      <c r="F875"/>
      <c r="G875"/>
    </row>
    <row r="876" spans="2:7" x14ac:dyDescent="0.3">
      <c r="B876"/>
      <c r="C876"/>
      <c r="D876"/>
      <c r="E876"/>
      <c r="F876"/>
      <c r="G876"/>
    </row>
    <row r="877" spans="2:7" x14ac:dyDescent="0.3">
      <c r="B877"/>
      <c r="C877"/>
      <c r="D877"/>
      <c r="E877"/>
      <c r="F877"/>
      <c r="G877"/>
    </row>
    <row r="878" spans="2:7" x14ac:dyDescent="0.3">
      <c r="B878"/>
      <c r="C878"/>
      <c r="D878"/>
      <c r="E878"/>
      <c r="F878"/>
      <c r="G878"/>
    </row>
    <row r="879" spans="2:7" x14ac:dyDescent="0.3">
      <c r="B879"/>
      <c r="C879"/>
      <c r="D879"/>
      <c r="E879"/>
      <c r="F879"/>
      <c r="G879"/>
    </row>
    <row r="880" spans="2:7" x14ac:dyDescent="0.3">
      <c r="B880"/>
      <c r="C880"/>
      <c r="D880"/>
      <c r="E880"/>
      <c r="F880"/>
      <c r="G880"/>
    </row>
    <row r="881" spans="2:7" x14ac:dyDescent="0.3">
      <c r="B881"/>
      <c r="C881"/>
      <c r="D881"/>
      <c r="E881"/>
      <c r="F881"/>
      <c r="G881"/>
    </row>
    <row r="882" spans="2:7" x14ac:dyDescent="0.3">
      <c r="B882"/>
      <c r="C882"/>
      <c r="D882"/>
      <c r="E882"/>
      <c r="F882"/>
      <c r="G882"/>
    </row>
    <row r="883" spans="2:7" x14ac:dyDescent="0.3">
      <c r="B883"/>
      <c r="C883"/>
      <c r="D883"/>
      <c r="E883"/>
      <c r="F883"/>
      <c r="G883"/>
    </row>
    <row r="884" spans="2:7" x14ac:dyDescent="0.3">
      <c r="B884"/>
      <c r="C884"/>
      <c r="D884"/>
      <c r="E884"/>
      <c r="F884"/>
      <c r="G884"/>
    </row>
    <row r="885" spans="2:7" x14ac:dyDescent="0.3">
      <c r="B885"/>
      <c r="C885"/>
      <c r="D885"/>
      <c r="E885"/>
      <c r="F885"/>
      <c r="G885"/>
    </row>
    <row r="886" spans="2:7" x14ac:dyDescent="0.3">
      <c r="B886"/>
      <c r="C886"/>
      <c r="D886"/>
      <c r="E886"/>
      <c r="F886"/>
      <c r="G886"/>
    </row>
    <row r="887" spans="2:7" x14ac:dyDescent="0.3">
      <c r="B887"/>
      <c r="C887"/>
      <c r="D887"/>
      <c r="E887"/>
      <c r="F887"/>
      <c r="G887"/>
    </row>
    <row r="888" spans="2:7" x14ac:dyDescent="0.3">
      <c r="B888"/>
      <c r="C888"/>
      <c r="D888"/>
      <c r="E888"/>
      <c r="F888"/>
      <c r="G888"/>
    </row>
    <row r="889" spans="2:7" x14ac:dyDescent="0.3">
      <c r="B889"/>
      <c r="C889"/>
      <c r="D889"/>
      <c r="E889"/>
      <c r="F889"/>
      <c r="G889"/>
    </row>
    <row r="890" spans="2:7" x14ac:dyDescent="0.3">
      <c r="B890"/>
      <c r="C890"/>
      <c r="D890"/>
      <c r="E890"/>
      <c r="F890"/>
      <c r="G890"/>
    </row>
    <row r="891" spans="2:7" x14ac:dyDescent="0.3">
      <c r="B891"/>
      <c r="C891"/>
      <c r="D891"/>
      <c r="E891"/>
      <c r="F891"/>
      <c r="G891"/>
    </row>
    <row r="892" spans="2:7" x14ac:dyDescent="0.3">
      <c r="B892"/>
      <c r="C892"/>
      <c r="D892"/>
      <c r="E892"/>
      <c r="F892"/>
      <c r="G892"/>
    </row>
    <row r="893" spans="2:7" x14ac:dyDescent="0.3">
      <c r="B893"/>
      <c r="C893"/>
      <c r="D893"/>
      <c r="E893"/>
      <c r="F893"/>
      <c r="G893"/>
    </row>
    <row r="894" spans="2:7" x14ac:dyDescent="0.3">
      <c r="B894"/>
      <c r="C894"/>
      <c r="D894"/>
      <c r="E894"/>
      <c r="F894"/>
      <c r="G894"/>
    </row>
    <row r="895" spans="2:7" x14ac:dyDescent="0.3">
      <c r="B895"/>
      <c r="C895"/>
      <c r="D895"/>
      <c r="E895"/>
      <c r="F895"/>
      <c r="G895"/>
    </row>
    <row r="896" spans="2:7" x14ac:dyDescent="0.3">
      <c r="B896"/>
      <c r="C896"/>
      <c r="D896"/>
      <c r="E896"/>
      <c r="F896"/>
      <c r="G896"/>
    </row>
    <row r="897" spans="2:7" x14ac:dyDescent="0.3">
      <c r="B897"/>
      <c r="C897"/>
      <c r="D897"/>
      <c r="E897"/>
      <c r="F897"/>
      <c r="G897"/>
    </row>
    <row r="898" spans="2:7" x14ac:dyDescent="0.3">
      <c r="B898"/>
      <c r="C898"/>
      <c r="D898"/>
      <c r="E898"/>
      <c r="F898"/>
      <c r="G898"/>
    </row>
    <row r="899" spans="2:7" x14ac:dyDescent="0.3">
      <c r="B899"/>
      <c r="C899"/>
      <c r="D899"/>
      <c r="E899"/>
      <c r="F899"/>
      <c r="G899"/>
    </row>
    <row r="900" spans="2:7" x14ac:dyDescent="0.3">
      <c r="B900"/>
      <c r="C900"/>
      <c r="D900"/>
      <c r="E900"/>
      <c r="F900"/>
      <c r="G900"/>
    </row>
    <row r="901" spans="2:7" x14ac:dyDescent="0.3">
      <c r="B901"/>
      <c r="C901"/>
      <c r="D901"/>
      <c r="E901"/>
      <c r="F901"/>
      <c r="G901"/>
    </row>
    <row r="902" spans="2:7" x14ac:dyDescent="0.3">
      <c r="B902"/>
      <c r="C902"/>
      <c r="D902"/>
      <c r="E902"/>
      <c r="F902"/>
      <c r="G902"/>
    </row>
    <row r="903" spans="2:7" x14ac:dyDescent="0.3">
      <c r="B903"/>
      <c r="C903"/>
      <c r="D903"/>
      <c r="E903"/>
      <c r="F903"/>
      <c r="G903"/>
    </row>
    <row r="904" spans="2:7" x14ac:dyDescent="0.3">
      <c r="B904"/>
      <c r="C904"/>
      <c r="D904"/>
      <c r="E904"/>
      <c r="F904"/>
      <c r="G904"/>
    </row>
    <row r="905" spans="2:7" x14ac:dyDescent="0.3">
      <c r="B905"/>
      <c r="C905"/>
      <c r="D905"/>
      <c r="E905"/>
      <c r="F905"/>
      <c r="G905"/>
    </row>
    <row r="906" spans="2:7" x14ac:dyDescent="0.3">
      <c r="B906"/>
      <c r="C906"/>
      <c r="D906"/>
      <c r="E906"/>
      <c r="F906"/>
      <c r="G906"/>
    </row>
    <row r="907" spans="2:7" x14ac:dyDescent="0.3">
      <c r="B907"/>
      <c r="C907"/>
      <c r="D907"/>
      <c r="E907"/>
      <c r="F907"/>
      <c r="G907"/>
    </row>
    <row r="908" spans="2:7" x14ac:dyDescent="0.3">
      <c r="B908"/>
      <c r="C908"/>
      <c r="D908"/>
      <c r="E908"/>
      <c r="F908"/>
      <c r="G908"/>
    </row>
    <row r="909" spans="2:7" x14ac:dyDescent="0.3">
      <c r="B909"/>
      <c r="C909"/>
      <c r="D909"/>
      <c r="E909"/>
      <c r="F909"/>
      <c r="G909"/>
    </row>
    <row r="910" spans="2:7" x14ac:dyDescent="0.3">
      <c r="B910"/>
      <c r="C910"/>
      <c r="D910"/>
      <c r="E910"/>
      <c r="F910"/>
      <c r="G910"/>
    </row>
    <row r="911" spans="2:7" x14ac:dyDescent="0.3">
      <c r="B911"/>
      <c r="C911"/>
      <c r="D911"/>
      <c r="E911"/>
      <c r="F911"/>
      <c r="G911"/>
    </row>
    <row r="912" spans="2:7" x14ac:dyDescent="0.3">
      <c r="B912"/>
      <c r="C912"/>
      <c r="D912"/>
      <c r="E912"/>
      <c r="F912"/>
      <c r="G912"/>
    </row>
    <row r="913" spans="2:7" x14ac:dyDescent="0.3">
      <c r="B913"/>
      <c r="C913"/>
      <c r="D913"/>
      <c r="E913"/>
      <c r="F913"/>
      <c r="G913"/>
    </row>
    <row r="914" spans="2:7" x14ac:dyDescent="0.3">
      <c r="B914"/>
      <c r="C914"/>
      <c r="D914"/>
      <c r="E914"/>
      <c r="F914"/>
      <c r="G914"/>
    </row>
    <row r="915" spans="2:7" x14ac:dyDescent="0.3">
      <c r="B915"/>
      <c r="C915"/>
      <c r="D915"/>
      <c r="E915"/>
      <c r="F915"/>
      <c r="G915"/>
    </row>
    <row r="916" spans="2:7" x14ac:dyDescent="0.3">
      <c r="B916"/>
      <c r="C916"/>
      <c r="D916"/>
      <c r="E916"/>
      <c r="F916"/>
      <c r="G916"/>
    </row>
    <row r="917" spans="2:7" x14ac:dyDescent="0.3">
      <c r="B917"/>
      <c r="C917"/>
      <c r="D917"/>
      <c r="E917"/>
      <c r="F917"/>
      <c r="G917"/>
    </row>
    <row r="918" spans="2:7" x14ac:dyDescent="0.3">
      <c r="B918"/>
      <c r="C918"/>
      <c r="D918"/>
      <c r="E918"/>
      <c r="F918"/>
      <c r="G918"/>
    </row>
    <row r="919" spans="2:7" x14ac:dyDescent="0.3">
      <c r="B919"/>
      <c r="C919"/>
      <c r="D919"/>
      <c r="E919"/>
      <c r="F919"/>
      <c r="G919"/>
    </row>
    <row r="920" spans="2:7" x14ac:dyDescent="0.3">
      <c r="B920"/>
      <c r="C920"/>
      <c r="D920"/>
      <c r="E920"/>
      <c r="F920"/>
      <c r="G920"/>
    </row>
    <row r="921" spans="2:7" x14ac:dyDescent="0.3">
      <c r="B921"/>
      <c r="C921"/>
      <c r="D921"/>
      <c r="E921"/>
      <c r="F921"/>
      <c r="G921"/>
    </row>
    <row r="922" spans="2:7" x14ac:dyDescent="0.3">
      <c r="B922"/>
      <c r="C922"/>
      <c r="D922"/>
      <c r="E922"/>
      <c r="F922"/>
      <c r="G922"/>
    </row>
    <row r="923" spans="2:7" x14ac:dyDescent="0.3">
      <c r="B923"/>
      <c r="C923"/>
      <c r="D923"/>
      <c r="E923"/>
      <c r="F923"/>
      <c r="G923"/>
    </row>
    <row r="924" spans="2:7" x14ac:dyDescent="0.3">
      <c r="B924"/>
      <c r="C924"/>
      <c r="D924"/>
      <c r="E924"/>
      <c r="F924"/>
      <c r="G924"/>
    </row>
    <row r="925" spans="2:7" x14ac:dyDescent="0.3">
      <c r="B925"/>
      <c r="C925"/>
      <c r="D925"/>
      <c r="E925"/>
      <c r="F925"/>
      <c r="G925"/>
    </row>
    <row r="926" spans="2:7" x14ac:dyDescent="0.3">
      <c r="B926"/>
      <c r="C926"/>
      <c r="D926"/>
      <c r="E926"/>
      <c r="F926"/>
      <c r="G926"/>
    </row>
    <row r="927" spans="2:7" x14ac:dyDescent="0.3">
      <c r="B927"/>
      <c r="C927"/>
      <c r="D927"/>
      <c r="E927"/>
      <c r="F927"/>
      <c r="G927"/>
    </row>
    <row r="928" spans="2:7" x14ac:dyDescent="0.3">
      <c r="B928"/>
      <c r="C928"/>
      <c r="D928"/>
      <c r="E928"/>
      <c r="F928"/>
      <c r="G928"/>
    </row>
    <row r="929" spans="2:7" x14ac:dyDescent="0.3">
      <c r="B929"/>
      <c r="C929"/>
      <c r="D929"/>
      <c r="E929"/>
      <c r="F929"/>
      <c r="G929"/>
    </row>
    <row r="930" spans="2:7" x14ac:dyDescent="0.3">
      <c r="B930"/>
      <c r="C930"/>
      <c r="D930"/>
      <c r="E930"/>
      <c r="F930"/>
      <c r="G930"/>
    </row>
    <row r="931" spans="2:7" x14ac:dyDescent="0.3">
      <c r="B931"/>
      <c r="C931"/>
      <c r="D931"/>
      <c r="E931"/>
      <c r="F931"/>
      <c r="G931"/>
    </row>
    <row r="932" spans="2:7" x14ac:dyDescent="0.3">
      <c r="B932"/>
      <c r="C932"/>
      <c r="D932"/>
      <c r="E932"/>
      <c r="F932"/>
      <c r="G932"/>
    </row>
    <row r="933" spans="2:7" x14ac:dyDescent="0.3">
      <c r="B933"/>
      <c r="C933"/>
      <c r="D933"/>
      <c r="E933"/>
      <c r="F933"/>
      <c r="G933"/>
    </row>
    <row r="934" spans="2:7" x14ac:dyDescent="0.3">
      <c r="B934"/>
      <c r="C934"/>
      <c r="D934"/>
      <c r="E934"/>
      <c r="F934"/>
      <c r="G934"/>
    </row>
    <row r="935" spans="2:7" x14ac:dyDescent="0.3">
      <c r="B935"/>
      <c r="C935"/>
      <c r="D935"/>
      <c r="E935"/>
      <c r="F935"/>
      <c r="G935"/>
    </row>
    <row r="936" spans="2:7" x14ac:dyDescent="0.3">
      <c r="B936"/>
      <c r="C936"/>
      <c r="D936"/>
      <c r="E936"/>
      <c r="F936"/>
      <c r="G936"/>
    </row>
    <row r="937" spans="2:7" x14ac:dyDescent="0.3">
      <c r="B937"/>
      <c r="C937"/>
      <c r="D937"/>
      <c r="E937"/>
      <c r="F937"/>
      <c r="G937"/>
    </row>
    <row r="938" spans="2:7" x14ac:dyDescent="0.3">
      <c r="B938"/>
      <c r="C938"/>
      <c r="D938"/>
      <c r="E938"/>
      <c r="F938"/>
      <c r="G938"/>
    </row>
    <row r="939" spans="2:7" x14ac:dyDescent="0.3">
      <c r="B939"/>
      <c r="C939"/>
      <c r="D939"/>
      <c r="E939"/>
      <c r="F939"/>
      <c r="G939"/>
    </row>
    <row r="940" spans="2:7" x14ac:dyDescent="0.3">
      <c r="B940"/>
      <c r="C940"/>
      <c r="D940"/>
      <c r="E940"/>
      <c r="F940"/>
      <c r="G940"/>
    </row>
    <row r="941" spans="2:7" x14ac:dyDescent="0.3">
      <c r="B941"/>
      <c r="C941"/>
      <c r="D941"/>
      <c r="E941"/>
      <c r="F941"/>
      <c r="G941"/>
    </row>
    <row r="942" spans="2:7" x14ac:dyDescent="0.3">
      <c r="B942"/>
      <c r="C942"/>
      <c r="D942"/>
      <c r="E942"/>
      <c r="F942"/>
      <c r="G942"/>
    </row>
    <row r="943" spans="2:7" x14ac:dyDescent="0.3">
      <c r="B943"/>
      <c r="C943"/>
      <c r="D943"/>
      <c r="E943"/>
      <c r="F943"/>
      <c r="G943"/>
    </row>
    <row r="944" spans="2:7" x14ac:dyDescent="0.3">
      <c r="B944"/>
      <c r="C944"/>
      <c r="D944"/>
      <c r="E944"/>
      <c r="F944"/>
      <c r="G944"/>
    </row>
    <row r="945" spans="2:7" x14ac:dyDescent="0.3">
      <c r="B945"/>
      <c r="C945"/>
      <c r="D945"/>
      <c r="E945"/>
      <c r="F945"/>
      <c r="G945"/>
    </row>
    <row r="946" spans="2:7" x14ac:dyDescent="0.3">
      <c r="B946"/>
      <c r="C946"/>
      <c r="D946"/>
      <c r="E946"/>
      <c r="F946"/>
      <c r="G946"/>
    </row>
    <row r="947" spans="2:7" x14ac:dyDescent="0.3">
      <c r="B947"/>
      <c r="C947"/>
      <c r="D947"/>
      <c r="E947"/>
      <c r="F947"/>
      <c r="G947"/>
    </row>
    <row r="948" spans="2:7" x14ac:dyDescent="0.3">
      <c r="B948"/>
      <c r="C948"/>
      <c r="D948"/>
      <c r="E948"/>
      <c r="F948"/>
      <c r="G948"/>
    </row>
    <row r="949" spans="2:7" x14ac:dyDescent="0.3">
      <c r="B949"/>
      <c r="C949"/>
      <c r="D949"/>
      <c r="E949"/>
      <c r="F949"/>
      <c r="G949"/>
    </row>
    <row r="950" spans="2:7" x14ac:dyDescent="0.3">
      <c r="B950"/>
      <c r="C950"/>
      <c r="D950"/>
      <c r="E950"/>
      <c r="F950"/>
      <c r="G950"/>
    </row>
    <row r="951" spans="2:7" x14ac:dyDescent="0.3">
      <c r="B951"/>
      <c r="C951"/>
      <c r="D951"/>
      <c r="E951"/>
      <c r="F951"/>
      <c r="G951"/>
    </row>
    <row r="952" spans="2:7" x14ac:dyDescent="0.3">
      <c r="B952"/>
      <c r="C952"/>
      <c r="D952"/>
      <c r="E952"/>
      <c r="F952"/>
      <c r="G952"/>
    </row>
    <row r="953" spans="2:7" x14ac:dyDescent="0.3">
      <c r="B953"/>
      <c r="C953"/>
      <c r="D953"/>
      <c r="E953"/>
      <c r="F953"/>
      <c r="G953"/>
    </row>
    <row r="954" spans="2:7" x14ac:dyDescent="0.3">
      <c r="B954"/>
      <c r="C954"/>
      <c r="D954"/>
      <c r="E954"/>
      <c r="F954"/>
      <c r="G954"/>
    </row>
    <row r="955" spans="2:7" x14ac:dyDescent="0.3">
      <c r="B955"/>
      <c r="C955"/>
      <c r="D955"/>
      <c r="E955"/>
      <c r="F955"/>
      <c r="G955"/>
    </row>
    <row r="956" spans="2:7" x14ac:dyDescent="0.3">
      <c r="B956"/>
      <c r="C956"/>
      <c r="D956"/>
      <c r="E956"/>
      <c r="F956"/>
      <c r="G956"/>
    </row>
    <row r="957" spans="2:7" x14ac:dyDescent="0.3">
      <c r="B957"/>
      <c r="C957"/>
      <c r="D957"/>
      <c r="E957"/>
      <c r="F957"/>
      <c r="G957"/>
    </row>
    <row r="958" spans="2:7" x14ac:dyDescent="0.3">
      <c r="B958"/>
      <c r="C958"/>
      <c r="D958"/>
      <c r="E958"/>
      <c r="F958"/>
      <c r="G958"/>
    </row>
    <row r="959" spans="2:7" x14ac:dyDescent="0.3">
      <c r="B959"/>
      <c r="C959"/>
      <c r="D959"/>
      <c r="E959"/>
      <c r="F959"/>
      <c r="G959"/>
    </row>
    <row r="960" spans="2:7" x14ac:dyDescent="0.3">
      <c r="B960"/>
      <c r="C960"/>
      <c r="D960"/>
      <c r="E960"/>
      <c r="F960"/>
      <c r="G960"/>
    </row>
    <row r="961" spans="2:7" x14ac:dyDescent="0.3">
      <c r="B961"/>
      <c r="C961"/>
      <c r="D961"/>
      <c r="E961"/>
      <c r="F961"/>
      <c r="G961"/>
    </row>
    <row r="962" spans="2:7" x14ac:dyDescent="0.3">
      <c r="B962"/>
      <c r="C962"/>
      <c r="D962"/>
      <c r="E962"/>
      <c r="F962"/>
      <c r="G962"/>
    </row>
    <row r="963" spans="2:7" x14ac:dyDescent="0.3">
      <c r="B963"/>
      <c r="C963"/>
      <c r="D963"/>
      <c r="E963"/>
      <c r="F963"/>
      <c r="G963"/>
    </row>
    <row r="964" spans="2:7" x14ac:dyDescent="0.3">
      <c r="B964"/>
      <c r="C964"/>
      <c r="D964"/>
      <c r="E964"/>
      <c r="F964"/>
      <c r="G964"/>
    </row>
    <row r="965" spans="2:7" x14ac:dyDescent="0.3">
      <c r="B965"/>
      <c r="C965"/>
      <c r="D965"/>
      <c r="E965"/>
      <c r="F965"/>
      <c r="G965"/>
    </row>
    <row r="966" spans="2:7" x14ac:dyDescent="0.3">
      <c r="B966"/>
      <c r="C966"/>
      <c r="D966"/>
      <c r="E966"/>
      <c r="F966"/>
      <c r="G966"/>
    </row>
    <row r="967" spans="2:7" x14ac:dyDescent="0.3">
      <c r="B967"/>
      <c r="C967"/>
      <c r="D967"/>
      <c r="E967"/>
      <c r="F967"/>
      <c r="G967"/>
    </row>
    <row r="968" spans="2:7" x14ac:dyDescent="0.3">
      <c r="B968"/>
      <c r="C968"/>
      <c r="D968"/>
      <c r="E968"/>
      <c r="F968"/>
      <c r="G968"/>
    </row>
    <row r="969" spans="2:7" x14ac:dyDescent="0.3">
      <c r="B969"/>
      <c r="C969"/>
      <c r="D969"/>
      <c r="E969"/>
      <c r="F969"/>
      <c r="G969"/>
    </row>
    <row r="970" spans="2:7" x14ac:dyDescent="0.3">
      <c r="B970"/>
      <c r="C970"/>
      <c r="D970"/>
      <c r="E970"/>
      <c r="F970"/>
      <c r="G970"/>
    </row>
    <row r="971" spans="2:7" x14ac:dyDescent="0.3">
      <c r="B971"/>
      <c r="C971"/>
      <c r="D971"/>
      <c r="E971"/>
      <c r="F971"/>
      <c r="G971"/>
    </row>
    <row r="972" spans="2:7" x14ac:dyDescent="0.3">
      <c r="B972"/>
      <c r="C972"/>
      <c r="D972"/>
      <c r="E972"/>
      <c r="F972"/>
      <c r="G972"/>
    </row>
    <row r="973" spans="2:7" x14ac:dyDescent="0.3">
      <c r="B973"/>
      <c r="C973"/>
      <c r="D973"/>
      <c r="E973"/>
      <c r="F973"/>
      <c r="G973"/>
    </row>
    <row r="974" spans="2:7" x14ac:dyDescent="0.3">
      <c r="B974"/>
      <c r="C974"/>
      <c r="D974"/>
      <c r="E974"/>
      <c r="F974"/>
      <c r="G974"/>
    </row>
    <row r="975" spans="2:7" x14ac:dyDescent="0.3">
      <c r="B975"/>
      <c r="C975"/>
      <c r="D975"/>
      <c r="E975"/>
      <c r="F975"/>
      <c r="G975"/>
    </row>
    <row r="976" spans="2:7" x14ac:dyDescent="0.3">
      <c r="B976"/>
      <c r="C976"/>
      <c r="D976"/>
      <c r="E976"/>
      <c r="F976"/>
      <c r="G976"/>
    </row>
    <row r="977" spans="2:7" x14ac:dyDescent="0.3">
      <c r="B977"/>
      <c r="C977"/>
      <c r="D977"/>
      <c r="E977"/>
      <c r="F977"/>
      <c r="G977"/>
    </row>
    <row r="978" spans="2:7" x14ac:dyDescent="0.3">
      <c r="B978"/>
      <c r="C978"/>
      <c r="D978"/>
      <c r="E978"/>
      <c r="F978"/>
      <c r="G978"/>
    </row>
    <row r="979" spans="2:7" x14ac:dyDescent="0.3">
      <c r="B979"/>
      <c r="C979"/>
      <c r="D979"/>
      <c r="E979"/>
      <c r="F979"/>
      <c r="G979"/>
    </row>
    <row r="980" spans="2:7" x14ac:dyDescent="0.3">
      <c r="B980"/>
      <c r="C980"/>
      <c r="D980"/>
      <c r="E980"/>
      <c r="F980"/>
      <c r="G980"/>
    </row>
    <row r="981" spans="2:7" x14ac:dyDescent="0.3">
      <c r="B981"/>
      <c r="C981"/>
      <c r="D981"/>
      <c r="E981"/>
      <c r="F981"/>
      <c r="G981"/>
    </row>
    <row r="982" spans="2:7" x14ac:dyDescent="0.3">
      <c r="B982"/>
      <c r="C982"/>
      <c r="D982"/>
      <c r="E982"/>
      <c r="F982"/>
      <c r="G982"/>
    </row>
    <row r="983" spans="2:7" x14ac:dyDescent="0.3">
      <c r="B983"/>
      <c r="C983"/>
      <c r="D983"/>
      <c r="E983"/>
      <c r="F983"/>
      <c r="G983"/>
    </row>
    <row r="984" spans="2:7" x14ac:dyDescent="0.3">
      <c r="B984"/>
      <c r="C984"/>
      <c r="D984"/>
      <c r="E984"/>
      <c r="F984"/>
      <c r="G984"/>
    </row>
    <row r="985" spans="2:7" x14ac:dyDescent="0.3">
      <c r="B985"/>
      <c r="C985"/>
      <c r="D985"/>
      <c r="E985"/>
      <c r="F985"/>
      <c r="G985"/>
    </row>
    <row r="986" spans="2:7" x14ac:dyDescent="0.3">
      <c r="B986"/>
      <c r="C986"/>
      <c r="D986"/>
      <c r="E986"/>
      <c r="F986"/>
      <c r="G986"/>
    </row>
    <row r="987" spans="2:7" x14ac:dyDescent="0.3">
      <c r="B987"/>
      <c r="C987"/>
      <c r="D987"/>
      <c r="E987"/>
      <c r="F987"/>
      <c r="G987"/>
    </row>
    <row r="988" spans="2:7" x14ac:dyDescent="0.3">
      <c r="B988"/>
      <c r="C988"/>
      <c r="D988"/>
      <c r="E988"/>
      <c r="F988"/>
      <c r="G988"/>
    </row>
    <row r="989" spans="2:7" x14ac:dyDescent="0.3">
      <c r="B989"/>
      <c r="C989"/>
      <c r="D989"/>
      <c r="E989"/>
      <c r="F989"/>
      <c r="G989"/>
    </row>
    <row r="990" spans="2:7" x14ac:dyDescent="0.3">
      <c r="B990"/>
      <c r="C990"/>
      <c r="D990"/>
      <c r="E990"/>
      <c r="F990"/>
      <c r="G990"/>
    </row>
    <row r="991" spans="2:7" x14ac:dyDescent="0.3">
      <c r="B991"/>
      <c r="C991"/>
      <c r="D991"/>
      <c r="E991"/>
      <c r="F991"/>
      <c r="G991"/>
    </row>
    <row r="992" spans="2:7" x14ac:dyDescent="0.3">
      <c r="B992"/>
      <c r="C992"/>
      <c r="D992"/>
      <c r="E992"/>
      <c r="F992"/>
      <c r="G992"/>
    </row>
    <row r="993" spans="2:7" x14ac:dyDescent="0.3">
      <c r="B993"/>
      <c r="C993"/>
      <c r="D993"/>
      <c r="E993"/>
      <c r="F993"/>
      <c r="G993"/>
    </row>
    <row r="994" spans="2:7" x14ac:dyDescent="0.3">
      <c r="B994"/>
      <c r="C994"/>
      <c r="D994"/>
      <c r="E994"/>
      <c r="F994"/>
      <c r="G994"/>
    </row>
    <row r="995" spans="2:7" x14ac:dyDescent="0.3">
      <c r="B995"/>
      <c r="C995"/>
      <c r="D995"/>
      <c r="E995"/>
      <c r="F995"/>
      <c r="G995"/>
    </row>
    <row r="996" spans="2:7" x14ac:dyDescent="0.3">
      <c r="B996"/>
      <c r="C996"/>
      <c r="D996"/>
      <c r="E996"/>
      <c r="F996"/>
      <c r="G996"/>
    </row>
    <row r="997" spans="2:7" x14ac:dyDescent="0.3">
      <c r="B997"/>
      <c r="C997"/>
      <c r="D997"/>
      <c r="E997"/>
      <c r="F997"/>
      <c r="G997"/>
    </row>
    <row r="998" spans="2:7" x14ac:dyDescent="0.3">
      <c r="B998"/>
      <c r="C998"/>
      <c r="D998"/>
      <c r="E998"/>
      <c r="F998"/>
      <c r="G998"/>
    </row>
    <row r="999" spans="2:7" x14ac:dyDescent="0.3">
      <c r="B999"/>
      <c r="C999"/>
      <c r="D999"/>
      <c r="E999"/>
      <c r="F999"/>
      <c r="G999"/>
    </row>
    <row r="1000" spans="2:7" x14ac:dyDescent="0.3">
      <c r="B1000"/>
      <c r="C1000"/>
      <c r="D1000"/>
      <c r="E1000"/>
      <c r="F1000"/>
      <c r="G1000"/>
    </row>
    <row r="1001" spans="2:7" x14ac:dyDescent="0.3">
      <c r="B1001"/>
      <c r="C1001"/>
      <c r="D1001"/>
      <c r="E1001"/>
      <c r="F1001"/>
      <c r="G1001"/>
    </row>
    <row r="1002" spans="2:7" x14ac:dyDescent="0.3">
      <c r="B1002"/>
      <c r="C1002"/>
      <c r="D1002"/>
      <c r="E1002"/>
      <c r="F1002"/>
      <c r="G1002"/>
    </row>
    <row r="1003" spans="2:7" x14ac:dyDescent="0.3">
      <c r="B1003"/>
      <c r="C1003"/>
      <c r="D1003"/>
      <c r="E1003"/>
      <c r="F1003"/>
      <c r="G1003"/>
    </row>
    <row r="1004" spans="2:7" x14ac:dyDescent="0.3">
      <c r="B1004"/>
      <c r="C1004"/>
      <c r="D1004"/>
      <c r="E1004"/>
      <c r="F1004"/>
      <c r="G1004"/>
    </row>
    <row r="1005" spans="2:7" x14ac:dyDescent="0.3">
      <c r="B1005"/>
      <c r="C1005"/>
      <c r="D1005"/>
      <c r="E1005"/>
      <c r="F1005"/>
      <c r="G1005"/>
    </row>
    <row r="1006" spans="2:7" x14ac:dyDescent="0.3">
      <c r="B1006"/>
      <c r="C1006"/>
      <c r="D1006"/>
      <c r="E1006"/>
      <c r="F1006"/>
      <c r="G1006"/>
    </row>
    <row r="1007" spans="2:7" x14ac:dyDescent="0.3">
      <c r="B1007"/>
      <c r="C1007"/>
      <c r="D1007"/>
      <c r="E1007"/>
      <c r="F1007"/>
      <c r="G1007"/>
    </row>
    <row r="1008" spans="2:7" x14ac:dyDescent="0.3">
      <c r="B1008"/>
      <c r="C1008"/>
      <c r="D1008"/>
      <c r="E1008"/>
      <c r="F1008"/>
      <c r="G1008"/>
    </row>
    <row r="1009" spans="2:7" x14ac:dyDescent="0.3">
      <c r="B1009"/>
      <c r="C1009"/>
      <c r="D1009"/>
      <c r="E1009"/>
      <c r="F1009"/>
      <c r="G1009"/>
    </row>
    <row r="1010" spans="2:7" x14ac:dyDescent="0.3">
      <c r="B1010"/>
      <c r="C1010"/>
      <c r="D1010"/>
      <c r="E1010"/>
      <c r="F1010"/>
      <c r="G1010"/>
    </row>
    <row r="1011" spans="2:7" x14ac:dyDescent="0.3">
      <c r="B1011"/>
      <c r="C1011"/>
      <c r="D1011"/>
      <c r="E1011"/>
      <c r="F1011"/>
      <c r="G1011"/>
    </row>
    <row r="1012" spans="2:7" x14ac:dyDescent="0.3">
      <c r="B1012"/>
      <c r="C1012"/>
      <c r="D1012"/>
      <c r="E1012"/>
      <c r="F1012"/>
      <c r="G1012"/>
    </row>
    <row r="1013" spans="2:7" x14ac:dyDescent="0.3">
      <c r="B1013"/>
      <c r="C1013"/>
      <c r="D1013"/>
      <c r="E1013"/>
      <c r="F1013"/>
      <c r="G1013"/>
    </row>
    <row r="1014" spans="2:7" x14ac:dyDescent="0.3">
      <c r="B1014"/>
      <c r="C1014"/>
      <c r="D1014"/>
      <c r="E1014"/>
      <c r="F1014"/>
      <c r="G1014"/>
    </row>
    <row r="1015" spans="2:7" x14ac:dyDescent="0.3">
      <c r="B1015"/>
      <c r="C1015"/>
      <c r="D1015"/>
      <c r="E1015"/>
      <c r="F1015"/>
      <c r="G1015"/>
    </row>
    <row r="1016" spans="2:7" x14ac:dyDescent="0.3">
      <c r="B1016"/>
      <c r="C1016"/>
      <c r="D1016"/>
      <c r="E1016"/>
      <c r="F1016"/>
      <c r="G1016"/>
    </row>
    <row r="1017" spans="2:7" x14ac:dyDescent="0.3">
      <c r="B1017"/>
      <c r="C1017"/>
      <c r="D1017"/>
      <c r="E1017"/>
      <c r="F1017"/>
      <c r="G1017"/>
    </row>
    <row r="1018" spans="2:7" x14ac:dyDescent="0.3">
      <c r="B1018"/>
      <c r="C1018"/>
      <c r="D1018"/>
      <c r="E1018"/>
      <c r="F1018"/>
      <c r="G1018"/>
    </row>
    <row r="1019" spans="2:7" x14ac:dyDescent="0.3">
      <c r="B1019"/>
      <c r="C1019"/>
      <c r="D1019"/>
      <c r="E1019"/>
      <c r="F1019"/>
      <c r="G1019"/>
    </row>
    <row r="1020" spans="2:7" x14ac:dyDescent="0.3">
      <c r="B1020"/>
      <c r="C1020"/>
      <c r="D1020"/>
      <c r="E1020"/>
      <c r="F1020"/>
      <c r="G1020"/>
    </row>
    <row r="1021" spans="2:7" x14ac:dyDescent="0.3">
      <c r="B1021"/>
      <c r="C1021"/>
      <c r="D1021"/>
      <c r="E1021"/>
      <c r="F1021"/>
      <c r="G1021"/>
    </row>
    <row r="1022" spans="2:7" x14ac:dyDescent="0.3">
      <c r="B1022"/>
      <c r="C1022"/>
      <c r="D1022"/>
      <c r="E1022"/>
      <c r="F1022"/>
      <c r="G1022"/>
    </row>
    <row r="1023" spans="2:7" x14ac:dyDescent="0.3">
      <c r="B1023"/>
      <c r="C1023"/>
      <c r="D1023"/>
      <c r="E1023"/>
      <c r="F1023"/>
      <c r="G1023"/>
    </row>
    <row r="1024" spans="2:7" x14ac:dyDescent="0.3">
      <c r="B1024"/>
      <c r="C1024"/>
      <c r="D1024"/>
      <c r="E1024"/>
      <c r="F1024"/>
      <c r="G1024"/>
    </row>
    <row r="1025" spans="2:7" x14ac:dyDescent="0.3">
      <c r="B1025"/>
      <c r="C1025"/>
      <c r="D1025"/>
      <c r="E1025"/>
      <c r="F1025"/>
      <c r="G1025"/>
    </row>
    <row r="1026" spans="2:7" x14ac:dyDescent="0.3">
      <c r="B1026"/>
      <c r="C1026"/>
      <c r="D1026"/>
      <c r="E1026"/>
      <c r="F1026"/>
      <c r="G1026"/>
    </row>
    <row r="1027" spans="2:7" x14ac:dyDescent="0.3">
      <c r="B1027"/>
      <c r="C1027"/>
      <c r="D1027"/>
      <c r="E1027"/>
      <c r="F1027"/>
      <c r="G1027"/>
    </row>
    <row r="1028" spans="2:7" x14ac:dyDescent="0.3">
      <c r="B1028"/>
      <c r="C1028"/>
      <c r="D1028"/>
      <c r="E1028"/>
      <c r="F1028"/>
      <c r="G1028"/>
    </row>
    <row r="1029" spans="2:7" x14ac:dyDescent="0.3">
      <c r="B1029"/>
      <c r="C1029"/>
      <c r="D1029"/>
      <c r="E1029"/>
      <c r="F1029"/>
      <c r="G1029"/>
    </row>
    <row r="1030" spans="2:7" x14ac:dyDescent="0.3">
      <c r="B1030"/>
      <c r="C1030"/>
      <c r="D1030"/>
      <c r="E1030"/>
      <c r="F1030"/>
      <c r="G1030"/>
    </row>
    <row r="1031" spans="2:7" x14ac:dyDescent="0.3">
      <c r="B1031"/>
      <c r="C1031"/>
      <c r="D1031"/>
      <c r="E1031"/>
      <c r="F1031"/>
      <c r="G1031"/>
    </row>
    <row r="1032" spans="2:7" x14ac:dyDescent="0.3">
      <c r="B1032"/>
      <c r="C1032"/>
      <c r="D1032"/>
      <c r="E1032"/>
      <c r="F1032"/>
      <c r="G1032"/>
    </row>
    <row r="1033" spans="2:7" x14ac:dyDescent="0.3">
      <c r="B1033"/>
      <c r="C1033"/>
      <c r="D1033"/>
      <c r="E1033"/>
      <c r="F1033"/>
      <c r="G1033"/>
    </row>
    <row r="1034" spans="2:7" x14ac:dyDescent="0.3">
      <c r="B1034"/>
      <c r="C1034"/>
      <c r="D1034"/>
      <c r="E1034"/>
      <c r="F1034"/>
      <c r="G1034"/>
    </row>
    <row r="1035" spans="2:7" x14ac:dyDescent="0.3">
      <c r="B1035"/>
      <c r="C1035"/>
      <c r="D1035"/>
      <c r="E1035"/>
      <c r="F1035"/>
      <c r="G1035"/>
    </row>
    <row r="1036" spans="2:7" x14ac:dyDescent="0.3">
      <c r="B1036"/>
      <c r="C1036"/>
      <c r="D1036"/>
      <c r="E1036"/>
      <c r="F1036"/>
      <c r="G1036"/>
    </row>
    <row r="1037" spans="2:7" x14ac:dyDescent="0.3">
      <c r="B1037"/>
      <c r="C1037"/>
      <c r="D1037"/>
      <c r="E1037"/>
      <c r="F1037"/>
      <c r="G1037"/>
    </row>
    <row r="1038" spans="2:7" x14ac:dyDescent="0.3">
      <c r="B1038"/>
      <c r="C1038"/>
      <c r="D1038"/>
      <c r="E1038"/>
      <c r="F1038"/>
      <c r="G1038"/>
    </row>
    <row r="1039" spans="2:7" x14ac:dyDescent="0.3">
      <c r="B1039"/>
      <c r="C1039"/>
      <c r="D1039"/>
      <c r="E1039"/>
      <c r="F1039"/>
      <c r="G1039"/>
    </row>
    <row r="1040" spans="2:7" x14ac:dyDescent="0.3">
      <c r="B1040"/>
      <c r="C1040"/>
      <c r="D1040"/>
      <c r="E1040"/>
      <c r="F1040"/>
      <c r="G1040"/>
    </row>
    <row r="1041" spans="2:7" x14ac:dyDescent="0.3">
      <c r="B1041"/>
      <c r="C1041"/>
      <c r="D1041"/>
      <c r="E1041"/>
      <c r="F1041"/>
      <c r="G1041"/>
    </row>
    <row r="1042" spans="2:7" x14ac:dyDescent="0.3">
      <c r="B1042"/>
      <c r="C1042"/>
      <c r="D1042"/>
      <c r="E1042"/>
      <c r="F1042"/>
      <c r="G1042"/>
    </row>
    <row r="1043" spans="2:7" x14ac:dyDescent="0.3">
      <c r="B1043"/>
      <c r="C1043"/>
      <c r="D1043"/>
      <c r="E1043"/>
      <c r="F1043"/>
      <c r="G1043"/>
    </row>
    <row r="1044" spans="2:7" x14ac:dyDescent="0.3">
      <c r="B1044"/>
      <c r="C1044"/>
      <c r="D1044"/>
      <c r="E1044"/>
      <c r="F1044"/>
      <c r="G1044"/>
    </row>
    <row r="1045" spans="2:7" x14ac:dyDescent="0.3">
      <c r="B1045"/>
      <c r="C1045"/>
      <c r="D1045"/>
      <c r="E1045"/>
      <c r="F1045"/>
      <c r="G1045"/>
    </row>
    <row r="1046" spans="2:7" x14ac:dyDescent="0.3">
      <c r="B1046"/>
      <c r="C1046"/>
      <c r="D1046"/>
      <c r="E1046"/>
      <c r="F1046"/>
      <c r="G1046"/>
    </row>
    <row r="1047" spans="2:7" x14ac:dyDescent="0.3">
      <c r="B1047"/>
      <c r="C1047"/>
      <c r="D1047"/>
      <c r="E1047"/>
      <c r="F1047"/>
      <c r="G1047"/>
    </row>
    <row r="1048" spans="2:7" x14ac:dyDescent="0.3">
      <c r="B1048"/>
      <c r="C1048"/>
      <c r="D1048"/>
      <c r="E1048"/>
      <c r="F1048"/>
      <c r="G1048"/>
    </row>
    <row r="1049" spans="2:7" x14ac:dyDescent="0.3">
      <c r="B1049"/>
      <c r="C1049"/>
      <c r="D1049"/>
      <c r="E1049"/>
      <c r="F1049"/>
      <c r="G1049"/>
    </row>
    <row r="1050" spans="2:7" x14ac:dyDescent="0.3">
      <c r="B1050"/>
      <c r="C1050"/>
      <c r="D1050"/>
      <c r="E1050"/>
      <c r="F1050"/>
      <c r="G1050"/>
    </row>
    <row r="1051" spans="2:7" x14ac:dyDescent="0.3">
      <c r="B1051"/>
      <c r="C1051"/>
      <c r="D1051"/>
      <c r="E1051"/>
      <c r="F1051"/>
      <c r="G1051"/>
    </row>
    <row r="1052" spans="2:7" x14ac:dyDescent="0.3">
      <c r="B1052"/>
      <c r="C1052"/>
      <c r="D1052"/>
      <c r="E1052"/>
      <c r="F1052"/>
      <c r="G1052"/>
    </row>
    <row r="1053" spans="2:7" x14ac:dyDescent="0.3">
      <c r="B1053"/>
      <c r="C1053"/>
      <c r="D1053"/>
      <c r="E1053"/>
      <c r="F1053"/>
      <c r="G1053"/>
    </row>
    <row r="1054" spans="2:7" x14ac:dyDescent="0.3">
      <c r="B1054"/>
      <c r="C1054"/>
      <c r="D1054"/>
      <c r="E1054"/>
      <c r="F1054"/>
      <c r="G1054"/>
    </row>
    <row r="1055" spans="2:7" x14ac:dyDescent="0.3">
      <c r="B1055"/>
      <c r="C1055"/>
      <c r="D1055"/>
      <c r="E1055"/>
      <c r="F1055"/>
      <c r="G1055"/>
    </row>
    <row r="1056" spans="2:7" x14ac:dyDescent="0.3">
      <c r="B1056"/>
      <c r="C1056"/>
      <c r="D1056"/>
      <c r="E1056"/>
      <c r="F1056"/>
      <c r="G1056"/>
    </row>
    <row r="1057" spans="2:7" x14ac:dyDescent="0.3">
      <c r="B1057"/>
      <c r="C1057"/>
      <c r="D1057"/>
      <c r="E1057"/>
      <c r="F1057"/>
      <c r="G1057"/>
    </row>
    <row r="1058" spans="2:7" x14ac:dyDescent="0.3">
      <c r="B1058"/>
      <c r="C1058"/>
      <c r="D1058"/>
      <c r="E1058"/>
      <c r="F1058"/>
      <c r="G1058"/>
    </row>
    <row r="1059" spans="2:7" x14ac:dyDescent="0.3">
      <c r="B1059"/>
      <c r="C1059"/>
      <c r="D1059"/>
      <c r="E1059"/>
      <c r="F1059"/>
      <c r="G1059"/>
    </row>
    <row r="1060" spans="2:7" x14ac:dyDescent="0.3">
      <c r="B1060"/>
      <c r="C1060"/>
      <c r="D1060"/>
      <c r="E1060"/>
      <c r="F1060"/>
      <c r="G1060"/>
    </row>
    <row r="1061" spans="2:7" x14ac:dyDescent="0.3">
      <c r="B1061"/>
      <c r="C1061"/>
      <c r="D1061"/>
      <c r="E1061"/>
      <c r="F1061"/>
      <c r="G1061"/>
    </row>
    <row r="1062" spans="2:7" x14ac:dyDescent="0.3">
      <c r="B1062"/>
      <c r="C1062"/>
      <c r="D1062"/>
      <c r="E1062"/>
      <c r="F1062"/>
      <c r="G1062"/>
    </row>
    <row r="1063" spans="2:7" x14ac:dyDescent="0.3">
      <c r="B1063"/>
      <c r="C1063"/>
      <c r="D1063"/>
      <c r="E1063"/>
      <c r="F1063"/>
      <c r="G1063"/>
    </row>
    <row r="1064" spans="2:7" x14ac:dyDescent="0.3">
      <c r="B1064"/>
      <c r="C1064"/>
      <c r="D1064"/>
      <c r="E1064"/>
      <c r="F1064"/>
      <c r="G1064"/>
    </row>
    <row r="1065" spans="2:7" x14ac:dyDescent="0.3">
      <c r="B1065"/>
      <c r="C1065"/>
      <c r="D1065"/>
      <c r="E1065"/>
      <c r="F1065"/>
      <c r="G1065"/>
    </row>
    <row r="1066" spans="2:7" x14ac:dyDescent="0.3">
      <c r="B1066"/>
      <c r="C1066"/>
      <c r="D1066"/>
      <c r="E1066"/>
      <c r="F1066"/>
      <c r="G1066"/>
    </row>
    <row r="1067" spans="2:7" x14ac:dyDescent="0.3">
      <c r="B1067"/>
      <c r="C1067"/>
      <c r="D1067"/>
      <c r="E1067"/>
      <c r="F1067"/>
      <c r="G1067"/>
    </row>
    <row r="1068" spans="2:7" x14ac:dyDescent="0.3">
      <c r="B1068"/>
      <c r="C1068"/>
      <c r="D1068"/>
      <c r="E1068"/>
      <c r="F1068"/>
      <c r="G1068"/>
    </row>
    <row r="1069" spans="2:7" x14ac:dyDescent="0.3">
      <c r="B1069"/>
      <c r="C1069"/>
      <c r="D1069"/>
      <c r="E1069"/>
      <c r="F1069"/>
      <c r="G1069"/>
    </row>
    <row r="1070" spans="2:7" x14ac:dyDescent="0.3">
      <c r="B1070"/>
      <c r="C1070"/>
      <c r="D1070"/>
      <c r="E1070"/>
      <c r="F1070"/>
      <c r="G1070"/>
    </row>
    <row r="1071" spans="2:7" x14ac:dyDescent="0.3">
      <c r="B1071"/>
      <c r="C1071"/>
      <c r="D1071"/>
      <c r="E1071"/>
      <c r="F1071"/>
      <c r="G1071"/>
    </row>
    <row r="1072" spans="2:7" x14ac:dyDescent="0.3">
      <c r="B1072"/>
      <c r="C1072"/>
      <c r="D1072"/>
      <c r="E1072"/>
      <c r="F1072"/>
      <c r="G1072"/>
    </row>
    <row r="1073" spans="2:7" x14ac:dyDescent="0.3">
      <c r="B1073"/>
      <c r="C1073"/>
      <c r="D1073"/>
      <c r="E1073"/>
      <c r="F1073"/>
      <c r="G1073"/>
    </row>
    <row r="1074" spans="2:7" x14ac:dyDescent="0.3">
      <c r="B1074"/>
      <c r="C1074"/>
      <c r="D1074"/>
      <c r="E1074"/>
      <c r="F1074"/>
      <c r="G1074"/>
    </row>
    <row r="1075" spans="2:7" x14ac:dyDescent="0.3">
      <c r="B1075"/>
      <c r="C1075"/>
      <c r="D1075"/>
      <c r="E1075"/>
      <c r="F1075"/>
      <c r="G1075"/>
    </row>
    <row r="1076" spans="2:7" x14ac:dyDescent="0.3">
      <c r="B1076"/>
      <c r="C1076"/>
      <c r="D1076"/>
      <c r="E1076"/>
      <c r="F1076"/>
      <c r="G1076"/>
    </row>
    <row r="1077" spans="2:7" x14ac:dyDescent="0.3">
      <c r="B1077"/>
      <c r="C1077"/>
      <c r="D1077"/>
      <c r="E1077"/>
      <c r="F1077"/>
      <c r="G1077"/>
    </row>
    <row r="1078" spans="2:7" x14ac:dyDescent="0.3">
      <c r="B1078"/>
      <c r="C1078"/>
      <c r="D1078"/>
      <c r="E1078"/>
      <c r="F1078"/>
      <c r="G1078"/>
    </row>
    <row r="1079" spans="2:7" x14ac:dyDescent="0.3">
      <c r="B1079"/>
      <c r="C1079"/>
      <c r="D1079"/>
      <c r="E1079"/>
      <c r="F1079"/>
      <c r="G1079"/>
    </row>
    <row r="1080" spans="2:7" x14ac:dyDescent="0.3">
      <c r="B1080"/>
      <c r="C1080"/>
      <c r="D1080"/>
      <c r="E1080"/>
      <c r="F1080"/>
      <c r="G1080"/>
    </row>
    <row r="1081" spans="2:7" x14ac:dyDescent="0.3">
      <c r="B1081"/>
      <c r="C1081"/>
      <c r="D1081"/>
      <c r="E1081"/>
      <c r="F1081"/>
      <c r="G1081"/>
    </row>
    <row r="1082" spans="2:7" x14ac:dyDescent="0.3">
      <c r="B1082"/>
      <c r="C1082"/>
      <c r="D1082"/>
      <c r="E1082"/>
      <c r="F1082"/>
      <c r="G1082"/>
    </row>
    <row r="1083" spans="2:7" x14ac:dyDescent="0.3">
      <c r="B1083"/>
      <c r="C1083"/>
      <c r="D1083"/>
      <c r="E1083"/>
      <c r="F1083"/>
      <c r="G1083"/>
    </row>
    <row r="1084" spans="2:7" x14ac:dyDescent="0.3">
      <c r="B1084"/>
      <c r="C1084"/>
      <c r="D1084"/>
      <c r="E1084"/>
      <c r="F1084"/>
      <c r="G1084"/>
    </row>
    <row r="1085" spans="2:7" x14ac:dyDescent="0.3">
      <c r="B1085"/>
      <c r="C1085"/>
      <c r="D1085"/>
      <c r="E1085"/>
      <c r="F1085"/>
      <c r="G1085"/>
    </row>
    <row r="1086" spans="2:7" x14ac:dyDescent="0.3">
      <c r="B1086"/>
      <c r="C1086"/>
      <c r="D1086"/>
      <c r="E1086"/>
      <c r="F1086"/>
      <c r="G1086"/>
    </row>
    <row r="1087" spans="2:7" x14ac:dyDescent="0.3">
      <c r="B1087"/>
      <c r="C1087"/>
      <c r="D1087"/>
      <c r="E1087"/>
      <c r="F1087"/>
      <c r="G1087"/>
    </row>
    <row r="1088" spans="2:7" x14ac:dyDescent="0.3">
      <c r="B1088"/>
      <c r="C1088"/>
      <c r="D1088"/>
      <c r="E1088"/>
      <c r="F1088"/>
      <c r="G1088"/>
    </row>
    <row r="1089" spans="2:7" x14ac:dyDescent="0.3">
      <c r="B1089"/>
      <c r="C1089"/>
      <c r="D1089"/>
      <c r="E1089"/>
      <c r="F1089"/>
      <c r="G1089"/>
    </row>
    <row r="1090" spans="2:7" x14ac:dyDescent="0.3">
      <c r="B1090"/>
      <c r="C1090"/>
      <c r="D1090"/>
      <c r="E1090"/>
      <c r="F1090"/>
      <c r="G1090"/>
    </row>
    <row r="1091" spans="2:7" x14ac:dyDescent="0.3">
      <c r="B1091"/>
      <c r="C1091"/>
      <c r="D1091"/>
      <c r="E1091"/>
      <c r="F1091"/>
      <c r="G1091"/>
    </row>
    <row r="1092" spans="2:7" x14ac:dyDescent="0.3">
      <c r="B1092"/>
      <c r="C1092"/>
      <c r="D1092"/>
      <c r="E1092"/>
      <c r="F1092"/>
      <c r="G1092"/>
    </row>
    <row r="1093" spans="2:7" x14ac:dyDescent="0.3">
      <c r="B1093"/>
      <c r="C1093"/>
      <c r="D1093"/>
      <c r="E1093"/>
      <c r="F1093"/>
      <c r="G1093"/>
    </row>
    <row r="1094" spans="2:7" x14ac:dyDescent="0.3">
      <c r="B1094"/>
      <c r="C1094"/>
      <c r="D1094"/>
      <c r="E1094"/>
      <c r="F1094"/>
      <c r="G1094"/>
    </row>
    <row r="1095" spans="2:7" x14ac:dyDescent="0.3">
      <c r="B1095"/>
      <c r="C1095"/>
      <c r="D1095"/>
      <c r="E1095"/>
      <c r="F1095"/>
      <c r="G1095"/>
    </row>
    <row r="1096" spans="2:7" x14ac:dyDescent="0.3">
      <c r="B1096"/>
      <c r="C1096"/>
      <c r="D1096"/>
      <c r="E1096"/>
      <c r="F1096"/>
      <c r="G1096"/>
    </row>
    <row r="1097" spans="2:7" x14ac:dyDescent="0.3">
      <c r="B1097"/>
      <c r="C1097"/>
      <c r="D1097"/>
      <c r="E1097"/>
      <c r="F1097"/>
      <c r="G1097"/>
    </row>
    <row r="1098" spans="2:7" x14ac:dyDescent="0.3">
      <c r="B1098"/>
      <c r="C1098"/>
      <c r="D1098"/>
      <c r="E1098"/>
      <c r="F1098"/>
      <c r="G1098"/>
    </row>
    <row r="1099" spans="2:7" x14ac:dyDescent="0.3">
      <c r="B1099"/>
      <c r="C1099"/>
      <c r="D1099"/>
      <c r="E1099"/>
      <c r="F1099"/>
      <c r="G1099"/>
    </row>
    <row r="1100" spans="2:7" x14ac:dyDescent="0.3">
      <c r="B1100"/>
      <c r="C1100"/>
      <c r="D1100"/>
      <c r="E1100"/>
      <c r="F1100"/>
      <c r="G1100"/>
    </row>
    <row r="1101" spans="2:7" x14ac:dyDescent="0.3">
      <c r="B1101"/>
      <c r="C1101"/>
      <c r="D1101"/>
      <c r="E1101"/>
      <c r="F1101"/>
      <c r="G1101"/>
    </row>
    <row r="1102" spans="2:7" x14ac:dyDescent="0.3">
      <c r="B1102"/>
      <c r="C1102"/>
      <c r="D1102"/>
      <c r="E1102"/>
      <c r="F1102"/>
      <c r="G1102"/>
    </row>
    <row r="1103" spans="2:7" x14ac:dyDescent="0.3">
      <c r="B1103"/>
      <c r="C1103"/>
      <c r="D1103"/>
      <c r="E1103"/>
      <c r="F1103"/>
      <c r="G1103"/>
    </row>
    <row r="1104" spans="2:7" x14ac:dyDescent="0.3">
      <c r="B1104"/>
      <c r="C1104"/>
      <c r="D1104"/>
      <c r="E1104"/>
      <c r="F1104"/>
      <c r="G1104"/>
    </row>
    <row r="1105" spans="2:7" x14ac:dyDescent="0.3">
      <c r="B1105"/>
      <c r="C1105"/>
      <c r="D1105"/>
      <c r="E1105"/>
      <c r="F1105"/>
      <c r="G1105"/>
    </row>
    <row r="1106" spans="2:7" x14ac:dyDescent="0.3">
      <c r="B1106"/>
      <c r="C1106"/>
      <c r="D1106"/>
      <c r="E1106"/>
      <c r="F1106"/>
      <c r="G1106"/>
    </row>
    <row r="1107" spans="2:7" x14ac:dyDescent="0.3">
      <c r="B1107"/>
      <c r="C1107"/>
      <c r="D1107"/>
      <c r="E1107"/>
      <c r="F1107"/>
      <c r="G1107"/>
    </row>
    <row r="1108" spans="2:7" x14ac:dyDescent="0.3">
      <c r="B1108"/>
      <c r="C1108"/>
      <c r="D1108"/>
      <c r="E1108"/>
      <c r="F1108"/>
      <c r="G1108"/>
    </row>
    <row r="1109" spans="2:7" x14ac:dyDescent="0.3">
      <c r="B1109"/>
      <c r="C1109"/>
      <c r="D1109"/>
      <c r="E1109"/>
      <c r="F1109"/>
      <c r="G1109"/>
    </row>
    <row r="1110" spans="2:7" x14ac:dyDescent="0.3">
      <c r="B1110"/>
      <c r="C1110"/>
      <c r="D1110"/>
      <c r="E1110"/>
      <c r="F1110"/>
      <c r="G1110"/>
    </row>
    <row r="1111" spans="2:7" x14ac:dyDescent="0.3">
      <c r="B1111"/>
      <c r="C1111"/>
      <c r="D1111"/>
      <c r="E1111"/>
      <c r="F1111"/>
      <c r="G1111"/>
    </row>
    <row r="1112" spans="2:7" x14ac:dyDescent="0.3">
      <c r="B1112"/>
      <c r="C1112"/>
      <c r="D1112"/>
      <c r="E1112"/>
      <c r="F1112"/>
      <c r="G1112"/>
    </row>
    <row r="1113" spans="2:7" x14ac:dyDescent="0.3">
      <c r="B1113"/>
      <c r="C1113"/>
      <c r="D1113"/>
      <c r="E1113"/>
      <c r="F1113"/>
      <c r="G1113"/>
    </row>
    <row r="1114" spans="2:7" x14ac:dyDescent="0.3">
      <c r="B1114"/>
      <c r="C1114"/>
      <c r="D1114"/>
      <c r="E1114"/>
      <c r="F1114"/>
      <c r="G1114"/>
    </row>
    <row r="1115" spans="2:7" x14ac:dyDescent="0.3">
      <c r="B1115"/>
      <c r="C1115"/>
      <c r="D1115"/>
      <c r="E1115"/>
      <c r="F1115"/>
      <c r="G1115"/>
    </row>
    <row r="1116" spans="2:7" x14ac:dyDescent="0.3">
      <c r="B1116"/>
      <c r="C1116"/>
      <c r="D1116"/>
      <c r="E1116"/>
      <c r="F1116"/>
      <c r="G1116"/>
    </row>
    <row r="1117" spans="2:7" x14ac:dyDescent="0.3">
      <c r="B1117"/>
      <c r="C1117"/>
      <c r="D1117"/>
      <c r="E1117"/>
      <c r="F1117"/>
      <c r="G1117"/>
    </row>
    <row r="1118" spans="2:7" x14ac:dyDescent="0.3">
      <c r="B1118"/>
      <c r="C1118"/>
      <c r="D1118"/>
      <c r="E1118"/>
      <c r="F1118"/>
      <c r="G1118"/>
    </row>
    <row r="1119" spans="2:7" x14ac:dyDescent="0.3">
      <c r="B1119"/>
      <c r="C1119"/>
      <c r="D1119"/>
      <c r="E1119"/>
      <c r="F1119"/>
      <c r="G1119"/>
    </row>
    <row r="1120" spans="2:7" x14ac:dyDescent="0.3">
      <c r="B1120"/>
      <c r="C1120"/>
      <c r="D1120"/>
      <c r="E1120"/>
      <c r="F1120"/>
      <c r="G1120"/>
    </row>
    <row r="1121" spans="2:7" x14ac:dyDescent="0.3">
      <c r="B1121"/>
      <c r="C1121"/>
      <c r="D1121"/>
      <c r="E1121"/>
      <c r="F1121"/>
      <c r="G1121"/>
    </row>
    <row r="1122" spans="2:7" x14ac:dyDescent="0.3">
      <c r="B1122"/>
      <c r="C1122"/>
      <c r="D1122"/>
      <c r="E1122"/>
      <c r="F1122"/>
      <c r="G1122"/>
    </row>
    <row r="1123" spans="2:7" x14ac:dyDescent="0.3">
      <c r="B1123"/>
      <c r="C1123"/>
      <c r="D1123"/>
      <c r="E1123"/>
      <c r="F1123"/>
      <c r="G1123"/>
    </row>
    <row r="1124" spans="2:7" x14ac:dyDescent="0.3">
      <c r="B1124"/>
      <c r="C1124"/>
      <c r="D1124"/>
      <c r="E1124"/>
      <c r="F1124"/>
      <c r="G1124"/>
    </row>
    <row r="1125" spans="2:7" x14ac:dyDescent="0.3">
      <c r="B1125"/>
      <c r="C1125"/>
      <c r="D1125"/>
      <c r="E1125"/>
      <c r="F1125"/>
      <c r="G1125"/>
    </row>
    <row r="1126" spans="2:7" x14ac:dyDescent="0.3">
      <c r="B1126"/>
      <c r="C1126"/>
      <c r="D1126"/>
      <c r="E1126"/>
      <c r="F1126"/>
      <c r="G1126"/>
    </row>
    <row r="1127" spans="2:7" x14ac:dyDescent="0.3">
      <c r="B1127"/>
      <c r="C1127"/>
      <c r="D1127"/>
      <c r="E1127"/>
      <c r="F1127"/>
      <c r="G1127"/>
    </row>
    <row r="1128" spans="2:7" x14ac:dyDescent="0.3">
      <c r="B1128"/>
      <c r="C1128"/>
      <c r="D1128"/>
      <c r="E1128"/>
      <c r="F1128"/>
      <c r="G1128"/>
    </row>
    <row r="1129" spans="2:7" x14ac:dyDescent="0.3">
      <c r="B1129"/>
      <c r="C1129"/>
      <c r="D1129"/>
      <c r="E1129"/>
      <c r="F1129"/>
      <c r="G1129"/>
    </row>
    <row r="1130" spans="2:7" x14ac:dyDescent="0.3">
      <c r="B1130"/>
      <c r="C1130"/>
      <c r="D1130"/>
      <c r="E1130"/>
      <c r="F1130"/>
      <c r="G1130"/>
    </row>
    <row r="1131" spans="2:7" x14ac:dyDescent="0.3">
      <c r="B1131"/>
      <c r="C1131"/>
      <c r="D1131"/>
      <c r="E1131"/>
      <c r="F1131"/>
      <c r="G1131"/>
    </row>
    <row r="1132" spans="2:7" x14ac:dyDescent="0.3">
      <c r="B1132"/>
      <c r="C1132"/>
      <c r="D1132"/>
      <c r="E1132"/>
      <c r="F1132"/>
      <c r="G1132"/>
    </row>
    <row r="1133" spans="2:7" x14ac:dyDescent="0.3">
      <c r="B1133"/>
      <c r="C1133"/>
      <c r="D1133"/>
      <c r="E1133"/>
      <c r="F1133"/>
      <c r="G1133"/>
    </row>
    <row r="1134" spans="2:7" x14ac:dyDescent="0.3">
      <c r="B1134"/>
      <c r="C1134"/>
      <c r="D1134"/>
      <c r="E1134"/>
      <c r="F1134"/>
      <c r="G1134"/>
    </row>
    <row r="1135" spans="2:7" x14ac:dyDescent="0.3">
      <c r="B1135"/>
      <c r="C1135"/>
      <c r="D1135"/>
      <c r="E1135"/>
      <c r="F1135"/>
      <c r="G1135"/>
    </row>
    <row r="1136" spans="2:7" x14ac:dyDescent="0.3">
      <c r="B1136"/>
      <c r="C1136"/>
      <c r="D1136"/>
      <c r="E1136"/>
      <c r="F1136"/>
      <c r="G1136"/>
    </row>
    <row r="1137" spans="2:7" x14ac:dyDescent="0.3">
      <c r="B1137"/>
      <c r="C1137"/>
      <c r="D1137"/>
      <c r="E1137"/>
      <c r="F1137"/>
      <c r="G1137"/>
    </row>
    <row r="1138" spans="2:7" x14ac:dyDescent="0.3">
      <c r="B1138"/>
      <c r="C1138"/>
      <c r="D1138"/>
      <c r="E1138"/>
      <c r="F1138"/>
      <c r="G1138"/>
    </row>
    <row r="1139" spans="2:7" x14ac:dyDescent="0.3">
      <c r="B1139"/>
      <c r="C1139"/>
      <c r="D1139"/>
      <c r="E1139"/>
      <c r="F1139"/>
      <c r="G1139"/>
    </row>
    <row r="1140" spans="2:7" x14ac:dyDescent="0.3">
      <c r="B1140"/>
      <c r="C1140"/>
      <c r="D1140"/>
      <c r="E1140"/>
      <c r="F1140"/>
      <c r="G1140"/>
    </row>
    <row r="1141" spans="2:7" x14ac:dyDescent="0.3">
      <c r="B1141"/>
      <c r="C1141"/>
      <c r="D1141"/>
      <c r="E1141"/>
      <c r="F1141"/>
      <c r="G1141"/>
    </row>
    <row r="1142" spans="2:7" x14ac:dyDescent="0.3">
      <c r="B1142"/>
      <c r="C1142"/>
      <c r="D1142"/>
      <c r="E1142"/>
      <c r="F1142"/>
      <c r="G1142"/>
    </row>
    <row r="1143" spans="2:7" x14ac:dyDescent="0.3">
      <c r="B1143"/>
      <c r="C1143"/>
      <c r="D1143"/>
      <c r="E1143"/>
      <c r="F1143"/>
      <c r="G1143"/>
    </row>
    <row r="1144" spans="2:7" x14ac:dyDescent="0.3">
      <c r="B1144"/>
      <c r="C1144"/>
      <c r="D1144"/>
      <c r="E1144"/>
      <c r="F1144"/>
      <c r="G1144"/>
    </row>
    <row r="1145" spans="2:7" x14ac:dyDescent="0.3">
      <c r="B1145"/>
      <c r="C1145"/>
      <c r="D1145"/>
      <c r="E1145"/>
      <c r="F1145"/>
      <c r="G1145"/>
    </row>
    <row r="1146" spans="2:7" x14ac:dyDescent="0.3">
      <c r="B1146"/>
      <c r="C1146"/>
      <c r="D1146"/>
      <c r="E1146"/>
      <c r="F1146"/>
      <c r="G1146"/>
    </row>
    <row r="1147" spans="2:7" x14ac:dyDescent="0.3">
      <c r="B1147"/>
      <c r="C1147"/>
      <c r="D1147"/>
      <c r="E1147"/>
      <c r="F1147"/>
      <c r="G1147"/>
    </row>
    <row r="1148" spans="2:7" x14ac:dyDescent="0.3">
      <c r="B1148"/>
      <c r="C1148"/>
      <c r="D1148"/>
      <c r="E1148"/>
      <c r="F1148"/>
      <c r="G1148"/>
    </row>
    <row r="1149" spans="2:7" x14ac:dyDescent="0.3">
      <c r="B1149"/>
      <c r="C1149"/>
      <c r="D1149"/>
      <c r="E1149"/>
      <c r="F1149"/>
      <c r="G1149"/>
    </row>
    <row r="1150" spans="2:7" x14ac:dyDescent="0.3">
      <c r="B1150"/>
      <c r="C1150"/>
      <c r="D1150"/>
      <c r="E1150"/>
      <c r="F1150"/>
      <c r="G1150"/>
    </row>
    <row r="1151" spans="2:7" x14ac:dyDescent="0.3">
      <c r="B1151"/>
      <c r="C1151"/>
      <c r="D1151"/>
      <c r="E1151"/>
      <c r="F1151"/>
      <c r="G1151"/>
    </row>
    <row r="1152" spans="2:7" x14ac:dyDescent="0.3">
      <c r="B1152"/>
      <c r="C1152"/>
      <c r="D1152"/>
      <c r="E1152"/>
      <c r="F1152"/>
      <c r="G1152"/>
    </row>
    <row r="1153" spans="2:7" x14ac:dyDescent="0.3">
      <c r="B1153"/>
      <c r="C1153"/>
      <c r="D1153"/>
      <c r="E1153"/>
      <c r="F1153"/>
      <c r="G1153"/>
    </row>
    <row r="1154" spans="2:7" x14ac:dyDescent="0.3">
      <c r="B1154"/>
      <c r="C1154"/>
      <c r="D1154"/>
      <c r="E1154"/>
      <c r="F1154"/>
      <c r="G1154"/>
    </row>
    <row r="1155" spans="2:7" x14ac:dyDescent="0.3">
      <c r="B1155"/>
      <c r="C1155"/>
      <c r="D1155"/>
      <c r="E1155"/>
      <c r="F1155"/>
      <c r="G1155"/>
    </row>
    <row r="1156" spans="2:7" x14ac:dyDescent="0.3">
      <c r="B1156"/>
      <c r="C1156"/>
      <c r="D1156"/>
      <c r="E1156"/>
      <c r="F1156"/>
      <c r="G1156"/>
    </row>
    <row r="1157" spans="2:7" x14ac:dyDescent="0.3">
      <c r="B1157"/>
      <c r="C1157"/>
      <c r="D1157"/>
      <c r="E1157"/>
      <c r="F1157"/>
      <c r="G1157"/>
    </row>
    <row r="1158" spans="2:7" x14ac:dyDescent="0.3">
      <c r="B1158"/>
      <c r="C1158"/>
      <c r="D1158"/>
      <c r="E1158"/>
      <c r="F1158"/>
      <c r="G1158"/>
    </row>
    <row r="1159" spans="2:7" x14ac:dyDescent="0.3">
      <c r="B1159"/>
      <c r="C1159"/>
      <c r="D1159"/>
      <c r="E1159"/>
      <c r="F1159"/>
      <c r="G1159"/>
    </row>
    <row r="1160" spans="2:7" x14ac:dyDescent="0.3">
      <c r="B1160"/>
      <c r="C1160"/>
      <c r="D1160"/>
      <c r="E1160"/>
      <c r="F1160"/>
      <c r="G1160"/>
    </row>
    <row r="1161" spans="2:7" x14ac:dyDescent="0.3">
      <c r="B1161"/>
      <c r="C1161"/>
      <c r="D1161"/>
      <c r="E1161"/>
      <c r="F1161"/>
      <c r="G1161"/>
    </row>
    <row r="1162" spans="2:7" x14ac:dyDescent="0.3">
      <c r="B1162"/>
      <c r="C1162"/>
      <c r="D1162"/>
      <c r="E1162"/>
      <c r="F1162"/>
      <c r="G1162"/>
    </row>
    <row r="1163" spans="2:7" x14ac:dyDescent="0.3">
      <c r="B1163"/>
      <c r="C1163"/>
      <c r="D1163"/>
      <c r="E1163"/>
      <c r="F1163"/>
      <c r="G1163"/>
    </row>
    <row r="1164" spans="2:7" x14ac:dyDescent="0.3">
      <c r="B1164"/>
      <c r="C1164"/>
      <c r="D1164"/>
      <c r="E1164"/>
      <c r="F1164"/>
      <c r="G1164"/>
    </row>
    <row r="1165" spans="2:7" x14ac:dyDescent="0.3">
      <c r="B1165"/>
      <c r="C1165"/>
      <c r="D1165"/>
      <c r="E1165"/>
      <c r="F1165"/>
      <c r="G1165"/>
    </row>
    <row r="1166" spans="2:7" x14ac:dyDescent="0.3">
      <c r="B1166"/>
      <c r="C1166"/>
      <c r="D1166"/>
      <c r="E1166"/>
      <c r="F1166"/>
      <c r="G1166"/>
    </row>
    <row r="1167" spans="2:7" x14ac:dyDescent="0.3">
      <c r="B1167"/>
      <c r="C1167"/>
      <c r="D1167"/>
      <c r="E1167"/>
      <c r="F1167"/>
      <c r="G1167"/>
    </row>
    <row r="1168" spans="2:7" x14ac:dyDescent="0.3">
      <c r="B1168"/>
      <c r="C1168"/>
      <c r="D1168"/>
      <c r="E1168"/>
      <c r="F1168"/>
      <c r="G1168"/>
    </row>
    <row r="1169" spans="2:7" x14ac:dyDescent="0.3">
      <c r="B1169"/>
      <c r="C1169"/>
      <c r="D1169"/>
      <c r="E1169"/>
      <c r="F1169"/>
      <c r="G1169"/>
    </row>
    <row r="1170" spans="2:7" x14ac:dyDescent="0.3">
      <c r="B1170"/>
      <c r="C1170"/>
      <c r="D1170"/>
      <c r="E1170"/>
      <c r="F1170"/>
      <c r="G1170"/>
    </row>
    <row r="1171" spans="2:7" x14ac:dyDescent="0.3">
      <c r="B1171"/>
      <c r="C1171"/>
      <c r="D1171"/>
      <c r="E1171"/>
      <c r="F1171"/>
      <c r="G1171"/>
    </row>
    <row r="1172" spans="2:7" x14ac:dyDescent="0.3">
      <c r="B1172"/>
      <c r="C1172"/>
      <c r="D1172"/>
      <c r="E1172"/>
      <c r="F1172"/>
      <c r="G1172"/>
    </row>
    <row r="1173" spans="2:7" x14ac:dyDescent="0.3">
      <c r="B1173"/>
      <c r="C1173"/>
      <c r="D1173"/>
      <c r="E1173"/>
      <c r="F1173"/>
      <c r="G1173"/>
    </row>
    <row r="1174" spans="2:7" x14ac:dyDescent="0.3">
      <c r="B1174"/>
      <c r="C1174"/>
      <c r="D1174"/>
      <c r="E1174"/>
      <c r="F1174"/>
      <c r="G1174"/>
    </row>
    <row r="1175" spans="2:7" x14ac:dyDescent="0.3">
      <c r="B1175"/>
      <c r="C1175"/>
      <c r="D1175"/>
      <c r="E1175"/>
      <c r="F1175"/>
      <c r="G1175"/>
    </row>
    <row r="1176" spans="2:7" x14ac:dyDescent="0.3">
      <c r="B1176"/>
      <c r="C1176"/>
      <c r="D1176"/>
      <c r="E1176"/>
      <c r="F1176"/>
      <c r="G1176"/>
    </row>
    <row r="1177" spans="2:7" x14ac:dyDescent="0.3">
      <c r="B1177"/>
      <c r="C1177"/>
      <c r="D1177"/>
      <c r="E1177"/>
      <c r="F1177"/>
      <c r="G1177"/>
    </row>
    <row r="1178" spans="2:7" x14ac:dyDescent="0.3">
      <c r="B1178"/>
      <c r="C1178"/>
      <c r="D1178"/>
      <c r="E1178"/>
      <c r="F1178"/>
      <c r="G1178"/>
    </row>
    <row r="1179" spans="2:7" x14ac:dyDescent="0.3">
      <c r="B1179"/>
      <c r="C1179"/>
      <c r="D1179"/>
      <c r="E1179"/>
      <c r="F1179"/>
      <c r="G1179"/>
    </row>
    <row r="1180" spans="2:7" x14ac:dyDescent="0.3">
      <c r="B1180"/>
      <c r="C1180"/>
      <c r="D1180"/>
      <c r="E1180"/>
      <c r="F1180"/>
      <c r="G1180"/>
    </row>
    <row r="1181" spans="2:7" x14ac:dyDescent="0.3">
      <c r="B1181"/>
      <c r="C1181"/>
      <c r="D1181"/>
      <c r="E1181"/>
      <c r="F1181"/>
      <c r="G1181"/>
    </row>
    <row r="1182" spans="2:7" x14ac:dyDescent="0.3">
      <c r="B1182"/>
      <c r="C1182"/>
      <c r="D1182"/>
      <c r="E1182"/>
      <c r="F1182"/>
      <c r="G1182"/>
    </row>
    <row r="1183" spans="2:7" x14ac:dyDescent="0.3">
      <c r="B1183"/>
      <c r="C1183"/>
      <c r="D1183"/>
      <c r="E1183"/>
      <c r="F1183"/>
      <c r="G1183"/>
    </row>
    <row r="1184" spans="2:7" x14ac:dyDescent="0.3">
      <c r="B1184"/>
      <c r="C1184"/>
      <c r="D1184"/>
      <c r="E1184"/>
      <c r="F1184"/>
      <c r="G1184"/>
    </row>
    <row r="1185" spans="2:7" x14ac:dyDescent="0.3">
      <c r="B1185"/>
      <c r="C1185"/>
      <c r="D1185"/>
      <c r="E1185"/>
      <c r="F1185"/>
      <c r="G1185"/>
    </row>
    <row r="1186" spans="2:7" x14ac:dyDescent="0.3">
      <c r="B1186"/>
      <c r="C1186"/>
      <c r="D1186"/>
      <c r="E1186"/>
      <c r="F1186"/>
      <c r="G1186"/>
    </row>
    <row r="1187" spans="2:7" x14ac:dyDescent="0.3">
      <c r="B1187"/>
      <c r="C1187"/>
      <c r="D1187"/>
      <c r="E1187"/>
      <c r="F1187"/>
      <c r="G1187"/>
    </row>
    <row r="1188" spans="2:7" x14ac:dyDescent="0.3">
      <c r="B1188"/>
      <c r="C1188"/>
      <c r="D1188"/>
      <c r="E1188"/>
      <c r="F1188"/>
      <c r="G1188"/>
    </row>
    <row r="1189" spans="2:7" x14ac:dyDescent="0.3">
      <c r="B1189"/>
      <c r="C1189"/>
      <c r="D1189"/>
      <c r="E1189"/>
      <c r="F1189"/>
      <c r="G1189"/>
    </row>
    <row r="1190" spans="2:7" x14ac:dyDescent="0.3">
      <c r="B1190"/>
      <c r="C1190"/>
      <c r="D1190"/>
      <c r="E1190"/>
      <c r="F1190"/>
      <c r="G1190"/>
    </row>
    <row r="1191" spans="2:7" x14ac:dyDescent="0.3">
      <c r="B1191"/>
      <c r="C1191"/>
      <c r="D1191"/>
      <c r="E1191"/>
      <c r="F1191"/>
      <c r="G1191"/>
    </row>
    <row r="1192" spans="2:7" x14ac:dyDescent="0.3">
      <c r="B1192"/>
      <c r="C1192"/>
      <c r="D1192"/>
      <c r="E1192"/>
      <c r="F1192"/>
      <c r="G1192"/>
    </row>
    <row r="1193" spans="2:7" x14ac:dyDescent="0.3">
      <c r="B1193"/>
      <c r="C1193"/>
      <c r="D1193"/>
      <c r="E1193"/>
      <c r="F1193"/>
      <c r="G1193"/>
    </row>
    <row r="1194" spans="2:7" x14ac:dyDescent="0.3">
      <c r="B1194"/>
      <c r="C1194"/>
      <c r="D1194"/>
      <c r="E1194"/>
      <c r="F1194"/>
      <c r="G1194"/>
    </row>
    <row r="1195" spans="2:7" x14ac:dyDescent="0.3">
      <c r="B1195"/>
      <c r="C1195"/>
      <c r="D1195"/>
      <c r="E1195"/>
      <c r="F1195"/>
      <c r="G1195"/>
    </row>
    <row r="1196" spans="2:7" x14ac:dyDescent="0.3">
      <c r="B1196"/>
      <c r="C1196"/>
      <c r="D1196"/>
      <c r="E1196"/>
      <c r="F1196"/>
      <c r="G1196"/>
    </row>
    <row r="1197" spans="2:7" x14ac:dyDescent="0.3">
      <c r="B1197"/>
      <c r="C1197"/>
      <c r="D1197"/>
      <c r="E1197"/>
      <c r="F1197"/>
      <c r="G1197"/>
    </row>
    <row r="1198" spans="2:7" x14ac:dyDescent="0.3">
      <c r="B1198"/>
      <c r="C1198"/>
      <c r="D1198"/>
      <c r="E1198"/>
      <c r="F1198"/>
      <c r="G1198"/>
    </row>
    <row r="1199" spans="2:7" x14ac:dyDescent="0.3">
      <c r="B1199"/>
      <c r="C1199"/>
      <c r="D1199"/>
      <c r="E1199"/>
      <c r="F1199"/>
      <c r="G1199"/>
    </row>
    <row r="1200" spans="2:7" x14ac:dyDescent="0.3">
      <c r="B1200"/>
      <c r="C1200"/>
      <c r="D1200"/>
      <c r="E1200"/>
      <c r="F1200"/>
      <c r="G1200"/>
    </row>
    <row r="1201" spans="2:7" x14ac:dyDescent="0.3">
      <c r="B1201"/>
      <c r="C1201"/>
      <c r="D1201"/>
      <c r="E1201"/>
      <c r="F1201"/>
      <c r="G1201"/>
    </row>
    <row r="1202" spans="2:7" x14ac:dyDescent="0.3">
      <c r="B1202"/>
      <c r="C1202"/>
      <c r="D1202"/>
      <c r="E1202"/>
      <c r="F1202"/>
      <c r="G1202"/>
    </row>
    <row r="1203" spans="2:7" x14ac:dyDescent="0.3">
      <c r="B1203"/>
      <c r="C1203"/>
      <c r="D1203"/>
      <c r="E1203"/>
      <c r="F1203"/>
      <c r="G1203"/>
    </row>
    <row r="1204" spans="2:7" x14ac:dyDescent="0.3">
      <c r="B1204"/>
      <c r="C1204"/>
      <c r="D1204"/>
      <c r="E1204"/>
      <c r="F1204"/>
      <c r="G1204"/>
    </row>
    <row r="1205" spans="2:7" x14ac:dyDescent="0.3">
      <c r="B1205"/>
      <c r="C1205"/>
      <c r="D1205"/>
      <c r="E1205"/>
      <c r="F1205"/>
      <c r="G1205"/>
    </row>
    <row r="1206" spans="2:7" x14ac:dyDescent="0.3">
      <c r="B1206"/>
      <c r="C1206"/>
      <c r="D1206"/>
      <c r="E1206"/>
      <c r="F1206"/>
      <c r="G1206"/>
    </row>
    <row r="1207" spans="2:7" x14ac:dyDescent="0.3">
      <c r="B1207"/>
      <c r="C1207"/>
      <c r="D1207"/>
      <c r="E1207"/>
      <c r="F1207"/>
      <c r="G1207"/>
    </row>
    <row r="1208" spans="2:7" x14ac:dyDescent="0.3">
      <c r="B1208"/>
      <c r="C1208"/>
      <c r="D1208"/>
      <c r="E1208"/>
      <c r="F1208"/>
      <c r="G1208"/>
    </row>
    <row r="1209" spans="2:7" x14ac:dyDescent="0.3">
      <c r="B1209"/>
      <c r="C1209"/>
      <c r="D1209"/>
      <c r="E1209"/>
      <c r="F1209"/>
      <c r="G1209"/>
    </row>
    <row r="1210" spans="2:7" x14ac:dyDescent="0.3">
      <c r="B1210"/>
      <c r="C1210"/>
      <c r="D1210"/>
      <c r="E1210"/>
      <c r="F1210"/>
      <c r="G1210"/>
    </row>
    <row r="1211" spans="2:7" x14ac:dyDescent="0.3">
      <c r="B1211"/>
      <c r="C1211"/>
      <c r="D1211"/>
      <c r="E1211"/>
      <c r="F1211"/>
      <c r="G1211"/>
    </row>
    <row r="1212" spans="2:7" x14ac:dyDescent="0.3">
      <c r="B1212"/>
      <c r="C1212"/>
      <c r="D1212"/>
      <c r="E1212"/>
      <c r="F1212"/>
      <c r="G1212"/>
    </row>
    <row r="1213" spans="2:7" x14ac:dyDescent="0.3">
      <c r="B1213"/>
      <c r="C1213"/>
      <c r="D1213"/>
      <c r="E1213"/>
      <c r="F1213"/>
      <c r="G1213"/>
    </row>
    <row r="1214" spans="2:7" x14ac:dyDescent="0.3">
      <c r="B1214"/>
      <c r="C1214"/>
      <c r="D1214"/>
      <c r="E1214"/>
      <c r="F1214"/>
      <c r="G1214"/>
    </row>
    <row r="1215" spans="2:7" x14ac:dyDescent="0.3">
      <c r="B1215"/>
      <c r="C1215"/>
      <c r="D1215"/>
      <c r="E1215"/>
      <c r="F1215"/>
      <c r="G1215"/>
    </row>
    <row r="1216" spans="2:7" x14ac:dyDescent="0.3">
      <c r="B1216"/>
      <c r="C1216"/>
      <c r="D1216"/>
      <c r="E1216"/>
      <c r="F1216"/>
      <c r="G1216"/>
    </row>
    <row r="1217" spans="2:7" x14ac:dyDescent="0.3">
      <c r="B1217"/>
      <c r="C1217"/>
      <c r="D1217"/>
      <c r="E1217"/>
      <c r="F1217"/>
      <c r="G1217"/>
    </row>
    <row r="1218" spans="2:7" x14ac:dyDescent="0.3">
      <c r="B1218"/>
      <c r="C1218"/>
      <c r="D1218"/>
      <c r="E1218"/>
      <c r="F1218"/>
      <c r="G1218"/>
    </row>
    <row r="1219" spans="2:7" x14ac:dyDescent="0.3">
      <c r="B1219"/>
      <c r="C1219"/>
      <c r="D1219"/>
      <c r="E1219"/>
      <c r="F1219"/>
      <c r="G1219"/>
    </row>
    <row r="1220" spans="2:7" x14ac:dyDescent="0.3">
      <c r="B1220"/>
      <c r="C1220"/>
      <c r="D1220"/>
      <c r="E1220"/>
      <c r="F1220"/>
      <c r="G1220"/>
    </row>
    <row r="1221" spans="2:7" x14ac:dyDescent="0.3">
      <c r="B1221"/>
      <c r="C1221"/>
      <c r="D1221"/>
      <c r="E1221"/>
      <c r="F1221"/>
      <c r="G1221"/>
    </row>
    <row r="1222" spans="2:7" x14ac:dyDescent="0.3">
      <c r="B1222"/>
      <c r="C1222"/>
      <c r="D1222"/>
      <c r="E1222"/>
      <c r="F1222"/>
      <c r="G1222"/>
    </row>
    <row r="1223" spans="2:7" x14ac:dyDescent="0.3">
      <c r="B1223"/>
      <c r="C1223"/>
      <c r="D1223"/>
      <c r="E1223"/>
      <c r="F1223"/>
      <c r="G1223"/>
    </row>
    <row r="1224" spans="2:7" x14ac:dyDescent="0.3">
      <c r="B1224"/>
      <c r="C1224"/>
      <c r="D1224"/>
      <c r="E1224"/>
      <c r="F1224"/>
      <c r="G1224"/>
    </row>
    <row r="1225" spans="2:7" x14ac:dyDescent="0.3">
      <c r="B1225"/>
      <c r="C1225"/>
      <c r="D1225"/>
      <c r="E1225"/>
      <c r="F1225"/>
      <c r="G1225"/>
    </row>
    <row r="1226" spans="2:7" x14ac:dyDescent="0.3">
      <c r="B1226"/>
      <c r="C1226"/>
      <c r="D1226"/>
      <c r="E1226"/>
      <c r="F1226"/>
      <c r="G1226"/>
    </row>
    <row r="1227" spans="2:7" x14ac:dyDescent="0.3">
      <c r="B1227"/>
      <c r="C1227"/>
      <c r="D1227"/>
      <c r="E1227"/>
      <c r="F1227"/>
      <c r="G1227"/>
    </row>
    <row r="1228" spans="2:7" x14ac:dyDescent="0.3">
      <c r="B1228"/>
      <c r="C1228"/>
      <c r="D1228"/>
      <c r="E1228"/>
      <c r="F1228"/>
      <c r="G1228"/>
    </row>
    <row r="1229" spans="2:7" x14ac:dyDescent="0.3">
      <c r="B1229"/>
      <c r="C1229"/>
      <c r="D1229"/>
      <c r="E1229"/>
      <c r="F1229"/>
      <c r="G1229"/>
    </row>
    <row r="1230" spans="2:7" x14ac:dyDescent="0.3">
      <c r="B1230"/>
      <c r="C1230"/>
      <c r="D1230"/>
      <c r="E1230"/>
      <c r="F1230"/>
      <c r="G1230"/>
    </row>
    <row r="1231" spans="2:7" x14ac:dyDescent="0.3">
      <c r="B1231"/>
      <c r="C1231"/>
      <c r="D1231"/>
      <c r="E1231"/>
      <c r="F1231"/>
      <c r="G1231"/>
    </row>
    <row r="1232" spans="2:7" x14ac:dyDescent="0.3">
      <c r="B1232"/>
      <c r="C1232"/>
      <c r="D1232"/>
      <c r="E1232"/>
      <c r="F1232"/>
      <c r="G1232"/>
    </row>
    <row r="1233" spans="2:7" x14ac:dyDescent="0.3">
      <c r="B1233"/>
      <c r="C1233"/>
      <c r="D1233"/>
      <c r="E1233"/>
      <c r="F1233"/>
      <c r="G1233"/>
    </row>
    <row r="1234" spans="2:7" x14ac:dyDescent="0.3">
      <c r="B1234"/>
      <c r="C1234"/>
      <c r="D1234"/>
      <c r="E1234"/>
      <c r="F1234"/>
      <c r="G1234"/>
    </row>
    <row r="1235" spans="2:7" x14ac:dyDescent="0.3">
      <c r="B1235"/>
      <c r="C1235"/>
      <c r="D1235"/>
      <c r="E1235"/>
      <c r="F1235"/>
      <c r="G1235"/>
    </row>
    <row r="1236" spans="2:7" x14ac:dyDescent="0.3">
      <c r="B1236"/>
      <c r="C1236"/>
      <c r="D1236"/>
      <c r="E1236"/>
      <c r="F1236"/>
      <c r="G1236"/>
    </row>
    <row r="1237" spans="2:7" x14ac:dyDescent="0.3">
      <c r="B1237"/>
      <c r="C1237"/>
      <c r="D1237"/>
      <c r="E1237"/>
      <c r="F1237"/>
      <c r="G1237"/>
    </row>
    <row r="1238" spans="2:7" x14ac:dyDescent="0.3">
      <c r="B1238"/>
      <c r="C1238"/>
      <c r="D1238"/>
      <c r="E1238"/>
      <c r="F1238"/>
      <c r="G1238"/>
    </row>
    <row r="1239" spans="2:7" x14ac:dyDescent="0.3">
      <c r="B1239"/>
      <c r="C1239"/>
      <c r="D1239"/>
      <c r="E1239"/>
      <c r="F1239"/>
      <c r="G1239"/>
    </row>
    <row r="1240" spans="2:7" x14ac:dyDescent="0.3">
      <c r="B1240"/>
      <c r="C1240"/>
      <c r="D1240"/>
      <c r="E1240"/>
      <c r="F1240"/>
      <c r="G1240"/>
    </row>
    <row r="1241" spans="2:7" x14ac:dyDescent="0.3">
      <c r="B1241"/>
      <c r="C1241"/>
      <c r="D1241"/>
      <c r="E1241"/>
      <c r="F1241"/>
      <c r="G1241"/>
    </row>
    <row r="1242" spans="2:7" x14ac:dyDescent="0.3">
      <c r="B1242"/>
      <c r="C1242"/>
      <c r="D1242"/>
      <c r="E1242"/>
      <c r="F1242"/>
      <c r="G1242"/>
    </row>
    <row r="1243" spans="2:7" x14ac:dyDescent="0.3">
      <c r="B1243"/>
      <c r="C1243"/>
      <c r="D1243"/>
      <c r="E1243"/>
      <c r="F1243"/>
      <c r="G1243"/>
    </row>
    <row r="1244" spans="2:7" x14ac:dyDescent="0.3">
      <c r="B1244"/>
      <c r="C1244"/>
      <c r="D1244"/>
      <c r="E1244"/>
      <c r="F1244"/>
      <c r="G1244"/>
    </row>
    <row r="1245" spans="2:7" x14ac:dyDescent="0.3">
      <c r="B1245"/>
      <c r="C1245"/>
      <c r="D1245"/>
      <c r="E1245"/>
      <c r="F1245"/>
      <c r="G1245"/>
    </row>
    <row r="1246" spans="2:7" x14ac:dyDescent="0.3">
      <c r="B1246"/>
      <c r="C1246"/>
      <c r="D1246"/>
      <c r="E1246"/>
      <c r="F1246"/>
      <c r="G1246"/>
    </row>
    <row r="1247" spans="2:7" x14ac:dyDescent="0.3">
      <c r="B1247"/>
      <c r="C1247"/>
      <c r="D1247"/>
      <c r="E1247"/>
      <c r="F1247"/>
      <c r="G1247"/>
    </row>
    <row r="1248" spans="2:7" x14ac:dyDescent="0.3">
      <c r="B1248"/>
      <c r="C1248"/>
      <c r="D1248"/>
      <c r="E1248"/>
      <c r="F1248"/>
      <c r="G1248"/>
    </row>
    <row r="1249" spans="2:7" x14ac:dyDescent="0.3">
      <c r="B1249"/>
      <c r="C1249"/>
      <c r="D1249"/>
      <c r="E1249"/>
      <c r="F1249"/>
      <c r="G1249"/>
    </row>
    <row r="1250" spans="2:7" x14ac:dyDescent="0.3">
      <c r="B1250"/>
      <c r="C1250"/>
      <c r="D1250"/>
      <c r="E1250"/>
      <c r="F1250"/>
      <c r="G1250"/>
    </row>
    <row r="1251" spans="2:7" x14ac:dyDescent="0.3">
      <c r="B1251"/>
      <c r="C1251"/>
      <c r="D1251"/>
      <c r="E1251"/>
      <c r="F1251"/>
      <c r="G1251"/>
    </row>
    <row r="1252" spans="2:7" x14ac:dyDescent="0.3">
      <c r="B1252"/>
      <c r="C1252"/>
      <c r="D1252"/>
      <c r="E1252"/>
      <c r="F1252"/>
      <c r="G1252"/>
    </row>
    <row r="1253" spans="2:7" x14ac:dyDescent="0.3">
      <c r="B1253"/>
      <c r="C1253"/>
      <c r="D1253"/>
      <c r="E1253"/>
      <c r="F1253"/>
      <c r="G1253"/>
    </row>
    <row r="1254" spans="2:7" x14ac:dyDescent="0.3">
      <c r="B1254"/>
      <c r="C1254"/>
      <c r="D1254"/>
      <c r="E1254"/>
      <c r="F1254"/>
      <c r="G1254"/>
    </row>
    <row r="1255" spans="2:7" x14ac:dyDescent="0.3">
      <c r="B1255"/>
      <c r="C1255"/>
      <c r="D1255"/>
      <c r="E1255"/>
      <c r="F1255"/>
      <c r="G1255"/>
    </row>
    <row r="1256" spans="2:7" x14ac:dyDescent="0.3">
      <c r="B1256"/>
      <c r="C1256"/>
      <c r="D1256"/>
      <c r="E1256"/>
      <c r="F1256"/>
      <c r="G1256"/>
    </row>
    <row r="1257" spans="2:7" x14ac:dyDescent="0.3">
      <c r="B1257"/>
      <c r="C1257"/>
      <c r="D1257"/>
      <c r="E1257"/>
      <c r="F1257"/>
      <c r="G1257"/>
    </row>
    <row r="1258" spans="2:7" x14ac:dyDescent="0.3">
      <c r="B1258"/>
      <c r="C1258"/>
      <c r="D1258"/>
      <c r="E1258"/>
      <c r="F1258"/>
      <c r="G1258"/>
    </row>
    <row r="1259" spans="2:7" x14ac:dyDescent="0.3">
      <c r="B1259"/>
      <c r="C1259"/>
      <c r="D1259"/>
      <c r="E1259"/>
      <c r="F1259"/>
      <c r="G1259"/>
    </row>
    <row r="1260" spans="2:7" x14ac:dyDescent="0.3">
      <c r="B1260"/>
      <c r="C1260"/>
      <c r="D1260"/>
      <c r="E1260"/>
      <c r="F1260"/>
      <c r="G1260"/>
    </row>
    <row r="1261" spans="2:7" x14ac:dyDescent="0.3">
      <c r="B1261"/>
      <c r="C1261"/>
      <c r="D1261"/>
      <c r="E1261"/>
      <c r="F1261"/>
      <c r="G1261"/>
    </row>
    <row r="1262" spans="2:7" x14ac:dyDescent="0.3">
      <c r="B1262"/>
      <c r="C1262"/>
      <c r="D1262"/>
      <c r="E1262"/>
      <c r="F1262"/>
      <c r="G1262"/>
    </row>
    <row r="1263" spans="2:7" x14ac:dyDescent="0.3">
      <c r="B1263"/>
      <c r="C1263"/>
      <c r="D1263"/>
      <c r="E1263"/>
      <c r="F1263"/>
      <c r="G1263"/>
    </row>
    <row r="1264" spans="2:7" x14ac:dyDescent="0.3">
      <c r="B1264"/>
      <c r="C1264"/>
      <c r="D1264"/>
      <c r="E1264"/>
      <c r="F1264"/>
      <c r="G1264"/>
    </row>
    <row r="1265" spans="2:7" x14ac:dyDescent="0.3">
      <c r="B1265"/>
      <c r="C1265"/>
      <c r="D1265"/>
      <c r="E1265"/>
      <c r="F1265"/>
      <c r="G1265"/>
    </row>
    <row r="1266" spans="2:7" x14ac:dyDescent="0.3">
      <c r="B1266"/>
      <c r="C1266"/>
      <c r="D1266"/>
      <c r="E1266"/>
      <c r="F1266"/>
      <c r="G1266"/>
    </row>
    <row r="1267" spans="2:7" x14ac:dyDescent="0.3">
      <c r="B1267"/>
      <c r="C1267"/>
      <c r="D1267"/>
      <c r="E1267"/>
      <c r="F1267"/>
      <c r="G1267"/>
    </row>
    <row r="1268" spans="2:7" x14ac:dyDescent="0.3">
      <c r="B1268"/>
      <c r="C1268"/>
      <c r="D1268"/>
      <c r="E1268"/>
      <c r="F1268"/>
      <c r="G1268"/>
    </row>
    <row r="1269" spans="2:7" x14ac:dyDescent="0.3">
      <c r="B1269"/>
      <c r="C1269"/>
      <c r="D1269"/>
      <c r="E1269"/>
      <c r="F1269"/>
      <c r="G1269"/>
    </row>
    <row r="1270" spans="2:7" x14ac:dyDescent="0.3">
      <c r="B1270"/>
      <c r="C1270"/>
      <c r="D1270"/>
      <c r="E1270"/>
      <c r="F1270"/>
      <c r="G1270"/>
    </row>
    <row r="1271" spans="2:7" x14ac:dyDescent="0.3">
      <c r="B1271"/>
      <c r="C1271"/>
      <c r="D1271"/>
      <c r="E1271"/>
      <c r="F1271"/>
      <c r="G1271"/>
    </row>
    <row r="1272" spans="2:7" x14ac:dyDescent="0.3">
      <c r="B1272"/>
      <c r="C1272"/>
      <c r="D1272"/>
      <c r="E1272"/>
      <c r="F1272"/>
      <c r="G1272"/>
    </row>
    <row r="1273" spans="2:7" x14ac:dyDescent="0.3">
      <c r="B1273"/>
      <c r="C1273"/>
      <c r="D1273"/>
      <c r="E1273"/>
      <c r="F1273"/>
      <c r="G1273"/>
    </row>
    <row r="1274" spans="2:7" x14ac:dyDescent="0.3">
      <c r="B1274"/>
      <c r="C1274"/>
      <c r="D1274"/>
      <c r="E1274"/>
      <c r="F1274"/>
      <c r="G1274"/>
    </row>
    <row r="1275" spans="2:7" x14ac:dyDescent="0.3">
      <c r="B1275"/>
      <c r="C1275"/>
      <c r="D1275"/>
      <c r="E1275"/>
      <c r="F1275"/>
      <c r="G1275"/>
    </row>
    <row r="1276" spans="2:7" x14ac:dyDescent="0.3">
      <c r="B1276"/>
      <c r="C1276"/>
      <c r="D1276"/>
      <c r="E1276"/>
      <c r="F1276"/>
      <c r="G1276"/>
    </row>
    <row r="1277" spans="2:7" x14ac:dyDescent="0.3">
      <c r="B1277"/>
      <c r="C1277"/>
      <c r="D1277"/>
      <c r="E1277"/>
      <c r="F1277"/>
      <c r="G1277"/>
    </row>
    <row r="1278" spans="2:7" x14ac:dyDescent="0.3">
      <c r="B1278"/>
      <c r="C1278"/>
      <c r="D1278"/>
      <c r="E1278"/>
      <c r="F1278"/>
      <c r="G1278"/>
    </row>
    <row r="1279" spans="2:7" x14ac:dyDescent="0.3">
      <c r="B1279"/>
      <c r="C1279"/>
      <c r="D1279"/>
      <c r="E1279"/>
      <c r="F1279"/>
      <c r="G1279"/>
    </row>
    <row r="1280" spans="2:7" x14ac:dyDescent="0.3">
      <c r="B1280"/>
      <c r="C1280"/>
      <c r="D1280"/>
      <c r="E1280"/>
      <c r="F1280"/>
      <c r="G1280"/>
    </row>
    <row r="1281" spans="2:7" x14ac:dyDescent="0.3">
      <c r="B1281"/>
      <c r="C1281"/>
      <c r="D1281"/>
      <c r="E1281"/>
      <c r="F1281"/>
      <c r="G1281"/>
    </row>
    <row r="1282" spans="2:7" x14ac:dyDescent="0.3">
      <c r="B1282"/>
      <c r="C1282"/>
      <c r="D1282"/>
      <c r="E1282"/>
      <c r="F1282"/>
      <c r="G1282"/>
    </row>
    <row r="1283" spans="2:7" x14ac:dyDescent="0.3">
      <c r="B1283"/>
      <c r="C1283"/>
      <c r="D1283"/>
      <c r="E1283"/>
      <c r="F1283"/>
      <c r="G1283"/>
    </row>
    <row r="1284" spans="2:7" x14ac:dyDescent="0.3">
      <c r="B1284"/>
      <c r="C1284"/>
      <c r="D1284"/>
      <c r="E1284"/>
      <c r="F1284"/>
      <c r="G1284"/>
    </row>
    <row r="1285" spans="2:7" x14ac:dyDescent="0.3">
      <c r="B1285"/>
      <c r="C1285"/>
      <c r="D1285"/>
      <c r="E1285"/>
      <c r="F1285"/>
      <c r="G1285"/>
    </row>
    <row r="1286" spans="2:7" x14ac:dyDescent="0.3">
      <c r="B1286"/>
      <c r="C1286"/>
      <c r="D1286"/>
      <c r="E1286"/>
      <c r="F1286"/>
      <c r="G1286"/>
    </row>
    <row r="1287" spans="2:7" x14ac:dyDescent="0.3">
      <c r="B1287"/>
      <c r="C1287"/>
      <c r="D1287"/>
      <c r="E1287"/>
      <c r="F1287"/>
      <c r="G1287"/>
    </row>
    <row r="1288" spans="2:7" x14ac:dyDescent="0.3">
      <c r="B1288"/>
      <c r="C1288"/>
      <c r="D1288"/>
      <c r="E1288"/>
      <c r="F1288"/>
      <c r="G1288"/>
    </row>
    <row r="1289" spans="2:7" x14ac:dyDescent="0.3">
      <c r="B1289"/>
      <c r="C1289"/>
      <c r="D1289"/>
      <c r="E1289"/>
      <c r="F1289"/>
      <c r="G1289"/>
    </row>
    <row r="1290" spans="2:7" x14ac:dyDescent="0.3">
      <c r="B1290"/>
      <c r="C1290"/>
      <c r="D1290"/>
      <c r="E1290"/>
      <c r="F1290"/>
      <c r="G1290"/>
    </row>
    <row r="1291" spans="2:7" x14ac:dyDescent="0.3">
      <c r="B1291"/>
      <c r="C1291"/>
      <c r="D1291"/>
      <c r="E1291"/>
      <c r="F1291"/>
      <c r="G1291"/>
    </row>
    <row r="1292" spans="2:7" x14ac:dyDescent="0.3">
      <c r="B1292"/>
      <c r="C1292"/>
      <c r="D1292"/>
      <c r="E1292"/>
      <c r="F1292"/>
      <c r="G1292"/>
    </row>
    <row r="1293" spans="2:7" x14ac:dyDescent="0.3">
      <c r="B1293"/>
      <c r="C1293"/>
      <c r="D1293"/>
      <c r="E1293"/>
      <c r="F1293"/>
      <c r="G1293"/>
    </row>
    <row r="1294" spans="2:7" x14ac:dyDescent="0.3">
      <c r="B1294"/>
      <c r="C1294"/>
      <c r="D1294"/>
      <c r="E1294"/>
      <c r="F1294"/>
      <c r="G1294"/>
    </row>
    <row r="1295" spans="2:7" x14ac:dyDescent="0.3">
      <c r="B1295"/>
      <c r="C1295"/>
      <c r="D1295"/>
      <c r="E1295"/>
      <c r="F1295"/>
      <c r="G1295"/>
    </row>
    <row r="1296" spans="2:7" x14ac:dyDescent="0.3">
      <c r="B1296"/>
      <c r="C1296"/>
      <c r="D1296"/>
      <c r="E1296"/>
      <c r="F1296"/>
      <c r="G1296"/>
    </row>
    <row r="1297" spans="2:7" x14ac:dyDescent="0.3">
      <c r="B1297"/>
      <c r="C1297"/>
      <c r="D1297"/>
      <c r="E1297"/>
      <c r="F1297"/>
      <c r="G1297"/>
    </row>
    <row r="1298" spans="2:7" x14ac:dyDescent="0.3">
      <c r="B1298"/>
      <c r="C1298"/>
      <c r="D1298"/>
      <c r="E1298"/>
      <c r="F1298"/>
      <c r="G1298"/>
    </row>
    <row r="1299" spans="2:7" x14ac:dyDescent="0.3">
      <c r="B1299"/>
      <c r="C1299"/>
      <c r="D1299"/>
      <c r="E1299"/>
      <c r="F1299"/>
      <c r="G1299"/>
    </row>
    <row r="1300" spans="2:7" x14ac:dyDescent="0.3">
      <c r="B1300"/>
      <c r="C1300"/>
      <c r="D1300"/>
      <c r="E1300"/>
      <c r="F1300"/>
      <c r="G1300"/>
    </row>
    <row r="1301" spans="2:7" x14ac:dyDescent="0.3">
      <c r="B1301"/>
      <c r="C1301"/>
      <c r="D1301"/>
      <c r="E1301"/>
      <c r="F1301"/>
      <c r="G1301"/>
    </row>
    <row r="1302" spans="2:7" x14ac:dyDescent="0.3">
      <c r="B1302"/>
      <c r="C1302"/>
      <c r="D1302"/>
      <c r="E1302"/>
      <c r="F1302"/>
      <c r="G1302"/>
    </row>
    <row r="1303" spans="2:7" x14ac:dyDescent="0.3">
      <c r="B1303"/>
      <c r="C1303"/>
      <c r="D1303"/>
      <c r="E1303"/>
      <c r="F1303"/>
      <c r="G1303"/>
    </row>
    <row r="1304" spans="2:7" x14ac:dyDescent="0.3">
      <c r="B1304"/>
      <c r="C1304"/>
      <c r="D1304"/>
      <c r="E1304"/>
      <c r="F1304"/>
      <c r="G1304"/>
    </row>
    <row r="1305" spans="2:7" x14ac:dyDescent="0.3">
      <c r="B1305"/>
      <c r="C1305"/>
      <c r="D1305"/>
      <c r="E1305"/>
      <c r="F1305"/>
      <c r="G1305"/>
    </row>
    <row r="1306" spans="2:7" x14ac:dyDescent="0.3">
      <c r="B1306"/>
      <c r="C1306"/>
      <c r="D1306"/>
      <c r="E1306"/>
      <c r="F1306"/>
      <c r="G1306"/>
    </row>
    <row r="1307" spans="2:7" x14ac:dyDescent="0.3">
      <c r="B1307"/>
      <c r="C1307"/>
      <c r="D1307"/>
      <c r="E1307"/>
      <c r="F1307"/>
      <c r="G1307"/>
    </row>
    <row r="1308" spans="2:7" x14ac:dyDescent="0.3">
      <c r="B1308"/>
      <c r="C1308"/>
      <c r="D1308"/>
      <c r="E1308"/>
      <c r="F1308"/>
      <c r="G1308"/>
    </row>
    <row r="1309" spans="2:7" x14ac:dyDescent="0.3">
      <c r="B1309"/>
      <c r="C1309"/>
      <c r="D1309"/>
      <c r="E1309"/>
      <c r="F1309"/>
      <c r="G1309"/>
    </row>
    <row r="1310" spans="2:7" x14ac:dyDescent="0.3">
      <c r="B1310"/>
      <c r="C1310"/>
      <c r="D1310"/>
      <c r="E1310"/>
      <c r="F1310"/>
      <c r="G1310"/>
    </row>
    <row r="1311" spans="2:7" x14ac:dyDescent="0.3">
      <c r="B1311"/>
      <c r="C1311"/>
      <c r="D1311"/>
      <c r="E1311"/>
      <c r="F1311"/>
      <c r="G1311"/>
    </row>
    <row r="1312" spans="2:7" x14ac:dyDescent="0.3">
      <c r="B1312"/>
      <c r="C1312"/>
      <c r="D1312"/>
      <c r="E1312"/>
      <c r="F1312"/>
      <c r="G1312"/>
    </row>
    <row r="1313" spans="2:7" x14ac:dyDescent="0.3">
      <c r="B1313"/>
      <c r="C1313"/>
      <c r="D1313"/>
      <c r="E1313"/>
      <c r="F1313"/>
      <c r="G1313"/>
    </row>
    <row r="1314" spans="2:7" x14ac:dyDescent="0.3">
      <c r="B1314"/>
      <c r="C1314"/>
      <c r="D1314"/>
      <c r="E1314"/>
      <c r="F1314"/>
      <c r="G1314"/>
    </row>
    <row r="1315" spans="2:7" x14ac:dyDescent="0.3">
      <c r="B1315"/>
      <c r="C1315"/>
      <c r="D1315"/>
      <c r="E1315"/>
      <c r="F1315"/>
      <c r="G1315"/>
    </row>
    <row r="1316" spans="2:7" x14ac:dyDescent="0.3">
      <c r="B1316"/>
      <c r="C1316"/>
      <c r="D1316"/>
      <c r="E1316"/>
      <c r="F1316"/>
      <c r="G1316"/>
    </row>
    <row r="1317" spans="2:7" x14ac:dyDescent="0.3">
      <c r="B1317"/>
      <c r="C1317"/>
      <c r="D1317"/>
      <c r="E1317"/>
      <c r="F1317"/>
      <c r="G1317"/>
    </row>
    <row r="1318" spans="2:7" x14ac:dyDescent="0.3">
      <c r="B1318"/>
      <c r="C1318"/>
      <c r="D1318"/>
      <c r="E1318"/>
      <c r="F1318"/>
      <c r="G1318"/>
    </row>
    <row r="1319" spans="2:7" x14ac:dyDescent="0.3">
      <c r="B1319"/>
      <c r="C1319"/>
      <c r="D1319"/>
      <c r="E1319"/>
      <c r="F1319"/>
      <c r="G1319"/>
    </row>
    <row r="1320" spans="2:7" x14ac:dyDescent="0.3">
      <c r="B1320"/>
      <c r="C1320"/>
      <c r="D1320"/>
      <c r="E1320"/>
      <c r="F1320"/>
      <c r="G1320"/>
    </row>
    <row r="1321" spans="2:7" x14ac:dyDescent="0.3">
      <c r="B1321"/>
      <c r="C1321"/>
      <c r="D1321"/>
      <c r="E1321"/>
      <c r="F1321"/>
      <c r="G1321"/>
    </row>
    <row r="1322" spans="2:7" x14ac:dyDescent="0.3">
      <c r="B1322"/>
      <c r="C1322"/>
      <c r="D1322"/>
      <c r="E1322"/>
      <c r="F1322"/>
      <c r="G1322"/>
    </row>
    <row r="1323" spans="2:7" x14ac:dyDescent="0.3">
      <c r="B1323"/>
      <c r="C1323"/>
      <c r="D1323"/>
      <c r="E1323"/>
      <c r="F1323"/>
      <c r="G1323"/>
    </row>
    <row r="1324" spans="2:7" x14ac:dyDescent="0.3">
      <c r="B1324"/>
      <c r="C1324"/>
      <c r="D1324"/>
      <c r="E1324"/>
      <c r="F1324"/>
      <c r="G1324"/>
    </row>
    <row r="1325" spans="2:7" x14ac:dyDescent="0.3">
      <c r="B1325"/>
      <c r="C1325"/>
      <c r="D1325"/>
      <c r="E1325"/>
      <c r="F1325"/>
      <c r="G1325"/>
    </row>
    <row r="1326" spans="2:7" x14ac:dyDescent="0.3">
      <c r="B1326"/>
      <c r="C1326"/>
      <c r="D1326"/>
      <c r="E1326"/>
      <c r="F1326"/>
      <c r="G1326"/>
    </row>
    <row r="1327" spans="2:7" x14ac:dyDescent="0.3">
      <c r="B1327"/>
      <c r="C1327"/>
      <c r="D1327"/>
      <c r="E1327"/>
      <c r="F1327"/>
      <c r="G1327"/>
    </row>
    <row r="1328" spans="2:7" x14ac:dyDescent="0.3">
      <c r="B1328"/>
      <c r="C1328"/>
      <c r="D1328"/>
      <c r="E1328"/>
      <c r="F1328"/>
      <c r="G1328"/>
    </row>
    <row r="1329" spans="2:7" x14ac:dyDescent="0.3">
      <c r="B1329"/>
      <c r="C1329"/>
      <c r="D1329"/>
      <c r="E1329"/>
      <c r="F1329"/>
      <c r="G1329"/>
    </row>
    <row r="1330" spans="2:7" x14ac:dyDescent="0.3">
      <c r="B1330"/>
      <c r="C1330"/>
      <c r="D1330"/>
      <c r="E1330"/>
      <c r="F1330"/>
      <c r="G1330"/>
    </row>
    <row r="1331" spans="2:7" x14ac:dyDescent="0.3">
      <c r="B1331"/>
      <c r="C1331"/>
      <c r="D1331"/>
      <c r="E1331"/>
      <c r="F1331"/>
      <c r="G1331"/>
    </row>
    <row r="1332" spans="2:7" x14ac:dyDescent="0.3">
      <c r="B1332"/>
      <c r="C1332"/>
      <c r="D1332"/>
      <c r="E1332"/>
      <c r="F1332"/>
      <c r="G1332"/>
    </row>
    <row r="1333" spans="2:7" x14ac:dyDescent="0.3">
      <c r="B1333"/>
      <c r="C1333"/>
      <c r="D1333"/>
      <c r="E1333"/>
      <c r="F1333"/>
      <c r="G1333"/>
    </row>
    <row r="1334" spans="2:7" x14ac:dyDescent="0.3">
      <c r="B1334"/>
      <c r="C1334"/>
      <c r="D1334"/>
      <c r="E1334"/>
      <c r="F1334"/>
      <c r="G1334"/>
    </row>
    <row r="1335" spans="2:7" x14ac:dyDescent="0.3">
      <c r="B1335"/>
      <c r="C1335"/>
      <c r="D1335"/>
      <c r="E1335"/>
      <c r="F1335"/>
      <c r="G1335"/>
    </row>
    <row r="1336" spans="2:7" x14ac:dyDescent="0.3">
      <c r="B1336"/>
      <c r="C1336"/>
      <c r="D1336"/>
      <c r="E1336"/>
      <c r="F1336"/>
      <c r="G1336"/>
    </row>
    <row r="1337" spans="2:7" x14ac:dyDescent="0.3">
      <c r="B1337"/>
      <c r="C1337"/>
      <c r="D1337"/>
      <c r="E1337"/>
      <c r="F1337"/>
      <c r="G1337"/>
    </row>
    <row r="1338" spans="2:7" x14ac:dyDescent="0.3">
      <c r="B1338"/>
      <c r="C1338"/>
      <c r="D1338"/>
      <c r="E1338"/>
      <c r="F1338"/>
      <c r="G1338"/>
    </row>
    <row r="1339" spans="2:7" x14ac:dyDescent="0.3">
      <c r="B1339"/>
      <c r="C1339"/>
      <c r="D1339"/>
      <c r="E1339"/>
      <c r="F1339"/>
      <c r="G1339"/>
    </row>
    <row r="1340" spans="2:7" x14ac:dyDescent="0.3">
      <c r="B1340"/>
      <c r="C1340"/>
      <c r="D1340"/>
      <c r="E1340"/>
      <c r="F1340"/>
      <c r="G1340"/>
    </row>
    <row r="1341" spans="2:7" x14ac:dyDescent="0.3">
      <c r="B1341"/>
      <c r="C1341"/>
      <c r="D1341"/>
      <c r="E1341"/>
      <c r="F1341"/>
      <c r="G1341"/>
    </row>
    <row r="1342" spans="2:7" x14ac:dyDescent="0.3">
      <c r="B1342"/>
      <c r="C1342"/>
      <c r="D1342"/>
      <c r="E1342"/>
      <c r="F1342"/>
      <c r="G1342"/>
    </row>
    <row r="1343" spans="2:7" x14ac:dyDescent="0.3">
      <c r="B1343"/>
      <c r="C1343"/>
      <c r="D1343"/>
      <c r="E1343"/>
      <c r="F1343"/>
      <c r="G1343"/>
    </row>
    <row r="1344" spans="2:7" x14ac:dyDescent="0.3">
      <c r="B1344"/>
      <c r="C1344"/>
      <c r="D1344"/>
      <c r="E1344"/>
      <c r="F1344"/>
      <c r="G1344"/>
    </row>
    <row r="1345" spans="2:7" x14ac:dyDescent="0.3">
      <c r="B1345"/>
      <c r="C1345"/>
      <c r="D1345"/>
      <c r="E1345"/>
      <c r="F1345"/>
      <c r="G1345"/>
    </row>
    <row r="1346" spans="2:7" x14ac:dyDescent="0.3">
      <c r="B1346"/>
      <c r="C1346"/>
      <c r="D1346"/>
      <c r="E1346"/>
      <c r="F1346"/>
      <c r="G1346"/>
    </row>
    <row r="1347" spans="2:7" x14ac:dyDescent="0.3">
      <c r="B1347"/>
      <c r="C1347"/>
      <c r="D1347"/>
      <c r="E1347"/>
      <c r="F1347"/>
      <c r="G1347"/>
    </row>
    <row r="1348" spans="2:7" x14ac:dyDescent="0.3">
      <c r="B1348"/>
      <c r="C1348"/>
      <c r="D1348"/>
      <c r="E1348"/>
      <c r="F1348"/>
      <c r="G1348"/>
    </row>
    <row r="1349" spans="2:7" x14ac:dyDescent="0.3">
      <c r="B1349"/>
      <c r="C1349"/>
      <c r="D1349"/>
      <c r="E1349"/>
      <c r="F1349"/>
      <c r="G1349"/>
    </row>
    <row r="1350" spans="2:7" x14ac:dyDescent="0.3">
      <c r="B1350"/>
      <c r="C1350"/>
      <c r="D1350"/>
      <c r="E1350"/>
      <c r="F1350"/>
      <c r="G1350"/>
    </row>
    <row r="1351" spans="2:7" x14ac:dyDescent="0.3">
      <c r="B1351"/>
      <c r="C1351"/>
      <c r="D1351"/>
      <c r="E1351"/>
      <c r="F1351"/>
      <c r="G1351"/>
    </row>
    <row r="1352" spans="2:7" x14ac:dyDescent="0.3">
      <c r="B1352"/>
      <c r="C1352"/>
      <c r="D1352"/>
      <c r="E1352"/>
      <c r="F1352"/>
      <c r="G1352"/>
    </row>
    <row r="1353" spans="2:7" x14ac:dyDescent="0.3">
      <c r="B1353"/>
      <c r="C1353"/>
      <c r="D1353"/>
      <c r="E1353"/>
      <c r="F1353"/>
      <c r="G1353"/>
    </row>
    <row r="1354" spans="2:7" x14ac:dyDescent="0.3">
      <c r="B1354"/>
      <c r="C1354"/>
      <c r="D1354"/>
      <c r="E1354"/>
      <c r="F1354"/>
      <c r="G1354"/>
    </row>
    <row r="1355" spans="2:7" x14ac:dyDescent="0.3">
      <c r="B1355"/>
      <c r="C1355"/>
      <c r="D1355"/>
      <c r="E1355"/>
      <c r="F1355"/>
      <c r="G1355"/>
    </row>
    <row r="1356" spans="2:7" x14ac:dyDescent="0.3">
      <c r="B1356"/>
      <c r="C1356"/>
      <c r="D1356"/>
      <c r="E1356"/>
      <c r="F1356"/>
      <c r="G1356"/>
    </row>
    <row r="1357" spans="2:7" x14ac:dyDescent="0.3">
      <c r="B1357"/>
      <c r="C1357"/>
      <c r="D1357"/>
      <c r="E1357"/>
      <c r="F1357"/>
      <c r="G1357"/>
    </row>
    <row r="1358" spans="2:7" x14ac:dyDescent="0.3">
      <c r="B1358"/>
      <c r="C1358"/>
      <c r="D1358"/>
      <c r="E1358"/>
      <c r="F1358"/>
      <c r="G1358"/>
    </row>
    <row r="1359" spans="2:7" x14ac:dyDescent="0.3">
      <c r="B1359"/>
      <c r="C1359"/>
      <c r="D1359"/>
      <c r="E1359"/>
      <c r="F1359"/>
      <c r="G1359"/>
    </row>
    <row r="1360" spans="2:7" x14ac:dyDescent="0.3">
      <c r="B1360"/>
      <c r="C1360"/>
      <c r="D1360"/>
      <c r="E1360"/>
      <c r="F1360"/>
      <c r="G1360"/>
    </row>
    <row r="1361" spans="2:7" x14ac:dyDescent="0.3">
      <c r="B1361"/>
      <c r="C1361"/>
      <c r="D1361"/>
      <c r="E1361"/>
      <c r="F1361"/>
      <c r="G1361"/>
    </row>
    <row r="1362" spans="2:7" x14ac:dyDescent="0.3">
      <c r="B1362"/>
      <c r="C1362"/>
      <c r="D1362"/>
      <c r="E1362"/>
      <c r="F1362"/>
      <c r="G1362"/>
    </row>
    <row r="1363" spans="2:7" x14ac:dyDescent="0.3">
      <c r="B1363"/>
      <c r="C1363"/>
      <c r="D1363"/>
      <c r="E1363"/>
      <c r="F1363"/>
      <c r="G1363"/>
    </row>
    <row r="1364" spans="2:7" x14ac:dyDescent="0.3">
      <c r="B1364"/>
      <c r="C1364"/>
      <c r="D1364"/>
      <c r="E1364"/>
      <c r="F1364"/>
      <c r="G1364"/>
    </row>
    <row r="1365" spans="2:7" x14ac:dyDescent="0.3">
      <c r="B1365"/>
      <c r="C1365"/>
      <c r="D1365"/>
      <c r="E1365"/>
      <c r="F1365"/>
      <c r="G1365"/>
    </row>
    <row r="1366" spans="2:7" x14ac:dyDescent="0.3">
      <c r="B1366"/>
      <c r="C1366"/>
      <c r="D1366"/>
      <c r="E1366"/>
      <c r="F1366"/>
      <c r="G1366"/>
    </row>
    <row r="1367" spans="2:7" x14ac:dyDescent="0.3">
      <c r="B1367"/>
      <c r="C1367"/>
      <c r="D1367"/>
      <c r="E1367"/>
      <c r="F1367"/>
      <c r="G1367"/>
    </row>
    <row r="1368" spans="2:7" x14ac:dyDescent="0.3">
      <c r="B1368"/>
      <c r="C1368"/>
      <c r="D1368"/>
      <c r="E1368"/>
      <c r="F1368"/>
      <c r="G1368"/>
    </row>
    <row r="1369" spans="2:7" x14ac:dyDescent="0.3">
      <c r="B1369"/>
      <c r="C1369"/>
      <c r="D1369"/>
      <c r="E1369"/>
      <c r="F1369"/>
      <c r="G1369"/>
    </row>
    <row r="1370" spans="2:7" x14ac:dyDescent="0.3">
      <c r="B1370"/>
      <c r="C1370"/>
      <c r="D1370"/>
      <c r="E1370"/>
      <c r="F1370"/>
      <c r="G1370"/>
    </row>
    <row r="1371" spans="2:7" x14ac:dyDescent="0.3">
      <c r="B1371"/>
      <c r="C1371"/>
      <c r="D1371"/>
      <c r="E1371"/>
      <c r="F1371"/>
      <c r="G1371"/>
    </row>
    <row r="1372" spans="2:7" x14ac:dyDescent="0.3">
      <c r="B1372"/>
      <c r="C1372"/>
      <c r="D1372"/>
      <c r="E1372"/>
      <c r="F1372"/>
      <c r="G1372"/>
    </row>
    <row r="1373" spans="2:7" x14ac:dyDescent="0.3">
      <c r="B1373"/>
      <c r="C1373"/>
      <c r="D1373"/>
      <c r="E1373"/>
      <c r="F1373"/>
      <c r="G1373"/>
    </row>
    <row r="1374" spans="2:7" x14ac:dyDescent="0.3">
      <c r="B1374"/>
      <c r="C1374"/>
      <c r="D1374"/>
      <c r="E1374"/>
      <c r="F1374"/>
      <c r="G1374"/>
    </row>
    <row r="1375" spans="2:7" x14ac:dyDescent="0.3">
      <c r="B1375"/>
      <c r="C1375"/>
      <c r="D1375"/>
      <c r="E1375"/>
      <c r="F1375"/>
      <c r="G1375"/>
    </row>
    <row r="1376" spans="2:7" x14ac:dyDescent="0.3">
      <c r="B1376"/>
      <c r="C1376"/>
      <c r="D1376"/>
      <c r="E1376"/>
      <c r="F1376"/>
      <c r="G1376"/>
    </row>
    <row r="1377" spans="2:7" x14ac:dyDescent="0.3">
      <c r="B1377"/>
      <c r="C1377"/>
      <c r="D1377"/>
      <c r="E1377"/>
      <c r="F1377"/>
      <c r="G1377"/>
    </row>
    <row r="1378" spans="2:7" x14ac:dyDescent="0.3">
      <c r="B1378"/>
      <c r="C1378"/>
      <c r="D1378"/>
      <c r="E1378"/>
      <c r="F1378"/>
      <c r="G1378"/>
    </row>
    <row r="1379" spans="2:7" x14ac:dyDescent="0.3">
      <c r="B1379"/>
      <c r="C1379"/>
      <c r="D1379"/>
      <c r="E1379"/>
      <c r="F1379"/>
      <c r="G1379"/>
    </row>
    <row r="1380" spans="2:7" x14ac:dyDescent="0.3">
      <c r="B1380"/>
      <c r="C1380"/>
      <c r="D1380"/>
      <c r="E1380"/>
      <c r="F1380"/>
      <c r="G1380"/>
    </row>
    <row r="1381" spans="2:7" x14ac:dyDescent="0.3">
      <c r="B1381"/>
      <c r="C1381"/>
      <c r="D1381"/>
      <c r="E1381"/>
      <c r="F1381"/>
      <c r="G1381"/>
    </row>
    <row r="1382" spans="2:7" x14ac:dyDescent="0.3">
      <c r="B1382"/>
      <c r="C1382"/>
      <c r="D1382"/>
      <c r="E1382"/>
      <c r="F1382"/>
      <c r="G1382"/>
    </row>
    <row r="1383" spans="2:7" x14ac:dyDescent="0.3">
      <c r="B1383"/>
      <c r="C1383"/>
      <c r="D1383"/>
      <c r="E1383"/>
      <c r="F1383"/>
      <c r="G1383"/>
    </row>
    <row r="1384" spans="2:7" x14ac:dyDescent="0.3">
      <c r="B1384"/>
      <c r="C1384"/>
      <c r="D1384"/>
      <c r="E1384"/>
      <c r="F1384"/>
      <c r="G1384"/>
    </row>
    <row r="1385" spans="2:7" x14ac:dyDescent="0.3">
      <c r="B1385"/>
      <c r="C1385"/>
      <c r="D1385"/>
      <c r="E1385"/>
      <c r="F1385"/>
      <c r="G1385"/>
    </row>
    <row r="1386" spans="2:7" x14ac:dyDescent="0.3">
      <c r="B1386"/>
      <c r="C1386"/>
      <c r="D1386"/>
      <c r="E1386"/>
      <c r="F1386"/>
      <c r="G1386"/>
    </row>
    <row r="1387" spans="2:7" x14ac:dyDescent="0.3">
      <c r="B1387"/>
      <c r="C1387"/>
      <c r="D1387"/>
      <c r="E1387"/>
      <c r="F1387"/>
      <c r="G1387"/>
    </row>
    <row r="1388" spans="2:7" x14ac:dyDescent="0.3">
      <c r="B1388"/>
      <c r="C1388"/>
      <c r="D1388"/>
      <c r="E1388"/>
      <c r="F1388"/>
      <c r="G1388"/>
    </row>
    <row r="1389" spans="2:7" x14ac:dyDescent="0.3">
      <c r="B1389"/>
      <c r="C1389"/>
      <c r="D1389"/>
      <c r="E1389"/>
      <c r="F1389"/>
      <c r="G1389"/>
    </row>
    <row r="1390" spans="2:7" x14ac:dyDescent="0.3">
      <c r="B1390"/>
      <c r="C1390"/>
      <c r="D1390"/>
      <c r="E1390"/>
      <c r="F1390"/>
      <c r="G1390"/>
    </row>
    <row r="1391" spans="2:7" x14ac:dyDescent="0.3">
      <c r="B1391"/>
      <c r="C1391"/>
      <c r="D1391"/>
      <c r="E1391"/>
      <c r="F1391"/>
      <c r="G1391"/>
    </row>
    <row r="1392" spans="2:7" x14ac:dyDescent="0.3">
      <c r="B1392"/>
      <c r="C1392"/>
      <c r="D1392"/>
      <c r="E1392"/>
      <c r="F1392"/>
      <c r="G1392"/>
    </row>
    <row r="1393" spans="2:7" x14ac:dyDescent="0.3">
      <c r="B1393"/>
      <c r="C1393"/>
      <c r="D1393"/>
      <c r="E1393"/>
      <c r="F1393"/>
      <c r="G1393"/>
    </row>
    <row r="1394" spans="2:7" x14ac:dyDescent="0.3">
      <c r="B1394"/>
      <c r="C1394"/>
      <c r="D1394"/>
      <c r="E1394"/>
      <c r="F1394"/>
      <c r="G1394"/>
    </row>
    <row r="1395" spans="2:7" x14ac:dyDescent="0.3">
      <c r="B1395"/>
      <c r="C1395"/>
      <c r="D1395"/>
      <c r="E1395"/>
      <c r="F1395"/>
      <c r="G1395"/>
    </row>
    <row r="1396" spans="2:7" x14ac:dyDescent="0.3">
      <c r="B1396"/>
      <c r="C1396"/>
      <c r="D1396"/>
      <c r="E1396"/>
      <c r="F1396"/>
      <c r="G1396"/>
    </row>
    <row r="1397" spans="2:7" x14ac:dyDescent="0.3">
      <c r="B1397"/>
      <c r="C1397"/>
      <c r="D1397"/>
      <c r="E1397"/>
      <c r="F1397"/>
      <c r="G1397"/>
    </row>
    <row r="1398" spans="2:7" x14ac:dyDescent="0.3">
      <c r="B1398"/>
      <c r="C1398"/>
      <c r="D1398"/>
      <c r="E1398"/>
      <c r="F1398"/>
      <c r="G1398"/>
    </row>
    <row r="1399" spans="2:7" x14ac:dyDescent="0.3">
      <c r="B1399"/>
      <c r="C1399"/>
      <c r="D1399"/>
      <c r="E1399"/>
      <c r="F1399"/>
      <c r="G1399"/>
    </row>
    <row r="1400" spans="2:7" x14ac:dyDescent="0.3">
      <c r="B1400"/>
      <c r="C1400"/>
      <c r="D1400"/>
      <c r="E1400"/>
      <c r="F1400"/>
      <c r="G1400"/>
    </row>
    <row r="1401" spans="2:7" x14ac:dyDescent="0.3">
      <c r="B1401"/>
      <c r="C1401"/>
      <c r="D1401"/>
      <c r="E1401"/>
      <c r="F1401"/>
      <c r="G1401"/>
    </row>
    <row r="1402" spans="2:7" x14ac:dyDescent="0.3">
      <c r="B1402"/>
      <c r="C1402"/>
      <c r="D1402"/>
      <c r="E1402"/>
      <c r="F1402"/>
      <c r="G1402"/>
    </row>
    <row r="1403" spans="2:7" x14ac:dyDescent="0.3">
      <c r="B1403"/>
      <c r="C1403"/>
      <c r="D1403"/>
      <c r="E1403"/>
      <c r="F1403"/>
      <c r="G1403"/>
    </row>
    <row r="1404" spans="2:7" x14ac:dyDescent="0.3">
      <c r="B1404"/>
      <c r="C1404"/>
      <c r="D1404"/>
      <c r="E1404"/>
      <c r="F1404"/>
      <c r="G1404"/>
    </row>
    <row r="1405" spans="2:7" x14ac:dyDescent="0.3">
      <c r="B1405"/>
      <c r="C1405"/>
      <c r="D1405"/>
      <c r="E1405"/>
      <c r="F1405"/>
      <c r="G1405"/>
    </row>
    <row r="1406" spans="2:7" x14ac:dyDescent="0.3">
      <c r="B1406"/>
      <c r="C1406"/>
      <c r="D1406"/>
      <c r="E1406"/>
      <c r="F1406"/>
      <c r="G1406"/>
    </row>
    <row r="1407" spans="2:7" x14ac:dyDescent="0.3">
      <c r="B1407"/>
      <c r="C1407"/>
      <c r="D1407"/>
      <c r="E1407"/>
      <c r="F1407"/>
      <c r="G1407"/>
    </row>
    <row r="1408" spans="2:7" x14ac:dyDescent="0.3">
      <c r="B1408"/>
      <c r="C1408"/>
      <c r="D1408"/>
      <c r="E1408"/>
      <c r="F1408"/>
      <c r="G1408"/>
    </row>
    <row r="1409" spans="2:7" x14ac:dyDescent="0.3">
      <c r="B1409"/>
      <c r="C1409"/>
      <c r="D1409"/>
      <c r="E1409"/>
      <c r="F1409"/>
      <c r="G1409"/>
    </row>
    <row r="1410" spans="2:7" x14ac:dyDescent="0.3">
      <c r="B1410"/>
      <c r="C1410"/>
      <c r="D1410"/>
      <c r="E1410"/>
      <c r="F1410"/>
      <c r="G1410"/>
    </row>
    <row r="1411" spans="2:7" x14ac:dyDescent="0.3">
      <c r="B1411"/>
      <c r="C1411"/>
      <c r="D1411"/>
      <c r="E1411"/>
      <c r="F1411"/>
      <c r="G1411"/>
    </row>
    <row r="1412" spans="2:7" x14ac:dyDescent="0.3">
      <c r="B1412"/>
      <c r="C1412"/>
      <c r="D1412"/>
      <c r="E1412"/>
      <c r="F1412"/>
      <c r="G1412"/>
    </row>
    <row r="1413" spans="2:7" x14ac:dyDescent="0.3">
      <c r="B1413"/>
      <c r="C1413"/>
      <c r="D1413"/>
      <c r="E1413"/>
      <c r="F1413"/>
      <c r="G1413"/>
    </row>
    <row r="1414" spans="2:7" x14ac:dyDescent="0.3">
      <c r="B1414"/>
      <c r="C1414"/>
      <c r="D1414"/>
      <c r="E1414"/>
      <c r="F1414"/>
      <c r="G1414"/>
    </row>
    <row r="1415" spans="2:7" x14ac:dyDescent="0.3">
      <c r="B1415"/>
      <c r="C1415"/>
      <c r="D1415"/>
      <c r="E1415"/>
      <c r="F1415"/>
      <c r="G1415"/>
    </row>
    <row r="1416" spans="2:7" x14ac:dyDescent="0.3">
      <c r="B1416"/>
      <c r="C1416"/>
      <c r="D1416"/>
      <c r="E1416"/>
      <c r="F1416"/>
      <c r="G1416"/>
    </row>
    <row r="1417" spans="2:7" x14ac:dyDescent="0.3">
      <c r="B1417"/>
      <c r="C1417"/>
      <c r="D1417"/>
      <c r="E1417"/>
      <c r="F1417"/>
      <c r="G1417"/>
    </row>
    <row r="1418" spans="2:7" x14ac:dyDescent="0.3">
      <c r="B1418"/>
      <c r="C1418"/>
      <c r="D1418"/>
      <c r="E1418"/>
      <c r="F1418"/>
      <c r="G1418"/>
    </row>
    <row r="1419" spans="2:7" x14ac:dyDescent="0.3">
      <c r="B1419"/>
      <c r="C1419"/>
      <c r="D1419"/>
      <c r="E1419"/>
      <c r="F1419"/>
      <c r="G1419"/>
    </row>
    <row r="1420" spans="2:7" x14ac:dyDescent="0.3">
      <c r="B1420"/>
      <c r="C1420"/>
      <c r="D1420"/>
      <c r="E1420"/>
      <c r="F1420"/>
      <c r="G1420"/>
    </row>
    <row r="1421" spans="2:7" x14ac:dyDescent="0.3">
      <c r="B1421"/>
      <c r="C1421"/>
      <c r="D1421"/>
      <c r="E1421"/>
      <c r="F1421"/>
      <c r="G1421"/>
    </row>
    <row r="1422" spans="2:7" x14ac:dyDescent="0.3">
      <c r="B1422"/>
      <c r="C1422"/>
      <c r="D1422"/>
      <c r="E1422"/>
      <c r="F1422"/>
      <c r="G1422"/>
    </row>
    <row r="1423" spans="2:7" x14ac:dyDescent="0.3">
      <c r="B1423"/>
      <c r="C1423"/>
      <c r="D1423"/>
      <c r="E1423"/>
      <c r="F1423"/>
      <c r="G1423"/>
    </row>
    <row r="1424" spans="2:7" x14ac:dyDescent="0.3">
      <c r="B1424"/>
      <c r="C1424"/>
      <c r="D1424"/>
      <c r="E1424"/>
      <c r="F1424"/>
      <c r="G1424"/>
    </row>
    <row r="1425" spans="2:7" x14ac:dyDescent="0.3">
      <c r="B1425"/>
      <c r="C1425"/>
      <c r="D1425"/>
      <c r="E1425"/>
      <c r="F1425"/>
      <c r="G1425"/>
    </row>
    <row r="1426" spans="2:7" x14ac:dyDescent="0.3">
      <c r="B1426"/>
      <c r="C1426"/>
      <c r="D1426"/>
      <c r="E1426"/>
      <c r="F1426"/>
      <c r="G1426"/>
    </row>
    <row r="1427" spans="2:7" x14ac:dyDescent="0.3">
      <c r="B1427"/>
      <c r="C1427"/>
      <c r="D1427"/>
      <c r="E1427"/>
      <c r="F1427"/>
      <c r="G1427"/>
    </row>
    <row r="1428" spans="2:7" x14ac:dyDescent="0.3">
      <c r="B1428"/>
      <c r="C1428"/>
      <c r="D1428"/>
      <c r="E1428"/>
      <c r="F1428"/>
      <c r="G1428"/>
    </row>
    <row r="1429" spans="2:7" x14ac:dyDescent="0.3">
      <c r="B1429"/>
      <c r="C1429"/>
      <c r="D1429"/>
      <c r="E1429"/>
      <c r="F1429"/>
      <c r="G1429"/>
    </row>
    <row r="1430" spans="2:7" x14ac:dyDescent="0.3">
      <c r="B1430"/>
      <c r="C1430"/>
      <c r="D1430"/>
      <c r="E1430"/>
      <c r="F1430"/>
      <c r="G1430"/>
    </row>
    <row r="1431" spans="2:7" x14ac:dyDescent="0.3">
      <c r="B1431"/>
      <c r="C1431"/>
      <c r="D1431"/>
      <c r="E1431"/>
      <c r="F1431"/>
      <c r="G1431"/>
    </row>
    <row r="1432" spans="2:7" x14ac:dyDescent="0.3">
      <c r="B1432"/>
      <c r="C1432"/>
      <c r="D1432"/>
      <c r="E1432"/>
      <c r="F1432"/>
      <c r="G1432"/>
    </row>
    <row r="1433" spans="2:7" x14ac:dyDescent="0.3">
      <c r="B1433"/>
      <c r="C1433"/>
      <c r="D1433"/>
      <c r="E1433"/>
      <c r="F1433"/>
      <c r="G1433"/>
    </row>
    <row r="1434" spans="2:7" x14ac:dyDescent="0.3">
      <c r="B1434"/>
      <c r="C1434"/>
      <c r="D1434"/>
      <c r="E1434"/>
      <c r="F1434"/>
      <c r="G1434"/>
    </row>
    <row r="1435" spans="2:7" x14ac:dyDescent="0.3">
      <c r="B1435"/>
      <c r="C1435"/>
      <c r="D1435"/>
      <c r="E1435"/>
      <c r="F1435"/>
      <c r="G1435"/>
    </row>
    <row r="1436" spans="2:7" x14ac:dyDescent="0.3">
      <c r="B1436"/>
      <c r="C1436"/>
      <c r="D1436"/>
      <c r="E1436"/>
      <c r="F1436"/>
      <c r="G1436"/>
    </row>
    <row r="1437" spans="2:7" x14ac:dyDescent="0.3">
      <c r="B1437"/>
      <c r="C1437"/>
      <c r="D1437"/>
      <c r="E1437"/>
      <c r="F1437"/>
      <c r="G1437"/>
    </row>
    <row r="1438" spans="2:7" x14ac:dyDescent="0.3">
      <c r="B1438"/>
      <c r="C1438"/>
      <c r="D1438"/>
      <c r="E1438"/>
      <c r="F1438"/>
      <c r="G1438"/>
    </row>
    <row r="1439" spans="2:7" x14ac:dyDescent="0.3">
      <c r="B1439"/>
      <c r="C1439"/>
      <c r="D1439"/>
      <c r="E1439"/>
      <c r="F1439"/>
      <c r="G1439"/>
    </row>
    <row r="1440" spans="2:7" x14ac:dyDescent="0.3">
      <c r="B1440"/>
      <c r="C1440"/>
      <c r="D1440"/>
      <c r="E1440"/>
      <c r="F1440"/>
      <c r="G1440"/>
    </row>
    <row r="1441" spans="2:7" x14ac:dyDescent="0.3">
      <c r="B1441"/>
      <c r="C1441"/>
      <c r="D1441"/>
      <c r="E1441"/>
      <c r="F1441"/>
      <c r="G1441"/>
    </row>
    <row r="1442" spans="2:7" x14ac:dyDescent="0.3">
      <c r="B1442"/>
      <c r="C1442"/>
      <c r="D1442"/>
      <c r="E1442"/>
      <c r="F1442"/>
      <c r="G1442"/>
    </row>
    <row r="1443" spans="2:7" x14ac:dyDescent="0.3">
      <c r="B1443"/>
      <c r="C1443"/>
      <c r="D1443"/>
      <c r="E1443"/>
      <c r="F1443"/>
      <c r="G1443"/>
    </row>
    <row r="1444" spans="2:7" x14ac:dyDescent="0.3">
      <c r="B1444"/>
      <c r="C1444"/>
      <c r="D1444"/>
      <c r="E1444"/>
      <c r="F1444"/>
      <c r="G1444"/>
    </row>
    <row r="1445" spans="2:7" x14ac:dyDescent="0.3">
      <c r="B1445"/>
      <c r="C1445"/>
      <c r="D1445"/>
      <c r="E1445"/>
      <c r="F1445"/>
      <c r="G1445"/>
    </row>
    <row r="1446" spans="2:7" x14ac:dyDescent="0.3">
      <c r="B1446"/>
      <c r="C1446"/>
      <c r="D1446"/>
      <c r="E1446"/>
      <c r="F1446"/>
      <c r="G1446"/>
    </row>
    <row r="1447" spans="2:7" x14ac:dyDescent="0.3">
      <c r="B1447"/>
      <c r="C1447"/>
      <c r="D1447"/>
      <c r="E1447"/>
      <c r="F1447"/>
      <c r="G1447"/>
    </row>
    <row r="1448" spans="2:7" x14ac:dyDescent="0.3">
      <c r="B1448"/>
      <c r="C1448"/>
      <c r="D1448"/>
      <c r="E1448"/>
      <c r="F1448"/>
      <c r="G1448"/>
    </row>
    <row r="1449" spans="2:7" x14ac:dyDescent="0.3">
      <c r="B1449"/>
      <c r="C1449"/>
      <c r="D1449"/>
      <c r="E1449"/>
      <c r="F1449"/>
      <c r="G1449"/>
    </row>
    <row r="1450" spans="2:7" x14ac:dyDescent="0.3">
      <c r="B1450"/>
      <c r="C1450"/>
      <c r="D1450"/>
      <c r="E1450"/>
      <c r="F1450"/>
      <c r="G1450"/>
    </row>
    <row r="1451" spans="2:7" x14ac:dyDescent="0.3">
      <c r="B1451"/>
      <c r="C1451"/>
      <c r="D1451"/>
      <c r="E1451"/>
      <c r="F1451"/>
      <c r="G1451"/>
    </row>
    <row r="1452" spans="2:7" x14ac:dyDescent="0.3">
      <c r="B1452"/>
      <c r="C1452"/>
      <c r="D1452"/>
      <c r="E1452"/>
      <c r="F1452"/>
      <c r="G1452"/>
    </row>
    <row r="1453" spans="2:7" x14ac:dyDescent="0.3">
      <c r="B1453"/>
      <c r="C1453"/>
      <c r="D1453"/>
      <c r="E1453"/>
      <c r="F1453"/>
      <c r="G1453"/>
    </row>
    <row r="1454" spans="2:7" x14ac:dyDescent="0.3">
      <c r="B1454"/>
      <c r="C1454"/>
      <c r="D1454"/>
      <c r="E1454"/>
      <c r="F1454"/>
      <c r="G1454"/>
    </row>
    <row r="1455" spans="2:7" x14ac:dyDescent="0.3">
      <c r="B1455"/>
      <c r="C1455"/>
      <c r="D1455"/>
      <c r="E1455"/>
      <c r="F1455"/>
      <c r="G1455"/>
    </row>
    <row r="1456" spans="2:7" x14ac:dyDescent="0.3">
      <c r="B1456"/>
      <c r="C1456"/>
      <c r="D1456"/>
      <c r="E1456"/>
      <c r="F1456"/>
      <c r="G1456"/>
    </row>
    <row r="1457" spans="2:7" x14ac:dyDescent="0.3">
      <c r="B1457"/>
      <c r="C1457"/>
      <c r="D1457"/>
      <c r="E1457"/>
      <c r="F1457"/>
      <c r="G1457"/>
    </row>
    <row r="1458" spans="2:7" x14ac:dyDescent="0.3">
      <c r="B1458"/>
      <c r="C1458"/>
      <c r="D1458"/>
      <c r="E1458"/>
      <c r="F1458"/>
      <c r="G1458"/>
    </row>
    <row r="1459" spans="2:7" x14ac:dyDescent="0.3">
      <c r="B1459"/>
      <c r="C1459"/>
      <c r="D1459"/>
      <c r="E1459"/>
      <c r="F1459"/>
      <c r="G1459"/>
    </row>
    <row r="1460" spans="2:7" x14ac:dyDescent="0.3">
      <c r="B1460"/>
      <c r="C1460"/>
      <c r="D1460"/>
      <c r="E1460"/>
      <c r="F1460"/>
      <c r="G1460"/>
    </row>
    <row r="1461" spans="2:7" x14ac:dyDescent="0.3">
      <c r="B1461"/>
      <c r="C1461"/>
      <c r="D1461"/>
      <c r="E1461"/>
      <c r="F1461"/>
      <c r="G1461"/>
    </row>
    <row r="1462" spans="2:7" x14ac:dyDescent="0.3">
      <c r="B1462"/>
      <c r="C1462"/>
      <c r="D1462"/>
      <c r="E1462"/>
      <c r="F1462"/>
      <c r="G1462"/>
    </row>
    <row r="1463" spans="2:7" x14ac:dyDescent="0.3">
      <c r="B1463"/>
      <c r="C1463"/>
      <c r="D1463"/>
      <c r="E1463"/>
      <c r="F1463"/>
      <c r="G1463"/>
    </row>
    <row r="1464" spans="2:7" x14ac:dyDescent="0.3">
      <c r="B1464"/>
      <c r="C1464"/>
      <c r="D1464"/>
      <c r="E1464"/>
      <c r="F1464"/>
      <c r="G1464"/>
    </row>
    <row r="1465" spans="2:7" x14ac:dyDescent="0.3">
      <c r="B1465"/>
      <c r="C1465"/>
      <c r="D1465"/>
      <c r="E1465"/>
      <c r="F1465"/>
      <c r="G1465"/>
    </row>
    <row r="1466" spans="2:7" x14ac:dyDescent="0.3">
      <c r="B1466"/>
      <c r="C1466"/>
      <c r="D1466"/>
      <c r="E1466"/>
      <c r="F1466"/>
      <c r="G1466"/>
    </row>
    <row r="1467" spans="2:7" x14ac:dyDescent="0.3">
      <c r="B1467"/>
      <c r="C1467"/>
      <c r="D1467"/>
      <c r="E1467"/>
      <c r="F1467"/>
      <c r="G1467"/>
    </row>
    <row r="1468" spans="2:7" x14ac:dyDescent="0.3">
      <c r="B1468"/>
      <c r="C1468"/>
      <c r="D1468"/>
      <c r="E1468"/>
      <c r="F1468"/>
      <c r="G1468"/>
    </row>
    <row r="1469" spans="2:7" x14ac:dyDescent="0.3">
      <c r="B1469"/>
      <c r="C1469"/>
      <c r="D1469"/>
      <c r="E1469"/>
      <c r="F1469"/>
      <c r="G1469"/>
    </row>
    <row r="1470" spans="2:7" x14ac:dyDescent="0.3">
      <c r="B1470"/>
      <c r="C1470"/>
      <c r="D1470"/>
      <c r="E1470"/>
      <c r="F1470"/>
      <c r="G1470"/>
    </row>
    <row r="1471" spans="2:7" x14ac:dyDescent="0.3">
      <c r="B1471"/>
      <c r="C1471"/>
      <c r="D1471"/>
      <c r="E1471"/>
      <c r="F1471"/>
      <c r="G1471"/>
    </row>
    <row r="1472" spans="2:7" x14ac:dyDescent="0.3">
      <c r="B1472"/>
      <c r="C1472"/>
      <c r="D1472"/>
      <c r="E1472"/>
      <c r="F1472"/>
      <c r="G1472"/>
    </row>
    <row r="1473" spans="2:7" x14ac:dyDescent="0.3">
      <c r="B1473"/>
      <c r="C1473"/>
      <c r="D1473"/>
      <c r="E1473"/>
      <c r="F1473"/>
      <c r="G1473"/>
    </row>
    <row r="1474" spans="2:7" x14ac:dyDescent="0.3">
      <c r="B1474"/>
      <c r="C1474"/>
      <c r="D1474"/>
      <c r="E1474"/>
      <c r="F1474"/>
      <c r="G1474"/>
    </row>
    <row r="1475" spans="2:7" x14ac:dyDescent="0.3">
      <c r="B1475"/>
      <c r="C1475"/>
      <c r="D1475"/>
      <c r="E1475"/>
      <c r="F1475"/>
      <c r="G1475"/>
    </row>
    <row r="1476" spans="2:7" x14ac:dyDescent="0.3">
      <c r="B1476"/>
      <c r="C1476"/>
      <c r="D1476"/>
      <c r="E1476"/>
      <c r="F1476"/>
      <c r="G1476"/>
    </row>
    <row r="1477" spans="2:7" x14ac:dyDescent="0.3">
      <c r="B1477"/>
      <c r="C1477"/>
      <c r="D1477"/>
      <c r="E1477"/>
      <c r="F1477"/>
      <c r="G1477"/>
    </row>
    <row r="1478" spans="2:7" x14ac:dyDescent="0.3">
      <c r="B1478"/>
      <c r="C1478"/>
      <c r="D1478"/>
      <c r="E1478"/>
      <c r="F1478"/>
      <c r="G1478"/>
    </row>
    <row r="1479" spans="2:7" x14ac:dyDescent="0.3">
      <c r="B1479"/>
      <c r="C1479"/>
      <c r="D1479"/>
      <c r="E1479"/>
      <c r="F1479"/>
      <c r="G1479"/>
    </row>
    <row r="1480" spans="2:7" x14ac:dyDescent="0.3">
      <c r="B1480"/>
      <c r="C1480"/>
      <c r="D1480"/>
      <c r="E1480"/>
      <c r="F1480"/>
      <c r="G1480"/>
    </row>
    <row r="1481" spans="2:7" x14ac:dyDescent="0.3">
      <c r="B1481"/>
      <c r="C1481"/>
      <c r="D1481"/>
      <c r="E1481"/>
      <c r="F1481"/>
      <c r="G1481"/>
    </row>
    <row r="1482" spans="2:7" x14ac:dyDescent="0.3">
      <c r="B1482"/>
      <c r="C1482"/>
      <c r="D1482"/>
      <c r="E1482"/>
      <c r="F1482"/>
      <c r="G1482"/>
    </row>
    <row r="1483" spans="2:7" x14ac:dyDescent="0.3">
      <c r="B1483"/>
      <c r="C1483"/>
      <c r="D1483"/>
      <c r="E1483"/>
      <c r="F1483"/>
      <c r="G1483"/>
    </row>
    <row r="1484" spans="2:7" x14ac:dyDescent="0.3">
      <c r="B1484"/>
      <c r="C1484"/>
      <c r="D1484"/>
      <c r="E1484"/>
      <c r="F1484"/>
      <c r="G1484"/>
    </row>
    <row r="1485" spans="2:7" x14ac:dyDescent="0.3">
      <c r="B1485"/>
      <c r="C1485"/>
      <c r="D1485"/>
      <c r="E1485"/>
      <c r="F1485"/>
      <c r="G1485"/>
    </row>
    <row r="1486" spans="2:7" x14ac:dyDescent="0.3">
      <c r="B1486"/>
      <c r="C1486"/>
      <c r="D1486"/>
      <c r="E1486"/>
      <c r="F1486"/>
      <c r="G1486"/>
    </row>
    <row r="1487" spans="2:7" x14ac:dyDescent="0.3">
      <c r="B1487"/>
      <c r="C1487"/>
      <c r="D1487"/>
      <c r="E1487"/>
      <c r="F1487"/>
      <c r="G1487"/>
    </row>
    <row r="1488" spans="2:7" x14ac:dyDescent="0.3">
      <c r="B1488"/>
      <c r="C1488"/>
      <c r="D1488"/>
      <c r="E1488"/>
      <c r="F1488"/>
      <c r="G1488"/>
    </row>
    <row r="1489" spans="2:7" x14ac:dyDescent="0.3">
      <c r="B1489"/>
      <c r="C1489"/>
      <c r="D1489"/>
      <c r="E1489"/>
      <c r="F1489"/>
      <c r="G1489"/>
    </row>
    <row r="1490" spans="2:7" x14ac:dyDescent="0.3">
      <c r="B1490"/>
      <c r="C1490"/>
      <c r="D1490"/>
      <c r="E1490"/>
      <c r="F1490"/>
      <c r="G1490"/>
    </row>
    <row r="1491" spans="2:7" x14ac:dyDescent="0.3">
      <c r="B1491"/>
      <c r="C1491"/>
      <c r="D1491"/>
      <c r="E1491"/>
      <c r="F1491"/>
      <c r="G1491"/>
    </row>
    <row r="1492" spans="2:7" x14ac:dyDescent="0.3">
      <c r="B1492"/>
      <c r="C1492"/>
      <c r="D1492"/>
      <c r="E1492"/>
      <c r="F1492"/>
      <c r="G1492"/>
    </row>
    <row r="1493" spans="2:7" x14ac:dyDescent="0.3">
      <c r="B1493"/>
      <c r="C1493"/>
      <c r="D1493"/>
      <c r="E1493"/>
      <c r="F1493"/>
      <c r="G1493"/>
    </row>
    <row r="1494" spans="2:7" x14ac:dyDescent="0.3">
      <c r="B1494"/>
      <c r="C1494"/>
      <c r="D1494"/>
      <c r="E1494"/>
      <c r="F1494"/>
      <c r="G1494"/>
    </row>
    <row r="1495" spans="2:7" x14ac:dyDescent="0.3">
      <c r="B1495"/>
      <c r="C1495"/>
      <c r="D1495"/>
      <c r="E1495"/>
      <c r="F1495"/>
      <c r="G1495"/>
    </row>
    <row r="1496" spans="2:7" x14ac:dyDescent="0.3">
      <c r="B1496"/>
      <c r="C1496"/>
      <c r="D1496"/>
      <c r="E1496"/>
      <c r="F1496"/>
      <c r="G1496"/>
    </row>
    <row r="1497" spans="2:7" x14ac:dyDescent="0.3">
      <c r="B1497"/>
      <c r="C1497"/>
      <c r="D1497"/>
      <c r="E1497"/>
      <c r="F1497"/>
      <c r="G1497"/>
    </row>
    <row r="1498" spans="2:7" x14ac:dyDescent="0.3">
      <c r="B1498"/>
      <c r="C1498"/>
      <c r="D1498"/>
      <c r="E1498"/>
      <c r="F1498"/>
      <c r="G1498"/>
    </row>
    <row r="1499" spans="2:7" x14ac:dyDescent="0.3">
      <c r="B1499"/>
      <c r="C1499"/>
      <c r="D1499"/>
      <c r="E1499"/>
      <c r="F1499"/>
      <c r="G1499"/>
    </row>
    <row r="1500" spans="2:7" x14ac:dyDescent="0.3">
      <c r="B1500"/>
      <c r="C1500"/>
      <c r="D1500"/>
      <c r="E1500"/>
      <c r="F1500"/>
      <c r="G1500"/>
    </row>
    <row r="1501" spans="2:7" x14ac:dyDescent="0.3">
      <c r="B1501"/>
      <c r="C1501"/>
      <c r="D1501"/>
      <c r="E1501"/>
      <c r="F1501"/>
      <c r="G1501"/>
    </row>
    <row r="1502" spans="2:7" x14ac:dyDescent="0.3">
      <c r="B1502"/>
      <c r="C1502"/>
      <c r="D1502"/>
      <c r="E1502"/>
      <c r="F1502"/>
      <c r="G1502"/>
    </row>
    <row r="1503" spans="2:7" x14ac:dyDescent="0.3">
      <c r="B1503"/>
      <c r="C1503"/>
      <c r="D1503"/>
      <c r="E1503"/>
      <c r="F1503"/>
      <c r="G1503"/>
    </row>
    <row r="1504" spans="2:7" x14ac:dyDescent="0.3">
      <c r="B1504"/>
      <c r="C1504"/>
      <c r="D1504"/>
      <c r="E1504"/>
      <c r="F1504"/>
      <c r="G1504"/>
    </row>
    <row r="1505" spans="2:7" x14ac:dyDescent="0.3">
      <c r="B1505"/>
      <c r="C1505"/>
      <c r="D1505"/>
      <c r="E1505"/>
      <c r="F1505"/>
      <c r="G1505"/>
    </row>
    <row r="1506" spans="2:7" x14ac:dyDescent="0.3">
      <c r="B1506"/>
      <c r="C1506"/>
      <c r="D1506"/>
      <c r="E1506"/>
      <c r="F1506"/>
      <c r="G1506"/>
    </row>
    <row r="1507" spans="2:7" x14ac:dyDescent="0.3">
      <c r="B1507"/>
      <c r="C1507"/>
      <c r="D1507"/>
      <c r="E1507"/>
      <c r="F1507"/>
      <c r="G1507"/>
    </row>
    <row r="1508" spans="2:7" x14ac:dyDescent="0.3">
      <c r="B1508"/>
      <c r="C1508"/>
      <c r="D1508"/>
      <c r="E1508"/>
      <c r="F1508"/>
      <c r="G1508"/>
    </row>
    <row r="1509" spans="2:7" x14ac:dyDescent="0.3">
      <c r="B1509"/>
      <c r="C1509"/>
      <c r="D1509"/>
      <c r="E1509"/>
      <c r="F1509"/>
      <c r="G1509"/>
    </row>
    <row r="1510" spans="2:7" x14ac:dyDescent="0.3">
      <c r="B1510"/>
      <c r="C1510"/>
      <c r="D1510"/>
      <c r="E1510"/>
      <c r="F1510"/>
      <c r="G1510"/>
    </row>
    <row r="1511" spans="2:7" x14ac:dyDescent="0.3">
      <c r="B1511"/>
      <c r="C1511"/>
      <c r="D1511"/>
      <c r="E1511"/>
      <c r="F1511"/>
      <c r="G1511"/>
    </row>
    <row r="1512" spans="2:7" x14ac:dyDescent="0.3">
      <c r="B1512"/>
      <c r="C1512"/>
      <c r="D1512"/>
      <c r="E1512"/>
      <c r="F1512"/>
      <c r="G1512"/>
    </row>
    <row r="1513" spans="2:7" x14ac:dyDescent="0.3">
      <c r="B1513"/>
      <c r="C1513"/>
      <c r="D1513"/>
      <c r="E1513"/>
      <c r="F1513"/>
      <c r="G1513"/>
    </row>
    <row r="1514" spans="2:7" x14ac:dyDescent="0.3">
      <c r="B1514"/>
      <c r="C1514"/>
      <c r="D1514"/>
      <c r="E1514"/>
      <c r="F1514"/>
      <c r="G1514"/>
    </row>
    <row r="1515" spans="2:7" x14ac:dyDescent="0.3">
      <c r="B1515"/>
      <c r="C1515"/>
      <c r="D1515"/>
      <c r="E1515"/>
      <c r="F1515"/>
      <c r="G1515"/>
    </row>
    <row r="1516" spans="2:7" x14ac:dyDescent="0.3">
      <c r="B1516"/>
      <c r="C1516"/>
      <c r="D1516"/>
      <c r="E1516"/>
      <c r="F1516"/>
      <c r="G1516"/>
    </row>
    <row r="1517" spans="2:7" x14ac:dyDescent="0.3">
      <c r="B1517"/>
      <c r="C1517"/>
      <c r="D1517"/>
      <c r="E1517"/>
      <c r="F1517"/>
      <c r="G1517"/>
    </row>
    <row r="1518" spans="2:7" x14ac:dyDescent="0.3">
      <c r="B1518"/>
      <c r="C1518"/>
      <c r="D1518"/>
      <c r="E1518"/>
      <c r="F1518"/>
      <c r="G1518"/>
    </row>
    <row r="1519" spans="2:7" x14ac:dyDescent="0.3">
      <c r="B1519"/>
      <c r="C1519"/>
      <c r="D1519"/>
      <c r="E1519"/>
      <c r="F1519"/>
      <c r="G1519"/>
    </row>
    <row r="1520" spans="2:7" x14ac:dyDescent="0.3">
      <c r="B1520"/>
      <c r="C1520"/>
      <c r="D1520"/>
      <c r="E1520"/>
      <c r="F1520"/>
      <c r="G1520"/>
    </row>
    <row r="1521" spans="2:7" x14ac:dyDescent="0.3">
      <c r="B1521"/>
      <c r="C1521"/>
      <c r="D1521"/>
      <c r="E1521"/>
      <c r="F1521"/>
      <c r="G1521"/>
    </row>
    <row r="1522" spans="2:7" x14ac:dyDescent="0.3">
      <c r="B1522"/>
      <c r="C1522"/>
      <c r="D1522"/>
      <c r="E1522"/>
      <c r="F1522"/>
      <c r="G1522"/>
    </row>
    <row r="1523" spans="2:7" x14ac:dyDescent="0.3">
      <c r="B1523"/>
      <c r="C1523"/>
      <c r="D1523"/>
      <c r="E1523"/>
      <c r="F1523"/>
      <c r="G1523"/>
    </row>
    <row r="1524" spans="2:7" x14ac:dyDescent="0.3">
      <c r="B1524"/>
      <c r="C1524"/>
      <c r="D1524"/>
      <c r="E1524"/>
      <c r="F1524"/>
      <c r="G1524"/>
    </row>
    <row r="1525" spans="2:7" x14ac:dyDescent="0.3">
      <c r="B1525"/>
      <c r="C1525"/>
      <c r="D1525"/>
      <c r="E1525"/>
      <c r="F1525"/>
      <c r="G1525"/>
    </row>
    <row r="1526" spans="2:7" x14ac:dyDescent="0.3">
      <c r="B1526"/>
      <c r="C1526"/>
      <c r="D1526"/>
      <c r="E1526"/>
      <c r="F1526"/>
      <c r="G1526"/>
    </row>
    <row r="1527" spans="2:7" x14ac:dyDescent="0.3">
      <c r="B1527"/>
      <c r="C1527"/>
      <c r="D1527"/>
      <c r="E1527"/>
      <c r="F1527"/>
      <c r="G1527"/>
    </row>
    <row r="1528" spans="2:7" x14ac:dyDescent="0.3">
      <c r="B1528"/>
      <c r="C1528"/>
      <c r="D1528"/>
      <c r="E1528"/>
      <c r="F1528"/>
      <c r="G1528"/>
    </row>
    <row r="1529" spans="2:7" x14ac:dyDescent="0.3">
      <c r="B1529"/>
      <c r="C1529"/>
      <c r="D1529"/>
      <c r="E1529"/>
      <c r="F1529"/>
      <c r="G1529"/>
    </row>
    <row r="1530" spans="2:7" x14ac:dyDescent="0.3">
      <c r="B1530"/>
      <c r="C1530"/>
      <c r="D1530"/>
      <c r="E1530"/>
      <c r="F1530"/>
      <c r="G1530"/>
    </row>
    <row r="1531" spans="2:7" x14ac:dyDescent="0.3">
      <c r="B1531"/>
      <c r="C1531"/>
      <c r="D1531"/>
      <c r="E1531"/>
      <c r="F1531"/>
      <c r="G1531"/>
    </row>
    <row r="1532" spans="2:7" x14ac:dyDescent="0.3">
      <c r="B1532"/>
      <c r="C1532"/>
      <c r="D1532"/>
      <c r="E1532"/>
      <c r="F1532"/>
      <c r="G1532"/>
    </row>
    <row r="1533" spans="2:7" x14ac:dyDescent="0.3">
      <c r="B1533"/>
      <c r="C1533"/>
      <c r="D1533"/>
      <c r="E1533"/>
      <c r="F1533"/>
      <c r="G1533"/>
    </row>
    <row r="1534" spans="2:7" x14ac:dyDescent="0.3">
      <c r="B1534"/>
      <c r="C1534"/>
      <c r="D1534"/>
      <c r="E1534"/>
      <c r="F1534"/>
      <c r="G1534"/>
    </row>
    <row r="1535" spans="2:7" x14ac:dyDescent="0.3">
      <c r="B1535"/>
      <c r="C1535"/>
      <c r="D1535"/>
      <c r="E1535"/>
      <c r="F1535"/>
      <c r="G1535"/>
    </row>
    <row r="1536" spans="2:7" x14ac:dyDescent="0.3">
      <c r="B1536"/>
      <c r="C1536"/>
      <c r="D1536"/>
      <c r="E1536"/>
      <c r="F1536"/>
      <c r="G1536"/>
    </row>
    <row r="1537" spans="2:7" x14ac:dyDescent="0.3">
      <c r="B1537"/>
      <c r="C1537"/>
      <c r="D1537"/>
      <c r="E1537"/>
      <c r="F1537"/>
      <c r="G1537"/>
    </row>
    <row r="1538" spans="2:7" x14ac:dyDescent="0.3">
      <c r="B1538"/>
      <c r="C1538"/>
      <c r="D1538"/>
      <c r="E1538"/>
      <c r="F1538"/>
      <c r="G1538"/>
    </row>
    <row r="1539" spans="2:7" x14ac:dyDescent="0.3">
      <c r="B1539"/>
      <c r="C1539"/>
      <c r="D1539"/>
      <c r="E1539"/>
      <c r="F1539"/>
      <c r="G1539"/>
    </row>
    <row r="1540" spans="2:7" x14ac:dyDescent="0.3">
      <c r="B1540"/>
      <c r="C1540"/>
      <c r="D1540"/>
      <c r="E1540"/>
      <c r="F1540"/>
      <c r="G1540"/>
    </row>
    <row r="1541" spans="2:7" x14ac:dyDescent="0.3">
      <c r="B1541"/>
      <c r="C1541"/>
      <c r="D1541"/>
      <c r="E1541"/>
      <c r="F1541"/>
      <c r="G1541"/>
    </row>
    <row r="1542" spans="2:7" x14ac:dyDescent="0.3">
      <c r="B1542"/>
      <c r="C1542"/>
      <c r="D1542"/>
      <c r="E1542"/>
      <c r="F1542"/>
      <c r="G1542"/>
    </row>
    <row r="1543" spans="2:7" x14ac:dyDescent="0.3">
      <c r="B1543"/>
      <c r="C1543"/>
      <c r="D1543"/>
      <c r="E1543"/>
      <c r="F1543"/>
      <c r="G1543"/>
    </row>
    <row r="1544" spans="2:7" x14ac:dyDescent="0.3">
      <c r="B1544"/>
      <c r="C1544"/>
      <c r="D1544"/>
      <c r="E1544"/>
      <c r="F1544"/>
      <c r="G1544"/>
    </row>
    <row r="1545" spans="2:7" x14ac:dyDescent="0.3">
      <c r="B1545"/>
      <c r="C1545"/>
      <c r="D1545"/>
      <c r="E1545"/>
      <c r="F1545"/>
      <c r="G1545"/>
    </row>
    <row r="1546" spans="2:7" x14ac:dyDescent="0.3">
      <c r="B1546"/>
      <c r="C1546"/>
      <c r="D1546"/>
      <c r="E1546"/>
      <c r="F1546"/>
      <c r="G1546"/>
    </row>
    <row r="1547" spans="2:7" x14ac:dyDescent="0.3">
      <c r="B1547"/>
      <c r="C1547"/>
      <c r="D1547"/>
      <c r="E1547"/>
      <c r="F1547"/>
      <c r="G1547"/>
    </row>
    <row r="1548" spans="2:7" x14ac:dyDescent="0.3">
      <c r="B1548"/>
      <c r="C1548"/>
      <c r="D1548"/>
      <c r="E1548"/>
      <c r="F1548"/>
      <c r="G1548"/>
    </row>
    <row r="1549" spans="2:7" x14ac:dyDescent="0.3">
      <c r="B1549"/>
      <c r="C1549"/>
      <c r="D1549"/>
      <c r="E1549"/>
      <c r="F1549"/>
      <c r="G1549"/>
    </row>
    <row r="1550" spans="2:7" x14ac:dyDescent="0.3">
      <c r="B1550"/>
      <c r="C1550"/>
      <c r="D1550"/>
      <c r="E1550"/>
      <c r="F1550"/>
      <c r="G1550"/>
    </row>
    <row r="1551" spans="2:7" x14ac:dyDescent="0.3">
      <c r="B1551"/>
      <c r="C1551"/>
      <c r="D1551"/>
      <c r="E1551"/>
      <c r="F1551"/>
      <c r="G1551"/>
    </row>
    <row r="1552" spans="2:7" x14ac:dyDescent="0.3">
      <c r="B1552"/>
      <c r="C1552"/>
      <c r="D1552"/>
      <c r="E1552"/>
      <c r="F1552"/>
      <c r="G1552"/>
    </row>
    <row r="1553" spans="2:7" x14ac:dyDescent="0.3">
      <c r="B1553"/>
      <c r="C1553"/>
      <c r="D1553"/>
      <c r="E1553"/>
      <c r="F1553"/>
      <c r="G1553"/>
    </row>
    <row r="1554" spans="2:7" x14ac:dyDescent="0.3">
      <c r="B1554"/>
      <c r="C1554"/>
      <c r="D1554"/>
      <c r="E1554"/>
      <c r="F1554"/>
      <c r="G1554"/>
    </row>
    <row r="1555" spans="2:7" x14ac:dyDescent="0.3">
      <c r="B1555"/>
      <c r="C1555"/>
      <c r="D1555"/>
      <c r="E1555"/>
      <c r="F1555"/>
      <c r="G1555"/>
    </row>
    <row r="1556" spans="2:7" x14ac:dyDescent="0.3">
      <c r="B1556"/>
      <c r="C1556"/>
      <c r="D1556"/>
      <c r="E1556"/>
      <c r="F1556"/>
      <c r="G1556"/>
    </row>
    <row r="1557" spans="2:7" x14ac:dyDescent="0.3">
      <c r="B1557"/>
      <c r="C1557"/>
      <c r="D1557"/>
      <c r="E1557"/>
      <c r="F1557"/>
      <c r="G1557"/>
    </row>
    <row r="1558" spans="2:7" x14ac:dyDescent="0.3">
      <c r="B1558"/>
      <c r="C1558"/>
      <c r="D1558"/>
      <c r="E1558"/>
      <c r="F1558"/>
      <c r="G1558"/>
    </row>
    <row r="1559" spans="2:7" x14ac:dyDescent="0.3">
      <c r="B1559"/>
      <c r="C1559"/>
      <c r="D1559"/>
      <c r="E1559"/>
      <c r="F1559"/>
      <c r="G1559"/>
    </row>
    <row r="1560" spans="2:7" x14ac:dyDescent="0.3">
      <c r="B1560"/>
      <c r="C1560"/>
      <c r="D1560"/>
      <c r="E1560"/>
      <c r="F1560"/>
      <c r="G1560"/>
    </row>
    <row r="1561" spans="2:7" x14ac:dyDescent="0.3">
      <c r="B1561"/>
      <c r="C1561"/>
      <c r="D1561"/>
      <c r="E1561"/>
      <c r="F1561"/>
      <c r="G1561"/>
    </row>
    <row r="1562" spans="2:7" x14ac:dyDescent="0.3">
      <c r="B1562"/>
      <c r="C1562"/>
      <c r="D1562"/>
      <c r="E1562"/>
      <c r="F1562"/>
      <c r="G1562"/>
    </row>
    <row r="1563" spans="2:7" x14ac:dyDescent="0.3">
      <c r="B1563"/>
      <c r="C1563"/>
      <c r="D1563"/>
      <c r="E1563"/>
      <c r="F1563"/>
      <c r="G1563"/>
    </row>
    <row r="1564" spans="2:7" x14ac:dyDescent="0.3">
      <c r="B1564"/>
      <c r="C1564"/>
      <c r="D1564"/>
      <c r="E1564"/>
      <c r="F1564"/>
      <c r="G1564"/>
    </row>
    <row r="1565" spans="2:7" x14ac:dyDescent="0.3">
      <c r="B1565"/>
      <c r="C1565"/>
      <c r="D1565"/>
      <c r="E1565"/>
      <c r="F1565"/>
      <c r="G1565"/>
    </row>
    <row r="1566" spans="2:7" x14ac:dyDescent="0.3">
      <c r="B1566"/>
      <c r="C1566"/>
      <c r="D1566"/>
      <c r="E1566"/>
      <c r="F1566"/>
      <c r="G1566"/>
    </row>
    <row r="1567" spans="2:7" x14ac:dyDescent="0.3">
      <c r="B1567"/>
      <c r="C1567"/>
      <c r="D1567"/>
      <c r="E1567"/>
      <c r="F1567"/>
      <c r="G1567"/>
    </row>
    <row r="1568" spans="2:7" x14ac:dyDescent="0.3">
      <c r="B1568"/>
      <c r="C1568"/>
      <c r="D1568"/>
      <c r="E1568"/>
      <c r="F1568"/>
      <c r="G1568"/>
    </row>
    <row r="1569" spans="2:7" x14ac:dyDescent="0.3">
      <c r="B1569"/>
      <c r="C1569"/>
      <c r="D1569"/>
      <c r="E1569"/>
      <c r="F1569"/>
      <c r="G1569"/>
    </row>
    <row r="1570" spans="2:7" x14ac:dyDescent="0.3">
      <c r="B1570"/>
      <c r="C1570"/>
      <c r="D1570"/>
      <c r="E1570"/>
      <c r="F1570"/>
      <c r="G1570"/>
    </row>
    <row r="1571" spans="2:7" x14ac:dyDescent="0.3">
      <c r="B1571"/>
      <c r="C1571"/>
      <c r="D1571"/>
      <c r="E1571"/>
      <c r="F1571"/>
      <c r="G1571"/>
    </row>
    <row r="1572" spans="2:7" x14ac:dyDescent="0.3">
      <c r="B1572"/>
      <c r="C1572"/>
      <c r="D1572"/>
      <c r="E1572"/>
      <c r="F1572"/>
      <c r="G1572"/>
    </row>
    <row r="1573" spans="2:7" x14ac:dyDescent="0.3">
      <c r="B1573"/>
      <c r="C1573"/>
      <c r="D1573"/>
      <c r="E1573"/>
      <c r="F1573"/>
      <c r="G1573"/>
    </row>
    <row r="1574" spans="2:7" x14ac:dyDescent="0.3">
      <c r="B1574"/>
      <c r="C1574"/>
      <c r="D1574"/>
      <c r="E1574"/>
      <c r="F1574"/>
      <c r="G1574"/>
    </row>
    <row r="1575" spans="2:7" x14ac:dyDescent="0.3">
      <c r="B1575"/>
      <c r="C1575"/>
      <c r="D1575"/>
      <c r="E1575"/>
      <c r="F1575"/>
      <c r="G1575"/>
    </row>
    <row r="1576" spans="2:7" x14ac:dyDescent="0.3">
      <c r="B1576"/>
      <c r="C1576"/>
      <c r="D1576"/>
      <c r="E1576"/>
      <c r="F1576"/>
      <c r="G1576"/>
    </row>
    <row r="1577" spans="2:7" x14ac:dyDescent="0.3">
      <c r="B1577"/>
      <c r="C1577"/>
      <c r="D1577"/>
      <c r="E1577"/>
      <c r="F1577"/>
      <c r="G1577"/>
    </row>
    <row r="1578" spans="2:7" x14ac:dyDescent="0.3">
      <c r="B1578"/>
      <c r="C1578"/>
      <c r="D1578"/>
      <c r="E1578"/>
      <c r="F1578"/>
      <c r="G1578"/>
    </row>
    <row r="1579" spans="2:7" x14ac:dyDescent="0.3">
      <c r="B1579"/>
      <c r="C1579"/>
      <c r="D1579"/>
      <c r="E1579"/>
      <c r="F1579"/>
      <c r="G1579"/>
    </row>
    <row r="1580" spans="2:7" x14ac:dyDescent="0.3">
      <c r="B1580"/>
      <c r="C1580"/>
      <c r="D1580"/>
      <c r="E1580"/>
      <c r="F1580"/>
      <c r="G1580"/>
    </row>
    <row r="1581" spans="2:7" x14ac:dyDescent="0.3">
      <c r="B1581"/>
      <c r="C1581"/>
      <c r="D1581"/>
      <c r="E1581"/>
      <c r="F1581"/>
      <c r="G1581"/>
    </row>
    <row r="1582" spans="2:7" x14ac:dyDescent="0.3">
      <c r="B1582"/>
      <c r="C1582"/>
      <c r="D1582"/>
      <c r="E1582"/>
      <c r="F1582"/>
      <c r="G1582"/>
    </row>
    <row r="1583" spans="2:7" x14ac:dyDescent="0.3">
      <c r="B1583"/>
      <c r="C1583"/>
      <c r="D1583"/>
      <c r="E1583"/>
      <c r="F1583"/>
      <c r="G1583"/>
    </row>
    <row r="1584" spans="2:7" x14ac:dyDescent="0.3">
      <c r="B1584"/>
      <c r="C1584"/>
      <c r="D1584"/>
      <c r="E1584"/>
      <c r="F1584"/>
      <c r="G1584"/>
    </row>
    <row r="1585" spans="2:7" x14ac:dyDescent="0.3">
      <c r="B1585"/>
      <c r="C1585"/>
      <c r="D1585"/>
      <c r="E1585"/>
      <c r="F1585"/>
      <c r="G1585"/>
    </row>
    <row r="1586" spans="2:7" x14ac:dyDescent="0.3">
      <c r="B1586"/>
      <c r="C1586"/>
      <c r="D1586"/>
      <c r="E1586"/>
      <c r="F1586"/>
      <c r="G1586"/>
    </row>
    <row r="1587" spans="2:7" x14ac:dyDescent="0.3">
      <c r="B1587"/>
      <c r="C1587"/>
      <c r="D1587"/>
      <c r="E1587"/>
      <c r="F1587"/>
      <c r="G1587"/>
    </row>
    <row r="1588" spans="2:7" x14ac:dyDescent="0.3">
      <c r="B1588"/>
      <c r="C1588"/>
      <c r="D1588"/>
      <c r="E1588"/>
      <c r="F1588"/>
      <c r="G1588"/>
    </row>
    <row r="1589" spans="2:7" x14ac:dyDescent="0.3">
      <c r="B1589"/>
      <c r="C1589"/>
      <c r="D1589"/>
      <c r="E1589"/>
      <c r="F1589"/>
      <c r="G1589"/>
    </row>
    <row r="1590" spans="2:7" x14ac:dyDescent="0.3">
      <c r="B1590"/>
      <c r="C1590"/>
      <c r="D1590"/>
      <c r="E1590"/>
      <c r="F1590"/>
      <c r="G1590"/>
    </row>
    <row r="1591" spans="2:7" x14ac:dyDescent="0.3">
      <c r="B1591"/>
      <c r="C1591"/>
      <c r="D1591"/>
      <c r="E1591"/>
      <c r="F1591"/>
      <c r="G1591"/>
    </row>
    <row r="1592" spans="2:7" x14ac:dyDescent="0.3">
      <c r="B1592"/>
      <c r="C1592"/>
      <c r="D1592"/>
      <c r="E1592"/>
      <c r="F1592"/>
      <c r="G1592"/>
    </row>
    <row r="1593" spans="2:7" x14ac:dyDescent="0.3">
      <c r="B1593"/>
      <c r="C1593"/>
      <c r="D1593"/>
      <c r="E1593"/>
      <c r="F1593"/>
      <c r="G1593"/>
    </row>
    <row r="1594" spans="2:7" x14ac:dyDescent="0.3">
      <c r="B1594"/>
      <c r="C1594"/>
      <c r="D1594"/>
      <c r="E1594"/>
      <c r="F1594"/>
      <c r="G1594"/>
    </row>
    <row r="1595" spans="2:7" x14ac:dyDescent="0.3">
      <c r="B1595"/>
      <c r="C1595"/>
      <c r="D1595"/>
      <c r="E1595"/>
      <c r="F1595"/>
      <c r="G1595"/>
    </row>
    <row r="1596" spans="2:7" x14ac:dyDescent="0.3">
      <c r="B1596"/>
      <c r="C1596"/>
      <c r="D1596"/>
      <c r="E1596"/>
      <c r="F1596"/>
      <c r="G1596"/>
    </row>
    <row r="1597" spans="2:7" x14ac:dyDescent="0.3">
      <c r="B1597"/>
      <c r="C1597"/>
      <c r="D1597"/>
      <c r="E1597"/>
      <c r="F1597"/>
      <c r="G1597"/>
    </row>
    <row r="1598" spans="2:7" x14ac:dyDescent="0.3">
      <c r="B1598"/>
      <c r="C1598"/>
      <c r="D1598"/>
      <c r="E1598"/>
      <c r="F1598"/>
      <c r="G1598"/>
    </row>
    <row r="1599" spans="2:7" x14ac:dyDescent="0.3">
      <c r="B1599"/>
      <c r="C1599"/>
      <c r="D1599"/>
      <c r="E1599"/>
      <c r="F1599"/>
      <c r="G1599"/>
    </row>
    <row r="1600" spans="2:7" x14ac:dyDescent="0.3">
      <c r="B1600"/>
      <c r="C1600"/>
      <c r="D1600"/>
      <c r="E1600"/>
      <c r="F1600"/>
      <c r="G1600"/>
    </row>
    <row r="1601" spans="2:7" x14ac:dyDescent="0.3">
      <c r="B1601"/>
      <c r="C1601"/>
      <c r="D1601"/>
      <c r="E1601"/>
      <c r="F1601"/>
      <c r="G1601"/>
    </row>
    <row r="1602" spans="2:7" x14ac:dyDescent="0.3">
      <c r="B1602"/>
      <c r="C1602"/>
      <c r="D1602"/>
      <c r="E1602"/>
      <c r="F1602"/>
      <c r="G1602"/>
    </row>
    <row r="1603" spans="2:7" x14ac:dyDescent="0.3">
      <c r="B1603"/>
      <c r="C1603"/>
      <c r="D1603"/>
      <c r="E1603"/>
      <c r="F1603"/>
      <c r="G1603"/>
    </row>
    <row r="1604" spans="2:7" x14ac:dyDescent="0.3">
      <c r="B1604"/>
      <c r="C1604"/>
      <c r="D1604"/>
      <c r="E1604"/>
      <c r="F1604"/>
      <c r="G1604"/>
    </row>
    <row r="1605" spans="2:7" x14ac:dyDescent="0.3">
      <c r="B1605"/>
      <c r="C1605"/>
      <c r="D1605"/>
      <c r="E1605"/>
      <c r="F1605"/>
      <c r="G1605"/>
    </row>
    <row r="1606" spans="2:7" x14ac:dyDescent="0.3">
      <c r="B1606"/>
      <c r="C1606"/>
      <c r="D1606"/>
      <c r="E1606"/>
      <c r="F1606"/>
      <c r="G1606"/>
    </row>
    <row r="1607" spans="2:7" x14ac:dyDescent="0.3">
      <c r="B1607"/>
      <c r="C1607"/>
      <c r="D1607"/>
      <c r="E1607"/>
      <c r="F1607"/>
      <c r="G1607"/>
    </row>
    <row r="1608" spans="2:7" x14ac:dyDescent="0.3">
      <c r="B1608"/>
      <c r="C1608"/>
      <c r="D1608"/>
      <c r="E1608"/>
      <c r="F1608"/>
      <c r="G1608"/>
    </row>
    <row r="1609" spans="2:7" x14ac:dyDescent="0.3">
      <c r="B1609"/>
      <c r="C1609"/>
      <c r="D1609"/>
      <c r="E1609"/>
      <c r="F1609"/>
      <c r="G1609"/>
    </row>
    <row r="1610" spans="2:7" x14ac:dyDescent="0.3">
      <c r="B1610"/>
      <c r="C1610"/>
      <c r="D1610"/>
      <c r="E1610"/>
      <c r="F1610"/>
      <c r="G1610"/>
    </row>
    <row r="1611" spans="2:7" x14ac:dyDescent="0.3">
      <c r="B1611"/>
      <c r="C1611"/>
      <c r="D1611"/>
      <c r="E1611"/>
      <c r="F1611"/>
      <c r="G1611"/>
    </row>
    <row r="1612" spans="2:7" x14ac:dyDescent="0.3">
      <c r="B1612"/>
      <c r="C1612"/>
      <c r="D1612"/>
      <c r="E1612"/>
      <c r="F1612"/>
      <c r="G1612"/>
    </row>
    <row r="1613" spans="2:7" x14ac:dyDescent="0.3">
      <c r="B1613"/>
      <c r="C1613"/>
      <c r="D1613"/>
      <c r="E1613"/>
      <c r="F1613"/>
      <c r="G1613"/>
    </row>
    <row r="1614" spans="2:7" x14ac:dyDescent="0.3">
      <c r="B1614"/>
      <c r="C1614"/>
      <c r="D1614"/>
      <c r="E1614"/>
      <c r="F1614"/>
      <c r="G1614"/>
    </row>
    <row r="1615" spans="2:7" x14ac:dyDescent="0.3">
      <c r="B1615"/>
      <c r="C1615"/>
      <c r="D1615"/>
      <c r="E1615"/>
      <c r="F1615"/>
      <c r="G1615"/>
    </row>
    <row r="1616" spans="2:7" x14ac:dyDescent="0.3">
      <c r="B1616"/>
      <c r="C1616"/>
      <c r="D1616"/>
      <c r="E1616"/>
      <c r="F1616"/>
      <c r="G1616"/>
    </row>
    <row r="1617" spans="2:7" x14ac:dyDescent="0.3">
      <c r="B1617"/>
      <c r="C1617"/>
      <c r="D1617"/>
      <c r="E1617"/>
      <c r="F1617"/>
      <c r="G1617"/>
    </row>
    <row r="1618" spans="2:7" x14ac:dyDescent="0.3">
      <c r="B1618"/>
      <c r="C1618"/>
      <c r="D1618"/>
      <c r="E1618"/>
      <c r="F1618"/>
      <c r="G1618"/>
    </row>
    <row r="1619" spans="2:7" x14ac:dyDescent="0.3">
      <c r="B1619"/>
      <c r="C1619"/>
      <c r="D1619"/>
      <c r="E1619"/>
      <c r="F1619"/>
      <c r="G1619"/>
    </row>
    <row r="1620" spans="2:7" x14ac:dyDescent="0.3">
      <c r="B1620"/>
      <c r="C1620"/>
      <c r="D1620"/>
      <c r="E1620"/>
      <c r="F1620"/>
      <c r="G1620"/>
    </row>
    <row r="1621" spans="2:7" x14ac:dyDescent="0.3">
      <c r="B1621"/>
      <c r="C1621"/>
      <c r="D1621"/>
      <c r="E1621"/>
      <c r="F1621"/>
      <c r="G1621"/>
    </row>
    <row r="1622" spans="2:7" x14ac:dyDescent="0.3">
      <c r="B1622"/>
      <c r="C1622"/>
      <c r="D1622"/>
      <c r="E1622"/>
      <c r="F1622"/>
      <c r="G1622"/>
    </row>
    <row r="1623" spans="2:7" x14ac:dyDescent="0.3">
      <c r="B1623"/>
      <c r="C1623"/>
      <c r="D1623"/>
      <c r="E1623"/>
      <c r="F1623"/>
      <c r="G1623"/>
    </row>
    <row r="1624" spans="2:7" x14ac:dyDescent="0.3">
      <c r="B1624"/>
      <c r="C1624"/>
      <c r="D1624"/>
      <c r="E1624"/>
      <c r="F1624"/>
      <c r="G1624"/>
    </row>
    <row r="1625" spans="2:7" x14ac:dyDescent="0.3">
      <c r="B1625"/>
      <c r="C1625"/>
      <c r="D1625"/>
      <c r="E1625"/>
      <c r="F1625"/>
      <c r="G1625"/>
    </row>
    <row r="1626" spans="2:7" x14ac:dyDescent="0.3">
      <c r="B1626"/>
      <c r="C1626"/>
      <c r="D1626"/>
      <c r="E1626"/>
      <c r="F1626"/>
      <c r="G1626"/>
    </row>
    <row r="1627" spans="2:7" x14ac:dyDescent="0.3">
      <c r="B1627"/>
      <c r="C1627"/>
      <c r="D1627"/>
      <c r="E1627"/>
      <c r="F1627"/>
      <c r="G1627"/>
    </row>
    <row r="1628" spans="2:7" x14ac:dyDescent="0.3">
      <c r="B1628"/>
      <c r="C1628"/>
      <c r="D1628"/>
      <c r="E1628"/>
      <c r="F1628"/>
      <c r="G1628"/>
    </row>
    <row r="1629" spans="2:7" x14ac:dyDescent="0.3">
      <c r="B1629"/>
      <c r="C1629"/>
      <c r="D1629"/>
      <c r="E1629"/>
      <c r="F1629"/>
      <c r="G1629"/>
    </row>
    <row r="1630" spans="2:7" x14ac:dyDescent="0.3">
      <c r="B1630"/>
      <c r="C1630"/>
      <c r="D1630"/>
      <c r="E1630"/>
      <c r="F1630"/>
      <c r="G1630"/>
    </row>
    <row r="1631" spans="2:7" x14ac:dyDescent="0.3">
      <c r="B1631"/>
      <c r="C1631"/>
      <c r="D1631"/>
      <c r="E1631"/>
      <c r="F1631"/>
      <c r="G1631"/>
    </row>
    <row r="1632" spans="2:7" x14ac:dyDescent="0.3">
      <c r="B1632"/>
      <c r="C1632"/>
      <c r="D1632"/>
      <c r="E1632"/>
      <c r="F1632"/>
      <c r="G1632"/>
    </row>
    <row r="1633" spans="2:7" x14ac:dyDescent="0.3">
      <c r="B1633"/>
      <c r="C1633"/>
      <c r="D1633"/>
      <c r="E1633"/>
      <c r="F1633"/>
      <c r="G1633"/>
    </row>
    <row r="1634" spans="2:7" x14ac:dyDescent="0.3">
      <c r="B1634"/>
      <c r="C1634"/>
      <c r="D1634"/>
      <c r="E1634"/>
      <c r="F1634"/>
      <c r="G1634"/>
    </row>
    <row r="1635" spans="2:7" x14ac:dyDescent="0.3">
      <c r="B1635"/>
      <c r="C1635"/>
      <c r="D1635"/>
      <c r="E1635"/>
      <c r="F1635"/>
      <c r="G1635"/>
    </row>
    <row r="1636" spans="2:7" x14ac:dyDescent="0.3">
      <c r="B1636"/>
      <c r="C1636"/>
      <c r="D1636"/>
      <c r="E1636"/>
      <c r="F1636"/>
      <c r="G1636"/>
    </row>
    <row r="1637" spans="2:7" x14ac:dyDescent="0.3">
      <c r="B1637"/>
      <c r="C1637"/>
      <c r="D1637"/>
      <c r="E1637"/>
      <c r="F1637"/>
      <c r="G1637"/>
    </row>
    <row r="1638" spans="2:7" x14ac:dyDescent="0.3">
      <c r="B1638"/>
      <c r="C1638"/>
      <c r="D1638"/>
      <c r="E1638"/>
      <c r="F1638"/>
      <c r="G1638"/>
    </row>
    <row r="1639" spans="2:7" x14ac:dyDescent="0.3">
      <c r="B1639"/>
      <c r="C1639"/>
      <c r="D1639"/>
      <c r="E1639"/>
      <c r="F1639"/>
      <c r="G1639"/>
    </row>
    <row r="1640" spans="2:7" x14ac:dyDescent="0.3">
      <c r="B1640"/>
      <c r="C1640"/>
      <c r="D1640"/>
      <c r="E1640"/>
      <c r="F1640"/>
      <c r="G1640"/>
    </row>
    <row r="1641" spans="2:7" x14ac:dyDescent="0.3">
      <c r="B1641"/>
      <c r="C1641"/>
      <c r="D1641"/>
      <c r="E1641"/>
      <c r="F1641"/>
      <c r="G1641"/>
    </row>
    <row r="1642" spans="2:7" x14ac:dyDescent="0.3">
      <c r="B1642"/>
      <c r="C1642"/>
      <c r="D1642"/>
      <c r="E1642"/>
      <c r="F1642"/>
      <c r="G1642"/>
    </row>
    <row r="1643" spans="2:7" x14ac:dyDescent="0.3">
      <c r="B1643"/>
      <c r="C1643"/>
      <c r="D1643"/>
      <c r="E1643"/>
      <c r="F1643"/>
      <c r="G1643"/>
    </row>
    <row r="1644" spans="2:7" x14ac:dyDescent="0.3">
      <c r="B1644"/>
      <c r="C1644"/>
      <c r="D1644"/>
      <c r="E1644"/>
      <c r="F1644"/>
      <c r="G1644"/>
    </row>
    <row r="1645" spans="2:7" x14ac:dyDescent="0.3">
      <c r="B1645"/>
      <c r="C1645"/>
      <c r="D1645"/>
      <c r="E1645"/>
      <c r="F1645"/>
      <c r="G1645"/>
    </row>
    <row r="1646" spans="2:7" x14ac:dyDescent="0.3">
      <c r="B1646"/>
      <c r="C1646"/>
      <c r="D1646"/>
      <c r="E1646"/>
      <c r="F1646"/>
      <c r="G1646"/>
    </row>
    <row r="1647" spans="2:7" x14ac:dyDescent="0.3">
      <c r="B1647"/>
      <c r="C1647"/>
      <c r="D1647"/>
      <c r="E1647"/>
      <c r="F1647"/>
      <c r="G1647"/>
    </row>
    <row r="1648" spans="2:7" x14ac:dyDescent="0.3">
      <c r="B1648"/>
      <c r="C1648"/>
      <c r="D1648"/>
      <c r="E1648"/>
      <c r="F1648"/>
      <c r="G1648"/>
    </row>
    <row r="1649" spans="2:7" x14ac:dyDescent="0.3">
      <c r="B1649"/>
      <c r="C1649"/>
      <c r="D1649"/>
      <c r="E1649"/>
      <c r="F1649"/>
      <c r="G1649"/>
    </row>
    <row r="1650" spans="2:7" x14ac:dyDescent="0.3">
      <c r="B1650"/>
      <c r="C1650"/>
      <c r="D1650"/>
      <c r="E1650"/>
      <c r="F1650"/>
      <c r="G1650"/>
    </row>
    <row r="1651" spans="2:7" x14ac:dyDescent="0.3">
      <c r="B1651"/>
      <c r="C1651"/>
      <c r="D1651"/>
      <c r="E1651"/>
      <c r="F1651"/>
      <c r="G1651"/>
    </row>
    <row r="1652" spans="2:7" x14ac:dyDescent="0.3">
      <c r="B1652"/>
      <c r="C1652"/>
      <c r="D1652"/>
      <c r="E1652"/>
      <c r="F1652"/>
      <c r="G1652"/>
    </row>
    <row r="1653" spans="2:7" x14ac:dyDescent="0.3">
      <c r="B1653"/>
      <c r="C1653"/>
      <c r="D1653"/>
      <c r="E1653"/>
      <c r="F1653"/>
      <c r="G1653"/>
    </row>
    <row r="1654" spans="2:7" x14ac:dyDescent="0.3">
      <c r="B1654"/>
      <c r="C1654"/>
      <c r="D1654"/>
      <c r="E1654"/>
      <c r="F1654"/>
      <c r="G1654"/>
    </row>
    <row r="1655" spans="2:7" x14ac:dyDescent="0.3">
      <c r="B1655"/>
      <c r="C1655"/>
      <c r="D1655"/>
      <c r="E1655"/>
      <c r="F1655"/>
      <c r="G1655"/>
    </row>
    <row r="1656" spans="2:7" x14ac:dyDescent="0.3">
      <c r="B1656"/>
      <c r="C1656"/>
      <c r="D1656"/>
      <c r="E1656"/>
      <c r="F1656"/>
      <c r="G1656"/>
    </row>
    <row r="1657" spans="2:7" x14ac:dyDescent="0.3">
      <c r="B1657"/>
      <c r="C1657"/>
      <c r="D1657"/>
      <c r="E1657"/>
      <c r="F1657"/>
      <c r="G1657"/>
    </row>
    <row r="1658" spans="2:7" x14ac:dyDescent="0.3">
      <c r="B1658"/>
      <c r="C1658"/>
      <c r="D1658"/>
      <c r="E1658"/>
      <c r="F1658"/>
      <c r="G1658"/>
    </row>
    <row r="1659" spans="2:7" x14ac:dyDescent="0.3">
      <c r="B1659"/>
      <c r="C1659"/>
      <c r="D1659"/>
      <c r="E1659"/>
      <c r="F1659"/>
      <c r="G1659"/>
    </row>
    <row r="1660" spans="2:7" x14ac:dyDescent="0.3">
      <c r="B1660"/>
      <c r="C1660"/>
      <c r="D1660"/>
      <c r="E1660"/>
      <c r="F1660"/>
      <c r="G1660"/>
    </row>
    <row r="1661" spans="2:7" x14ac:dyDescent="0.3">
      <c r="B1661"/>
      <c r="C1661"/>
      <c r="D1661"/>
      <c r="E1661"/>
      <c r="F1661"/>
      <c r="G1661"/>
    </row>
    <row r="1662" spans="2:7" x14ac:dyDescent="0.3">
      <c r="B1662"/>
      <c r="C1662"/>
      <c r="D1662"/>
      <c r="E1662"/>
      <c r="F1662"/>
      <c r="G1662"/>
    </row>
    <row r="1663" spans="2:7" x14ac:dyDescent="0.3">
      <c r="B1663"/>
      <c r="C1663"/>
      <c r="D1663"/>
      <c r="E1663"/>
      <c r="F1663"/>
      <c r="G1663"/>
    </row>
    <row r="1664" spans="2:7" x14ac:dyDescent="0.3">
      <c r="B1664"/>
      <c r="C1664"/>
      <c r="D1664"/>
      <c r="E1664"/>
      <c r="F1664"/>
      <c r="G1664"/>
    </row>
    <row r="1665" spans="2:7" x14ac:dyDescent="0.3">
      <c r="B1665"/>
      <c r="C1665"/>
      <c r="D1665"/>
      <c r="E1665"/>
      <c r="F1665"/>
      <c r="G1665"/>
    </row>
    <row r="1666" spans="2:7" x14ac:dyDescent="0.3">
      <c r="B1666"/>
      <c r="C1666"/>
      <c r="D1666"/>
      <c r="E1666"/>
      <c r="F1666"/>
      <c r="G1666"/>
    </row>
    <row r="1667" spans="2:7" x14ac:dyDescent="0.3">
      <c r="B1667"/>
      <c r="C1667"/>
      <c r="D1667"/>
      <c r="E1667"/>
      <c r="F1667"/>
      <c r="G1667"/>
    </row>
    <row r="1668" spans="2:7" x14ac:dyDescent="0.3">
      <c r="B1668"/>
      <c r="C1668"/>
      <c r="D1668"/>
      <c r="E1668"/>
      <c r="F1668"/>
      <c r="G1668"/>
    </row>
    <row r="1669" spans="2:7" x14ac:dyDescent="0.3">
      <c r="B1669"/>
      <c r="C1669"/>
      <c r="D1669"/>
      <c r="E1669"/>
      <c r="F1669"/>
      <c r="G1669"/>
    </row>
    <row r="1670" spans="2:7" x14ac:dyDescent="0.3">
      <c r="B1670"/>
      <c r="C1670"/>
      <c r="D1670"/>
      <c r="E1670"/>
      <c r="F1670"/>
      <c r="G1670"/>
    </row>
    <row r="1671" spans="2:7" x14ac:dyDescent="0.3">
      <c r="B1671"/>
      <c r="C1671"/>
      <c r="D1671"/>
      <c r="E1671"/>
      <c r="F1671"/>
      <c r="G1671"/>
    </row>
    <row r="1672" spans="2:7" x14ac:dyDescent="0.3">
      <c r="B1672"/>
      <c r="C1672"/>
      <c r="D1672"/>
      <c r="E1672"/>
      <c r="F1672"/>
      <c r="G1672"/>
    </row>
    <row r="1673" spans="2:7" x14ac:dyDescent="0.3">
      <c r="B1673"/>
      <c r="C1673"/>
      <c r="D1673"/>
      <c r="E1673"/>
      <c r="F1673"/>
      <c r="G1673"/>
    </row>
    <row r="1674" spans="2:7" x14ac:dyDescent="0.3">
      <c r="B1674"/>
      <c r="C1674"/>
      <c r="D1674"/>
      <c r="E1674"/>
      <c r="F1674"/>
      <c r="G1674"/>
    </row>
    <row r="1675" spans="2:7" x14ac:dyDescent="0.3">
      <c r="B1675"/>
      <c r="C1675"/>
      <c r="D1675"/>
      <c r="E1675"/>
      <c r="F1675"/>
      <c r="G1675"/>
    </row>
    <row r="1676" spans="2:7" x14ac:dyDescent="0.3">
      <c r="B1676"/>
      <c r="C1676"/>
      <c r="D1676"/>
      <c r="E1676"/>
      <c r="F1676"/>
      <c r="G1676"/>
    </row>
    <row r="1677" spans="2:7" x14ac:dyDescent="0.3">
      <c r="B1677"/>
      <c r="C1677"/>
      <c r="D1677"/>
      <c r="E1677"/>
      <c r="F1677"/>
      <c r="G1677"/>
    </row>
    <row r="1678" spans="2:7" x14ac:dyDescent="0.3">
      <c r="B1678"/>
      <c r="C1678"/>
      <c r="D1678"/>
      <c r="E1678"/>
      <c r="F1678"/>
      <c r="G1678"/>
    </row>
    <row r="1679" spans="2:7" x14ac:dyDescent="0.3">
      <c r="B1679"/>
      <c r="C1679"/>
      <c r="D1679"/>
      <c r="E1679"/>
      <c r="F1679"/>
      <c r="G1679"/>
    </row>
    <row r="1680" spans="2:7" x14ac:dyDescent="0.3">
      <c r="B1680"/>
      <c r="C1680"/>
      <c r="D1680"/>
      <c r="E1680"/>
      <c r="F1680"/>
      <c r="G1680"/>
    </row>
    <row r="1681" spans="2:7" x14ac:dyDescent="0.3">
      <c r="B1681"/>
      <c r="C1681"/>
      <c r="D1681"/>
      <c r="E1681"/>
      <c r="F1681"/>
      <c r="G1681"/>
    </row>
    <row r="1682" spans="2:7" x14ac:dyDescent="0.3">
      <c r="B1682"/>
      <c r="C1682"/>
      <c r="D1682"/>
      <c r="E1682"/>
      <c r="F1682"/>
      <c r="G1682"/>
    </row>
    <row r="1683" spans="2:7" x14ac:dyDescent="0.3">
      <c r="B1683"/>
      <c r="C1683"/>
      <c r="D1683"/>
      <c r="E1683"/>
      <c r="F1683"/>
      <c r="G1683"/>
    </row>
    <row r="1684" spans="2:7" x14ac:dyDescent="0.3">
      <c r="B1684"/>
      <c r="C1684"/>
      <c r="D1684"/>
      <c r="E1684"/>
      <c r="F1684"/>
      <c r="G1684"/>
    </row>
    <row r="1685" spans="2:7" x14ac:dyDescent="0.3">
      <c r="B1685"/>
      <c r="C1685"/>
      <c r="D1685"/>
      <c r="E1685"/>
      <c r="F1685"/>
      <c r="G1685"/>
    </row>
    <row r="1686" spans="2:7" x14ac:dyDescent="0.3">
      <c r="B1686"/>
      <c r="C1686"/>
      <c r="D1686"/>
      <c r="E1686"/>
      <c r="F1686"/>
      <c r="G1686"/>
    </row>
    <row r="1687" spans="2:7" x14ac:dyDescent="0.3">
      <c r="B1687"/>
      <c r="C1687"/>
      <c r="D1687"/>
      <c r="E1687"/>
      <c r="F1687"/>
      <c r="G1687"/>
    </row>
    <row r="1688" spans="2:7" x14ac:dyDescent="0.3">
      <c r="B1688"/>
      <c r="C1688"/>
      <c r="D1688"/>
      <c r="E1688"/>
      <c r="F1688"/>
      <c r="G1688"/>
    </row>
    <row r="1689" spans="2:7" x14ac:dyDescent="0.3">
      <c r="B1689"/>
      <c r="C1689"/>
      <c r="D1689"/>
      <c r="E1689"/>
      <c r="F1689"/>
      <c r="G1689"/>
    </row>
    <row r="1690" spans="2:7" x14ac:dyDescent="0.3">
      <c r="B1690"/>
      <c r="C1690"/>
      <c r="D1690"/>
      <c r="E1690"/>
      <c r="F1690"/>
      <c r="G1690"/>
    </row>
    <row r="1691" spans="2:7" x14ac:dyDescent="0.3">
      <c r="B1691"/>
      <c r="C1691"/>
      <c r="D1691"/>
      <c r="E1691"/>
      <c r="F1691"/>
      <c r="G1691"/>
    </row>
    <row r="1692" spans="2:7" x14ac:dyDescent="0.3">
      <c r="B1692"/>
      <c r="C1692"/>
      <c r="D1692"/>
      <c r="E1692"/>
      <c r="F1692"/>
      <c r="G1692"/>
    </row>
    <row r="1693" spans="2:7" x14ac:dyDescent="0.3">
      <c r="B1693"/>
      <c r="C1693"/>
      <c r="D1693"/>
      <c r="E1693"/>
      <c r="F1693"/>
      <c r="G1693"/>
    </row>
    <row r="1694" spans="2:7" x14ac:dyDescent="0.3">
      <c r="B1694"/>
      <c r="C1694"/>
      <c r="D1694"/>
      <c r="E1694"/>
      <c r="F1694"/>
      <c r="G1694"/>
    </row>
    <row r="1695" spans="2:7" x14ac:dyDescent="0.3">
      <c r="B1695"/>
      <c r="C1695"/>
      <c r="D1695"/>
      <c r="E1695"/>
      <c r="F1695"/>
      <c r="G1695"/>
    </row>
    <row r="1696" spans="2:7" x14ac:dyDescent="0.3">
      <c r="B1696"/>
      <c r="C1696"/>
      <c r="D1696"/>
      <c r="E1696"/>
      <c r="F1696"/>
      <c r="G1696"/>
    </row>
    <row r="1697" spans="2:7" x14ac:dyDescent="0.3">
      <c r="B1697"/>
      <c r="C1697"/>
      <c r="D1697"/>
      <c r="E1697"/>
      <c r="F1697"/>
      <c r="G1697"/>
    </row>
    <row r="1698" spans="2:7" x14ac:dyDescent="0.3">
      <c r="B1698"/>
      <c r="C1698"/>
      <c r="D1698"/>
      <c r="E1698"/>
      <c r="F1698"/>
      <c r="G1698"/>
    </row>
    <row r="1699" spans="2:7" x14ac:dyDescent="0.3">
      <c r="B1699"/>
      <c r="C1699"/>
      <c r="D1699"/>
      <c r="E1699"/>
      <c r="F1699"/>
      <c r="G1699"/>
    </row>
    <row r="1700" spans="2:7" x14ac:dyDescent="0.3">
      <c r="B1700"/>
      <c r="C1700"/>
      <c r="D1700"/>
      <c r="E1700"/>
      <c r="F1700"/>
      <c r="G1700"/>
    </row>
    <row r="1701" spans="2:7" x14ac:dyDescent="0.3">
      <c r="B1701"/>
      <c r="C1701"/>
      <c r="D1701"/>
      <c r="E1701"/>
      <c r="F1701"/>
      <c r="G1701"/>
    </row>
    <row r="1702" spans="2:7" x14ac:dyDescent="0.3">
      <c r="B1702"/>
      <c r="C1702"/>
      <c r="D1702"/>
      <c r="E1702"/>
      <c r="F1702"/>
      <c r="G1702"/>
    </row>
    <row r="1703" spans="2:7" x14ac:dyDescent="0.3">
      <c r="B1703"/>
      <c r="C1703"/>
      <c r="D1703"/>
      <c r="E1703"/>
      <c r="F1703"/>
      <c r="G1703"/>
    </row>
    <row r="1704" spans="2:7" x14ac:dyDescent="0.3">
      <c r="B1704"/>
      <c r="C1704"/>
      <c r="D1704"/>
      <c r="E1704"/>
      <c r="F1704"/>
      <c r="G1704"/>
    </row>
    <row r="1705" spans="2:7" x14ac:dyDescent="0.3">
      <c r="B1705"/>
      <c r="C1705"/>
      <c r="D1705"/>
      <c r="E1705"/>
      <c r="F1705"/>
      <c r="G1705"/>
    </row>
    <row r="1706" spans="2:7" x14ac:dyDescent="0.3">
      <c r="B1706"/>
      <c r="C1706"/>
      <c r="D1706"/>
      <c r="E1706"/>
      <c r="F1706"/>
      <c r="G1706"/>
    </row>
    <row r="1707" spans="2:7" x14ac:dyDescent="0.3">
      <c r="B1707"/>
      <c r="C1707"/>
      <c r="D1707"/>
      <c r="E1707"/>
      <c r="F1707"/>
      <c r="G1707"/>
    </row>
    <row r="1708" spans="2:7" x14ac:dyDescent="0.3">
      <c r="B1708"/>
      <c r="C1708"/>
      <c r="D1708"/>
      <c r="E1708"/>
      <c r="F1708"/>
      <c r="G1708"/>
    </row>
    <row r="1709" spans="2:7" x14ac:dyDescent="0.3">
      <c r="B1709"/>
      <c r="C1709"/>
      <c r="D1709"/>
      <c r="E1709"/>
      <c r="F1709"/>
      <c r="G1709"/>
    </row>
    <row r="1710" spans="2:7" x14ac:dyDescent="0.3">
      <c r="B1710"/>
      <c r="C1710"/>
      <c r="D1710"/>
      <c r="E1710"/>
      <c r="F1710"/>
      <c r="G1710"/>
    </row>
    <row r="1711" spans="2:7" x14ac:dyDescent="0.3">
      <c r="B1711"/>
      <c r="C1711"/>
      <c r="D1711"/>
      <c r="E1711"/>
      <c r="F1711"/>
      <c r="G1711"/>
    </row>
    <row r="1712" spans="2:7" x14ac:dyDescent="0.3">
      <c r="B1712"/>
      <c r="C1712"/>
      <c r="D1712"/>
      <c r="E1712"/>
      <c r="F1712"/>
      <c r="G1712"/>
    </row>
    <row r="1713" spans="2:7" x14ac:dyDescent="0.3">
      <c r="B1713"/>
      <c r="C1713"/>
      <c r="D1713"/>
      <c r="E1713"/>
      <c r="F1713"/>
      <c r="G1713"/>
    </row>
    <row r="1714" spans="2:7" x14ac:dyDescent="0.3">
      <c r="B1714"/>
      <c r="C1714"/>
      <c r="D1714"/>
      <c r="E1714"/>
      <c r="F1714"/>
      <c r="G1714"/>
    </row>
    <row r="1715" spans="2:7" x14ac:dyDescent="0.3">
      <c r="B1715"/>
      <c r="C1715"/>
      <c r="D1715"/>
      <c r="E1715"/>
      <c r="F1715"/>
      <c r="G1715"/>
    </row>
    <row r="1716" spans="2:7" x14ac:dyDescent="0.3">
      <c r="B1716"/>
      <c r="C1716"/>
      <c r="D1716"/>
      <c r="E1716"/>
      <c r="F1716"/>
      <c r="G1716"/>
    </row>
    <row r="1717" spans="2:7" x14ac:dyDescent="0.3">
      <c r="B1717"/>
      <c r="C1717"/>
      <c r="D1717"/>
      <c r="E1717"/>
      <c r="F1717"/>
      <c r="G1717"/>
    </row>
    <row r="1718" spans="2:7" x14ac:dyDescent="0.3">
      <c r="B1718"/>
      <c r="C1718"/>
      <c r="D1718"/>
      <c r="E1718"/>
      <c r="F1718"/>
      <c r="G1718"/>
    </row>
    <row r="1719" spans="2:7" x14ac:dyDescent="0.3">
      <c r="B1719"/>
      <c r="C1719"/>
      <c r="D1719"/>
      <c r="E1719"/>
      <c r="F1719"/>
      <c r="G1719"/>
    </row>
    <row r="1720" spans="2:7" x14ac:dyDescent="0.3">
      <c r="B1720"/>
      <c r="C1720"/>
      <c r="D1720"/>
      <c r="E1720"/>
      <c r="F1720"/>
      <c r="G1720"/>
    </row>
    <row r="1721" spans="2:7" x14ac:dyDescent="0.3">
      <c r="B1721"/>
      <c r="C1721"/>
      <c r="D1721"/>
      <c r="E1721"/>
      <c r="F1721"/>
      <c r="G1721"/>
    </row>
    <row r="1722" spans="2:7" x14ac:dyDescent="0.3">
      <c r="B1722"/>
      <c r="C1722"/>
      <c r="D1722"/>
      <c r="E1722"/>
      <c r="F1722"/>
      <c r="G1722"/>
    </row>
    <row r="1723" spans="2:7" x14ac:dyDescent="0.3">
      <c r="B1723"/>
      <c r="C1723"/>
      <c r="D1723"/>
      <c r="E1723"/>
      <c r="F1723"/>
      <c r="G1723"/>
    </row>
    <row r="1724" spans="2:7" x14ac:dyDescent="0.3">
      <c r="B1724"/>
      <c r="C1724"/>
      <c r="D1724"/>
      <c r="E1724"/>
      <c r="F1724"/>
      <c r="G1724"/>
    </row>
    <row r="1725" spans="2:7" x14ac:dyDescent="0.3">
      <c r="B1725"/>
      <c r="C1725"/>
      <c r="D1725"/>
      <c r="E1725"/>
      <c r="F1725"/>
      <c r="G1725"/>
    </row>
    <row r="1726" spans="2:7" x14ac:dyDescent="0.3">
      <c r="B1726"/>
      <c r="C1726"/>
      <c r="D1726"/>
      <c r="E1726"/>
      <c r="F1726"/>
      <c r="G1726"/>
    </row>
    <row r="1727" spans="2:7" x14ac:dyDescent="0.3">
      <c r="B1727"/>
      <c r="C1727"/>
      <c r="D1727"/>
      <c r="E1727"/>
      <c r="F1727"/>
      <c r="G1727"/>
    </row>
    <row r="1728" spans="2:7" x14ac:dyDescent="0.3">
      <c r="B1728"/>
      <c r="C1728"/>
      <c r="D1728"/>
      <c r="E1728"/>
      <c r="F1728"/>
      <c r="G1728"/>
    </row>
    <row r="1729" spans="2:7" x14ac:dyDescent="0.3">
      <c r="B1729"/>
      <c r="C1729"/>
      <c r="D1729"/>
      <c r="E1729"/>
      <c r="F1729"/>
      <c r="G1729"/>
    </row>
    <row r="1730" spans="2:7" x14ac:dyDescent="0.3">
      <c r="B1730"/>
      <c r="C1730"/>
      <c r="D1730"/>
      <c r="E1730"/>
      <c r="F1730"/>
      <c r="G1730"/>
    </row>
    <row r="1731" spans="2:7" x14ac:dyDescent="0.3">
      <c r="B1731"/>
      <c r="C1731"/>
      <c r="D1731"/>
      <c r="E1731"/>
      <c r="F1731"/>
      <c r="G1731"/>
    </row>
    <row r="1732" spans="2:7" x14ac:dyDescent="0.3">
      <c r="B1732"/>
      <c r="C1732"/>
      <c r="D1732"/>
      <c r="E1732"/>
      <c r="F1732"/>
      <c r="G1732"/>
    </row>
    <row r="1733" spans="2:7" x14ac:dyDescent="0.3">
      <c r="B1733"/>
      <c r="C1733"/>
      <c r="D1733"/>
      <c r="E1733"/>
      <c r="F1733"/>
      <c r="G1733"/>
    </row>
    <row r="1734" spans="2:7" x14ac:dyDescent="0.3">
      <c r="B1734"/>
      <c r="C1734"/>
      <c r="D1734"/>
      <c r="E1734"/>
      <c r="F1734"/>
      <c r="G1734"/>
    </row>
    <row r="1735" spans="2:7" x14ac:dyDescent="0.3">
      <c r="B1735"/>
      <c r="C1735"/>
      <c r="D1735"/>
      <c r="E1735"/>
      <c r="F1735"/>
      <c r="G1735"/>
    </row>
    <row r="1736" spans="2:7" x14ac:dyDescent="0.3">
      <c r="B1736"/>
      <c r="C1736"/>
      <c r="D1736"/>
      <c r="E1736"/>
      <c r="F1736"/>
      <c r="G1736"/>
    </row>
    <row r="1737" spans="2:7" x14ac:dyDescent="0.3">
      <c r="B1737"/>
      <c r="C1737"/>
      <c r="D1737"/>
      <c r="E1737"/>
      <c r="F1737"/>
      <c r="G1737"/>
    </row>
    <row r="1738" spans="2:7" x14ac:dyDescent="0.3">
      <c r="B1738"/>
      <c r="C1738"/>
      <c r="D1738"/>
      <c r="E1738"/>
      <c r="F1738"/>
      <c r="G1738"/>
    </row>
    <row r="1739" spans="2:7" x14ac:dyDescent="0.3">
      <c r="B1739"/>
      <c r="C1739"/>
      <c r="D1739"/>
      <c r="E1739"/>
      <c r="F1739"/>
      <c r="G1739"/>
    </row>
    <row r="1740" spans="2:7" x14ac:dyDescent="0.3">
      <c r="B1740"/>
      <c r="C1740"/>
      <c r="D1740"/>
      <c r="E1740"/>
      <c r="F1740"/>
      <c r="G1740"/>
    </row>
    <row r="1741" spans="2:7" x14ac:dyDescent="0.3">
      <c r="B1741"/>
      <c r="C1741"/>
      <c r="D1741"/>
      <c r="E1741"/>
      <c r="F1741"/>
      <c r="G1741"/>
    </row>
    <row r="1742" spans="2:7" x14ac:dyDescent="0.3">
      <c r="B1742"/>
      <c r="C1742"/>
      <c r="D1742"/>
      <c r="E1742"/>
      <c r="F1742"/>
      <c r="G1742"/>
    </row>
    <row r="1743" spans="2:7" x14ac:dyDescent="0.3">
      <c r="B1743"/>
      <c r="C1743"/>
      <c r="D1743"/>
      <c r="E1743"/>
      <c r="F1743"/>
      <c r="G1743"/>
    </row>
    <row r="1744" spans="2:7" x14ac:dyDescent="0.3">
      <c r="B1744"/>
      <c r="C1744"/>
      <c r="D1744"/>
      <c r="E1744"/>
      <c r="F1744"/>
      <c r="G1744"/>
    </row>
    <row r="1745" spans="2:7" x14ac:dyDescent="0.3">
      <c r="B1745"/>
      <c r="C1745"/>
      <c r="D1745"/>
      <c r="E1745"/>
      <c r="F1745"/>
      <c r="G1745"/>
    </row>
    <row r="1746" spans="2:7" x14ac:dyDescent="0.3">
      <c r="B1746"/>
      <c r="C1746"/>
      <c r="D1746"/>
      <c r="E1746"/>
      <c r="F1746"/>
      <c r="G1746"/>
    </row>
    <row r="1747" spans="2:7" x14ac:dyDescent="0.3">
      <c r="B1747"/>
      <c r="C1747"/>
      <c r="D1747"/>
      <c r="E1747"/>
      <c r="F1747"/>
      <c r="G1747"/>
    </row>
    <row r="1748" spans="2:7" x14ac:dyDescent="0.3">
      <c r="B1748"/>
      <c r="C1748"/>
      <c r="D1748"/>
      <c r="E1748"/>
      <c r="F1748"/>
      <c r="G1748"/>
    </row>
    <row r="1749" spans="2:7" x14ac:dyDescent="0.3">
      <c r="B1749"/>
      <c r="C1749"/>
      <c r="D1749"/>
      <c r="E1749"/>
      <c r="F1749"/>
      <c r="G1749"/>
    </row>
    <row r="1750" spans="2:7" x14ac:dyDescent="0.3">
      <c r="B1750"/>
      <c r="C1750"/>
      <c r="D1750"/>
      <c r="E1750"/>
      <c r="F1750"/>
      <c r="G1750"/>
    </row>
    <row r="1751" spans="2:7" x14ac:dyDescent="0.3">
      <c r="B1751"/>
      <c r="C1751"/>
      <c r="D1751"/>
      <c r="E1751"/>
      <c r="F1751"/>
      <c r="G1751"/>
    </row>
    <row r="1752" spans="2:7" x14ac:dyDescent="0.3">
      <c r="B1752"/>
      <c r="C1752"/>
      <c r="D1752"/>
      <c r="E1752"/>
      <c r="F1752"/>
      <c r="G1752"/>
    </row>
    <row r="1753" spans="2:7" x14ac:dyDescent="0.3">
      <c r="B1753"/>
      <c r="C1753"/>
      <c r="D1753"/>
      <c r="E1753"/>
      <c r="F1753"/>
      <c r="G1753"/>
    </row>
    <row r="1754" spans="2:7" x14ac:dyDescent="0.3">
      <c r="B1754"/>
      <c r="C1754"/>
      <c r="D1754"/>
      <c r="E1754"/>
      <c r="F1754"/>
      <c r="G1754"/>
    </row>
    <row r="1755" spans="2:7" x14ac:dyDescent="0.3">
      <c r="B1755"/>
      <c r="C1755"/>
      <c r="D1755"/>
      <c r="E1755"/>
      <c r="F1755"/>
      <c r="G1755"/>
    </row>
    <row r="1756" spans="2:7" x14ac:dyDescent="0.3">
      <c r="B1756"/>
      <c r="C1756"/>
      <c r="D1756"/>
      <c r="E1756"/>
      <c r="F1756"/>
      <c r="G1756"/>
    </row>
    <row r="1757" spans="2:7" x14ac:dyDescent="0.3">
      <c r="B1757"/>
      <c r="C1757"/>
      <c r="D1757"/>
      <c r="E1757"/>
      <c r="F1757"/>
      <c r="G1757"/>
    </row>
    <row r="1758" spans="2:7" x14ac:dyDescent="0.3">
      <c r="B1758"/>
      <c r="C1758"/>
      <c r="D1758"/>
      <c r="E1758"/>
      <c r="F1758"/>
      <c r="G1758"/>
    </row>
    <row r="1759" spans="2:7" x14ac:dyDescent="0.3">
      <c r="B1759"/>
      <c r="C1759"/>
      <c r="D1759"/>
      <c r="E1759"/>
      <c r="F1759"/>
      <c r="G1759"/>
    </row>
    <row r="1760" spans="2:7" x14ac:dyDescent="0.3">
      <c r="B1760"/>
      <c r="C1760"/>
      <c r="D1760"/>
      <c r="E1760"/>
      <c r="F1760"/>
      <c r="G1760"/>
    </row>
    <row r="1761" spans="2:7" x14ac:dyDescent="0.3">
      <c r="B1761"/>
      <c r="C1761"/>
      <c r="D1761"/>
      <c r="E1761"/>
      <c r="F1761"/>
      <c r="G1761"/>
    </row>
    <row r="1762" spans="2:7" x14ac:dyDescent="0.3">
      <c r="B1762"/>
      <c r="C1762"/>
      <c r="D1762"/>
      <c r="E1762"/>
      <c r="F1762"/>
      <c r="G1762"/>
    </row>
    <row r="1763" spans="2:7" x14ac:dyDescent="0.3">
      <c r="B1763"/>
      <c r="C1763"/>
      <c r="D1763"/>
      <c r="E1763"/>
      <c r="F1763"/>
      <c r="G1763"/>
    </row>
    <row r="1764" spans="2:7" x14ac:dyDescent="0.3">
      <c r="B1764"/>
      <c r="C1764"/>
      <c r="D1764"/>
      <c r="E1764"/>
      <c r="F1764"/>
      <c r="G1764"/>
    </row>
    <row r="1765" spans="2:7" x14ac:dyDescent="0.3">
      <c r="B1765"/>
      <c r="C1765"/>
      <c r="D1765"/>
      <c r="E1765"/>
      <c r="F1765"/>
      <c r="G1765"/>
    </row>
    <row r="1766" spans="2:7" x14ac:dyDescent="0.3">
      <c r="B1766"/>
      <c r="C1766"/>
      <c r="D1766"/>
      <c r="E1766"/>
      <c r="F1766"/>
      <c r="G1766"/>
    </row>
    <row r="1767" spans="2:7" x14ac:dyDescent="0.3">
      <c r="B1767"/>
      <c r="C1767"/>
      <c r="D1767"/>
      <c r="E1767"/>
      <c r="F1767"/>
      <c r="G1767"/>
    </row>
    <row r="1768" spans="2:7" x14ac:dyDescent="0.3">
      <c r="B1768"/>
      <c r="C1768"/>
      <c r="D1768"/>
      <c r="E1768"/>
      <c r="F1768"/>
      <c r="G1768"/>
    </row>
    <row r="1769" spans="2:7" x14ac:dyDescent="0.3">
      <c r="B1769"/>
      <c r="C1769"/>
      <c r="D1769"/>
      <c r="E1769"/>
      <c r="F1769"/>
      <c r="G1769"/>
    </row>
    <row r="1770" spans="2:7" x14ac:dyDescent="0.3">
      <c r="B1770"/>
      <c r="C1770"/>
      <c r="D1770"/>
      <c r="E1770"/>
      <c r="F1770"/>
      <c r="G1770"/>
    </row>
    <row r="1771" spans="2:7" x14ac:dyDescent="0.3">
      <c r="B1771"/>
      <c r="C1771"/>
      <c r="D1771"/>
      <c r="E1771"/>
      <c r="F1771"/>
      <c r="G1771"/>
    </row>
    <row r="1772" spans="2:7" x14ac:dyDescent="0.3">
      <c r="B1772"/>
      <c r="C1772"/>
      <c r="D1772"/>
      <c r="E1772"/>
      <c r="F1772"/>
      <c r="G1772"/>
    </row>
    <row r="1773" spans="2:7" x14ac:dyDescent="0.3">
      <c r="B1773"/>
      <c r="C1773"/>
      <c r="D1773"/>
      <c r="E1773"/>
      <c r="F1773"/>
      <c r="G1773"/>
    </row>
    <row r="1774" spans="2:7" x14ac:dyDescent="0.3">
      <c r="B1774"/>
      <c r="C1774"/>
      <c r="D1774"/>
      <c r="E1774"/>
      <c r="F1774"/>
      <c r="G1774"/>
    </row>
    <row r="1775" spans="2:7" x14ac:dyDescent="0.3">
      <c r="B1775"/>
      <c r="C1775"/>
      <c r="D1775"/>
      <c r="E1775"/>
      <c r="F1775"/>
      <c r="G1775"/>
    </row>
    <row r="1776" spans="2:7" x14ac:dyDescent="0.3">
      <c r="B1776"/>
      <c r="C1776"/>
      <c r="D1776"/>
      <c r="E1776"/>
      <c r="F1776"/>
      <c r="G1776"/>
    </row>
    <row r="1777" spans="2:7" x14ac:dyDescent="0.3">
      <c r="B1777"/>
      <c r="C1777"/>
      <c r="D1777"/>
      <c r="E1777"/>
      <c r="F1777"/>
      <c r="G1777"/>
    </row>
    <row r="1778" spans="2:7" x14ac:dyDescent="0.3">
      <c r="B1778"/>
      <c r="C1778"/>
      <c r="D1778"/>
      <c r="E1778"/>
      <c r="F1778"/>
      <c r="G1778"/>
    </row>
    <row r="1779" spans="2:7" x14ac:dyDescent="0.3">
      <c r="B1779"/>
      <c r="C1779"/>
      <c r="D1779"/>
      <c r="E1779"/>
      <c r="F1779"/>
      <c r="G1779"/>
    </row>
    <row r="1780" spans="2:7" x14ac:dyDescent="0.3">
      <c r="B1780"/>
      <c r="C1780"/>
      <c r="D1780"/>
      <c r="E1780"/>
      <c r="F1780"/>
      <c r="G1780"/>
    </row>
    <row r="1781" spans="2:7" x14ac:dyDescent="0.3">
      <c r="B1781"/>
      <c r="C1781"/>
      <c r="D1781"/>
      <c r="E1781"/>
      <c r="F1781"/>
      <c r="G1781"/>
    </row>
    <row r="1782" spans="2:7" x14ac:dyDescent="0.3">
      <c r="B1782"/>
      <c r="C1782"/>
      <c r="D1782"/>
      <c r="E1782"/>
      <c r="F1782"/>
      <c r="G1782"/>
    </row>
    <row r="1783" spans="2:7" x14ac:dyDescent="0.3">
      <c r="B1783"/>
      <c r="C1783"/>
      <c r="D1783"/>
      <c r="E1783"/>
      <c r="F1783"/>
      <c r="G1783"/>
    </row>
    <row r="1784" spans="2:7" x14ac:dyDescent="0.3">
      <c r="B1784"/>
      <c r="C1784"/>
      <c r="D1784"/>
      <c r="E1784"/>
      <c r="F1784"/>
      <c r="G1784"/>
    </row>
    <row r="1785" spans="2:7" x14ac:dyDescent="0.3">
      <c r="B1785"/>
      <c r="C1785"/>
      <c r="D1785"/>
      <c r="E1785"/>
      <c r="F1785"/>
      <c r="G1785"/>
    </row>
    <row r="1786" spans="2:7" x14ac:dyDescent="0.3">
      <c r="B1786"/>
      <c r="C1786"/>
      <c r="D1786"/>
      <c r="E1786"/>
      <c r="F1786"/>
      <c r="G1786"/>
    </row>
    <row r="1787" spans="2:7" x14ac:dyDescent="0.3">
      <c r="B1787"/>
      <c r="C1787"/>
      <c r="D1787"/>
      <c r="E1787"/>
      <c r="F1787"/>
      <c r="G1787"/>
    </row>
    <row r="1788" spans="2:7" x14ac:dyDescent="0.3">
      <c r="B1788"/>
      <c r="C1788"/>
      <c r="D1788"/>
      <c r="E1788"/>
      <c r="F1788"/>
      <c r="G1788"/>
    </row>
    <row r="1789" spans="2:7" x14ac:dyDescent="0.3">
      <c r="B1789"/>
      <c r="C1789"/>
      <c r="D1789"/>
      <c r="E1789"/>
      <c r="F1789"/>
      <c r="G1789"/>
    </row>
    <row r="1790" spans="2:7" x14ac:dyDescent="0.3">
      <c r="B1790"/>
      <c r="C1790"/>
      <c r="D1790"/>
      <c r="E1790"/>
      <c r="F1790"/>
      <c r="G1790"/>
    </row>
    <row r="1791" spans="2:7" x14ac:dyDescent="0.3">
      <c r="B1791"/>
      <c r="C1791"/>
      <c r="D1791"/>
      <c r="E1791"/>
      <c r="F1791"/>
      <c r="G1791"/>
    </row>
    <row r="1792" spans="2:7" x14ac:dyDescent="0.3">
      <c r="B1792"/>
      <c r="C1792"/>
      <c r="D1792"/>
      <c r="E1792"/>
      <c r="F1792"/>
      <c r="G1792"/>
    </row>
    <row r="1793" spans="2:7" x14ac:dyDescent="0.3">
      <c r="B1793"/>
      <c r="C1793"/>
      <c r="D1793"/>
      <c r="E1793"/>
      <c r="F1793"/>
      <c r="G1793"/>
    </row>
    <row r="1794" spans="2:7" x14ac:dyDescent="0.3">
      <c r="B1794"/>
      <c r="C1794"/>
      <c r="D1794"/>
      <c r="E1794"/>
      <c r="F1794"/>
      <c r="G1794"/>
    </row>
    <row r="1795" spans="2:7" x14ac:dyDescent="0.3">
      <c r="B1795"/>
      <c r="C1795"/>
      <c r="D1795"/>
      <c r="E1795"/>
      <c r="F1795"/>
      <c r="G1795"/>
    </row>
    <row r="1796" spans="2:7" x14ac:dyDescent="0.3">
      <c r="B1796"/>
      <c r="C1796"/>
      <c r="D1796"/>
      <c r="E1796"/>
      <c r="F1796"/>
      <c r="G1796"/>
    </row>
    <row r="1797" spans="2:7" x14ac:dyDescent="0.3">
      <c r="B1797"/>
      <c r="C1797"/>
      <c r="D1797"/>
      <c r="E1797"/>
      <c r="F1797"/>
      <c r="G1797"/>
    </row>
    <row r="1798" spans="2:7" x14ac:dyDescent="0.3">
      <c r="B1798"/>
      <c r="C1798"/>
      <c r="D1798"/>
      <c r="E1798"/>
      <c r="F1798"/>
      <c r="G1798"/>
    </row>
    <row r="1799" spans="2:7" x14ac:dyDescent="0.3">
      <c r="B1799"/>
      <c r="C1799"/>
      <c r="D1799"/>
      <c r="E1799"/>
      <c r="F1799"/>
      <c r="G1799"/>
    </row>
    <row r="1800" spans="2:7" x14ac:dyDescent="0.3">
      <c r="B1800"/>
      <c r="C1800"/>
      <c r="D1800"/>
      <c r="E1800"/>
      <c r="F1800"/>
      <c r="G1800"/>
    </row>
    <row r="1801" spans="2:7" x14ac:dyDescent="0.3">
      <c r="B1801"/>
      <c r="C1801"/>
      <c r="D1801"/>
      <c r="E1801"/>
      <c r="F1801"/>
      <c r="G1801"/>
    </row>
    <row r="1802" spans="2:7" x14ac:dyDescent="0.3">
      <c r="B1802"/>
      <c r="C1802"/>
      <c r="D1802"/>
      <c r="E1802"/>
      <c r="F1802"/>
      <c r="G1802"/>
    </row>
    <row r="1803" spans="2:7" x14ac:dyDescent="0.3">
      <c r="B1803"/>
      <c r="C1803"/>
      <c r="D1803"/>
      <c r="E1803"/>
      <c r="F1803"/>
      <c r="G1803"/>
    </row>
    <row r="1804" spans="2:7" x14ac:dyDescent="0.3">
      <c r="B1804"/>
      <c r="C1804"/>
      <c r="D1804"/>
      <c r="E1804"/>
      <c r="F1804"/>
      <c r="G1804"/>
    </row>
    <row r="1805" spans="2:7" x14ac:dyDescent="0.3">
      <c r="B1805"/>
      <c r="C1805"/>
      <c r="D1805"/>
      <c r="E1805"/>
      <c r="F1805"/>
      <c r="G1805"/>
    </row>
    <row r="1806" spans="2:7" x14ac:dyDescent="0.3">
      <c r="B1806"/>
      <c r="C1806"/>
      <c r="D1806"/>
      <c r="E1806"/>
      <c r="F1806"/>
      <c r="G1806"/>
    </row>
    <row r="1807" spans="2:7" x14ac:dyDescent="0.3">
      <c r="B1807"/>
      <c r="C1807"/>
      <c r="D1807"/>
      <c r="E1807"/>
      <c r="F1807"/>
      <c r="G1807"/>
    </row>
    <row r="1808" spans="2:7" x14ac:dyDescent="0.3">
      <c r="B1808"/>
      <c r="C1808"/>
      <c r="D1808"/>
      <c r="E1808"/>
      <c r="F1808"/>
      <c r="G1808"/>
    </row>
    <row r="1809" spans="2:7" x14ac:dyDescent="0.3">
      <c r="B1809"/>
      <c r="C1809"/>
      <c r="D1809"/>
      <c r="E1809"/>
      <c r="F1809"/>
      <c r="G1809"/>
    </row>
    <row r="1810" spans="2:7" x14ac:dyDescent="0.3">
      <c r="B1810"/>
      <c r="C1810"/>
      <c r="D1810"/>
      <c r="E1810"/>
      <c r="F1810"/>
      <c r="G1810"/>
    </row>
    <row r="1811" spans="2:7" x14ac:dyDescent="0.3">
      <c r="B1811"/>
      <c r="C1811"/>
      <c r="D1811"/>
      <c r="E1811"/>
      <c r="F1811"/>
      <c r="G1811"/>
    </row>
    <row r="1812" spans="2:7" x14ac:dyDescent="0.3">
      <c r="B1812"/>
      <c r="C1812"/>
      <c r="D1812"/>
      <c r="E1812"/>
      <c r="F1812"/>
      <c r="G1812"/>
    </row>
    <row r="1813" spans="2:7" x14ac:dyDescent="0.3">
      <c r="B1813"/>
      <c r="C1813"/>
      <c r="D1813"/>
      <c r="E1813"/>
      <c r="F1813"/>
      <c r="G1813"/>
    </row>
    <row r="1814" spans="2:7" x14ac:dyDescent="0.3">
      <c r="B1814"/>
      <c r="C1814"/>
      <c r="D1814"/>
      <c r="E1814"/>
      <c r="F1814"/>
      <c r="G1814"/>
    </row>
    <row r="1815" spans="2:7" x14ac:dyDescent="0.3">
      <c r="B1815"/>
      <c r="C1815"/>
      <c r="D1815"/>
      <c r="E1815"/>
      <c r="F1815"/>
      <c r="G1815"/>
    </row>
    <row r="1816" spans="2:7" x14ac:dyDescent="0.3">
      <c r="B1816"/>
      <c r="C1816"/>
      <c r="D1816"/>
      <c r="E1816"/>
      <c r="F1816"/>
      <c r="G1816"/>
    </row>
    <row r="1817" spans="2:7" x14ac:dyDescent="0.3">
      <c r="B1817"/>
      <c r="C1817"/>
      <c r="D1817"/>
      <c r="E1817"/>
      <c r="F1817"/>
      <c r="G1817"/>
    </row>
    <row r="1818" spans="2:7" x14ac:dyDescent="0.3">
      <c r="B1818"/>
      <c r="C1818"/>
      <c r="D1818"/>
      <c r="E1818"/>
      <c r="F1818"/>
      <c r="G1818"/>
    </row>
    <row r="1819" spans="2:7" x14ac:dyDescent="0.3">
      <c r="B1819"/>
      <c r="C1819"/>
      <c r="D1819"/>
      <c r="E1819"/>
      <c r="F1819"/>
      <c r="G1819"/>
    </row>
    <row r="1820" spans="2:7" x14ac:dyDescent="0.3">
      <c r="B1820"/>
      <c r="C1820"/>
      <c r="D1820"/>
      <c r="E1820"/>
      <c r="F1820"/>
      <c r="G1820"/>
    </row>
    <row r="1821" spans="2:7" x14ac:dyDescent="0.3">
      <c r="B1821"/>
      <c r="C1821"/>
      <c r="D1821"/>
      <c r="E1821"/>
      <c r="F1821"/>
      <c r="G1821"/>
    </row>
    <row r="1822" spans="2:7" x14ac:dyDescent="0.3">
      <c r="B1822"/>
      <c r="C1822"/>
      <c r="D1822"/>
      <c r="E1822"/>
      <c r="F1822"/>
      <c r="G1822"/>
    </row>
    <row r="1823" spans="2:7" x14ac:dyDescent="0.3">
      <c r="B1823"/>
      <c r="C1823"/>
      <c r="D1823"/>
      <c r="E1823"/>
      <c r="F1823"/>
      <c r="G1823"/>
    </row>
    <row r="1824" spans="2:7" x14ac:dyDescent="0.3">
      <c r="B1824"/>
      <c r="C1824"/>
      <c r="D1824"/>
      <c r="E1824"/>
      <c r="F1824"/>
      <c r="G1824"/>
    </row>
    <row r="1825" spans="2:7" x14ac:dyDescent="0.3">
      <c r="B1825"/>
      <c r="C1825"/>
      <c r="D1825"/>
      <c r="E1825"/>
      <c r="F1825"/>
      <c r="G1825"/>
    </row>
    <row r="1826" spans="2:7" x14ac:dyDescent="0.3">
      <c r="B1826"/>
      <c r="C1826"/>
      <c r="D1826"/>
      <c r="E1826"/>
      <c r="F1826"/>
      <c r="G1826"/>
    </row>
    <row r="1827" spans="2:7" x14ac:dyDescent="0.3">
      <c r="B1827"/>
      <c r="C1827"/>
      <c r="D1827"/>
      <c r="E1827"/>
      <c r="F1827"/>
      <c r="G1827"/>
    </row>
    <row r="1828" spans="2:7" x14ac:dyDescent="0.3">
      <c r="B1828"/>
      <c r="C1828"/>
      <c r="D1828"/>
      <c r="E1828"/>
      <c r="F1828"/>
      <c r="G1828"/>
    </row>
    <row r="1829" spans="2:7" x14ac:dyDescent="0.3">
      <c r="B1829"/>
      <c r="C1829"/>
      <c r="D1829"/>
      <c r="E1829"/>
      <c r="F1829"/>
      <c r="G1829"/>
    </row>
    <row r="1830" spans="2:7" x14ac:dyDescent="0.3">
      <c r="B1830"/>
      <c r="C1830"/>
      <c r="D1830"/>
      <c r="E1830"/>
      <c r="F1830"/>
      <c r="G1830"/>
    </row>
    <row r="1831" spans="2:7" x14ac:dyDescent="0.3">
      <c r="B1831"/>
      <c r="C1831"/>
      <c r="D1831"/>
      <c r="E1831"/>
      <c r="F1831"/>
      <c r="G1831"/>
    </row>
    <row r="1832" spans="2:7" x14ac:dyDescent="0.3">
      <c r="B1832"/>
      <c r="C1832"/>
      <c r="D1832"/>
      <c r="E1832"/>
      <c r="F1832"/>
      <c r="G1832"/>
    </row>
    <row r="1833" spans="2:7" x14ac:dyDescent="0.3">
      <c r="B1833"/>
      <c r="C1833"/>
      <c r="D1833"/>
      <c r="E1833"/>
      <c r="F1833"/>
      <c r="G1833"/>
    </row>
    <row r="1834" spans="2:7" x14ac:dyDescent="0.3">
      <c r="B1834"/>
      <c r="C1834"/>
      <c r="D1834"/>
      <c r="E1834"/>
      <c r="F1834"/>
      <c r="G1834"/>
    </row>
    <row r="1835" spans="2:7" x14ac:dyDescent="0.3">
      <c r="B1835"/>
      <c r="C1835"/>
      <c r="D1835"/>
      <c r="E1835"/>
      <c r="F1835"/>
      <c r="G1835"/>
    </row>
    <row r="1836" spans="2:7" x14ac:dyDescent="0.3">
      <c r="B1836"/>
      <c r="C1836"/>
      <c r="D1836"/>
      <c r="E1836"/>
      <c r="F1836"/>
      <c r="G1836"/>
    </row>
    <row r="1837" spans="2:7" x14ac:dyDescent="0.3">
      <c r="B1837"/>
      <c r="C1837"/>
      <c r="D1837"/>
      <c r="E1837"/>
      <c r="F1837"/>
      <c r="G1837"/>
    </row>
    <row r="1838" spans="2:7" x14ac:dyDescent="0.3">
      <c r="B1838"/>
      <c r="C1838"/>
      <c r="D1838"/>
      <c r="E1838"/>
      <c r="F1838"/>
      <c r="G1838"/>
    </row>
    <row r="1839" spans="2:7" x14ac:dyDescent="0.3">
      <c r="B1839"/>
      <c r="C1839"/>
      <c r="D1839"/>
      <c r="E1839"/>
      <c r="F1839"/>
      <c r="G1839"/>
    </row>
    <row r="1840" spans="2:7" x14ac:dyDescent="0.3">
      <c r="B1840"/>
      <c r="C1840"/>
      <c r="D1840"/>
      <c r="E1840"/>
      <c r="F1840"/>
      <c r="G1840"/>
    </row>
    <row r="1841" spans="2:7" x14ac:dyDescent="0.3">
      <c r="B1841"/>
      <c r="C1841"/>
      <c r="D1841"/>
      <c r="E1841"/>
      <c r="F1841"/>
      <c r="G1841"/>
    </row>
    <row r="1842" spans="2:7" x14ac:dyDescent="0.3">
      <c r="B1842"/>
      <c r="C1842"/>
      <c r="D1842"/>
      <c r="E1842"/>
      <c r="F1842"/>
      <c r="G1842"/>
    </row>
    <row r="1843" spans="2:7" x14ac:dyDescent="0.3">
      <c r="B1843"/>
      <c r="C1843"/>
      <c r="D1843"/>
      <c r="E1843"/>
      <c r="F1843"/>
      <c r="G1843"/>
    </row>
    <row r="1844" spans="2:7" x14ac:dyDescent="0.3">
      <c r="B1844"/>
      <c r="C1844"/>
      <c r="D1844"/>
      <c r="E1844"/>
      <c r="F1844"/>
      <c r="G1844"/>
    </row>
    <row r="1845" spans="2:7" x14ac:dyDescent="0.3">
      <c r="B1845"/>
      <c r="C1845"/>
      <c r="D1845"/>
      <c r="E1845"/>
      <c r="F1845"/>
      <c r="G1845"/>
    </row>
    <row r="1846" spans="2:7" x14ac:dyDescent="0.3">
      <c r="B1846"/>
      <c r="C1846"/>
      <c r="D1846"/>
      <c r="E1846"/>
      <c r="F1846"/>
      <c r="G1846"/>
    </row>
    <row r="1847" spans="2:7" x14ac:dyDescent="0.3">
      <c r="B1847"/>
      <c r="C1847"/>
      <c r="D1847"/>
      <c r="E1847"/>
      <c r="F1847"/>
      <c r="G1847"/>
    </row>
    <row r="1848" spans="2:7" x14ac:dyDescent="0.3">
      <c r="B1848"/>
      <c r="C1848"/>
      <c r="D1848"/>
      <c r="E1848"/>
      <c r="F1848"/>
      <c r="G1848"/>
    </row>
    <row r="1849" spans="2:7" x14ac:dyDescent="0.3">
      <c r="B1849"/>
      <c r="C1849"/>
      <c r="D1849"/>
      <c r="E1849"/>
      <c r="F1849"/>
      <c r="G1849"/>
    </row>
    <row r="1850" spans="2:7" x14ac:dyDescent="0.3">
      <c r="B1850"/>
      <c r="C1850"/>
      <c r="D1850"/>
      <c r="E1850"/>
      <c r="F1850"/>
      <c r="G1850"/>
    </row>
    <row r="1851" spans="2:7" x14ac:dyDescent="0.3">
      <c r="B1851"/>
      <c r="C1851"/>
      <c r="D1851"/>
      <c r="E1851"/>
      <c r="F1851"/>
      <c r="G1851"/>
    </row>
    <row r="1852" spans="2:7" x14ac:dyDescent="0.3">
      <c r="B1852"/>
      <c r="C1852"/>
      <c r="D1852"/>
      <c r="E1852"/>
      <c r="F1852"/>
      <c r="G1852"/>
    </row>
    <row r="1853" spans="2:7" x14ac:dyDescent="0.3">
      <c r="B1853"/>
      <c r="C1853"/>
      <c r="D1853"/>
      <c r="E1853"/>
      <c r="F1853"/>
      <c r="G1853"/>
    </row>
    <row r="1854" spans="2:7" x14ac:dyDescent="0.3">
      <c r="B1854"/>
      <c r="C1854"/>
      <c r="D1854"/>
      <c r="E1854"/>
      <c r="F1854"/>
      <c r="G1854"/>
    </row>
    <row r="1855" spans="2:7" x14ac:dyDescent="0.3">
      <c r="B1855"/>
      <c r="C1855"/>
      <c r="D1855"/>
      <c r="E1855"/>
      <c r="F1855"/>
      <c r="G1855"/>
    </row>
    <row r="1856" spans="2:7" x14ac:dyDescent="0.3">
      <c r="B1856"/>
      <c r="C1856"/>
      <c r="D1856"/>
      <c r="E1856"/>
      <c r="F1856"/>
      <c r="G1856"/>
    </row>
    <row r="1857" spans="2:7" x14ac:dyDescent="0.3">
      <c r="B1857"/>
      <c r="C1857"/>
      <c r="D1857"/>
      <c r="E1857"/>
      <c r="F1857"/>
      <c r="G1857"/>
    </row>
    <row r="1858" spans="2:7" x14ac:dyDescent="0.3">
      <c r="B1858"/>
      <c r="C1858"/>
      <c r="D1858"/>
      <c r="E1858"/>
      <c r="F1858"/>
      <c r="G1858"/>
    </row>
    <row r="1859" spans="2:7" x14ac:dyDescent="0.3">
      <c r="B1859"/>
      <c r="C1859"/>
      <c r="D1859"/>
      <c r="E1859"/>
      <c r="F1859"/>
      <c r="G1859"/>
    </row>
    <row r="1860" spans="2:7" x14ac:dyDescent="0.3">
      <c r="B1860"/>
      <c r="C1860"/>
      <c r="D1860"/>
      <c r="E1860"/>
      <c r="F1860"/>
      <c r="G1860"/>
    </row>
    <row r="1861" spans="2:7" x14ac:dyDescent="0.3">
      <c r="B1861"/>
      <c r="C1861"/>
      <c r="D1861"/>
      <c r="E1861"/>
      <c r="F1861"/>
      <c r="G1861"/>
    </row>
    <row r="1862" spans="2:7" x14ac:dyDescent="0.3">
      <c r="B1862"/>
      <c r="C1862"/>
      <c r="D1862"/>
      <c r="E1862"/>
      <c r="F1862"/>
      <c r="G1862"/>
    </row>
    <row r="1863" spans="2:7" x14ac:dyDescent="0.3">
      <c r="B1863"/>
      <c r="C1863"/>
      <c r="D1863"/>
      <c r="E1863"/>
      <c r="F1863"/>
      <c r="G1863"/>
    </row>
    <row r="1864" spans="2:7" x14ac:dyDescent="0.3">
      <c r="B1864"/>
      <c r="C1864"/>
      <c r="D1864"/>
      <c r="E1864"/>
      <c r="F1864"/>
      <c r="G1864"/>
    </row>
    <row r="1865" spans="2:7" x14ac:dyDescent="0.3">
      <c r="B1865"/>
      <c r="C1865"/>
      <c r="D1865"/>
      <c r="E1865"/>
      <c r="F1865"/>
      <c r="G1865"/>
    </row>
    <row r="1866" spans="2:7" x14ac:dyDescent="0.3">
      <c r="B1866"/>
      <c r="C1866"/>
      <c r="D1866"/>
      <c r="E1866"/>
      <c r="F1866"/>
      <c r="G1866"/>
    </row>
    <row r="1867" spans="2:7" x14ac:dyDescent="0.3">
      <c r="B1867"/>
      <c r="C1867"/>
      <c r="D1867"/>
      <c r="E1867"/>
      <c r="F1867"/>
      <c r="G1867"/>
    </row>
    <row r="1868" spans="2:7" x14ac:dyDescent="0.3">
      <c r="B1868"/>
      <c r="C1868"/>
      <c r="D1868"/>
      <c r="E1868"/>
      <c r="F1868"/>
      <c r="G1868"/>
    </row>
    <row r="1869" spans="2:7" x14ac:dyDescent="0.3">
      <c r="B1869"/>
      <c r="C1869"/>
      <c r="D1869"/>
      <c r="E1869"/>
      <c r="F1869"/>
      <c r="G1869"/>
    </row>
    <row r="1870" spans="2:7" x14ac:dyDescent="0.3">
      <c r="B1870"/>
      <c r="C1870"/>
      <c r="D1870"/>
      <c r="E1870"/>
      <c r="F1870"/>
      <c r="G1870"/>
    </row>
    <row r="1871" spans="2:7" x14ac:dyDescent="0.3">
      <c r="B1871"/>
      <c r="C1871"/>
      <c r="D1871"/>
      <c r="E1871"/>
      <c r="F1871"/>
      <c r="G1871"/>
    </row>
    <row r="1872" spans="2:7" x14ac:dyDescent="0.3">
      <c r="B1872"/>
      <c r="C1872"/>
      <c r="D1872"/>
      <c r="E1872"/>
      <c r="F1872"/>
      <c r="G1872"/>
    </row>
    <row r="1873" spans="2:7" x14ac:dyDescent="0.3">
      <c r="B1873"/>
      <c r="C1873"/>
      <c r="D1873"/>
      <c r="E1873"/>
      <c r="F1873"/>
      <c r="G1873"/>
    </row>
    <row r="1874" spans="2:7" x14ac:dyDescent="0.3">
      <c r="B1874"/>
      <c r="C1874"/>
      <c r="D1874"/>
      <c r="E1874"/>
      <c r="F1874"/>
      <c r="G1874"/>
    </row>
    <row r="1875" spans="2:7" x14ac:dyDescent="0.3">
      <c r="B1875"/>
      <c r="C1875"/>
      <c r="D1875"/>
      <c r="E1875"/>
      <c r="F1875"/>
      <c r="G1875"/>
    </row>
    <row r="1876" spans="2:7" x14ac:dyDescent="0.3">
      <c r="B1876"/>
      <c r="C1876"/>
      <c r="D1876"/>
      <c r="E1876"/>
      <c r="F1876"/>
      <c r="G1876"/>
    </row>
    <row r="1877" spans="2:7" x14ac:dyDescent="0.3">
      <c r="B1877"/>
      <c r="C1877"/>
      <c r="D1877"/>
      <c r="E1877"/>
      <c r="F1877"/>
      <c r="G1877"/>
    </row>
    <row r="1878" spans="2:7" x14ac:dyDescent="0.3">
      <c r="B1878"/>
      <c r="C1878"/>
      <c r="D1878"/>
      <c r="E1878"/>
      <c r="F1878"/>
      <c r="G1878"/>
    </row>
    <row r="1879" spans="2:7" x14ac:dyDescent="0.3">
      <c r="B1879"/>
      <c r="C1879"/>
      <c r="D1879"/>
      <c r="E1879"/>
      <c r="F1879"/>
      <c r="G1879"/>
    </row>
    <row r="1880" spans="2:7" x14ac:dyDescent="0.3">
      <c r="B1880"/>
      <c r="C1880"/>
      <c r="D1880"/>
      <c r="E1880"/>
      <c r="F1880"/>
      <c r="G1880"/>
    </row>
    <row r="1881" spans="2:7" x14ac:dyDescent="0.3">
      <c r="B1881"/>
      <c r="C1881"/>
      <c r="D1881"/>
      <c r="E1881"/>
      <c r="F1881"/>
      <c r="G1881"/>
    </row>
    <row r="1882" spans="2:7" x14ac:dyDescent="0.3">
      <c r="B1882"/>
      <c r="C1882"/>
      <c r="D1882"/>
      <c r="E1882"/>
      <c r="F1882"/>
      <c r="G1882"/>
    </row>
    <row r="1883" spans="2:7" x14ac:dyDescent="0.3">
      <c r="B1883"/>
      <c r="C1883"/>
      <c r="D1883"/>
      <c r="E1883"/>
      <c r="F1883"/>
      <c r="G1883"/>
    </row>
    <row r="1884" spans="2:7" x14ac:dyDescent="0.3">
      <c r="B1884"/>
      <c r="C1884"/>
      <c r="D1884"/>
      <c r="E1884"/>
      <c r="F1884"/>
      <c r="G1884"/>
    </row>
    <row r="1885" spans="2:7" x14ac:dyDescent="0.3">
      <c r="B1885"/>
      <c r="C1885"/>
      <c r="D1885"/>
      <c r="E1885"/>
      <c r="F1885"/>
      <c r="G1885"/>
    </row>
    <row r="1886" spans="2:7" x14ac:dyDescent="0.3">
      <c r="B1886"/>
      <c r="C1886"/>
      <c r="D1886"/>
      <c r="E1886"/>
      <c r="F1886"/>
      <c r="G1886"/>
    </row>
    <row r="1887" spans="2:7" x14ac:dyDescent="0.3">
      <c r="B1887"/>
      <c r="C1887"/>
      <c r="D1887"/>
      <c r="E1887"/>
      <c r="F1887"/>
      <c r="G1887"/>
    </row>
    <row r="1888" spans="2:7" x14ac:dyDescent="0.3">
      <c r="B1888"/>
      <c r="C1888"/>
      <c r="D1888"/>
      <c r="E1888"/>
      <c r="F1888"/>
      <c r="G1888"/>
    </row>
    <row r="1889" spans="2:7" x14ac:dyDescent="0.3">
      <c r="B1889"/>
      <c r="C1889"/>
      <c r="D1889"/>
      <c r="E1889"/>
      <c r="F1889"/>
      <c r="G1889"/>
    </row>
    <row r="1890" spans="2:7" x14ac:dyDescent="0.3">
      <c r="B1890"/>
      <c r="C1890"/>
      <c r="D1890"/>
      <c r="E1890"/>
      <c r="F1890"/>
      <c r="G1890"/>
    </row>
    <row r="1891" spans="2:7" x14ac:dyDescent="0.3">
      <c r="B1891"/>
      <c r="C1891"/>
      <c r="D1891"/>
      <c r="E1891"/>
      <c r="F1891"/>
      <c r="G1891"/>
    </row>
    <row r="1892" spans="2:7" x14ac:dyDescent="0.3">
      <c r="B1892"/>
      <c r="C1892"/>
      <c r="D1892"/>
      <c r="E1892"/>
      <c r="F1892"/>
      <c r="G1892"/>
    </row>
    <row r="1893" spans="2:7" x14ac:dyDescent="0.3">
      <c r="B1893"/>
      <c r="C1893"/>
      <c r="D1893"/>
      <c r="E1893"/>
      <c r="F1893"/>
      <c r="G1893"/>
    </row>
    <row r="1894" spans="2:7" x14ac:dyDescent="0.3">
      <c r="B1894"/>
      <c r="C1894"/>
      <c r="D1894"/>
      <c r="E1894"/>
      <c r="F1894"/>
      <c r="G1894"/>
    </row>
    <row r="1895" spans="2:7" x14ac:dyDescent="0.3">
      <c r="B1895"/>
      <c r="C1895"/>
      <c r="D1895"/>
      <c r="E1895"/>
      <c r="F1895"/>
      <c r="G1895"/>
    </row>
    <row r="1896" spans="2:7" x14ac:dyDescent="0.3">
      <c r="B1896"/>
      <c r="C1896"/>
      <c r="D1896"/>
      <c r="E1896"/>
      <c r="F1896"/>
      <c r="G1896"/>
    </row>
    <row r="1897" spans="2:7" x14ac:dyDescent="0.3">
      <c r="B1897"/>
      <c r="C1897"/>
      <c r="D1897"/>
      <c r="E1897"/>
      <c r="F1897"/>
      <c r="G1897"/>
    </row>
    <row r="1898" spans="2:7" x14ac:dyDescent="0.3">
      <c r="B1898"/>
      <c r="C1898"/>
      <c r="D1898"/>
      <c r="E1898"/>
      <c r="F1898"/>
      <c r="G1898"/>
    </row>
    <row r="1899" spans="2:7" x14ac:dyDescent="0.3">
      <c r="B1899"/>
      <c r="C1899"/>
      <c r="D1899"/>
      <c r="E1899"/>
      <c r="F1899"/>
      <c r="G1899"/>
    </row>
    <row r="1900" spans="2:7" x14ac:dyDescent="0.3">
      <c r="B1900"/>
      <c r="C1900"/>
      <c r="D1900"/>
      <c r="E1900"/>
      <c r="F1900"/>
      <c r="G1900"/>
    </row>
    <row r="1901" spans="2:7" x14ac:dyDescent="0.3">
      <c r="B1901"/>
      <c r="C1901"/>
      <c r="D1901"/>
      <c r="E1901"/>
      <c r="F1901"/>
      <c r="G1901"/>
    </row>
    <row r="1902" spans="2:7" x14ac:dyDescent="0.3">
      <c r="B1902"/>
      <c r="C1902"/>
      <c r="D1902"/>
      <c r="E1902"/>
      <c r="F1902"/>
      <c r="G1902"/>
    </row>
    <row r="1903" spans="2:7" x14ac:dyDescent="0.3">
      <c r="B1903"/>
      <c r="C1903"/>
      <c r="D1903"/>
      <c r="E1903"/>
      <c r="F1903"/>
      <c r="G1903"/>
    </row>
    <row r="1904" spans="2:7" x14ac:dyDescent="0.3">
      <c r="B1904"/>
      <c r="C1904"/>
      <c r="D1904"/>
      <c r="E1904"/>
      <c r="F1904"/>
      <c r="G1904"/>
    </row>
    <row r="1905" spans="2:7" x14ac:dyDescent="0.3">
      <c r="B1905"/>
      <c r="C1905"/>
      <c r="D1905"/>
      <c r="E1905"/>
      <c r="F1905"/>
      <c r="G1905"/>
    </row>
    <row r="1906" spans="2:7" x14ac:dyDescent="0.3">
      <c r="B1906"/>
      <c r="C1906"/>
      <c r="D1906"/>
      <c r="E1906"/>
      <c r="F1906"/>
      <c r="G1906"/>
    </row>
    <row r="1907" spans="2:7" x14ac:dyDescent="0.3">
      <c r="B1907"/>
      <c r="C1907"/>
      <c r="D1907"/>
      <c r="E1907"/>
      <c r="F1907"/>
      <c r="G1907"/>
    </row>
    <row r="1908" spans="2:7" x14ac:dyDescent="0.3">
      <c r="B1908"/>
      <c r="C1908"/>
      <c r="D1908"/>
      <c r="E1908"/>
      <c r="F1908"/>
      <c r="G1908"/>
    </row>
    <row r="1909" spans="2:7" x14ac:dyDescent="0.3">
      <c r="B1909"/>
      <c r="C1909"/>
      <c r="D1909"/>
      <c r="E1909"/>
      <c r="F1909"/>
      <c r="G1909"/>
    </row>
    <row r="1910" spans="2:7" x14ac:dyDescent="0.3">
      <c r="B1910"/>
      <c r="C1910"/>
      <c r="D1910"/>
      <c r="E1910"/>
      <c r="F1910"/>
      <c r="G1910"/>
    </row>
    <row r="1911" spans="2:7" x14ac:dyDescent="0.3">
      <c r="B1911"/>
      <c r="C1911"/>
      <c r="D1911"/>
      <c r="E1911"/>
      <c r="F1911"/>
      <c r="G1911"/>
    </row>
    <row r="1912" spans="2:7" x14ac:dyDescent="0.3">
      <c r="B1912"/>
      <c r="C1912"/>
      <c r="D1912"/>
      <c r="E1912"/>
      <c r="F1912"/>
      <c r="G1912"/>
    </row>
    <row r="1913" spans="2:7" x14ac:dyDescent="0.3">
      <c r="B1913"/>
      <c r="C1913"/>
      <c r="D1913"/>
      <c r="E1913"/>
      <c r="F1913"/>
      <c r="G1913"/>
    </row>
    <row r="1914" spans="2:7" x14ac:dyDescent="0.3">
      <c r="B1914"/>
      <c r="C1914"/>
      <c r="D1914"/>
      <c r="E1914"/>
      <c r="F1914"/>
      <c r="G1914"/>
    </row>
    <row r="1915" spans="2:7" x14ac:dyDescent="0.3">
      <c r="B1915"/>
      <c r="C1915"/>
      <c r="D1915"/>
      <c r="E1915"/>
      <c r="F1915"/>
      <c r="G1915"/>
    </row>
    <row r="1916" spans="2:7" x14ac:dyDescent="0.3">
      <c r="B1916"/>
      <c r="C1916"/>
      <c r="D1916"/>
      <c r="E1916"/>
      <c r="F1916"/>
      <c r="G1916"/>
    </row>
    <row r="1917" spans="2:7" x14ac:dyDescent="0.3">
      <c r="B1917"/>
      <c r="C1917"/>
      <c r="D1917"/>
      <c r="E1917"/>
      <c r="F1917"/>
      <c r="G1917"/>
    </row>
    <row r="1918" spans="2:7" x14ac:dyDescent="0.3">
      <c r="B1918"/>
      <c r="C1918"/>
      <c r="D1918"/>
      <c r="E1918"/>
      <c r="F1918"/>
      <c r="G1918"/>
    </row>
    <row r="1919" spans="2:7" x14ac:dyDescent="0.3">
      <c r="B1919"/>
      <c r="C1919"/>
      <c r="D1919"/>
      <c r="E1919"/>
      <c r="F1919"/>
      <c r="G1919"/>
    </row>
    <row r="1920" spans="2:7" x14ac:dyDescent="0.3">
      <c r="B1920"/>
      <c r="C1920"/>
      <c r="D1920"/>
      <c r="E1920"/>
      <c r="F1920"/>
      <c r="G1920"/>
    </row>
    <row r="1921" spans="2:7" x14ac:dyDescent="0.3">
      <c r="B1921"/>
      <c r="C1921"/>
      <c r="D1921"/>
      <c r="E1921"/>
      <c r="F1921"/>
      <c r="G1921"/>
    </row>
    <row r="1922" spans="2:7" x14ac:dyDescent="0.3">
      <c r="B1922"/>
      <c r="C1922"/>
      <c r="D1922"/>
      <c r="E1922"/>
      <c r="F1922"/>
      <c r="G1922"/>
    </row>
    <row r="1923" spans="2:7" x14ac:dyDescent="0.3">
      <c r="B1923"/>
      <c r="C1923"/>
      <c r="D1923"/>
      <c r="E1923"/>
      <c r="F1923"/>
      <c r="G1923"/>
    </row>
    <row r="1924" spans="2:7" x14ac:dyDescent="0.3">
      <c r="B1924"/>
      <c r="C1924"/>
      <c r="D1924"/>
      <c r="E1924"/>
      <c r="F1924"/>
      <c r="G1924"/>
    </row>
    <row r="1925" spans="2:7" x14ac:dyDescent="0.3">
      <c r="B1925"/>
      <c r="C1925"/>
      <c r="D1925"/>
      <c r="E1925"/>
      <c r="F1925"/>
      <c r="G1925"/>
    </row>
    <row r="1926" spans="2:7" x14ac:dyDescent="0.3">
      <c r="B1926"/>
      <c r="C1926"/>
      <c r="D1926"/>
      <c r="E1926"/>
      <c r="F1926"/>
      <c r="G1926"/>
    </row>
    <row r="1927" spans="2:7" x14ac:dyDescent="0.3">
      <c r="B1927"/>
      <c r="C1927"/>
      <c r="D1927"/>
      <c r="E1927"/>
      <c r="F1927"/>
      <c r="G1927"/>
    </row>
    <row r="1928" spans="2:7" x14ac:dyDescent="0.3">
      <c r="B1928"/>
      <c r="C1928"/>
      <c r="D1928"/>
      <c r="E1928"/>
      <c r="F1928"/>
      <c r="G1928"/>
    </row>
    <row r="1929" spans="2:7" x14ac:dyDescent="0.3">
      <c r="B1929"/>
      <c r="C1929"/>
      <c r="D1929"/>
      <c r="E1929"/>
      <c r="F1929"/>
      <c r="G1929"/>
    </row>
    <row r="1930" spans="2:7" x14ac:dyDescent="0.3">
      <c r="B1930"/>
      <c r="C1930"/>
      <c r="D1930"/>
      <c r="E1930"/>
      <c r="F1930"/>
      <c r="G1930"/>
    </row>
    <row r="1931" spans="2:7" x14ac:dyDescent="0.3">
      <c r="B1931"/>
      <c r="C1931"/>
      <c r="D1931"/>
      <c r="E1931"/>
      <c r="F1931"/>
      <c r="G1931"/>
    </row>
    <row r="1932" spans="2:7" x14ac:dyDescent="0.3">
      <c r="B1932"/>
      <c r="C1932"/>
      <c r="D1932"/>
      <c r="E1932"/>
      <c r="F1932"/>
      <c r="G1932"/>
    </row>
    <row r="1933" spans="2:7" x14ac:dyDescent="0.3">
      <c r="B1933"/>
      <c r="C1933"/>
      <c r="D1933"/>
      <c r="E1933"/>
      <c r="F1933"/>
      <c r="G1933"/>
    </row>
    <row r="1934" spans="2:7" x14ac:dyDescent="0.3">
      <c r="B1934"/>
      <c r="C1934"/>
      <c r="D1934"/>
      <c r="E1934"/>
      <c r="F1934"/>
      <c r="G1934"/>
    </row>
    <row r="1935" spans="2:7" x14ac:dyDescent="0.3">
      <c r="B1935"/>
      <c r="C1935"/>
      <c r="D1935"/>
      <c r="E1935"/>
      <c r="F1935"/>
      <c r="G1935"/>
    </row>
    <row r="1936" spans="2:7" x14ac:dyDescent="0.3">
      <c r="B1936"/>
      <c r="C1936"/>
      <c r="D1936"/>
      <c r="E1936"/>
      <c r="F1936"/>
      <c r="G1936"/>
    </row>
    <row r="1937" spans="2:7" x14ac:dyDescent="0.3">
      <c r="B1937"/>
      <c r="C1937"/>
      <c r="D1937"/>
      <c r="E1937"/>
      <c r="F1937"/>
      <c r="G1937"/>
    </row>
    <row r="1938" spans="2:7" x14ac:dyDescent="0.3">
      <c r="B1938"/>
      <c r="C1938"/>
      <c r="D1938"/>
      <c r="E1938"/>
      <c r="F1938"/>
      <c r="G1938"/>
    </row>
    <row r="1939" spans="2:7" x14ac:dyDescent="0.3">
      <c r="B1939"/>
      <c r="C1939"/>
      <c r="D1939"/>
      <c r="E1939"/>
      <c r="F1939"/>
      <c r="G1939"/>
    </row>
    <row r="1940" spans="2:7" x14ac:dyDescent="0.3">
      <c r="B1940"/>
      <c r="C1940"/>
      <c r="D1940"/>
      <c r="E1940"/>
      <c r="F1940"/>
      <c r="G1940"/>
    </row>
    <row r="1941" spans="2:7" x14ac:dyDescent="0.3">
      <c r="B1941"/>
      <c r="C1941"/>
      <c r="D1941"/>
      <c r="E1941"/>
      <c r="F1941"/>
      <c r="G1941"/>
    </row>
    <row r="1942" spans="2:7" x14ac:dyDescent="0.3">
      <c r="B1942"/>
      <c r="C1942"/>
      <c r="D1942"/>
      <c r="E1942"/>
      <c r="F1942"/>
      <c r="G1942"/>
    </row>
    <row r="1943" spans="2:7" x14ac:dyDescent="0.3">
      <c r="B1943"/>
      <c r="C1943"/>
      <c r="D1943"/>
      <c r="E1943"/>
      <c r="F1943"/>
      <c r="G1943"/>
    </row>
    <row r="1944" spans="2:7" x14ac:dyDescent="0.3">
      <c r="B1944"/>
      <c r="C1944"/>
      <c r="D1944"/>
      <c r="E1944"/>
      <c r="F1944"/>
      <c r="G1944"/>
    </row>
    <row r="1945" spans="2:7" x14ac:dyDescent="0.3">
      <c r="B1945"/>
      <c r="C1945"/>
      <c r="D1945"/>
      <c r="E1945"/>
      <c r="F1945"/>
      <c r="G1945"/>
    </row>
    <row r="1946" spans="2:7" x14ac:dyDescent="0.3">
      <c r="B1946"/>
      <c r="C1946"/>
      <c r="D1946"/>
      <c r="E1946"/>
      <c r="F1946"/>
      <c r="G1946"/>
    </row>
    <row r="1947" spans="2:7" x14ac:dyDescent="0.3">
      <c r="B1947"/>
      <c r="C1947"/>
      <c r="D1947"/>
      <c r="E1947"/>
      <c r="F1947"/>
      <c r="G1947"/>
    </row>
    <row r="1948" spans="2:7" x14ac:dyDescent="0.3">
      <c r="B1948"/>
      <c r="C1948"/>
      <c r="D1948"/>
      <c r="E1948"/>
      <c r="F1948"/>
      <c r="G1948"/>
    </row>
    <row r="1949" spans="2:7" x14ac:dyDescent="0.3">
      <c r="B1949"/>
      <c r="C1949"/>
      <c r="D1949"/>
      <c r="E1949"/>
      <c r="F1949"/>
      <c r="G1949"/>
    </row>
    <row r="1950" spans="2:7" x14ac:dyDescent="0.3">
      <c r="B1950"/>
      <c r="C1950"/>
      <c r="D1950"/>
      <c r="E1950"/>
      <c r="F1950"/>
      <c r="G1950"/>
    </row>
    <row r="1951" spans="2:7" x14ac:dyDescent="0.3">
      <c r="B1951"/>
      <c r="C1951"/>
      <c r="D1951"/>
      <c r="E1951"/>
      <c r="F1951"/>
      <c r="G1951"/>
    </row>
    <row r="1952" spans="2:7" x14ac:dyDescent="0.3">
      <c r="B1952"/>
      <c r="C1952"/>
      <c r="D1952"/>
      <c r="E1952"/>
      <c r="F1952"/>
      <c r="G1952"/>
    </row>
    <row r="1953" spans="2:7" x14ac:dyDescent="0.3">
      <c r="B1953"/>
      <c r="C1953"/>
      <c r="D1953"/>
      <c r="E1953"/>
      <c r="F1953"/>
      <c r="G1953"/>
    </row>
    <row r="1954" spans="2:7" x14ac:dyDescent="0.3">
      <c r="B1954"/>
      <c r="C1954"/>
      <c r="D1954"/>
      <c r="E1954"/>
      <c r="F1954"/>
      <c r="G1954"/>
    </row>
    <row r="1955" spans="2:7" x14ac:dyDescent="0.3">
      <c r="B1955"/>
      <c r="C1955"/>
      <c r="D1955"/>
      <c r="E1955"/>
      <c r="F1955"/>
      <c r="G1955"/>
    </row>
    <row r="1956" spans="2:7" x14ac:dyDescent="0.3">
      <c r="B1956"/>
      <c r="C1956"/>
      <c r="D1956"/>
      <c r="E1956"/>
      <c r="F1956"/>
      <c r="G1956"/>
    </row>
    <row r="1957" spans="2:7" x14ac:dyDescent="0.3">
      <c r="B1957"/>
      <c r="C1957"/>
      <c r="D1957"/>
      <c r="E1957"/>
      <c r="F1957"/>
      <c r="G1957"/>
    </row>
    <row r="1958" spans="2:7" x14ac:dyDescent="0.3">
      <c r="B1958"/>
      <c r="C1958"/>
      <c r="D1958"/>
      <c r="E1958"/>
      <c r="F1958"/>
      <c r="G1958"/>
    </row>
    <row r="1959" spans="2:7" x14ac:dyDescent="0.3">
      <c r="B1959"/>
      <c r="C1959"/>
      <c r="D1959"/>
      <c r="E1959"/>
      <c r="F1959"/>
      <c r="G1959"/>
    </row>
    <row r="1960" spans="2:7" x14ac:dyDescent="0.3">
      <c r="B1960"/>
      <c r="C1960"/>
      <c r="D1960"/>
      <c r="E1960"/>
      <c r="F1960"/>
      <c r="G1960"/>
    </row>
    <row r="1961" spans="2:7" x14ac:dyDescent="0.3">
      <c r="B1961"/>
      <c r="C1961"/>
      <c r="D1961"/>
      <c r="E1961"/>
      <c r="F1961"/>
      <c r="G1961"/>
    </row>
    <row r="1962" spans="2:7" x14ac:dyDescent="0.3">
      <c r="B1962"/>
      <c r="C1962"/>
      <c r="D1962"/>
      <c r="E1962"/>
      <c r="F1962"/>
      <c r="G1962"/>
    </row>
    <row r="1963" spans="2:7" x14ac:dyDescent="0.3">
      <c r="B1963"/>
      <c r="C1963"/>
      <c r="D1963"/>
      <c r="E1963"/>
      <c r="F1963"/>
      <c r="G1963"/>
    </row>
    <row r="1964" spans="2:7" x14ac:dyDescent="0.3">
      <c r="B1964"/>
      <c r="C1964"/>
      <c r="D1964"/>
      <c r="E1964"/>
      <c r="F1964"/>
      <c r="G1964"/>
    </row>
    <row r="1965" spans="2:7" x14ac:dyDescent="0.3">
      <c r="B1965"/>
      <c r="C1965"/>
      <c r="D1965"/>
      <c r="E1965"/>
      <c r="F1965"/>
      <c r="G1965"/>
    </row>
    <row r="1966" spans="2:7" x14ac:dyDescent="0.3">
      <c r="B1966"/>
      <c r="C1966"/>
      <c r="D1966"/>
      <c r="E1966"/>
      <c r="F1966"/>
      <c r="G1966"/>
    </row>
    <row r="1967" spans="2:7" x14ac:dyDescent="0.3">
      <c r="B1967"/>
      <c r="C1967"/>
      <c r="D1967"/>
      <c r="E1967"/>
      <c r="F1967"/>
      <c r="G1967"/>
    </row>
    <row r="1968" spans="2:7" x14ac:dyDescent="0.3">
      <c r="B1968"/>
      <c r="C1968"/>
      <c r="D1968"/>
      <c r="E1968"/>
      <c r="F1968"/>
      <c r="G1968"/>
    </row>
    <row r="1969" spans="2:7" x14ac:dyDescent="0.3">
      <c r="B1969"/>
      <c r="C1969"/>
      <c r="D1969"/>
      <c r="E1969"/>
      <c r="F1969"/>
      <c r="G1969"/>
    </row>
    <row r="1970" spans="2:7" x14ac:dyDescent="0.3">
      <c r="B1970"/>
      <c r="C1970"/>
      <c r="D1970"/>
      <c r="E1970"/>
      <c r="F1970"/>
      <c r="G1970"/>
    </row>
    <row r="1971" spans="2:7" x14ac:dyDescent="0.3">
      <c r="B1971"/>
      <c r="C1971"/>
      <c r="D1971"/>
      <c r="E1971"/>
      <c r="F1971"/>
      <c r="G1971"/>
    </row>
    <row r="1972" spans="2:7" x14ac:dyDescent="0.3">
      <c r="B1972"/>
      <c r="C1972"/>
      <c r="D1972"/>
      <c r="E1972"/>
      <c r="F1972"/>
      <c r="G1972"/>
    </row>
    <row r="1973" spans="2:7" x14ac:dyDescent="0.3">
      <c r="B1973"/>
      <c r="C1973"/>
      <c r="D1973"/>
      <c r="E1973"/>
      <c r="F1973"/>
      <c r="G1973"/>
    </row>
    <row r="1974" spans="2:7" x14ac:dyDescent="0.3">
      <c r="B1974"/>
      <c r="C1974"/>
      <c r="D1974"/>
      <c r="E1974"/>
      <c r="F1974"/>
      <c r="G1974"/>
    </row>
    <row r="1975" spans="2:7" x14ac:dyDescent="0.3">
      <c r="B1975"/>
      <c r="C1975"/>
      <c r="D1975"/>
      <c r="E1975"/>
      <c r="F1975"/>
      <c r="G1975"/>
    </row>
    <row r="1976" spans="2:7" x14ac:dyDescent="0.3">
      <c r="B1976"/>
      <c r="C1976"/>
      <c r="D1976"/>
      <c r="E1976"/>
      <c r="F1976"/>
      <c r="G1976"/>
    </row>
    <row r="1977" spans="2:7" x14ac:dyDescent="0.3">
      <c r="B1977"/>
      <c r="C1977"/>
      <c r="D1977"/>
      <c r="E1977"/>
      <c r="F1977"/>
      <c r="G1977"/>
    </row>
    <row r="1978" spans="2:7" x14ac:dyDescent="0.3">
      <c r="B1978"/>
      <c r="C1978"/>
      <c r="D1978"/>
      <c r="E1978"/>
      <c r="F1978"/>
      <c r="G1978"/>
    </row>
    <row r="1979" spans="2:7" x14ac:dyDescent="0.3">
      <c r="B1979"/>
      <c r="C1979"/>
      <c r="D1979"/>
      <c r="E1979"/>
      <c r="F1979"/>
      <c r="G1979"/>
    </row>
    <row r="1980" spans="2:7" x14ac:dyDescent="0.3">
      <c r="B1980"/>
      <c r="C1980"/>
      <c r="D1980"/>
      <c r="E1980"/>
      <c r="F1980"/>
      <c r="G1980"/>
    </row>
    <row r="1981" spans="2:7" x14ac:dyDescent="0.3">
      <c r="B1981"/>
      <c r="C1981"/>
      <c r="D1981"/>
      <c r="E1981"/>
      <c r="F1981"/>
      <c r="G1981"/>
    </row>
    <row r="1982" spans="2:7" x14ac:dyDescent="0.3">
      <c r="B1982"/>
      <c r="C1982"/>
      <c r="D1982"/>
      <c r="E1982"/>
      <c r="F1982"/>
      <c r="G1982"/>
    </row>
    <row r="1983" spans="2:7" x14ac:dyDescent="0.3">
      <c r="B1983"/>
      <c r="C1983"/>
      <c r="D1983"/>
      <c r="E1983"/>
      <c r="F1983"/>
      <c r="G1983"/>
    </row>
    <row r="1984" spans="2:7" x14ac:dyDescent="0.3">
      <c r="B1984"/>
      <c r="C1984"/>
      <c r="D1984"/>
      <c r="E1984"/>
      <c r="F1984"/>
      <c r="G1984"/>
    </row>
    <row r="1985" spans="2:7" x14ac:dyDescent="0.3">
      <c r="B1985"/>
      <c r="C1985"/>
      <c r="D1985"/>
      <c r="E1985"/>
      <c r="F1985"/>
      <c r="G1985"/>
    </row>
    <row r="1986" spans="2:7" x14ac:dyDescent="0.3">
      <c r="B1986"/>
      <c r="C1986"/>
      <c r="D1986"/>
      <c r="E1986"/>
      <c r="F1986"/>
      <c r="G1986"/>
    </row>
    <row r="1987" spans="2:7" x14ac:dyDescent="0.3">
      <c r="B1987"/>
      <c r="C1987"/>
      <c r="D1987"/>
      <c r="E1987"/>
      <c r="F1987"/>
      <c r="G1987"/>
    </row>
    <row r="1988" spans="2:7" x14ac:dyDescent="0.3">
      <c r="B1988"/>
      <c r="C1988"/>
      <c r="D1988"/>
      <c r="E1988"/>
      <c r="F1988"/>
      <c r="G1988"/>
    </row>
    <row r="1989" spans="2:7" x14ac:dyDescent="0.3">
      <c r="B1989"/>
      <c r="C1989"/>
      <c r="D1989"/>
      <c r="E1989"/>
      <c r="F1989"/>
      <c r="G1989"/>
    </row>
    <row r="1990" spans="2:7" x14ac:dyDescent="0.3">
      <c r="B1990"/>
      <c r="C1990"/>
      <c r="D1990"/>
      <c r="E1990"/>
      <c r="F1990"/>
      <c r="G1990"/>
    </row>
    <row r="1991" spans="2:7" x14ac:dyDescent="0.3">
      <c r="B1991"/>
      <c r="C1991"/>
      <c r="D1991"/>
      <c r="E1991"/>
      <c r="F1991"/>
      <c r="G1991"/>
    </row>
    <row r="1992" spans="2:7" x14ac:dyDescent="0.3">
      <c r="B1992"/>
      <c r="C1992"/>
      <c r="D1992"/>
      <c r="E1992"/>
      <c r="F1992"/>
      <c r="G1992"/>
    </row>
    <row r="1993" spans="2:7" x14ac:dyDescent="0.3">
      <c r="B1993"/>
      <c r="C1993"/>
      <c r="D1993"/>
      <c r="E1993"/>
      <c r="F1993"/>
      <c r="G1993"/>
    </row>
    <row r="1994" spans="2:7" x14ac:dyDescent="0.3">
      <c r="B1994"/>
      <c r="C1994"/>
      <c r="D1994"/>
      <c r="E1994"/>
      <c r="F1994"/>
      <c r="G1994"/>
    </row>
    <row r="1995" spans="2:7" x14ac:dyDescent="0.3">
      <c r="B1995"/>
      <c r="C1995"/>
      <c r="D1995"/>
      <c r="E1995"/>
      <c r="F1995"/>
      <c r="G1995"/>
    </row>
    <row r="1996" spans="2:7" x14ac:dyDescent="0.3">
      <c r="B1996"/>
      <c r="C1996"/>
      <c r="D1996"/>
      <c r="E1996"/>
      <c r="F1996"/>
      <c r="G1996"/>
    </row>
    <row r="1997" spans="2:7" x14ac:dyDescent="0.3">
      <c r="B1997"/>
      <c r="C1997"/>
      <c r="D1997"/>
      <c r="E1997"/>
      <c r="F1997"/>
      <c r="G1997"/>
    </row>
    <row r="1998" spans="2:7" x14ac:dyDescent="0.3">
      <c r="B1998"/>
      <c r="C1998"/>
      <c r="D1998"/>
      <c r="E1998"/>
      <c r="F1998"/>
      <c r="G1998"/>
    </row>
    <row r="1999" spans="2:7" x14ac:dyDescent="0.3">
      <c r="B1999"/>
      <c r="C1999"/>
      <c r="D1999"/>
      <c r="E1999"/>
      <c r="F1999"/>
      <c r="G1999"/>
    </row>
    <row r="2000" spans="2:7" x14ac:dyDescent="0.3">
      <c r="B2000"/>
      <c r="C2000"/>
      <c r="D2000"/>
      <c r="E2000"/>
      <c r="F2000"/>
      <c r="G2000"/>
    </row>
    <row r="2001" spans="2:7" x14ac:dyDescent="0.3">
      <c r="B2001"/>
      <c r="C2001"/>
      <c r="D2001"/>
      <c r="E2001"/>
      <c r="F2001"/>
      <c r="G2001"/>
    </row>
    <row r="2002" spans="2:7" x14ac:dyDescent="0.3">
      <c r="B2002"/>
      <c r="C2002"/>
      <c r="D2002"/>
      <c r="E2002"/>
      <c r="F2002"/>
      <c r="G2002"/>
    </row>
    <row r="2003" spans="2:7" x14ac:dyDescent="0.3">
      <c r="B2003"/>
      <c r="C2003"/>
      <c r="D2003"/>
      <c r="E2003"/>
      <c r="F2003"/>
      <c r="G2003"/>
    </row>
    <row r="2004" spans="2:7" x14ac:dyDescent="0.3">
      <c r="B2004"/>
      <c r="C2004"/>
      <c r="D2004"/>
      <c r="E2004"/>
      <c r="F2004"/>
      <c r="G2004"/>
    </row>
    <row r="2005" spans="2:7" x14ac:dyDescent="0.3">
      <c r="B2005"/>
      <c r="C2005"/>
      <c r="D2005"/>
      <c r="E2005"/>
      <c r="F2005"/>
      <c r="G2005"/>
    </row>
    <row r="2006" spans="2:7" x14ac:dyDescent="0.3">
      <c r="B2006"/>
      <c r="C2006"/>
      <c r="D2006"/>
      <c r="E2006"/>
      <c r="F2006"/>
      <c r="G2006"/>
    </row>
    <row r="2007" spans="2:7" x14ac:dyDescent="0.3">
      <c r="B2007"/>
      <c r="C2007"/>
      <c r="D2007"/>
      <c r="E2007"/>
      <c r="F2007"/>
      <c r="G2007"/>
    </row>
    <row r="2008" spans="2:7" x14ac:dyDescent="0.3">
      <c r="B2008"/>
      <c r="C2008"/>
      <c r="D2008"/>
      <c r="E2008"/>
      <c r="F2008"/>
      <c r="G2008"/>
    </row>
    <row r="2009" spans="2:7" x14ac:dyDescent="0.3">
      <c r="B2009"/>
      <c r="C2009"/>
      <c r="D2009"/>
      <c r="E2009"/>
      <c r="F2009"/>
      <c r="G2009"/>
    </row>
    <row r="2010" spans="2:7" x14ac:dyDescent="0.3">
      <c r="B2010"/>
      <c r="C2010"/>
      <c r="D2010"/>
      <c r="E2010"/>
      <c r="F2010"/>
      <c r="G2010"/>
    </row>
    <row r="2011" spans="2:7" x14ac:dyDescent="0.3">
      <c r="B2011"/>
      <c r="C2011"/>
      <c r="D2011"/>
      <c r="E2011"/>
      <c r="F2011"/>
      <c r="G2011"/>
    </row>
    <row r="2012" spans="2:7" x14ac:dyDescent="0.3">
      <c r="B2012"/>
      <c r="C2012"/>
      <c r="D2012"/>
      <c r="E2012"/>
      <c r="F2012"/>
      <c r="G2012"/>
    </row>
    <row r="2013" spans="2:7" x14ac:dyDescent="0.3">
      <c r="B2013"/>
      <c r="C2013"/>
      <c r="D2013"/>
      <c r="E2013"/>
      <c r="F2013"/>
      <c r="G2013"/>
    </row>
    <row r="2014" spans="2:7" x14ac:dyDescent="0.3">
      <c r="B2014"/>
      <c r="C2014"/>
      <c r="D2014"/>
      <c r="E2014"/>
      <c r="F2014"/>
      <c r="G2014"/>
    </row>
    <row r="2015" spans="2:7" x14ac:dyDescent="0.3">
      <c r="B2015"/>
      <c r="C2015"/>
      <c r="D2015"/>
      <c r="E2015"/>
      <c r="F2015"/>
      <c r="G2015"/>
    </row>
    <row r="2016" spans="2:7" x14ac:dyDescent="0.3">
      <c r="B2016"/>
      <c r="C2016"/>
      <c r="D2016"/>
      <c r="E2016"/>
      <c r="F2016"/>
      <c r="G2016"/>
    </row>
    <row r="2017" spans="2:7" x14ac:dyDescent="0.3">
      <c r="B2017"/>
      <c r="C2017"/>
      <c r="D2017"/>
      <c r="E2017"/>
      <c r="F2017"/>
      <c r="G2017"/>
    </row>
    <row r="2018" spans="2:7" x14ac:dyDescent="0.3">
      <c r="B2018"/>
      <c r="C2018"/>
      <c r="D2018"/>
      <c r="E2018"/>
      <c r="F2018"/>
      <c r="G2018"/>
    </row>
    <row r="2019" spans="2:7" x14ac:dyDescent="0.3">
      <c r="B2019"/>
      <c r="C2019"/>
      <c r="D2019"/>
      <c r="E2019"/>
      <c r="F2019"/>
      <c r="G2019"/>
    </row>
    <row r="2020" spans="2:7" x14ac:dyDescent="0.3">
      <c r="B2020"/>
      <c r="C2020"/>
      <c r="D2020"/>
      <c r="E2020"/>
      <c r="F2020"/>
      <c r="G2020"/>
    </row>
    <row r="2021" spans="2:7" x14ac:dyDescent="0.3">
      <c r="B2021"/>
      <c r="C2021"/>
      <c r="D2021"/>
      <c r="E2021"/>
      <c r="F2021"/>
      <c r="G2021"/>
    </row>
    <row r="2022" spans="2:7" x14ac:dyDescent="0.3">
      <c r="B2022"/>
      <c r="C2022"/>
      <c r="D2022"/>
      <c r="E2022"/>
      <c r="F2022"/>
      <c r="G2022"/>
    </row>
    <row r="2023" spans="2:7" x14ac:dyDescent="0.3">
      <c r="B2023"/>
      <c r="C2023"/>
      <c r="D2023"/>
      <c r="E2023"/>
      <c r="F2023"/>
      <c r="G2023"/>
    </row>
    <row r="2024" spans="2:7" x14ac:dyDescent="0.3">
      <c r="B2024"/>
      <c r="C2024"/>
      <c r="D2024"/>
      <c r="E2024"/>
      <c r="F2024"/>
      <c r="G2024"/>
    </row>
    <row r="2025" spans="2:7" x14ac:dyDescent="0.3">
      <c r="B2025"/>
      <c r="C2025"/>
      <c r="D2025"/>
      <c r="E2025"/>
      <c r="F2025"/>
      <c r="G2025"/>
    </row>
    <row r="2026" spans="2:7" x14ac:dyDescent="0.3">
      <c r="B2026"/>
      <c r="C2026"/>
      <c r="D2026"/>
      <c r="E2026"/>
      <c r="F2026"/>
      <c r="G2026"/>
    </row>
    <row r="2027" spans="2:7" x14ac:dyDescent="0.3">
      <c r="B2027"/>
      <c r="C2027"/>
      <c r="D2027"/>
      <c r="E2027"/>
      <c r="F2027"/>
      <c r="G2027"/>
    </row>
    <row r="2028" spans="2:7" x14ac:dyDescent="0.3">
      <c r="B2028"/>
      <c r="C2028"/>
      <c r="D2028"/>
      <c r="E2028"/>
      <c r="F2028"/>
      <c r="G2028"/>
    </row>
    <row r="2029" spans="2:7" x14ac:dyDescent="0.3">
      <c r="B2029"/>
      <c r="C2029"/>
      <c r="D2029"/>
      <c r="E2029"/>
      <c r="F2029"/>
      <c r="G2029"/>
    </row>
    <row r="2030" spans="2:7" x14ac:dyDescent="0.3">
      <c r="B2030"/>
      <c r="C2030"/>
      <c r="D2030"/>
      <c r="E2030"/>
      <c r="F2030"/>
      <c r="G2030"/>
    </row>
    <row r="2031" spans="2:7" x14ac:dyDescent="0.3">
      <c r="B2031"/>
      <c r="C2031"/>
      <c r="D2031"/>
      <c r="E2031"/>
      <c r="F2031"/>
      <c r="G2031"/>
    </row>
    <row r="2032" spans="2:7" x14ac:dyDescent="0.3">
      <c r="B2032"/>
      <c r="C2032"/>
      <c r="D2032"/>
      <c r="E2032"/>
      <c r="F2032"/>
      <c r="G2032"/>
    </row>
    <row r="2033" spans="2:7" x14ac:dyDescent="0.3">
      <c r="B2033"/>
      <c r="C2033"/>
      <c r="D2033"/>
      <c r="E2033"/>
      <c r="F2033"/>
      <c r="G2033"/>
    </row>
    <row r="2034" spans="2:7" x14ac:dyDescent="0.3">
      <c r="B2034"/>
      <c r="C2034"/>
      <c r="D2034"/>
      <c r="E2034"/>
      <c r="F2034"/>
      <c r="G2034"/>
    </row>
    <row r="2035" spans="2:7" x14ac:dyDescent="0.3">
      <c r="B2035"/>
      <c r="C2035"/>
      <c r="D2035"/>
      <c r="E2035"/>
      <c r="F2035"/>
      <c r="G2035"/>
    </row>
    <row r="2036" spans="2:7" x14ac:dyDescent="0.3">
      <c r="B2036"/>
      <c r="C2036"/>
      <c r="D2036"/>
      <c r="E2036"/>
      <c r="F2036"/>
      <c r="G2036"/>
    </row>
    <row r="2037" spans="2:7" x14ac:dyDescent="0.3">
      <c r="B2037"/>
      <c r="C2037"/>
      <c r="D2037"/>
      <c r="E2037"/>
      <c r="F2037"/>
      <c r="G2037"/>
    </row>
    <row r="2038" spans="2:7" x14ac:dyDescent="0.3">
      <c r="B2038"/>
      <c r="C2038"/>
      <c r="D2038"/>
      <c r="E2038"/>
      <c r="F2038"/>
      <c r="G2038"/>
    </row>
    <row r="2039" spans="2:7" x14ac:dyDescent="0.3">
      <c r="B2039"/>
      <c r="C2039"/>
      <c r="D2039"/>
      <c r="E2039"/>
      <c r="F2039"/>
      <c r="G2039"/>
    </row>
    <row r="2040" spans="2:7" x14ac:dyDescent="0.3">
      <c r="B2040"/>
      <c r="C2040"/>
      <c r="D2040"/>
      <c r="E2040"/>
      <c r="F2040"/>
      <c r="G2040"/>
    </row>
    <row r="2041" spans="2:7" x14ac:dyDescent="0.3">
      <c r="B2041"/>
      <c r="C2041"/>
      <c r="D2041"/>
      <c r="E2041"/>
      <c r="F2041"/>
      <c r="G2041"/>
    </row>
    <row r="2042" spans="2:7" x14ac:dyDescent="0.3">
      <c r="B2042"/>
      <c r="C2042"/>
      <c r="D2042"/>
      <c r="E2042"/>
      <c r="F2042"/>
      <c r="G2042"/>
    </row>
    <row r="2043" spans="2:7" x14ac:dyDescent="0.3">
      <c r="B2043"/>
      <c r="C2043"/>
      <c r="D2043"/>
      <c r="E2043"/>
      <c r="F2043"/>
      <c r="G2043"/>
    </row>
    <row r="2044" spans="2:7" x14ac:dyDescent="0.3">
      <c r="B2044"/>
      <c r="C2044"/>
      <c r="D2044"/>
      <c r="E2044"/>
      <c r="F2044"/>
      <c r="G2044"/>
    </row>
    <row r="2045" spans="2:7" x14ac:dyDescent="0.3">
      <c r="B2045"/>
      <c r="C2045"/>
      <c r="D2045"/>
      <c r="E2045"/>
      <c r="F2045"/>
      <c r="G2045"/>
    </row>
    <row r="2046" spans="2:7" x14ac:dyDescent="0.3">
      <c r="B2046"/>
      <c r="C2046"/>
      <c r="D2046"/>
      <c r="E2046"/>
      <c r="F2046"/>
      <c r="G2046"/>
    </row>
    <row r="2047" spans="2:7" x14ac:dyDescent="0.3">
      <c r="B2047"/>
      <c r="C2047"/>
      <c r="D2047"/>
      <c r="E2047"/>
      <c r="F2047"/>
      <c r="G2047"/>
    </row>
    <row r="2048" spans="2:7" x14ac:dyDescent="0.3">
      <c r="B2048"/>
      <c r="C2048"/>
      <c r="D2048"/>
      <c r="E2048"/>
      <c r="F2048"/>
      <c r="G2048"/>
    </row>
    <row r="2049" spans="2:7" x14ac:dyDescent="0.3">
      <c r="B2049"/>
      <c r="C2049"/>
      <c r="D2049"/>
      <c r="E2049"/>
      <c r="F2049"/>
      <c r="G2049"/>
    </row>
    <row r="2050" spans="2:7" x14ac:dyDescent="0.3">
      <c r="B2050"/>
      <c r="C2050"/>
      <c r="D2050"/>
      <c r="E2050"/>
      <c r="F2050"/>
      <c r="G2050"/>
    </row>
    <row r="2051" spans="2:7" x14ac:dyDescent="0.3">
      <c r="B2051"/>
      <c r="C2051"/>
      <c r="D2051"/>
      <c r="E2051"/>
      <c r="F2051"/>
      <c r="G2051"/>
    </row>
    <row r="2052" spans="2:7" x14ac:dyDescent="0.3">
      <c r="B2052"/>
      <c r="C2052"/>
      <c r="D2052"/>
      <c r="E2052"/>
      <c r="F2052"/>
      <c r="G2052"/>
    </row>
    <row r="2053" spans="2:7" x14ac:dyDescent="0.3">
      <c r="B2053"/>
      <c r="C2053"/>
      <c r="D2053"/>
      <c r="E2053"/>
      <c r="F2053"/>
      <c r="G2053"/>
    </row>
    <row r="2054" spans="2:7" x14ac:dyDescent="0.3">
      <c r="B2054"/>
      <c r="C2054"/>
      <c r="D2054"/>
      <c r="E2054"/>
      <c r="F2054"/>
      <c r="G2054"/>
    </row>
    <row r="2055" spans="2:7" x14ac:dyDescent="0.3">
      <c r="B2055"/>
      <c r="C2055"/>
      <c r="D2055"/>
      <c r="E2055"/>
      <c r="F2055"/>
      <c r="G2055"/>
    </row>
    <row r="2056" spans="2:7" x14ac:dyDescent="0.3">
      <c r="B2056"/>
      <c r="C2056"/>
      <c r="D2056"/>
      <c r="E2056"/>
      <c r="F2056"/>
      <c r="G2056"/>
    </row>
    <row r="2057" spans="2:7" x14ac:dyDescent="0.3">
      <c r="B2057"/>
      <c r="C2057"/>
      <c r="D2057"/>
      <c r="E2057"/>
      <c r="F2057"/>
      <c r="G2057"/>
    </row>
    <row r="2058" spans="2:7" x14ac:dyDescent="0.3">
      <c r="B2058"/>
      <c r="C2058"/>
      <c r="D2058"/>
      <c r="E2058"/>
      <c r="F2058"/>
      <c r="G2058"/>
    </row>
    <row r="2059" spans="2:7" x14ac:dyDescent="0.3">
      <c r="B2059"/>
      <c r="C2059"/>
      <c r="D2059"/>
      <c r="E2059"/>
      <c r="F2059"/>
      <c r="G2059"/>
    </row>
    <row r="2060" spans="2:7" x14ac:dyDescent="0.3">
      <c r="B2060"/>
      <c r="C2060"/>
      <c r="D2060"/>
      <c r="E2060"/>
      <c r="F2060"/>
      <c r="G2060"/>
    </row>
    <row r="2061" spans="2:7" x14ac:dyDescent="0.3">
      <c r="B2061"/>
      <c r="C2061"/>
      <c r="D2061"/>
      <c r="E2061"/>
      <c r="F2061"/>
      <c r="G2061"/>
    </row>
    <row r="2062" spans="2:7" x14ac:dyDescent="0.3">
      <c r="B2062"/>
      <c r="C2062"/>
      <c r="D2062"/>
      <c r="E2062"/>
      <c r="F2062"/>
      <c r="G2062"/>
    </row>
    <row r="2063" spans="2:7" x14ac:dyDescent="0.3">
      <c r="B2063"/>
      <c r="C2063"/>
      <c r="D2063"/>
      <c r="E2063"/>
      <c r="F2063"/>
      <c r="G2063"/>
    </row>
    <row r="2064" spans="2:7" x14ac:dyDescent="0.3">
      <c r="B2064"/>
      <c r="C2064"/>
      <c r="D2064"/>
      <c r="E2064"/>
      <c r="F2064"/>
      <c r="G2064"/>
    </row>
    <row r="2065" spans="2:7" x14ac:dyDescent="0.3">
      <c r="B2065"/>
      <c r="C2065"/>
      <c r="D2065"/>
      <c r="E2065"/>
      <c r="F2065"/>
      <c r="G2065"/>
    </row>
    <row r="2066" spans="2:7" x14ac:dyDescent="0.3">
      <c r="B2066"/>
      <c r="C2066"/>
      <c r="D2066"/>
      <c r="E2066"/>
      <c r="F2066"/>
      <c r="G2066"/>
    </row>
    <row r="2067" spans="2:7" x14ac:dyDescent="0.3">
      <c r="B2067"/>
      <c r="C2067"/>
      <c r="D2067"/>
      <c r="E2067"/>
      <c r="F2067"/>
      <c r="G2067"/>
    </row>
    <row r="2068" spans="2:7" x14ac:dyDescent="0.3">
      <c r="B2068"/>
      <c r="C2068"/>
      <c r="D2068"/>
      <c r="E2068"/>
      <c r="F2068"/>
      <c r="G2068"/>
    </row>
    <row r="2069" spans="2:7" x14ac:dyDescent="0.3">
      <c r="B2069"/>
      <c r="C2069"/>
      <c r="D2069"/>
      <c r="E2069"/>
      <c r="F2069"/>
      <c r="G2069"/>
    </row>
    <row r="2070" spans="2:7" x14ac:dyDescent="0.3">
      <c r="B2070"/>
      <c r="C2070"/>
      <c r="D2070"/>
      <c r="E2070"/>
      <c r="F2070"/>
      <c r="G2070"/>
    </row>
    <row r="2071" spans="2:7" x14ac:dyDescent="0.3">
      <c r="B2071"/>
      <c r="C2071"/>
      <c r="D2071"/>
      <c r="E2071"/>
      <c r="F2071"/>
      <c r="G2071"/>
    </row>
    <row r="2072" spans="2:7" x14ac:dyDescent="0.3">
      <c r="B2072"/>
      <c r="C2072"/>
      <c r="D2072"/>
      <c r="E2072"/>
      <c r="F2072"/>
      <c r="G2072"/>
    </row>
    <row r="2073" spans="2:7" x14ac:dyDescent="0.3">
      <c r="B2073"/>
      <c r="C2073"/>
      <c r="D2073"/>
      <c r="E2073"/>
      <c r="F2073"/>
      <c r="G2073"/>
    </row>
    <row r="2074" spans="2:7" x14ac:dyDescent="0.3">
      <c r="B2074"/>
      <c r="C2074"/>
      <c r="D2074"/>
      <c r="E2074"/>
      <c r="F2074"/>
      <c r="G2074"/>
    </row>
    <row r="2075" spans="2:7" x14ac:dyDescent="0.3">
      <c r="B2075"/>
      <c r="C2075"/>
      <c r="D2075"/>
      <c r="E2075"/>
      <c r="F2075"/>
      <c r="G2075"/>
    </row>
    <row r="2076" spans="2:7" x14ac:dyDescent="0.3">
      <c r="B2076"/>
      <c r="C2076"/>
      <c r="D2076"/>
      <c r="E2076"/>
      <c r="F2076"/>
      <c r="G2076"/>
    </row>
    <row r="2077" spans="2:7" x14ac:dyDescent="0.3">
      <c r="B2077"/>
      <c r="C2077"/>
      <c r="D2077"/>
      <c r="E2077"/>
      <c r="F2077"/>
      <c r="G2077"/>
    </row>
    <row r="2078" spans="2:7" x14ac:dyDescent="0.3">
      <c r="B2078"/>
      <c r="C2078"/>
      <c r="D2078"/>
      <c r="E2078"/>
      <c r="F2078"/>
      <c r="G2078"/>
    </row>
    <row r="2079" spans="2:7" x14ac:dyDescent="0.3">
      <c r="B2079"/>
      <c r="C2079"/>
      <c r="D2079"/>
      <c r="E2079"/>
      <c r="F2079"/>
      <c r="G2079"/>
    </row>
    <row r="2080" spans="2:7" x14ac:dyDescent="0.3">
      <c r="B2080"/>
      <c r="C2080"/>
      <c r="D2080"/>
      <c r="E2080"/>
      <c r="F2080"/>
      <c r="G2080"/>
    </row>
    <row r="2081" spans="2:7" x14ac:dyDescent="0.3">
      <c r="B2081"/>
      <c r="C2081"/>
      <c r="D2081"/>
      <c r="E2081"/>
      <c r="F2081"/>
      <c r="G2081"/>
    </row>
    <row r="2082" spans="2:7" x14ac:dyDescent="0.3">
      <c r="B2082"/>
      <c r="C2082"/>
      <c r="D2082"/>
      <c r="E2082"/>
      <c r="F2082"/>
      <c r="G2082"/>
    </row>
    <row r="2083" spans="2:7" x14ac:dyDescent="0.3">
      <c r="B2083"/>
      <c r="C2083"/>
      <c r="D2083"/>
      <c r="E2083"/>
      <c r="F2083"/>
      <c r="G2083"/>
    </row>
    <row r="2084" spans="2:7" x14ac:dyDescent="0.3">
      <c r="B2084"/>
      <c r="C2084"/>
      <c r="D2084"/>
      <c r="E2084"/>
      <c r="F2084"/>
      <c r="G2084"/>
    </row>
    <row r="2085" spans="2:7" x14ac:dyDescent="0.3">
      <c r="B2085"/>
      <c r="C2085"/>
      <c r="D2085"/>
      <c r="E2085"/>
      <c r="F2085"/>
      <c r="G2085"/>
    </row>
    <row r="2086" spans="2:7" x14ac:dyDescent="0.3">
      <c r="B2086"/>
      <c r="C2086"/>
      <c r="D2086"/>
      <c r="E2086"/>
      <c r="F2086"/>
      <c r="G2086"/>
    </row>
    <row r="2087" spans="2:7" x14ac:dyDescent="0.3">
      <c r="B2087"/>
      <c r="C2087"/>
      <c r="D2087"/>
      <c r="E2087"/>
      <c r="F2087"/>
      <c r="G2087"/>
    </row>
    <row r="2088" spans="2:7" x14ac:dyDescent="0.3">
      <c r="B2088"/>
      <c r="C2088"/>
      <c r="D2088"/>
      <c r="E2088"/>
      <c r="F2088"/>
      <c r="G2088"/>
    </row>
    <row r="2089" spans="2:7" x14ac:dyDescent="0.3">
      <c r="B2089"/>
      <c r="C2089"/>
      <c r="D2089"/>
      <c r="E2089"/>
      <c r="F2089"/>
      <c r="G2089"/>
    </row>
    <row r="2090" spans="2:7" x14ac:dyDescent="0.3">
      <c r="B2090"/>
      <c r="C2090"/>
      <c r="D2090"/>
      <c r="E2090"/>
      <c r="F2090"/>
      <c r="G2090"/>
    </row>
    <row r="2091" spans="2:7" x14ac:dyDescent="0.3">
      <c r="B2091"/>
      <c r="C2091"/>
      <c r="D2091"/>
      <c r="E2091"/>
      <c r="F2091"/>
      <c r="G2091"/>
    </row>
    <row r="2092" spans="2:7" x14ac:dyDescent="0.3">
      <c r="B2092"/>
      <c r="C2092"/>
      <c r="D2092"/>
      <c r="E2092"/>
      <c r="F2092"/>
      <c r="G2092"/>
    </row>
    <row r="2093" spans="2:7" x14ac:dyDescent="0.3">
      <c r="B2093"/>
      <c r="C2093"/>
      <c r="D2093"/>
      <c r="E2093"/>
      <c r="F2093"/>
      <c r="G2093"/>
    </row>
    <row r="2094" spans="2:7" x14ac:dyDescent="0.3">
      <c r="B2094"/>
      <c r="C2094"/>
      <c r="D2094"/>
      <c r="E2094"/>
      <c r="F2094"/>
      <c r="G2094"/>
    </row>
    <row r="2095" spans="2:7" x14ac:dyDescent="0.3">
      <c r="B2095"/>
      <c r="C2095"/>
      <c r="D2095"/>
      <c r="E2095"/>
      <c r="F2095"/>
      <c r="G2095"/>
    </row>
    <row r="2096" spans="2:7" x14ac:dyDescent="0.3">
      <c r="B2096"/>
      <c r="C2096"/>
      <c r="D2096"/>
      <c r="E2096"/>
      <c r="F2096"/>
      <c r="G2096"/>
    </row>
    <row r="2097" spans="2:7" x14ac:dyDescent="0.3">
      <c r="B2097"/>
      <c r="C2097"/>
      <c r="D2097"/>
      <c r="E2097"/>
      <c r="F2097"/>
      <c r="G2097"/>
    </row>
    <row r="2098" spans="2:7" x14ac:dyDescent="0.3">
      <c r="B2098"/>
      <c r="C2098"/>
      <c r="D2098"/>
      <c r="E2098"/>
      <c r="F2098"/>
      <c r="G2098"/>
    </row>
    <row r="2099" spans="2:7" x14ac:dyDescent="0.3">
      <c r="B2099"/>
      <c r="C2099"/>
      <c r="D2099"/>
      <c r="E2099"/>
      <c r="F2099"/>
      <c r="G2099"/>
    </row>
    <row r="2100" spans="2:7" x14ac:dyDescent="0.3">
      <c r="B2100"/>
      <c r="C2100"/>
      <c r="D2100"/>
      <c r="E2100"/>
      <c r="F2100"/>
      <c r="G2100"/>
    </row>
    <row r="2101" spans="2:7" x14ac:dyDescent="0.3">
      <c r="B2101"/>
      <c r="C2101"/>
      <c r="D2101"/>
      <c r="E2101"/>
      <c r="F2101"/>
      <c r="G2101"/>
    </row>
    <row r="2102" spans="2:7" x14ac:dyDescent="0.3">
      <c r="B2102"/>
      <c r="C2102"/>
      <c r="D2102"/>
      <c r="E2102"/>
      <c r="F2102"/>
      <c r="G2102"/>
    </row>
    <row r="2103" spans="2:7" x14ac:dyDescent="0.3">
      <c r="B2103"/>
      <c r="C2103"/>
      <c r="D2103"/>
      <c r="E2103"/>
      <c r="F2103"/>
      <c r="G2103"/>
    </row>
    <row r="2104" spans="2:7" x14ac:dyDescent="0.3">
      <c r="B2104"/>
      <c r="C2104"/>
      <c r="D2104"/>
      <c r="E2104"/>
      <c r="F2104"/>
      <c r="G2104"/>
    </row>
    <row r="2105" spans="2:7" x14ac:dyDescent="0.3">
      <c r="B2105"/>
      <c r="C2105"/>
      <c r="D2105"/>
      <c r="E2105"/>
      <c r="F2105"/>
      <c r="G2105"/>
    </row>
    <row r="2106" spans="2:7" x14ac:dyDescent="0.3">
      <c r="B2106"/>
      <c r="C2106"/>
      <c r="D2106"/>
      <c r="E2106"/>
      <c r="F2106"/>
      <c r="G2106"/>
    </row>
    <row r="2107" spans="2:7" x14ac:dyDescent="0.3">
      <c r="B2107"/>
      <c r="C2107"/>
      <c r="D2107"/>
      <c r="E2107"/>
      <c r="F2107"/>
      <c r="G2107"/>
    </row>
    <row r="2108" spans="2:7" x14ac:dyDescent="0.3">
      <c r="B2108"/>
      <c r="C2108"/>
      <c r="D2108"/>
      <c r="E2108"/>
      <c r="F2108"/>
      <c r="G2108"/>
    </row>
    <row r="2109" spans="2:7" x14ac:dyDescent="0.3">
      <c r="B2109"/>
      <c r="C2109"/>
      <c r="D2109"/>
      <c r="E2109"/>
      <c r="F2109"/>
      <c r="G2109"/>
    </row>
    <row r="2110" spans="2:7" x14ac:dyDescent="0.3">
      <c r="B2110"/>
      <c r="C2110"/>
      <c r="D2110"/>
      <c r="E2110"/>
      <c r="F2110"/>
      <c r="G2110"/>
    </row>
    <row r="2111" spans="2:7" x14ac:dyDescent="0.3">
      <c r="B2111"/>
      <c r="C2111"/>
      <c r="D2111"/>
      <c r="E2111"/>
      <c r="F2111"/>
      <c r="G2111"/>
    </row>
    <row r="2112" spans="2:7" x14ac:dyDescent="0.3">
      <c r="B2112"/>
      <c r="C2112"/>
      <c r="D2112"/>
      <c r="E2112"/>
      <c r="F2112"/>
      <c r="G2112"/>
    </row>
    <row r="2113" spans="2:7" x14ac:dyDescent="0.3">
      <c r="B2113"/>
      <c r="C2113"/>
      <c r="D2113"/>
      <c r="E2113"/>
      <c r="F2113"/>
      <c r="G2113"/>
    </row>
    <row r="2114" spans="2:7" x14ac:dyDescent="0.3">
      <c r="B2114"/>
      <c r="C2114"/>
      <c r="D2114"/>
      <c r="E2114"/>
      <c r="F2114"/>
      <c r="G2114"/>
    </row>
    <row r="2115" spans="2:7" x14ac:dyDescent="0.3">
      <c r="B2115"/>
      <c r="C2115"/>
      <c r="D2115"/>
      <c r="E2115"/>
      <c r="F2115"/>
      <c r="G2115"/>
    </row>
    <row r="2116" spans="2:7" x14ac:dyDescent="0.3">
      <c r="B2116"/>
      <c r="C2116"/>
      <c r="D2116"/>
      <c r="E2116"/>
      <c r="F2116"/>
      <c r="G2116"/>
    </row>
    <row r="2117" spans="2:7" x14ac:dyDescent="0.3">
      <c r="B2117"/>
      <c r="C2117"/>
      <c r="D2117"/>
      <c r="E2117"/>
      <c r="F2117"/>
      <c r="G2117"/>
    </row>
    <row r="2118" spans="2:7" x14ac:dyDescent="0.3">
      <c r="B2118"/>
      <c r="C2118"/>
      <c r="D2118"/>
      <c r="E2118"/>
      <c r="F2118"/>
      <c r="G2118"/>
    </row>
    <row r="2119" spans="2:7" x14ac:dyDescent="0.3">
      <c r="B2119"/>
      <c r="C2119"/>
      <c r="D2119"/>
      <c r="E2119"/>
      <c r="F2119"/>
      <c r="G2119"/>
    </row>
    <row r="2120" spans="2:7" x14ac:dyDescent="0.3">
      <c r="B2120"/>
      <c r="C2120"/>
      <c r="D2120"/>
      <c r="E2120"/>
      <c r="F2120"/>
      <c r="G2120"/>
    </row>
    <row r="2121" spans="2:7" x14ac:dyDescent="0.3">
      <c r="B2121"/>
      <c r="C2121"/>
      <c r="D2121"/>
      <c r="E2121"/>
      <c r="F2121"/>
      <c r="G2121"/>
    </row>
    <row r="2122" spans="2:7" x14ac:dyDescent="0.3">
      <c r="B2122"/>
      <c r="C2122"/>
      <c r="D2122"/>
      <c r="E2122"/>
      <c r="F2122"/>
      <c r="G2122"/>
    </row>
    <row r="2123" spans="2:7" x14ac:dyDescent="0.3">
      <c r="B2123"/>
      <c r="C2123"/>
      <c r="D2123"/>
      <c r="E2123"/>
      <c r="F2123"/>
      <c r="G2123"/>
    </row>
    <row r="2124" spans="2:7" x14ac:dyDescent="0.3">
      <c r="B2124"/>
      <c r="C2124"/>
      <c r="D2124"/>
      <c r="E2124"/>
      <c r="F2124"/>
      <c r="G2124"/>
    </row>
    <row r="2125" spans="2:7" x14ac:dyDescent="0.3">
      <c r="B2125"/>
      <c r="C2125"/>
      <c r="D2125"/>
      <c r="E2125"/>
      <c r="F2125"/>
      <c r="G2125"/>
    </row>
    <row r="2126" spans="2:7" x14ac:dyDescent="0.3">
      <c r="B2126"/>
      <c r="C2126"/>
      <c r="D2126"/>
      <c r="E2126"/>
      <c r="F2126"/>
      <c r="G2126"/>
    </row>
    <row r="2127" spans="2:7" x14ac:dyDescent="0.3">
      <c r="B2127"/>
      <c r="C2127"/>
      <c r="D2127"/>
      <c r="E2127"/>
      <c r="F2127"/>
      <c r="G2127"/>
    </row>
    <row r="2128" spans="2:7" x14ac:dyDescent="0.3">
      <c r="B2128"/>
      <c r="C2128"/>
      <c r="D2128"/>
      <c r="E2128"/>
      <c r="F2128"/>
      <c r="G2128"/>
    </row>
    <row r="2129" spans="2:7" x14ac:dyDescent="0.3">
      <c r="B2129"/>
      <c r="C2129"/>
      <c r="D2129"/>
      <c r="E2129"/>
      <c r="F2129"/>
      <c r="G2129"/>
    </row>
    <row r="2130" spans="2:7" x14ac:dyDescent="0.3">
      <c r="B2130"/>
      <c r="C2130"/>
      <c r="D2130"/>
      <c r="E2130"/>
      <c r="F2130"/>
      <c r="G2130"/>
    </row>
    <row r="2131" spans="2:7" x14ac:dyDescent="0.3">
      <c r="B2131"/>
      <c r="C2131"/>
      <c r="D2131"/>
      <c r="E2131"/>
      <c r="F2131"/>
      <c r="G2131"/>
    </row>
    <row r="2132" spans="2:7" x14ac:dyDescent="0.3">
      <c r="B2132"/>
      <c r="C2132"/>
      <c r="D2132"/>
      <c r="E2132"/>
      <c r="F2132"/>
      <c r="G2132"/>
    </row>
    <row r="2133" spans="2:7" x14ac:dyDescent="0.3">
      <c r="B2133"/>
      <c r="C2133"/>
      <c r="D2133"/>
      <c r="E2133"/>
      <c r="F2133"/>
      <c r="G2133"/>
    </row>
    <row r="2134" spans="2:7" x14ac:dyDescent="0.3">
      <c r="B2134"/>
      <c r="C2134"/>
      <c r="D2134"/>
      <c r="E2134"/>
      <c r="F2134"/>
      <c r="G2134"/>
    </row>
    <row r="2135" spans="2:7" x14ac:dyDescent="0.3">
      <c r="B2135"/>
      <c r="C2135"/>
      <c r="D2135"/>
      <c r="E2135"/>
      <c r="F2135"/>
      <c r="G2135"/>
    </row>
    <row r="2136" spans="2:7" x14ac:dyDescent="0.3">
      <c r="B2136"/>
      <c r="C2136"/>
      <c r="D2136"/>
      <c r="E2136"/>
      <c r="F2136"/>
      <c r="G2136"/>
    </row>
    <row r="2137" spans="2:7" x14ac:dyDescent="0.3">
      <c r="B2137"/>
      <c r="C2137"/>
      <c r="D2137"/>
      <c r="E2137"/>
      <c r="F2137"/>
      <c r="G2137"/>
    </row>
    <row r="2138" spans="2:7" x14ac:dyDescent="0.3">
      <c r="B2138"/>
      <c r="C2138"/>
      <c r="D2138"/>
      <c r="E2138"/>
      <c r="F2138"/>
      <c r="G2138"/>
    </row>
    <row r="2139" spans="2:7" x14ac:dyDescent="0.3">
      <c r="B2139"/>
      <c r="C2139"/>
      <c r="D2139"/>
      <c r="E2139"/>
      <c r="F2139"/>
      <c r="G2139"/>
    </row>
    <row r="2140" spans="2:7" x14ac:dyDescent="0.3">
      <c r="B2140"/>
      <c r="C2140"/>
      <c r="D2140"/>
      <c r="E2140"/>
      <c r="F2140"/>
      <c r="G2140"/>
    </row>
    <row r="2141" spans="2:7" x14ac:dyDescent="0.3">
      <c r="B2141"/>
      <c r="C2141"/>
      <c r="D2141"/>
      <c r="E2141"/>
      <c r="F2141"/>
      <c r="G2141"/>
    </row>
    <row r="2142" spans="2:7" x14ac:dyDescent="0.3">
      <c r="B2142"/>
      <c r="C2142"/>
      <c r="D2142"/>
      <c r="E2142"/>
      <c r="F2142"/>
      <c r="G2142"/>
    </row>
    <row r="2143" spans="2:7" x14ac:dyDescent="0.3">
      <c r="B2143"/>
      <c r="C2143"/>
      <c r="D2143"/>
      <c r="E2143"/>
      <c r="F2143"/>
      <c r="G2143"/>
    </row>
    <row r="2144" spans="2:7" x14ac:dyDescent="0.3">
      <c r="B2144"/>
      <c r="C2144"/>
      <c r="D2144"/>
      <c r="E2144"/>
      <c r="F2144"/>
      <c r="G2144"/>
    </row>
    <row r="2145" spans="2:7" x14ac:dyDescent="0.3">
      <c r="B2145"/>
      <c r="C2145"/>
      <c r="D2145"/>
      <c r="E2145"/>
      <c r="F2145"/>
      <c r="G2145"/>
    </row>
    <row r="2146" spans="2:7" x14ac:dyDescent="0.3">
      <c r="B2146"/>
      <c r="C2146"/>
      <c r="D2146"/>
      <c r="E2146"/>
      <c r="F2146"/>
      <c r="G2146"/>
    </row>
    <row r="2147" spans="2:7" x14ac:dyDescent="0.3">
      <c r="B2147"/>
      <c r="C2147"/>
      <c r="D2147"/>
      <c r="E2147"/>
      <c r="F2147"/>
      <c r="G2147"/>
    </row>
    <row r="2148" spans="2:7" x14ac:dyDescent="0.3">
      <c r="B2148"/>
      <c r="C2148"/>
      <c r="D2148"/>
      <c r="E2148"/>
      <c r="F2148"/>
      <c r="G2148"/>
    </row>
    <row r="2149" spans="2:7" x14ac:dyDescent="0.3">
      <c r="B2149"/>
      <c r="C2149"/>
      <c r="D2149"/>
      <c r="E2149"/>
      <c r="F2149"/>
      <c r="G2149"/>
    </row>
    <row r="2150" spans="2:7" x14ac:dyDescent="0.3">
      <c r="B2150"/>
      <c r="C2150"/>
      <c r="D2150"/>
      <c r="E2150"/>
      <c r="F2150"/>
      <c r="G2150"/>
    </row>
    <row r="2151" spans="2:7" x14ac:dyDescent="0.3">
      <c r="B2151"/>
      <c r="C2151"/>
      <c r="D2151"/>
      <c r="E2151"/>
      <c r="F2151"/>
      <c r="G2151"/>
    </row>
    <row r="2152" spans="2:7" x14ac:dyDescent="0.3">
      <c r="B2152"/>
      <c r="C2152"/>
      <c r="D2152"/>
      <c r="E2152"/>
      <c r="F2152"/>
      <c r="G2152"/>
    </row>
    <row r="2153" spans="2:7" x14ac:dyDescent="0.3">
      <c r="B2153"/>
      <c r="C2153"/>
      <c r="D2153"/>
      <c r="E2153"/>
      <c r="F2153"/>
      <c r="G2153"/>
    </row>
    <row r="2154" spans="2:7" x14ac:dyDescent="0.3">
      <c r="B2154"/>
      <c r="C2154"/>
      <c r="D2154"/>
      <c r="E2154"/>
      <c r="F2154"/>
      <c r="G2154"/>
    </row>
    <row r="2155" spans="2:7" x14ac:dyDescent="0.3">
      <c r="B2155"/>
      <c r="C2155"/>
      <c r="D2155"/>
      <c r="E2155"/>
      <c r="F2155"/>
      <c r="G2155"/>
    </row>
    <row r="2156" spans="2:7" x14ac:dyDescent="0.3">
      <c r="B2156"/>
      <c r="C2156"/>
      <c r="D2156"/>
      <c r="E2156"/>
      <c r="F2156"/>
      <c r="G2156"/>
    </row>
    <row r="2157" spans="2:7" x14ac:dyDescent="0.3">
      <c r="B2157"/>
      <c r="C2157"/>
      <c r="D2157"/>
      <c r="E2157"/>
      <c r="F2157"/>
      <c r="G2157"/>
    </row>
    <row r="2158" spans="2:7" x14ac:dyDescent="0.3">
      <c r="B2158"/>
      <c r="C2158"/>
      <c r="D2158"/>
      <c r="E2158"/>
      <c r="F2158"/>
      <c r="G2158"/>
    </row>
    <row r="2159" spans="2:7" x14ac:dyDescent="0.3">
      <c r="B2159"/>
      <c r="C2159"/>
      <c r="D2159"/>
      <c r="E2159"/>
      <c r="F2159"/>
      <c r="G2159"/>
    </row>
    <row r="2160" spans="2:7" x14ac:dyDescent="0.3">
      <c r="B2160"/>
      <c r="C2160"/>
      <c r="D2160"/>
      <c r="E2160"/>
      <c r="F2160"/>
      <c r="G2160"/>
    </row>
    <row r="2161" spans="2:7" x14ac:dyDescent="0.3">
      <c r="B2161"/>
      <c r="C2161"/>
      <c r="D2161"/>
      <c r="E2161"/>
      <c r="F2161"/>
      <c r="G2161"/>
    </row>
    <row r="2162" spans="2:7" x14ac:dyDescent="0.3">
      <c r="B2162"/>
      <c r="C2162"/>
      <c r="D2162"/>
      <c r="E2162"/>
      <c r="F2162"/>
      <c r="G2162"/>
    </row>
    <row r="2163" spans="2:7" x14ac:dyDescent="0.3">
      <c r="B2163"/>
      <c r="C2163"/>
      <c r="D2163"/>
      <c r="E2163"/>
      <c r="F2163"/>
      <c r="G2163"/>
    </row>
    <row r="2164" spans="2:7" x14ac:dyDescent="0.3">
      <c r="B2164"/>
      <c r="C2164"/>
      <c r="D2164"/>
      <c r="E2164"/>
      <c r="F2164"/>
      <c r="G2164"/>
    </row>
    <row r="2165" spans="2:7" x14ac:dyDescent="0.3">
      <c r="B2165"/>
      <c r="C2165"/>
      <c r="D2165"/>
      <c r="E2165"/>
      <c r="F2165"/>
      <c r="G2165"/>
    </row>
    <row r="2166" spans="2:7" x14ac:dyDescent="0.3">
      <c r="B2166"/>
      <c r="C2166"/>
      <c r="D2166"/>
      <c r="E2166"/>
      <c r="F2166"/>
      <c r="G2166"/>
    </row>
    <row r="2167" spans="2:7" x14ac:dyDescent="0.3">
      <c r="B2167"/>
      <c r="C2167"/>
      <c r="D2167"/>
      <c r="E2167"/>
      <c r="F2167"/>
      <c r="G2167"/>
    </row>
    <row r="2168" spans="2:7" x14ac:dyDescent="0.3">
      <c r="B2168"/>
      <c r="C2168"/>
      <c r="D2168"/>
      <c r="E2168"/>
      <c r="F2168"/>
      <c r="G2168"/>
    </row>
    <row r="2169" spans="2:7" x14ac:dyDescent="0.3">
      <c r="B2169"/>
      <c r="C2169"/>
      <c r="D2169"/>
      <c r="E2169"/>
      <c r="F2169"/>
      <c r="G2169"/>
    </row>
    <row r="2170" spans="2:7" x14ac:dyDescent="0.3">
      <c r="B2170"/>
      <c r="C2170"/>
      <c r="D2170"/>
      <c r="E2170"/>
      <c r="F2170"/>
      <c r="G2170"/>
    </row>
    <row r="2171" spans="2:7" x14ac:dyDescent="0.3">
      <c r="B2171"/>
      <c r="C2171"/>
      <c r="D2171"/>
      <c r="E2171"/>
      <c r="F2171"/>
      <c r="G2171"/>
    </row>
    <row r="2172" spans="2:7" x14ac:dyDescent="0.3">
      <c r="B2172"/>
      <c r="C2172"/>
      <c r="D2172"/>
      <c r="E2172"/>
      <c r="F2172"/>
      <c r="G2172"/>
    </row>
    <row r="2173" spans="2:7" x14ac:dyDescent="0.3">
      <c r="B2173"/>
      <c r="C2173"/>
      <c r="D2173"/>
      <c r="E2173"/>
      <c r="F2173"/>
      <c r="G2173"/>
    </row>
    <row r="2174" spans="2:7" x14ac:dyDescent="0.3">
      <c r="B2174"/>
      <c r="C2174"/>
      <c r="D2174"/>
      <c r="E2174"/>
      <c r="F2174"/>
      <c r="G2174"/>
    </row>
    <row r="2175" spans="2:7" x14ac:dyDescent="0.3">
      <c r="B2175"/>
      <c r="C2175"/>
      <c r="D2175"/>
      <c r="E2175"/>
      <c r="F2175"/>
      <c r="G2175"/>
    </row>
    <row r="2176" spans="2:7" x14ac:dyDescent="0.3">
      <c r="B2176"/>
      <c r="C2176"/>
      <c r="D2176"/>
      <c r="E2176"/>
      <c r="F2176"/>
      <c r="G2176"/>
    </row>
    <row r="2177" spans="2:7" x14ac:dyDescent="0.3">
      <c r="B2177"/>
      <c r="C2177"/>
      <c r="D2177"/>
      <c r="E2177"/>
      <c r="F2177"/>
      <c r="G2177"/>
    </row>
    <row r="2178" spans="2:7" x14ac:dyDescent="0.3">
      <c r="B2178"/>
      <c r="C2178"/>
      <c r="D2178"/>
      <c r="E2178"/>
      <c r="F2178"/>
      <c r="G2178"/>
    </row>
    <row r="2179" spans="2:7" x14ac:dyDescent="0.3">
      <c r="B2179"/>
      <c r="C2179"/>
      <c r="D2179"/>
      <c r="E2179"/>
      <c r="F2179"/>
      <c r="G2179"/>
    </row>
    <row r="2180" spans="2:7" x14ac:dyDescent="0.3">
      <c r="B2180"/>
      <c r="C2180"/>
      <c r="D2180"/>
      <c r="E2180"/>
      <c r="F2180"/>
      <c r="G2180"/>
    </row>
    <row r="2181" spans="2:7" x14ac:dyDescent="0.3">
      <c r="B2181"/>
      <c r="C2181"/>
      <c r="D2181"/>
      <c r="E2181"/>
      <c r="F2181"/>
      <c r="G2181"/>
    </row>
    <row r="2182" spans="2:7" x14ac:dyDescent="0.3">
      <c r="B2182"/>
      <c r="C2182"/>
      <c r="D2182"/>
      <c r="E2182"/>
      <c r="F2182"/>
      <c r="G2182"/>
    </row>
    <row r="2183" spans="2:7" x14ac:dyDescent="0.3">
      <c r="B2183"/>
      <c r="C2183"/>
      <c r="D2183"/>
      <c r="E2183"/>
      <c r="F2183"/>
      <c r="G2183"/>
    </row>
    <row r="2184" spans="2:7" x14ac:dyDescent="0.3">
      <c r="B2184"/>
      <c r="C2184"/>
      <c r="D2184"/>
      <c r="E2184"/>
      <c r="F2184"/>
      <c r="G2184"/>
    </row>
    <row r="2185" spans="2:7" x14ac:dyDescent="0.3">
      <c r="B2185"/>
      <c r="C2185"/>
      <c r="D2185"/>
      <c r="E2185"/>
      <c r="F2185"/>
      <c r="G2185"/>
    </row>
    <row r="2186" spans="2:7" x14ac:dyDescent="0.3">
      <c r="B2186"/>
      <c r="C2186"/>
      <c r="D2186"/>
      <c r="E2186"/>
      <c r="F2186"/>
      <c r="G2186"/>
    </row>
    <row r="2187" spans="2:7" x14ac:dyDescent="0.3">
      <c r="B2187"/>
      <c r="C2187"/>
      <c r="D2187"/>
      <c r="E2187"/>
      <c r="F2187"/>
      <c r="G2187"/>
    </row>
    <row r="2188" spans="2:7" x14ac:dyDescent="0.3">
      <c r="B2188"/>
      <c r="C2188"/>
      <c r="D2188"/>
      <c r="E2188"/>
      <c r="F2188"/>
      <c r="G2188"/>
    </row>
    <row r="2189" spans="2:7" x14ac:dyDescent="0.3">
      <c r="B2189"/>
      <c r="C2189"/>
      <c r="D2189"/>
      <c r="E2189"/>
      <c r="F2189"/>
      <c r="G2189"/>
    </row>
    <row r="2190" spans="2:7" x14ac:dyDescent="0.3">
      <c r="B2190"/>
      <c r="C2190"/>
      <c r="D2190"/>
      <c r="E2190"/>
      <c r="F2190"/>
      <c r="G2190"/>
    </row>
    <row r="2191" spans="2:7" x14ac:dyDescent="0.3">
      <c r="B2191"/>
      <c r="C2191"/>
      <c r="D2191"/>
      <c r="E2191"/>
      <c r="F2191"/>
      <c r="G2191"/>
    </row>
    <row r="2192" spans="2:7" x14ac:dyDescent="0.3">
      <c r="B2192"/>
      <c r="C2192"/>
      <c r="D2192"/>
      <c r="E2192"/>
      <c r="F2192"/>
      <c r="G2192"/>
    </row>
    <row r="2193" spans="2:7" x14ac:dyDescent="0.3">
      <c r="B2193"/>
      <c r="C2193"/>
      <c r="D2193"/>
      <c r="E2193"/>
      <c r="F2193"/>
      <c r="G2193"/>
    </row>
    <row r="2194" spans="2:7" x14ac:dyDescent="0.3">
      <c r="B2194"/>
      <c r="C2194"/>
      <c r="D2194"/>
      <c r="E2194"/>
      <c r="F2194"/>
      <c r="G2194"/>
    </row>
    <row r="2195" spans="2:7" x14ac:dyDescent="0.3">
      <c r="B2195"/>
      <c r="C2195"/>
      <c r="D2195"/>
      <c r="E2195"/>
      <c r="F2195"/>
      <c r="G2195"/>
    </row>
    <row r="2196" spans="2:7" x14ac:dyDescent="0.3">
      <c r="B2196"/>
      <c r="C2196"/>
      <c r="D2196"/>
      <c r="E2196"/>
      <c r="F2196"/>
      <c r="G2196"/>
    </row>
    <row r="2197" spans="2:7" x14ac:dyDescent="0.3">
      <c r="B2197"/>
      <c r="C2197"/>
      <c r="D2197"/>
      <c r="E2197"/>
      <c r="F2197"/>
      <c r="G2197"/>
    </row>
    <row r="2198" spans="2:7" x14ac:dyDescent="0.3">
      <c r="B2198"/>
      <c r="C2198"/>
      <c r="D2198"/>
      <c r="E2198"/>
      <c r="F2198"/>
      <c r="G2198"/>
    </row>
    <row r="2199" spans="2:7" x14ac:dyDescent="0.3">
      <c r="B2199"/>
      <c r="C2199"/>
      <c r="D2199"/>
      <c r="E2199"/>
      <c r="F2199"/>
      <c r="G2199"/>
    </row>
    <row r="2200" spans="2:7" x14ac:dyDescent="0.3">
      <c r="B2200"/>
      <c r="C2200"/>
      <c r="D2200"/>
      <c r="E2200"/>
      <c r="F2200"/>
      <c r="G2200"/>
    </row>
    <row r="2201" spans="2:7" x14ac:dyDescent="0.3">
      <c r="B2201"/>
      <c r="C2201"/>
      <c r="D2201"/>
      <c r="E2201"/>
      <c r="F2201"/>
      <c r="G2201"/>
    </row>
    <row r="2202" spans="2:7" x14ac:dyDescent="0.3">
      <c r="B2202"/>
      <c r="C2202"/>
      <c r="D2202"/>
      <c r="E2202"/>
      <c r="F2202"/>
      <c r="G2202"/>
    </row>
    <row r="2203" spans="2:7" x14ac:dyDescent="0.3">
      <c r="B2203"/>
      <c r="C2203"/>
      <c r="D2203"/>
      <c r="E2203"/>
      <c r="F2203"/>
      <c r="G2203"/>
    </row>
    <row r="2204" spans="2:7" x14ac:dyDescent="0.3">
      <c r="B2204"/>
      <c r="C2204"/>
      <c r="D2204"/>
      <c r="E2204"/>
      <c r="F2204"/>
      <c r="G2204"/>
    </row>
    <row r="2205" spans="2:7" x14ac:dyDescent="0.3">
      <c r="B2205"/>
      <c r="C2205"/>
      <c r="D2205"/>
      <c r="E2205"/>
      <c r="F2205"/>
      <c r="G2205"/>
    </row>
    <row r="2206" spans="2:7" x14ac:dyDescent="0.3">
      <c r="B2206"/>
      <c r="C2206"/>
      <c r="D2206"/>
      <c r="E2206"/>
      <c r="F2206"/>
      <c r="G2206"/>
    </row>
    <row r="2207" spans="2:7" x14ac:dyDescent="0.3">
      <c r="B2207"/>
      <c r="C2207"/>
      <c r="D2207"/>
      <c r="E2207"/>
      <c r="F2207"/>
      <c r="G2207"/>
    </row>
    <row r="2208" spans="2:7" x14ac:dyDescent="0.3">
      <c r="B2208"/>
      <c r="C2208"/>
      <c r="D2208"/>
      <c r="E2208"/>
      <c r="F2208"/>
      <c r="G2208"/>
    </row>
    <row r="2209" spans="2:7" x14ac:dyDescent="0.3">
      <c r="B2209"/>
      <c r="C2209"/>
      <c r="D2209"/>
      <c r="E2209"/>
      <c r="F2209"/>
      <c r="G2209"/>
    </row>
    <row r="2210" spans="2:7" x14ac:dyDescent="0.3">
      <c r="B2210"/>
      <c r="C2210"/>
      <c r="D2210"/>
      <c r="E2210"/>
      <c r="F2210"/>
      <c r="G2210"/>
    </row>
    <row r="2211" spans="2:7" x14ac:dyDescent="0.3">
      <c r="B2211"/>
      <c r="C2211"/>
      <c r="D2211"/>
      <c r="E2211"/>
      <c r="F2211"/>
      <c r="G2211"/>
    </row>
    <row r="2212" spans="2:7" x14ac:dyDescent="0.3">
      <c r="B2212"/>
      <c r="C2212"/>
      <c r="D2212"/>
      <c r="E2212"/>
      <c r="F2212"/>
      <c r="G2212"/>
    </row>
    <row r="2213" spans="2:7" x14ac:dyDescent="0.3">
      <c r="B2213"/>
      <c r="C2213"/>
      <c r="D2213"/>
      <c r="E2213"/>
      <c r="F2213"/>
      <c r="G2213"/>
    </row>
    <row r="2214" spans="2:7" x14ac:dyDescent="0.3">
      <c r="B2214"/>
      <c r="C2214"/>
      <c r="D2214"/>
      <c r="E2214"/>
      <c r="F2214"/>
      <c r="G2214"/>
    </row>
    <row r="2215" spans="2:7" x14ac:dyDescent="0.3">
      <c r="B2215"/>
      <c r="C2215"/>
      <c r="D2215"/>
      <c r="E2215"/>
      <c r="F2215"/>
      <c r="G2215"/>
    </row>
    <row r="2216" spans="2:7" x14ac:dyDescent="0.3">
      <c r="B2216"/>
      <c r="C2216"/>
      <c r="D2216"/>
      <c r="E2216"/>
      <c r="F2216"/>
      <c r="G2216"/>
    </row>
    <row r="2217" spans="2:7" x14ac:dyDescent="0.3">
      <c r="B2217"/>
      <c r="C2217"/>
      <c r="D2217"/>
      <c r="E2217"/>
      <c r="F2217"/>
      <c r="G2217"/>
    </row>
    <row r="2218" spans="2:7" x14ac:dyDescent="0.3">
      <c r="B2218"/>
      <c r="C2218"/>
      <c r="D2218"/>
      <c r="E2218"/>
      <c r="F2218"/>
      <c r="G2218"/>
    </row>
    <row r="2219" spans="2:7" x14ac:dyDescent="0.3">
      <c r="B2219"/>
      <c r="C2219"/>
      <c r="D2219"/>
      <c r="E2219"/>
      <c r="F2219"/>
      <c r="G2219"/>
    </row>
    <row r="2220" spans="2:7" x14ac:dyDescent="0.3">
      <c r="B2220"/>
      <c r="C2220"/>
      <c r="D2220"/>
      <c r="E2220"/>
      <c r="F2220"/>
      <c r="G2220"/>
    </row>
    <row r="2221" spans="2:7" x14ac:dyDescent="0.3">
      <c r="B2221"/>
      <c r="C2221"/>
      <c r="D2221"/>
      <c r="E2221"/>
      <c r="F2221"/>
      <c r="G2221"/>
    </row>
    <row r="2222" spans="2:7" x14ac:dyDescent="0.3">
      <c r="B2222"/>
      <c r="C2222"/>
      <c r="D2222"/>
      <c r="E2222"/>
      <c r="F2222"/>
      <c r="G2222"/>
    </row>
    <row r="2223" spans="2:7" x14ac:dyDescent="0.3">
      <c r="B2223"/>
      <c r="C2223"/>
      <c r="D2223"/>
      <c r="E2223"/>
      <c r="F2223"/>
      <c r="G2223"/>
    </row>
    <row r="2224" spans="2:7" x14ac:dyDescent="0.3">
      <c r="B2224"/>
      <c r="C2224"/>
      <c r="D2224"/>
      <c r="E2224"/>
      <c r="F2224"/>
      <c r="G2224"/>
    </row>
    <row r="2225" spans="2:7" x14ac:dyDescent="0.3">
      <c r="B2225"/>
      <c r="C2225"/>
      <c r="D2225"/>
      <c r="E2225"/>
      <c r="F2225"/>
      <c r="G2225"/>
    </row>
    <row r="2226" spans="2:7" x14ac:dyDescent="0.3">
      <c r="B2226"/>
      <c r="C2226"/>
      <c r="D2226"/>
      <c r="E2226"/>
      <c r="F2226"/>
      <c r="G2226"/>
    </row>
    <row r="2227" spans="2:7" x14ac:dyDescent="0.3">
      <c r="B2227"/>
      <c r="C2227"/>
      <c r="D2227"/>
      <c r="E2227"/>
      <c r="F2227"/>
      <c r="G2227"/>
    </row>
    <row r="2228" spans="2:7" x14ac:dyDescent="0.3">
      <c r="B2228"/>
      <c r="C2228"/>
      <c r="D2228"/>
      <c r="E2228"/>
      <c r="F2228"/>
      <c r="G2228"/>
    </row>
    <row r="2229" spans="2:7" x14ac:dyDescent="0.3">
      <c r="B2229"/>
      <c r="C2229"/>
      <c r="D2229"/>
      <c r="E2229"/>
      <c r="F2229"/>
      <c r="G2229"/>
    </row>
    <row r="2230" spans="2:7" x14ac:dyDescent="0.3">
      <c r="B2230"/>
      <c r="C2230"/>
      <c r="D2230"/>
      <c r="E2230"/>
      <c r="F2230"/>
      <c r="G2230"/>
    </row>
    <row r="2231" spans="2:7" x14ac:dyDescent="0.3">
      <c r="B2231"/>
      <c r="C2231"/>
      <c r="D2231"/>
      <c r="E2231"/>
      <c r="F2231"/>
      <c r="G2231"/>
    </row>
    <row r="2232" spans="2:7" x14ac:dyDescent="0.3">
      <c r="B2232"/>
      <c r="C2232"/>
      <c r="D2232"/>
      <c r="E2232"/>
      <c r="F2232"/>
      <c r="G2232"/>
    </row>
    <row r="2233" spans="2:7" x14ac:dyDescent="0.3">
      <c r="B2233"/>
      <c r="C2233"/>
      <c r="D2233"/>
      <c r="E2233"/>
      <c r="F2233"/>
      <c r="G2233"/>
    </row>
    <row r="2234" spans="2:7" x14ac:dyDescent="0.3">
      <c r="B2234"/>
      <c r="C2234"/>
      <c r="D2234"/>
      <c r="E2234"/>
      <c r="F2234"/>
      <c r="G2234"/>
    </row>
    <row r="2235" spans="2:7" x14ac:dyDescent="0.3">
      <c r="B2235"/>
      <c r="C2235"/>
      <c r="D2235"/>
      <c r="E2235"/>
      <c r="F2235"/>
      <c r="G2235"/>
    </row>
    <row r="2236" spans="2:7" x14ac:dyDescent="0.3">
      <c r="B2236"/>
      <c r="C2236"/>
      <c r="D2236"/>
      <c r="E2236"/>
      <c r="F2236"/>
      <c r="G2236"/>
    </row>
    <row r="2237" spans="2:7" x14ac:dyDescent="0.3">
      <c r="B2237"/>
      <c r="C2237"/>
      <c r="D2237"/>
      <c r="E2237"/>
      <c r="F2237"/>
      <c r="G2237"/>
    </row>
    <row r="2238" spans="2:7" x14ac:dyDescent="0.3">
      <c r="B2238"/>
      <c r="C2238"/>
      <c r="D2238"/>
      <c r="E2238"/>
      <c r="F2238"/>
      <c r="G2238"/>
    </row>
    <row r="2239" spans="2:7" x14ac:dyDescent="0.3">
      <c r="B2239"/>
      <c r="C2239"/>
      <c r="D2239"/>
      <c r="E2239"/>
      <c r="F2239"/>
      <c r="G2239"/>
    </row>
    <row r="2240" spans="2:7" x14ac:dyDescent="0.3">
      <c r="B2240"/>
      <c r="C2240"/>
      <c r="D2240"/>
      <c r="E2240"/>
      <c r="F2240"/>
      <c r="G2240"/>
    </row>
    <row r="2241" spans="2:7" x14ac:dyDescent="0.3">
      <c r="B2241"/>
      <c r="C2241"/>
      <c r="D2241"/>
      <c r="E2241"/>
      <c r="F2241"/>
      <c r="G2241"/>
    </row>
    <row r="2242" spans="2:7" x14ac:dyDescent="0.3">
      <c r="B2242"/>
      <c r="C2242"/>
      <c r="D2242"/>
      <c r="E2242"/>
      <c r="F2242"/>
      <c r="G2242"/>
    </row>
    <row r="2243" spans="2:7" x14ac:dyDescent="0.3">
      <c r="B2243"/>
      <c r="C2243"/>
      <c r="D2243"/>
      <c r="E2243"/>
      <c r="F2243"/>
      <c r="G2243"/>
    </row>
    <row r="2244" spans="2:7" x14ac:dyDescent="0.3">
      <c r="B2244"/>
      <c r="C2244"/>
      <c r="D2244"/>
      <c r="E2244"/>
      <c r="F2244"/>
      <c r="G2244"/>
    </row>
    <row r="2245" spans="2:7" x14ac:dyDescent="0.3">
      <c r="B2245"/>
      <c r="C2245"/>
      <c r="D2245"/>
      <c r="E2245"/>
      <c r="F2245"/>
      <c r="G2245"/>
    </row>
    <row r="2246" spans="2:7" x14ac:dyDescent="0.3">
      <c r="B2246"/>
      <c r="C2246"/>
      <c r="D2246"/>
      <c r="E2246"/>
      <c r="F2246"/>
      <c r="G2246"/>
    </row>
    <row r="2247" spans="2:7" x14ac:dyDescent="0.3">
      <c r="B2247"/>
      <c r="C2247"/>
      <c r="D2247"/>
      <c r="E2247"/>
      <c r="F2247"/>
      <c r="G2247"/>
    </row>
    <row r="2248" spans="2:7" x14ac:dyDescent="0.3">
      <c r="B2248"/>
      <c r="C2248"/>
      <c r="D2248"/>
      <c r="E2248"/>
      <c r="F2248"/>
      <c r="G2248"/>
    </row>
    <row r="2249" spans="2:7" x14ac:dyDescent="0.3">
      <c r="B2249"/>
      <c r="C2249"/>
      <c r="D2249"/>
      <c r="E2249"/>
      <c r="F2249"/>
      <c r="G2249"/>
    </row>
    <row r="2250" spans="2:7" x14ac:dyDescent="0.3">
      <c r="B2250"/>
      <c r="C2250"/>
      <c r="D2250"/>
      <c r="E2250"/>
      <c r="F2250"/>
      <c r="G2250"/>
    </row>
    <row r="2251" spans="2:7" x14ac:dyDescent="0.3">
      <c r="B2251"/>
      <c r="C2251"/>
      <c r="D2251"/>
      <c r="E2251"/>
      <c r="F2251"/>
      <c r="G2251"/>
    </row>
    <row r="2252" spans="2:7" x14ac:dyDescent="0.3">
      <c r="B2252"/>
      <c r="C2252"/>
      <c r="D2252"/>
      <c r="E2252"/>
      <c r="F2252"/>
      <c r="G2252"/>
    </row>
    <row r="2253" spans="2:7" x14ac:dyDescent="0.3">
      <c r="B2253"/>
      <c r="C2253"/>
      <c r="D2253"/>
      <c r="E2253"/>
      <c r="F2253"/>
      <c r="G2253"/>
    </row>
    <row r="2254" spans="2:7" x14ac:dyDescent="0.3">
      <c r="B2254"/>
      <c r="C2254"/>
      <c r="D2254"/>
      <c r="E2254"/>
      <c r="F2254"/>
      <c r="G2254"/>
    </row>
    <row r="2255" spans="2:7" x14ac:dyDescent="0.3">
      <c r="B2255"/>
      <c r="C2255"/>
      <c r="D2255"/>
      <c r="E2255"/>
      <c r="F2255"/>
      <c r="G2255"/>
    </row>
    <row r="2256" spans="2:7" x14ac:dyDescent="0.3">
      <c r="B2256"/>
      <c r="C2256"/>
      <c r="D2256"/>
      <c r="E2256"/>
      <c r="F2256"/>
      <c r="G2256"/>
    </row>
    <row r="2257" spans="2:7" x14ac:dyDescent="0.3">
      <c r="B2257"/>
      <c r="C2257"/>
      <c r="D2257"/>
      <c r="E2257"/>
      <c r="F2257"/>
      <c r="G2257"/>
    </row>
    <row r="2258" spans="2:7" x14ac:dyDescent="0.3">
      <c r="B2258"/>
      <c r="C2258"/>
      <c r="D2258"/>
      <c r="E2258"/>
      <c r="F2258"/>
      <c r="G2258"/>
    </row>
    <row r="2259" spans="2:7" x14ac:dyDescent="0.3">
      <c r="B2259"/>
      <c r="C2259"/>
      <c r="D2259"/>
      <c r="E2259"/>
      <c r="F2259"/>
      <c r="G2259"/>
    </row>
    <row r="2260" spans="2:7" x14ac:dyDescent="0.3">
      <c r="B2260"/>
      <c r="C2260"/>
      <c r="D2260"/>
      <c r="E2260"/>
      <c r="F2260"/>
      <c r="G2260"/>
    </row>
    <row r="2261" spans="2:7" x14ac:dyDescent="0.3">
      <c r="B2261"/>
      <c r="C2261"/>
      <c r="D2261"/>
      <c r="E2261"/>
      <c r="F2261"/>
      <c r="G2261"/>
    </row>
    <row r="2262" spans="2:7" x14ac:dyDescent="0.3">
      <c r="B2262"/>
      <c r="C2262"/>
      <c r="D2262"/>
      <c r="E2262"/>
      <c r="F2262"/>
      <c r="G2262"/>
    </row>
    <row r="2263" spans="2:7" x14ac:dyDescent="0.3">
      <c r="B2263"/>
      <c r="C2263"/>
      <c r="D2263"/>
      <c r="E2263"/>
      <c r="F2263"/>
      <c r="G2263"/>
    </row>
    <row r="2264" spans="2:7" x14ac:dyDescent="0.3">
      <c r="B2264"/>
      <c r="C2264"/>
      <c r="D2264"/>
      <c r="E2264"/>
      <c r="F2264"/>
      <c r="G2264"/>
    </row>
    <row r="2265" spans="2:7" x14ac:dyDescent="0.3">
      <c r="B2265"/>
      <c r="C2265"/>
      <c r="D2265"/>
      <c r="E2265"/>
      <c r="F2265"/>
      <c r="G2265"/>
    </row>
    <row r="2266" spans="2:7" x14ac:dyDescent="0.3">
      <c r="B2266"/>
      <c r="C2266"/>
      <c r="D2266"/>
      <c r="E2266"/>
      <c r="F2266"/>
      <c r="G2266"/>
    </row>
    <row r="2267" spans="2:7" x14ac:dyDescent="0.3">
      <c r="B2267"/>
      <c r="C2267"/>
      <c r="D2267"/>
      <c r="E2267"/>
      <c r="F2267"/>
      <c r="G2267"/>
    </row>
    <row r="2268" spans="2:7" x14ac:dyDescent="0.3">
      <c r="B2268"/>
      <c r="C2268"/>
      <c r="D2268"/>
      <c r="E2268"/>
      <c r="F2268"/>
      <c r="G2268"/>
    </row>
    <row r="2269" spans="2:7" x14ac:dyDescent="0.3">
      <c r="B2269"/>
      <c r="C2269"/>
      <c r="D2269"/>
      <c r="E2269"/>
      <c r="F2269"/>
      <c r="G2269"/>
    </row>
    <row r="2270" spans="2:7" x14ac:dyDescent="0.3">
      <c r="B2270"/>
      <c r="C2270"/>
      <c r="D2270"/>
      <c r="E2270"/>
      <c r="F2270"/>
      <c r="G2270"/>
    </row>
    <row r="2271" spans="2:7" x14ac:dyDescent="0.3">
      <c r="B2271"/>
      <c r="C2271"/>
      <c r="D2271"/>
      <c r="E2271"/>
      <c r="F2271"/>
      <c r="G2271"/>
    </row>
    <row r="2272" spans="2:7" x14ac:dyDescent="0.3">
      <c r="B2272"/>
      <c r="C2272"/>
      <c r="D2272"/>
      <c r="E2272"/>
      <c r="F2272"/>
      <c r="G2272"/>
    </row>
    <row r="2273" spans="2:7" x14ac:dyDescent="0.3">
      <c r="B2273"/>
      <c r="C2273"/>
      <c r="D2273"/>
      <c r="E2273"/>
      <c r="F2273"/>
      <c r="G2273"/>
    </row>
    <row r="2274" spans="2:7" x14ac:dyDescent="0.3">
      <c r="B2274"/>
      <c r="C2274"/>
      <c r="D2274"/>
      <c r="E2274"/>
      <c r="F2274"/>
      <c r="G2274"/>
    </row>
    <row r="2275" spans="2:7" x14ac:dyDescent="0.3">
      <c r="B2275"/>
      <c r="C2275"/>
      <c r="D2275"/>
      <c r="E2275"/>
      <c r="F2275"/>
      <c r="G2275"/>
    </row>
    <row r="2276" spans="2:7" x14ac:dyDescent="0.3">
      <c r="B2276"/>
      <c r="C2276"/>
      <c r="D2276"/>
      <c r="E2276"/>
      <c r="F2276"/>
      <c r="G2276"/>
    </row>
    <row r="2277" spans="2:7" x14ac:dyDescent="0.3">
      <c r="B2277"/>
      <c r="C2277"/>
      <c r="D2277"/>
      <c r="E2277"/>
      <c r="F2277"/>
      <c r="G2277"/>
    </row>
    <row r="2278" spans="2:7" x14ac:dyDescent="0.3">
      <c r="B2278"/>
      <c r="C2278"/>
      <c r="D2278"/>
      <c r="E2278"/>
      <c r="F2278"/>
      <c r="G2278"/>
    </row>
    <row r="2279" spans="2:7" x14ac:dyDescent="0.3">
      <c r="B2279"/>
      <c r="C2279"/>
      <c r="D2279"/>
      <c r="E2279"/>
      <c r="F2279"/>
      <c r="G2279"/>
    </row>
    <row r="2280" spans="2:7" x14ac:dyDescent="0.3">
      <c r="B2280"/>
      <c r="C2280"/>
      <c r="D2280"/>
      <c r="E2280"/>
      <c r="F2280"/>
      <c r="G2280"/>
    </row>
    <row r="2281" spans="2:7" x14ac:dyDescent="0.3">
      <c r="B2281"/>
      <c r="C2281"/>
      <c r="D2281"/>
      <c r="E2281"/>
      <c r="F2281"/>
      <c r="G2281"/>
    </row>
    <row r="2282" spans="2:7" x14ac:dyDescent="0.3">
      <c r="B2282"/>
      <c r="C2282"/>
      <c r="D2282"/>
      <c r="E2282"/>
      <c r="F2282"/>
      <c r="G2282"/>
    </row>
    <row r="2283" spans="2:7" x14ac:dyDescent="0.3">
      <c r="B2283"/>
      <c r="C2283"/>
      <c r="D2283"/>
      <c r="E2283"/>
      <c r="F2283"/>
      <c r="G2283"/>
    </row>
    <row r="2284" spans="2:7" x14ac:dyDescent="0.3">
      <c r="B2284"/>
      <c r="C2284"/>
      <c r="D2284"/>
      <c r="E2284"/>
      <c r="F2284"/>
      <c r="G2284"/>
    </row>
    <row r="2285" spans="2:7" x14ac:dyDescent="0.3">
      <c r="B2285"/>
      <c r="C2285"/>
      <c r="D2285"/>
      <c r="E2285"/>
      <c r="F2285"/>
      <c r="G2285"/>
    </row>
    <row r="2286" spans="2:7" x14ac:dyDescent="0.3">
      <c r="B2286"/>
      <c r="C2286"/>
      <c r="D2286"/>
      <c r="E2286"/>
      <c r="F2286"/>
      <c r="G2286"/>
    </row>
    <row r="2287" spans="2:7" x14ac:dyDescent="0.3">
      <c r="B2287"/>
      <c r="C2287"/>
      <c r="D2287"/>
      <c r="E2287"/>
      <c r="F2287"/>
      <c r="G2287"/>
    </row>
    <row r="2288" spans="2:7" x14ac:dyDescent="0.3">
      <c r="B2288"/>
      <c r="C2288"/>
      <c r="D2288"/>
      <c r="E2288"/>
      <c r="F2288"/>
      <c r="G2288"/>
    </row>
    <row r="2289" spans="2:7" x14ac:dyDescent="0.3">
      <c r="B2289"/>
      <c r="C2289"/>
      <c r="D2289"/>
      <c r="E2289"/>
      <c r="F2289"/>
      <c r="G2289"/>
    </row>
    <row r="2290" spans="2:7" x14ac:dyDescent="0.3">
      <c r="B2290"/>
      <c r="C2290"/>
      <c r="D2290"/>
      <c r="E2290"/>
      <c r="F2290"/>
      <c r="G2290"/>
    </row>
    <row r="2291" spans="2:7" x14ac:dyDescent="0.3">
      <c r="B2291"/>
      <c r="C2291"/>
      <c r="D2291"/>
      <c r="E2291"/>
      <c r="F2291"/>
      <c r="G2291"/>
    </row>
    <row r="2292" spans="2:7" x14ac:dyDescent="0.3">
      <c r="B2292"/>
      <c r="C2292"/>
      <c r="D2292"/>
      <c r="E2292"/>
      <c r="F2292"/>
      <c r="G2292"/>
    </row>
    <row r="2293" spans="2:7" x14ac:dyDescent="0.3">
      <c r="B2293"/>
      <c r="C2293"/>
      <c r="D2293"/>
      <c r="E2293"/>
      <c r="F2293"/>
      <c r="G2293"/>
    </row>
    <row r="2294" spans="2:7" x14ac:dyDescent="0.3">
      <c r="B2294"/>
      <c r="C2294"/>
      <c r="D2294"/>
      <c r="E2294"/>
      <c r="F2294"/>
      <c r="G2294"/>
    </row>
    <row r="2295" spans="2:7" x14ac:dyDescent="0.3">
      <c r="B2295"/>
      <c r="C2295"/>
      <c r="D2295"/>
      <c r="E2295"/>
      <c r="F2295"/>
      <c r="G2295"/>
    </row>
    <row r="2296" spans="2:7" x14ac:dyDescent="0.3">
      <c r="B2296"/>
      <c r="C2296"/>
      <c r="D2296"/>
      <c r="E2296"/>
      <c r="F2296"/>
      <c r="G2296"/>
    </row>
    <row r="2297" spans="2:7" x14ac:dyDescent="0.3">
      <c r="B2297"/>
      <c r="C2297"/>
      <c r="D2297"/>
      <c r="E2297"/>
      <c r="F2297"/>
      <c r="G2297"/>
    </row>
    <row r="2298" spans="2:7" x14ac:dyDescent="0.3">
      <c r="B2298"/>
      <c r="C2298"/>
      <c r="D2298"/>
      <c r="E2298"/>
      <c r="F2298"/>
      <c r="G2298"/>
    </row>
    <row r="2299" spans="2:7" x14ac:dyDescent="0.3">
      <c r="B2299"/>
      <c r="C2299"/>
      <c r="D2299"/>
      <c r="E2299"/>
      <c r="F2299"/>
      <c r="G2299"/>
    </row>
    <row r="2300" spans="2:7" x14ac:dyDescent="0.3">
      <c r="B2300"/>
      <c r="C2300"/>
      <c r="D2300"/>
      <c r="E2300"/>
      <c r="F2300"/>
      <c r="G2300"/>
    </row>
    <row r="2301" spans="2:7" x14ac:dyDescent="0.3">
      <c r="B2301"/>
      <c r="C2301"/>
      <c r="D2301"/>
      <c r="E2301"/>
      <c r="F2301"/>
      <c r="G2301"/>
    </row>
    <row r="2302" spans="2:7" x14ac:dyDescent="0.3">
      <c r="B2302"/>
      <c r="C2302"/>
      <c r="D2302"/>
      <c r="E2302"/>
      <c r="F2302"/>
      <c r="G2302"/>
    </row>
    <row r="2303" spans="2:7" x14ac:dyDescent="0.3">
      <c r="B2303"/>
      <c r="C2303"/>
      <c r="D2303"/>
      <c r="E2303"/>
      <c r="F2303"/>
      <c r="G2303"/>
    </row>
    <row r="2304" spans="2:7" x14ac:dyDescent="0.3">
      <c r="B2304"/>
      <c r="C2304"/>
      <c r="D2304"/>
      <c r="E2304"/>
      <c r="F2304"/>
      <c r="G2304"/>
    </row>
    <row r="2305" spans="2:7" x14ac:dyDescent="0.3">
      <c r="B2305"/>
      <c r="C2305"/>
      <c r="D2305"/>
      <c r="E2305"/>
      <c r="F2305"/>
      <c r="G2305"/>
    </row>
    <row r="2306" spans="2:7" x14ac:dyDescent="0.3">
      <c r="B2306"/>
      <c r="C2306"/>
      <c r="D2306"/>
      <c r="E2306"/>
      <c r="F2306"/>
      <c r="G2306"/>
    </row>
    <row r="2307" spans="2:7" x14ac:dyDescent="0.3">
      <c r="B2307"/>
      <c r="C2307"/>
      <c r="D2307"/>
      <c r="E2307"/>
      <c r="F2307"/>
      <c r="G2307"/>
    </row>
    <row r="2308" spans="2:7" x14ac:dyDescent="0.3">
      <c r="B2308"/>
      <c r="C2308"/>
      <c r="D2308"/>
      <c r="E2308"/>
      <c r="F2308"/>
      <c r="G2308"/>
    </row>
    <row r="2309" spans="2:7" x14ac:dyDescent="0.3">
      <c r="B2309"/>
      <c r="C2309"/>
      <c r="D2309"/>
      <c r="E2309"/>
      <c r="F2309"/>
      <c r="G2309"/>
    </row>
    <row r="2310" spans="2:7" x14ac:dyDescent="0.3">
      <c r="B2310"/>
      <c r="C2310"/>
      <c r="D2310"/>
      <c r="E2310"/>
      <c r="F2310"/>
      <c r="G2310"/>
    </row>
    <row r="2311" spans="2:7" x14ac:dyDescent="0.3">
      <c r="B2311"/>
      <c r="C2311"/>
      <c r="D2311"/>
      <c r="E2311"/>
      <c r="F2311"/>
      <c r="G2311"/>
    </row>
    <row r="2312" spans="2:7" x14ac:dyDescent="0.3">
      <c r="B2312"/>
      <c r="C2312"/>
      <c r="D2312"/>
      <c r="E2312"/>
      <c r="F2312"/>
      <c r="G2312"/>
    </row>
    <row r="2313" spans="2:7" x14ac:dyDescent="0.3">
      <c r="B2313"/>
      <c r="C2313"/>
      <c r="D2313"/>
      <c r="E2313"/>
      <c r="F2313"/>
      <c r="G2313"/>
    </row>
    <row r="2314" spans="2:7" x14ac:dyDescent="0.3">
      <c r="B2314"/>
      <c r="C2314"/>
      <c r="D2314"/>
      <c r="E2314"/>
      <c r="F2314"/>
      <c r="G2314"/>
    </row>
    <row r="2315" spans="2:7" x14ac:dyDescent="0.3">
      <c r="B2315"/>
      <c r="C2315"/>
      <c r="D2315"/>
      <c r="E2315"/>
      <c r="F2315"/>
      <c r="G2315"/>
    </row>
    <row r="2316" spans="2:7" x14ac:dyDescent="0.3">
      <c r="B2316"/>
      <c r="C2316"/>
      <c r="D2316"/>
      <c r="E2316"/>
      <c r="F2316"/>
      <c r="G2316"/>
    </row>
    <row r="2317" spans="2:7" x14ac:dyDescent="0.3">
      <c r="B2317"/>
      <c r="C2317"/>
      <c r="D2317"/>
      <c r="E2317"/>
      <c r="F2317"/>
      <c r="G2317"/>
    </row>
    <row r="2318" spans="2:7" x14ac:dyDescent="0.3">
      <c r="B2318"/>
      <c r="C2318"/>
      <c r="D2318"/>
      <c r="E2318"/>
      <c r="F2318"/>
      <c r="G2318"/>
    </row>
    <row r="2319" spans="2:7" x14ac:dyDescent="0.3">
      <c r="B2319"/>
      <c r="C2319"/>
      <c r="D2319"/>
      <c r="E2319"/>
      <c r="F2319"/>
      <c r="G2319"/>
    </row>
    <row r="2320" spans="2:7" x14ac:dyDescent="0.3">
      <c r="B2320"/>
      <c r="C2320"/>
      <c r="D2320"/>
      <c r="E2320"/>
      <c r="F2320"/>
      <c r="G2320"/>
    </row>
    <row r="2321" spans="2:7" x14ac:dyDescent="0.3">
      <c r="B2321"/>
      <c r="C2321"/>
      <c r="D2321"/>
      <c r="E2321"/>
      <c r="F2321"/>
      <c r="G2321"/>
    </row>
    <row r="2322" spans="2:7" x14ac:dyDescent="0.3">
      <c r="B2322"/>
      <c r="C2322"/>
      <c r="D2322"/>
      <c r="E2322"/>
      <c r="F2322"/>
      <c r="G2322"/>
    </row>
    <row r="2323" spans="2:7" x14ac:dyDescent="0.3">
      <c r="B2323"/>
      <c r="C2323"/>
      <c r="D2323"/>
      <c r="E2323"/>
      <c r="F2323"/>
      <c r="G2323"/>
    </row>
    <row r="2324" spans="2:7" x14ac:dyDescent="0.3">
      <c r="B2324"/>
      <c r="C2324"/>
      <c r="D2324"/>
      <c r="E2324"/>
      <c r="F2324"/>
      <c r="G2324"/>
    </row>
    <row r="2325" spans="2:7" x14ac:dyDescent="0.3">
      <c r="B2325"/>
      <c r="C2325"/>
      <c r="D2325"/>
      <c r="E2325"/>
      <c r="F2325"/>
      <c r="G2325"/>
    </row>
    <row r="2326" spans="2:7" x14ac:dyDescent="0.3">
      <c r="B2326"/>
      <c r="C2326"/>
      <c r="D2326"/>
      <c r="E2326"/>
      <c r="F2326"/>
      <c r="G2326"/>
    </row>
    <row r="2327" spans="2:7" x14ac:dyDescent="0.3">
      <c r="B2327"/>
      <c r="C2327"/>
      <c r="D2327"/>
      <c r="E2327"/>
      <c r="F2327"/>
      <c r="G2327"/>
    </row>
    <row r="2328" spans="2:7" x14ac:dyDescent="0.3">
      <c r="B2328"/>
      <c r="C2328"/>
      <c r="D2328"/>
      <c r="E2328"/>
      <c r="F2328"/>
      <c r="G2328"/>
    </row>
    <row r="2329" spans="2:7" x14ac:dyDescent="0.3">
      <c r="B2329"/>
      <c r="C2329"/>
      <c r="D2329"/>
      <c r="E2329"/>
      <c r="F2329"/>
      <c r="G2329"/>
    </row>
    <row r="2330" spans="2:7" x14ac:dyDescent="0.3">
      <c r="B2330"/>
      <c r="C2330"/>
      <c r="D2330"/>
      <c r="E2330"/>
      <c r="F2330"/>
      <c r="G2330"/>
    </row>
    <row r="2331" spans="2:7" x14ac:dyDescent="0.3">
      <c r="B2331"/>
      <c r="C2331"/>
      <c r="D2331"/>
      <c r="E2331"/>
      <c r="F2331"/>
      <c r="G2331"/>
    </row>
    <row r="2332" spans="2:7" x14ac:dyDescent="0.3">
      <c r="B2332"/>
      <c r="C2332"/>
      <c r="D2332"/>
      <c r="E2332"/>
      <c r="F2332"/>
      <c r="G2332"/>
    </row>
    <row r="2333" spans="2:7" x14ac:dyDescent="0.3">
      <c r="B2333"/>
      <c r="C2333"/>
      <c r="D2333"/>
      <c r="E2333"/>
      <c r="F2333"/>
      <c r="G2333"/>
    </row>
    <row r="2334" spans="2:7" x14ac:dyDescent="0.3">
      <c r="B2334"/>
      <c r="C2334"/>
      <c r="D2334"/>
      <c r="E2334"/>
      <c r="F2334"/>
      <c r="G2334"/>
    </row>
    <row r="2335" spans="2:7" x14ac:dyDescent="0.3">
      <c r="B2335"/>
      <c r="C2335"/>
      <c r="D2335"/>
      <c r="E2335"/>
      <c r="F2335"/>
      <c r="G2335"/>
    </row>
    <row r="2336" spans="2:7" x14ac:dyDescent="0.3">
      <c r="B2336"/>
      <c r="C2336"/>
      <c r="D2336"/>
      <c r="E2336"/>
      <c r="F2336"/>
      <c r="G2336"/>
    </row>
    <row r="2337" spans="2:7" x14ac:dyDescent="0.3">
      <c r="B2337"/>
      <c r="C2337"/>
      <c r="D2337"/>
      <c r="E2337"/>
      <c r="F2337"/>
      <c r="G2337"/>
    </row>
    <row r="2338" spans="2:7" x14ac:dyDescent="0.3">
      <c r="B2338"/>
      <c r="C2338"/>
      <c r="D2338"/>
      <c r="E2338"/>
      <c r="F2338"/>
      <c r="G2338"/>
    </row>
    <row r="2339" spans="2:7" x14ac:dyDescent="0.3">
      <c r="B2339"/>
      <c r="C2339"/>
      <c r="D2339"/>
      <c r="E2339"/>
      <c r="F2339"/>
      <c r="G2339"/>
    </row>
    <row r="2340" spans="2:7" x14ac:dyDescent="0.3">
      <c r="B2340"/>
      <c r="C2340"/>
      <c r="D2340"/>
      <c r="E2340"/>
      <c r="F2340"/>
      <c r="G2340"/>
    </row>
    <row r="2341" spans="2:7" x14ac:dyDescent="0.3">
      <c r="B2341"/>
      <c r="C2341"/>
      <c r="D2341"/>
      <c r="E2341"/>
      <c r="F2341"/>
      <c r="G2341"/>
    </row>
    <row r="2342" spans="2:7" x14ac:dyDescent="0.3">
      <c r="B2342"/>
      <c r="C2342"/>
      <c r="D2342"/>
      <c r="E2342"/>
      <c r="F2342"/>
      <c r="G2342"/>
    </row>
    <row r="2343" spans="2:7" x14ac:dyDescent="0.3">
      <c r="B2343"/>
      <c r="C2343"/>
      <c r="D2343"/>
      <c r="E2343"/>
      <c r="F2343"/>
      <c r="G2343"/>
    </row>
    <row r="2344" spans="2:7" x14ac:dyDescent="0.3">
      <c r="B2344"/>
      <c r="C2344"/>
      <c r="D2344"/>
      <c r="E2344"/>
      <c r="F2344"/>
      <c r="G2344"/>
    </row>
    <row r="2345" spans="2:7" x14ac:dyDescent="0.3">
      <c r="B2345"/>
      <c r="C2345"/>
      <c r="D2345"/>
      <c r="E2345"/>
      <c r="F2345"/>
      <c r="G2345"/>
    </row>
    <row r="2346" spans="2:7" x14ac:dyDescent="0.3">
      <c r="B2346"/>
      <c r="C2346"/>
      <c r="D2346"/>
      <c r="E2346"/>
      <c r="F2346"/>
      <c r="G2346"/>
    </row>
    <row r="2347" spans="2:7" x14ac:dyDescent="0.3">
      <c r="B2347"/>
      <c r="C2347"/>
      <c r="D2347"/>
      <c r="E2347"/>
      <c r="F2347"/>
      <c r="G2347"/>
    </row>
    <row r="2348" spans="2:7" x14ac:dyDescent="0.3">
      <c r="B2348"/>
      <c r="C2348"/>
      <c r="D2348"/>
      <c r="E2348"/>
      <c r="F2348"/>
      <c r="G2348"/>
    </row>
    <row r="2349" spans="2:7" x14ac:dyDescent="0.3">
      <c r="B2349"/>
      <c r="C2349"/>
      <c r="D2349"/>
      <c r="E2349"/>
      <c r="F2349"/>
      <c r="G2349"/>
    </row>
    <row r="2350" spans="2:7" x14ac:dyDescent="0.3">
      <c r="B2350"/>
      <c r="C2350"/>
      <c r="D2350"/>
      <c r="E2350"/>
      <c r="F2350"/>
      <c r="G2350"/>
    </row>
    <row r="2351" spans="2:7" x14ac:dyDescent="0.3">
      <c r="B2351"/>
      <c r="C2351"/>
      <c r="D2351"/>
      <c r="E2351"/>
      <c r="F2351"/>
      <c r="G2351"/>
    </row>
    <row r="2352" spans="2:7" x14ac:dyDescent="0.3">
      <c r="B2352"/>
      <c r="C2352"/>
      <c r="D2352"/>
      <c r="E2352"/>
      <c r="F2352"/>
      <c r="G2352"/>
    </row>
    <row r="2353" spans="2:7" x14ac:dyDescent="0.3">
      <c r="B2353"/>
      <c r="C2353"/>
      <c r="D2353"/>
      <c r="E2353"/>
      <c r="F2353"/>
      <c r="G2353"/>
    </row>
    <row r="2354" spans="2:7" x14ac:dyDescent="0.3">
      <c r="B2354"/>
      <c r="C2354"/>
      <c r="D2354"/>
      <c r="E2354"/>
      <c r="F2354"/>
      <c r="G2354"/>
    </row>
    <row r="2355" spans="2:7" x14ac:dyDescent="0.3">
      <c r="B2355"/>
      <c r="C2355"/>
      <c r="D2355"/>
      <c r="E2355"/>
      <c r="F2355"/>
      <c r="G2355"/>
    </row>
    <row r="2356" spans="2:7" x14ac:dyDescent="0.3">
      <c r="B2356"/>
      <c r="C2356"/>
      <c r="D2356"/>
      <c r="E2356"/>
      <c r="F2356"/>
      <c r="G2356"/>
    </row>
    <row r="2357" spans="2:7" x14ac:dyDescent="0.3">
      <c r="B2357"/>
      <c r="C2357"/>
      <c r="D2357"/>
      <c r="E2357"/>
      <c r="F2357"/>
      <c r="G2357"/>
    </row>
    <row r="2358" spans="2:7" x14ac:dyDescent="0.3">
      <c r="B2358"/>
      <c r="C2358"/>
      <c r="D2358"/>
      <c r="E2358"/>
      <c r="F2358"/>
      <c r="G2358"/>
    </row>
    <row r="2359" spans="2:7" x14ac:dyDescent="0.3">
      <c r="B2359"/>
      <c r="C2359"/>
      <c r="D2359"/>
      <c r="E2359"/>
      <c r="F2359"/>
      <c r="G2359"/>
    </row>
    <row r="2360" spans="2:7" x14ac:dyDescent="0.3">
      <c r="B2360"/>
      <c r="C2360"/>
      <c r="D2360"/>
      <c r="E2360"/>
      <c r="F2360"/>
      <c r="G2360"/>
    </row>
    <row r="2361" spans="2:7" x14ac:dyDescent="0.3">
      <c r="B2361"/>
      <c r="C2361"/>
      <c r="D2361"/>
      <c r="E2361"/>
      <c r="F2361"/>
      <c r="G2361"/>
    </row>
    <row r="2362" spans="2:7" x14ac:dyDescent="0.3">
      <c r="B2362"/>
      <c r="C2362"/>
      <c r="D2362"/>
      <c r="E2362"/>
      <c r="F2362"/>
      <c r="G2362"/>
    </row>
    <row r="2363" spans="2:7" x14ac:dyDescent="0.3">
      <c r="B2363"/>
      <c r="C2363"/>
      <c r="D2363"/>
      <c r="E2363"/>
      <c r="F2363"/>
      <c r="G2363"/>
    </row>
    <row r="2364" spans="2:7" x14ac:dyDescent="0.3">
      <c r="B2364"/>
      <c r="C2364"/>
      <c r="D2364"/>
      <c r="E2364"/>
      <c r="F2364"/>
      <c r="G2364"/>
    </row>
    <row r="2365" spans="2:7" x14ac:dyDescent="0.3">
      <c r="B2365"/>
      <c r="C2365"/>
      <c r="D2365"/>
      <c r="E2365"/>
      <c r="F2365"/>
      <c r="G2365"/>
    </row>
    <row r="2366" spans="2:7" x14ac:dyDescent="0.3">
      <c r="B2366"/>
      <c r="C2366"/>
      <c r="D2366"/>
      <c r="E2366"/>
      <c r="F2366"/>
      <c r="G2366"/>
    </row>
    <row r="2367" spans="2:7" x14ac:dyDescent="0.3">
      <c r="B2367"/>
      <c r="C2367"/>
      <c r="D2367"/>
      <c r="E2367"/>
      <c r="F2367"/>
      <c r="G2367"/>
    </row>
    <row r="2368" spans="2:7" x14ac:dyDescent="0.3">
      <c r="B2368"/>
      <c r="C2368"/>
      <c r="D2368"/>
      <c r="E2368"/>
      <c r="F2368"/>
      <c r="G2368"/>
    </row>
    <row r="2369" spans="2:7" x14ac:dyDescent="0.3">
      <c r="B2369"/>
      <c r="C2369"/>
      <c r="D2369"/>
      <c r="E2369"/>
      <c r="F2369"/>
      <c r="G2369"/>
    </row>
    <row r="2370" spans="2:7" x14ac:dyDescent="0.3">
      <c r="B2370"/>
      <c r="C2370"/>
      <c r="D2370"/>
      <c r="E2370"/>
      <c r="F2370"/>
      <c r="G2370"/>
    </row>
    <row r="2371" spans="2:7" x14ac:dyDescent="0.3">
      <c r="B2371"/>
      <c r="C2371"/>
      <c r="D2371"/>
      <c r="E2371"/>
      <c r="F2371"/>
      <c r="G2371"/>
    </row>
    <row r="2372" spans="2:7" x14ac:dyDescent="0.3">
      <c r="B2372"/>
      <c r="C2372"/>
      <c r="D2372"/>
      <c r="E2372"/>
      <c r="F2372"/>
      <c r="G2372"/>
    </row>
    <row r="2373" spans="2:7" x14ac:dyDescent="0.3">
      <c r="B2373"/>
      <c r="C2373"/>
      <c r="D2373"/>
      <c r="E2373"/>
      <c r="F2373"/>
      <c r="G2373"/>
    </row>
    <row r="2374" spans="2:7" x14ac:dyDescent="0.3">
      <c r="B2374"/>
      <c r="C2374"/>
      <c r="D2374"/>
      <c r="E2374"/>
      <c r="F2374"/>
      <c r="G2374"/>
    </row>
    <row r="2375" spans="2:7" x14ac:dyDescent="0.3">
      <c r="B2375"/>
      <c r="C2375"/>
      <c r="D2375"/>
      <c r="E2375"/>
      <c r="F2375"/>
      <c r="G2375"/>
    </row>
    <row r="2376" spans="2:7" x14ac:dyDescent="0.3">
      <c r="B2376"/>
      <c r="C2376"/>
      <c r="D2376"/>
      <c r="E2376"/>
      <c r="F2376"/>
      <c r="G2376"/>
    </row>
    <row r="2377" spans="2:7" x14ac:dyDescent="0.3">
      <c r="B2377"/>
      <c r="C2377"/>
      <c r="D2377"/>
      <c r="E2377"/>
      <c r="F2377"/>
      <c r="G2377"/>
    </row>
    <row r="2378" spans="2:7" x14ac:dyDescent="0.3">
      <c r="B2378"/>
      <c r="C2378"/>
      <c r="D2378"/>
      <c r="E2378"/>
      <c r="F2378"/>
      <c r="G2378"/>
    </row>
    <row r="2379" spans="2:7" x14ac:dyDescent="0.3">
      <c r="B2379"/>
      <c r="C2379"/>
      <c r="D2379"/>
      <c r="E2379"/>
      <c r="F2379"/>
      <c r="G2379"/>
    </row>
    <row r="2380" spans="2:7" x14ac:dyDescent="0.3">
      <c r="B2380"/>
      <c r="C2380"/>
      <c r="D2380"/>
      <c r="E2380"/>
      <c r="F2380"/>
      <c r="G2380"/>
    </row>
    <row r="2381" spans="2:7" x14ac:dyDescent="0.3">
      <c r="B2381"/>
      <c r="C2381"/>
      <c r="D2381"/>
      <c r="E2381"/>
      <c r="F2381"/>
      <c r="G2381"/>
    </row>
    <row r="2382" spans="2:7" x14ac:dyDescent="0.3">
      <c r="B2382"/>
      <c r="C2382"/>
      <c r="D2382"/>
      <c r="E2382"/>
      <c r="F2382"/>
      <c r="G2382"/>
    </row>
    <row r="2383" spans="2:7" x14ac:dyDescent="0.3">
      <c r="B2383"/>
      <c r="C2383"/>
      <c r="D2383"/>
      <c r="E2383"/>
      <c r="F2383"/>
      <c r="G2383"/>
    </row>
    <row r="2384" spans="2:7" x14ac:dyDescent="0.3">
      <c r="B2384"/>
      <c r="C2384"/>
      <c r="D2384"/>
      <c r="E2384"/>
      <c r="F2384"/>
      <c r="G2384"/>
    </row>
    <row r="2385" spans="2:7" x14ac:dyDescent="0.3">
      <c r="B2385"/>
      <c r="C2385"/>
      <c r="D2385"/>
      <c r="E2385"/>
      <c r="F2385"/>
      <c r="G2385"/>
    </row>
    <row r="2386" spans="2:7" x14ac:dyDescent="0.3">
      <c r="B2386"/>
      <c r="C2386"/>
      <c r="D2386"/>
      <c r="E2386"/>
      <c r="F2386"/>
      <c r="G2386"/>
    </row>
    <row r="2387" spans="2:7" x14ac:dyDescent="0.3">
      <c r="B2387"/>
      <c r="C2387"/>
      <c r="D2387"/>
      <c r="E2387"/>
      <c r="F2387"/>
      <c r="G2387"/>
    </row>
    <row r="2388" spans="2:7" x14ac:dyDescent="0.3">
      <c r="B2388"/>
      <c r="C2388"/>
      <c r="D2388"/>
      <c r="E2388"/>
      <c r="F2388"/>
      <c r="G2388"/>
    </row>
    <row r="2389" spans="2:7" x14ac:dyDescent="0.3">
      <c r="B2389"/>
      <c r="C2389"/>
      <c r="D2389"/>
      <c r="E2389"/>
      <c r="F2389"/>
      <c r="G2389"/>
    </row>
    <row r="2390" spans="2:7" x14ac:dyDescent="0.3">
      <c r="B2390"/>
      <c r="C2390"/>
      <c r="D2390"/>
      <c r="E2390"/>
      <c r="F2390"/>
      <c r="G2390"/>
    </row>
    <row r="2391" spans="2:7" x14ac:dyDescent="0.3">
      <c r="B2391"/>
      <c r="C2391"/>
      <c r="D2391"/>
      <c r="E2391"/>
      <c r="F2391"/>
      <c r="G2391"/>
    </row>
    <row r="2392" spans="2:7" x14ac:dyDescent="0.3">
      <c r="B2392"/>
      <c r="C2392"/>
      <c r="D2392"/>
      <c r="E2392"/>
      <c r="F2392"/>
      <c r="G2392"/>
    </row>
    <row r="2393" spans="2:7" x14ac:dyDescent="0.3">
      <c r="B2393"/>
      <c r="C2393"/>
      <c r="D2393"/>
      <c r="E2393"/>
      <c r="F2393"/>
      <c r="G2393"/>
    </row>
    <row r="2394" spans="2:7" x14ac:dyDescent="0.3">
      <c r="B2394"/>
      <c r="C2394"/>
      <c r="D2394"/>
      <c r="E2394"/>
      <c r="F2394"/>
      <c r="G2394"/>
    </row>
    <row r="2395" spans="2:7" x14ac:dyDescent="0.3">
      <c r="B2395"/>
      <c r="C2395"/>
      <c r="D2395"/>
      <c r="E2395"/>
      <c r="F2395"/>
      <c r="G2395"/>
    </row>
    <row r="2396" spans="2:7" x14ac:dyDescent="0.3">
      <c r="B2396"/>
      <c r="C2396"/>
      <c r="D2396"/>
      <c r="E2396"/>
      <c r="F2396"/>
      <c r="G2396"/>
    </row>
    <row r="2397" spans="2:7" x14ac:dyDescent="0.3">
      <c r="B2397"/>
      <c r="C2397"/>
      <c r="D2397"/>
      <c r="E2397"/>
      <c r="F2397"/>
      <c r="G2397"/>
    </row>
    <row r="2398" spans="2:7" x14ac:dyDescent="0.3">
      <c r="B2398"/>
      <c r="C2398"/>
      <c r="D2398"/>
      <c r="E2398"/>
      <c r="F2398"/>
      <c r="G2398"/>
    </row>
    <row r="2399" spans="2:7" x14ac:dyDescent="0.3">
      <c r="B2399"/>
      <c r="C2399"/>
      <c r="D2399"/>
      <c r="E2399"/>
      <c r="F2399"/>
      <c r="G2399"/>
    </row>
    <row r="2400" spans="2:7" x14ac:dyDescent="0.3">
      <c r="B2400"/>
      <c r="C2400"/>
      <c r="D2400"/>
      <c r="E2400"/>
      <c r="F2400"/>
      <c r="G2400"/>
    </row>
    <row r="2401" spans="2:7" x14ac:dyDescent="0.3">
      <c r="B2401"/>
      <c r="C2401"/>
      <c r="D2401"/>
      <c r="E2401"/>
      <c r="F2401"/>
      <c r="G2401"/>
    </row>
    <row r="2402" spans="2:7" x14ac:dyDescent="0.3">
      <c r="B2402"/>
      <c r="C2402"/>
      <c r="D2402"/>
      <c r="E2402"/>
      <c r="F2402"/>
      <c r="G2402"/>
    </row>
    <row r="2403" spans="2:7" x14ac:dyDescent="0.3">
      <c r="B2403"/>
      <c r="C2403"/>
      <c r="D2403"/>
      <c r="E2403"/>
      <c r="F2403"/>
      <c r="G2403"/>
    </row>
    <row r="2404" spans="2:7" x14ac:dyDescent="0.3">
      <c r="B2404"/>
      <c r="C2404"/>
      <c r="D2404"/>
      <c r="E2404"/>
      <c r="F2404"/>
      <c r="G2404"/>
    </row>
    <row r="2405" spans="2:7" x14ac:dyDescent="0.3">
      <c r="B2405"/>
      <c r="C2405"/>
      <c r="D2405"/>
      <c r="E2405"/>
      <c r="F2405"/>
      <c r="G2405"/>
    </row>
    <row r="2406" spans="2:7" x14ac:dyDescent="0.3">
      <c r="B2406"/>
      <c r="C2406"/>
      <c r="D2406"/>
      <c r="E2406"/>
      <c r="F2406"/>
      <c r="G2406"/>
    </row>
    <row r="2407" spans="2:7" x14ac:dyDescent="0.3">
      <c r="B2407"/>
      <c r="C2407"/>
      <c r="D2407"/>
      <c r="E2407"/>
      <c r="F2407"/>
      <c r="G2407"/>
    </row>
    <row r="2408" spans="2:7" x14ac:dyDescent="0.3">
      <c r="B2408"/>
      <c r="C2408"/>
      <c r="D2408"/>
      <c r="E2408"/>
      <c r="F2408"/>
      <c r="G2408"/>
    </row>
    <row r="2409" spans="2:7" x14ac:dyDescent="0.3">
      <c r="B2409"/>
      <c r="C2409"/>
      <c r="D2409"/>
      <c r="E2409"/>
      <c r="F2409"/>
      <c r="G2409"/>
    </row>
    <row r="2410" spans="2:7" x14ac:dyDescent="0.3">
      <c r="B2410"/>
      <c r="C2410"/>
      <c r="D2410"/>
      <c r="E2410"/>
      <c r="F2410"/>
      <c r="G2410"/>
    </row>
    <row r="2411" spans="2:7" x14ac:dyDescent="0.3">
      <c r="B2411"/>
      <c r="C2411"/>
      <c r="D2411"/>
      <c r="E2411"/>
      <c r="F2411"/>
      <c r="G2411"/>
    </row>
    <row r="2412" spans="2:7" x14ac:dyDescent="0.3">
      <c r="B2412"/>
      <c r="C2412"/>
      <c r="D2412"/>
      <c r="E2412"/>
      <c r="F2412"/>
      <c r="G2412"/>
    </row>
    <row r="2413" spans="2:7" x14ac:dyDescent="0.3">
      <c r="B2413"/>
      <c r="C2413"/>
      <c r="D2413"/>
      <c r="E2413"/>
      <c r="F2413"/>
      <c r="G2413"/>
    </row>
    <row r="2414" spans="2:7" x14ac:dyDescent="0.3">
      <c r="B2414"/>
      <c r="C2414"/>
      <c r="D2414"/>
      <c r="E2414"/>
      <c r="F2414"/>
      <c r="G2414"/>
    </row>
    <row r="2415" spans="2:7" x14ac:dyDescent="0.3">
      <c r="B2415"/>
      <c r="C2415"/>
      <c r="D2415"/>
      <c r="E2415"/>
      <c r="F2415"/>
      <c r="G2415"/>
    </row>
    <row r="2416" spans="2:7" x14ac:dyDescent="0.3">
      <c r="B2416"/>
      <c r="C2416"/>
      <c r="D2416"/>
      <c r="E2416"/>
      <c r="F2416"/>
      <c r="G2416"/>
    </row>
    <row r="2417" spans="2:7" x14ac:dyDescent="0.3">
      <c r="B2417"/>
      <c r="C2417"/>
      <c r="D2417"/>
      <c r="E2417"/>
      <c r="F2417"/>
      <c r="G2417"/>
    </row>
    <row r="2418" spans="2:7" x14ac:dyDescent="0.3">
      <c r="B2418"/>
      <c r="C2418"/>
      <c r="D2418"/>
      <c r="E2418"/>
      <c r="F2418"/>
      <c r="G2418"/>
    </row>
    <row r="2419" spans="2:7" x14ac:dyDescent="0.3">
      <c r="B2419"/>
      <c r="C2419"/>
      <c r="D2419"/>
      <c r="E2419"/>
      <c r="F2419"/>
      <c r="G2419"/>
    </row>
    <row r="2420" spans="2:7" x14ac:dyDescent="0.3">
      <c r="B2420"/>
      <c r="C2420"/>
      <c r="D2420"/>
      <c r="E2420"/>
      <c r="F2420"/>
      <c r="G2420"/>
    </row>
    <row r="2421" spans="2:7" x14ac:dyDescent="0.3">
      <c r="B2421"/>
      <c r="C2421"/>
      <c r="D2421"/>
      <c r="E2421"/>
      <c r="F2421"/>
      <c r="G2421"/>
    </row>
    <row r="2422" spans="2:7" x14ac:dyDescent="0.3">
      <c r="B2422"/>
      <c r="C2422"/>
      <c r="D2422"/>
      <c r="E2422"/>
      <c r="F2422"/>
      <c r="G2422"/>
    </row>
    <row r="2423" spans="2:7" x14ac:dyDescent="0.3">
      <c r="B2423"/>
      <c r="C2423"/>
      <c r="D2423"/>
      <c r="E2423"/>
      <c r="F2423"/>
      <c r="G2423"/>
    </row>
    <row r="2424" spans="2:7" x14ac:dyDescent="0.3">
      <c r="B2424"/>
      <c r="C2424"/>
      <c r="D2424"/>
      <c r="E2424"/>
      <c r="F2424"/>
      <c r="G2424"/>
    </row>
    <row r="2425" spans="2:7" x14ac:dyDescent="0.3">
      <c r="B2425"/>
      <c r="C2425"/>
      <c r="D2425"/>
      <c r="E2425"/>
      <c r="F2425"/>
      <c r="G2425"/>
    </row>
    <row r="2426" spans="2:7" x14ac:dyDescent="0.3">
      <c r="B2426"/>
      <c r="C2426"/>
      <c r="D2426"/>
      <c r="E2426"/>
      <c r="F2426"/>
      <c r="G2426"/>
    </row>
    <row r="2427" spans="2:7" x14ac:dyDescent="0.3">
      <c r="B2427"/>
      <c r="C2427"/>
      <c r="D2427"/>
      <c r="E2427"/>
      <c r="F2427"/>
      <c r="G2427"/>
    </row>
    <row r="2428" spans="2:7" x14ac:dyDescent="0.3">
      <c r="B2428"/>
      <c r="C2428"/>
      <c r="D2428"/>
      <c r="E2428"/>
      <c r="F2428"/>
      <c r="G2428"/>
    </row>
    <row r="2429" spans="2:7" x14ac:dyDescent="0.3">
      <c r="B2429"/>
      <c r="C2429"/>
      <c r="D2429"/>
      <c r="E2429"/>
      <c r="F2429"/>
      <c r="G2429"/>
    </row>
    <row r="2430" spans="2:7" x14ac:dyDescent="0.3">
      <c r="B2430"/>
      <c r="C2430"/>
      <c r="D2430"/>
      <c r="E2430"/>
      <c r="F2430"/>
      <c r="G2430"/>
    </row>
    <row r="2431" spans="2:7" x14ac:dyDescent="0.3">
      <c r="B2431"/>
      <c r="C2431"/>
      <c r="D2431"/>
      <c r="E2431"/>
      <c r="F2431"/>
      <c r="G2431"/>
    </row>
    <row r="2432" spans="2:7" x14ac:dyDescent="0.3">
      <c r="B2432"/>
      <c r="C2432"/>
      <c r="D2432"/>
      <c r="E2432"/>
      <c r="F2432"/>
      <c r="G2432"/>
    </row>
    <row r="2433" spans="2:7" x14ac:dyDescent="0.3">
      <c r="B2433"/>
      <c r="C2433"/>
      <c r="D2433"/>
      <c r="E2433"/>
      <c r="F2433"/>
      <c r="G2433"/>
    </row>
    <row r="2434" spans="2:7" x14ac:dyDescent="0.3">
      <c r="B2434"/>
      <c r="C2434"/>
      <c r="D2434"/>
      <c r="E2434"/>
      <c r="F2434"/>
      <c r="G2434"/>
    </row>
    <row r="2435" spans="2:7" x14ac:dyDescent="0.3">
      <c r="B2435"/>
      <c r="C2435"/>
      <c r="D2435"/>
      <c r="E2435"/>
      <c r="F2435"/>
      <c r="G2435"/>
    </row>
    <row r="2436" spans="2:7" x14ac:dyDescent="0.3">
      <c r="B2436"/>
      <c r="C2436"/>
      <c r="D2436"/>
      <c r="E2436"/>
      <c r="F2436"/>
      <c r="G2436"/>
    </row>
    <row r="2437" spans="2:7" x14ac:dyDescent="0.3">
      <c r="B2437"/>
      <c r="C2437"/>
      <c r="D2437"/>
      <c r="E2437"/>
      <c r="F2437"/>
      <c r="G2437"/>
    </row>
    <row r="2438" spans="2:7" x14ac:dyDescent="0.3">
      <c r="B2438"/>
      <c r="C2438"/>
      <c r="D2438"/>
      <c r="E2438"/>
      <c r="F2438"/>
      <c r="G2438"/>
    </row>
    <row r="2439" spans="2:7" x14ac:dyDescent="0.3">
      <c r="B2439"/>
      <c r="C2439"/>
      <c r="D2439"/>
      <c r="E2439"/>
      <c r="F2439"/>
      <c r="G2439"/>
    </row>
    <row r="2440" spans="2:7" x14ac:dyDescent="0.3">
      <c r="B2440"/>
      <c r="C2440"/>
      <c r="D2440"/>
      <c r="E2440"/>
      <c r="F2440"/>
      <c r="G2440"/>
    </row>
    <row r="2441" spans="2:7" x14ac:dyDescent="0.3">
      <c r="B2441"/>
      <c r="C2441"/>
      <c r="D2441"/>
      <c r="E2441"/>
      <c r="F2441"/>
      <c r="G2441"/>
    </row>
    <row r="2442" spans="2:7" x14ac:dyDescent="0.3">
      <c r="B2442"/>
      <c r="C2442"/>
      <c r="D2442"/>
      <c r="E2442"/>
      <c r="F2442"/>
      <c r="G2442"/>
    </row>
    <row r="2443" spans="2:7" x14ac:dyDescent="0.3">
      <c r="B2443"/>
      <c r="C2443"/>
      <c r="D2443"/>
      <c r="E2443"/>
      <c r="F2443"/>
      <c r="G2443"/>
    </row>
    <row r="2444" spans="2:7" x14ac:dyDescent="0.3">
      <c r="B2444"/>
      <c r="C2444"/>
      <c r="D2444"/>
      <c r="E2444"/>
      <c r="F2444"/>
      <c r="G2444"/>
    </row>
    <row r="2445" spans="2:7" x14ac:dyDescent="0.3">
      <c r="B2445"/>
      <c r="C2445"/>
      <c r="D2445"/>
      <c r="E2445"/>
      <c r="F2445"/>
      <c r="G2445"/>
    </row>
    <row r="2446" spans="2:7" x14ac:dyDescent="0.3">
      <c r="B2446"/>
      <c r="C2446"/>
      <c r="D2446"/>
      <c r="E2446"/>
      <c r="F2446"/>
      <c r="G2446"/>
    </row>
    <row r="2447" spans="2:7" x14ac:dyDescent="0.3">
      <c r="B2447"/>
      <c r="C2447"/>
      <c r="D2447"/>
      <c r="E2447"/>
      <c r="F2447"/>
      <c r="G2447"/>
    </row>
    <row r="2448" spans="2:7" x14ac:dyDescent="0.3">
      <c r="B2448"/>
      <c r="C2448"/>
      <c r="D2448"/>
      <c r="E2448"/>
      <c r="F2448"/>
      <c r="G2448"/>
    </row>
    <row r="2449" spans="2:7" x14ac:dyDescent="0.3">
      <c r="B2449"/>
      <c r="C2449"/>
      <c r="D2449"/>
      <c r="E2449"/>
      <c r="F2449"/>
      <c r="G2449"/>
    </row>
    <row r="2450" spans="2:7" x14ac:dyDescent="0.3">
      <c r="B2450"/>
      <c r="C2450"/>
      <c r="D2450"/>
      <c r="E2450"/>
      <c r="F2450"/>
      <c r="G2450"/>
    </row>
    <row r="2451" spans="2:7" x14ac:dyDescent="0.3">
      <c r="B2451"/>
      <c r="C2451"/>
      <c r="D2451"/>
      <c r="E2451"/>
      <c r="F2451"/>
      <c r="G2451"/>
    </row>
    <row r="2452" spans="2:7" x14ac:dyDescent="0.3">
      <c r="B2452"/>
      <c r="C2452"/>
      <c r="D2452"/>
      <c r="E2452"/>
      <c r="F2452"/>
      <c r="G2452"/>
    </row>
    <row r="2453" spans="2:7" x14ac:dyDescent="0.3">
      <c r="B2453"/>
      <c r="C2453"/>
      <c r="D2453"/>
      <c r="E2453"/>
      <c r="F2453"/>
      <c r="G2453"/>
    </row>
    <row r="2454" spans="2:7" x14ac:dyDescent="0.3">
      <c r="B2454"/>
      <c r="C2454"/>
      <c r="D2454"/>
      <c r="E2454"/>
      <c r="F2454"/>
      <c r="G2454"/>
    </row>
    <row r="2455" spans="2:7" x14ac:dyDescent="0.3">
      <c r="B2455"/>
      <c r="C2455"/>
      <c r="D2455"/>
      <c r="E2455"/>
      <c r="F2455"/>
      <c r="G2455"/>
    </row>
    <row r="2456" spans="2:7" x14ac:dyDescent="0.3">
      <c r="B2456"/>
      <c r="C2456"/>
      <c r="D2456"/>
      <c r="E2456"/>
      <c r="F2456"/>
      <c r="G2456"/>
    </row>
    <row r="2457" spans="2:7" x14ac:dyDescent="0.3">
      <c r="B2457"/>
      <c r="C2457"/>
      <c r="D2457"/>
      <c r="E2457"/>
      <c r="F2457"/>
      <c r="G2457"/>
    </row>
    <row r="2458" spans="2:7" x14ac:dyDescent="0.3">
      <c r="B2458"/>
      <c r="C2458"/>
      <c r="D2458"/>
      <c r="E2458"/>
      <c r="F2458"/>
      <c r="G2458"/>
    </row>
    <row r="2459" spans="2:7" x14ac:dyDescent="0.3">
      <c r="B2459"/>
      <c r="C2459"/>
      <c r="D2459"/>
      <c r="E2459"/>
      <c r="F2459"/>
      <c r="G2459"/>
    </row>
    <row r="2460" spans="2:7" x14ac:dyDescent="0.3">
      <c r="B2460"/>
      <c r="C2460"/>
      <c r="D2460"/>
      <c r="E2460"/>
      <c r="F2460"/>
      <c r="G2460"/>
    </row>
    <row r="2461" spans="2:7" x14ac:dyDescent="0.3">
      <c r="B2461"/>
      <c r="C2461"/>
      <c r="D2461"/>
      <c r="E2461"/>
      <c r="F2461"/>
      <c r="G2461"/>
    </row>
    <row r="2462" spans="2:7" x14ac:dyDescent="0.3">
      <c r="B2462"/>
      <c r="C2462"/>
      <c r="D2462"/>
      <c r="E2462"/>
      <c r="F2462"/>
      <c r="G2462"/>
    </row>
    <row r="2463" spans="2:7" x14ac:dyDescent="0.3">
      <c r="B2463"/>
      <c r="C2463"/>
      <c r="D2463"/>
      <c r="E2463"/>
      <c r="F2463"/>
      <c r="G2463"/>
    </row>
    <row r="2464" spans="2:7" x14ac:dyDescent="0.3">
      <c r="B2464"/>
      <c r="C2464"/>
      <c r="D2464"/>
      <c r="E2464"/>
      <c r="F2464"/>
      <c r="G2464"/>
    </row>
    <row r="2465" spans="2:7" x14ac:dyDescent="0.3">
      <c r="B2465"/>
      <c r="C2465"/>
      <c r="D2465"/>
      <c r="E2465"/>
      <c r="F2465"/>
      <c r="G2465"/>
    </row>
    <row r="2466" spans="2:7" x14ac:dyDescent="0.3">
      <c r="B2466"/>
      <c r="C2466"/>
      <c r="D2466"/>
      <c r="E2466"/>
      <c r="F2466"/>
      <c r="G2466"/>
    </row>
    <row r="2467" spans="2:7" x14ac:dyDescent="0.3">
      <c r="B2467"/>
      <c r="C2467"/>
      <c r="D2467"/>
      <c r="E2467"/>
      <c r="F2467"/>
      <c r="G2467"/>
    </row>
    <row r="2468" spans="2:7" x14ac:dyDescent="0.3">
      <c r="B2468"/>
      <c r="C2468"/>
      <c r="D2468"/>
      <c r="E2468"/>
      <c r="F2468"/>
      <c r="G2468"/>
    </row>
    <row r="2469" spans="2:7" x14ac:dyDescent="0.3">
      <c r="B2469"/>
      <c r="C2469"/>
      <c r="D2469"/>
      <c r="E2469"/>
      <c r="F2469"/>
      <c r="G2469"/>
    </row>
    <row r="2470" spans="2:7" x14ac:dyDescent="0.3">
      <c r="B2470"/>
      <c r="C2470"/>
      <c r="D2470"/>
      <c r="E2470"/>
      <c r="F2470"/>
      <c r="G2470"/>
    </row>
    <row r="2471" spans="2:7" x14ac:dyDescent="0.3">
      <c r="B2471"/>
      <c r="C2471"/>
      <c r="D2471"/>
      <c r="E2471"/>
      <c r="F2471"/>
      <c r="G2471"/>
    </row>
    <row r="2472" spans="2:7" x14ac:dyDescent="0.3">
      <c r="B2472"/>
      <c r="C2472"/>
      <c r="D2472"/>
      <c r="E2472"/>
      <c r="F2472"/>
      <c r="G2472"/>
    </row>
    <row r="2473" spans="2:7" x14ac:dyDescent="0.3">
      <c r="B2473"/>
      <c r="C2473"/>
      <c r="D2473"/>
      <c r="E2473"/>
      <c r="F2473"/>
      <c r="G2473"/>
    </row>
    <row r="2474" spans="2:7" x14ac:dyDescent="0.3">
      <c r="B2474"/>
      <c r="C2474"/>
      <c r="D2474"/>
      <c r="E2474"/>
      <c r="F2474"/>
      <c r="G2474"/>
    </row>
    <row r="2475" spans="2:7" x14ac:dyDescent="0.3">
      <c r="B2475"/>
      <c r="C2475"/>
      <c r="D2475"/>
      <c r="E2475"/>
      <c r="F2475"/>
      <c r="G2475"/>
    </row>
    <row r="2476" spans="2:7" x14ac:dyDescent="0.3">
      <c r="B2476"/>
      <c r="C2476"/>
      <c r="D2476"/>
      <c r="E2476"/>
      <c r="F2476"/>
      <c r="G2476"/>
    </row>
    <row r="2477" spans="2:7" x14ac:dyDescent="0.3">
      <c r="B2477"/>
      <c r="C2477"/>
      <c r="D2477"/>
      <c r="E2477"/>
      <c r="F2477"/>
      <c r="G2477"/>
    </row>
    <row r="2478" spans="2:7" x14ac:dyDescent="0.3">
      <c r="B2478"/>
      <c r="C2478"/>
      <c r="D2478"/>
      <c r="E2478"/>
      <c r="F2478"/>
      <c r="G2478"/>
    </row>
    <row r="2479" spans="2:7" x14ac:dyDescent="0.3">
      <c r="B2479"/>
      <c r="C2479"/>
      <c r="D2479"/>
      <c r="E2479"/>
      <c r="F2479"/>
      <c r="G2479"/>
    </row>
    <row r="2480" spans="2:7" x14ac:dyDescent="0.3">
      <c r="B2480"/>
      <c r="C2480"/>
      <c r="D2480"/>
      <c r="E2480"/>
      <c r="F2480"/>
      <c r="G2480"/>
    </row>
    <row r="2481" spans="2:7" x14ac:dyDescent="0.3">
      <c r="B2481"/>
      <c r="C2481"/>
      <c r="D2481"/>
      <c r="E2481"/>
      <c r="F2481"/>
      <c r="G2481"/>
    </row>
    <row r="2482" spans="2:7" x14ac:dyDescent="0.3">
      <c r="B2482"/>
      <c r="C2482"/>
      <c r="D2482"/>
      <c r="E2482"/>
      <c r="F2482"/>
      <c r="G2482"/>
    </row>
    <row r="2483" spans="2:7" x14ac:dyDescent="0.3">
      <c r="B2483"/>
      <c r="C2483"/>
      <c r="D2483"/>
      <c r="E2483"/>
      <c r="F2483"/>
      <c r="G2483"/>
    </row>
    <row r="2484" spans="2:7" x14ac:dyDescent="0.3">
      <c r="B2484"/>
      <c r="C2484"/>
      <c r="D2484"/>
      <c r="E2484"/>
      <c r="F2484"/>
      <c r="G2484"/>
    </row>
    <row r="2485" spans="2:7" x14ac:dyDescent="0.3">
      <c r="B2485"/>
      <c r="C2485"/>
      <c r="D2485"/>
      <c r="E2485"/>
      <c r="F2485"/>
      <c r="G2485"/>
    </row>
    <row r="2486" spans="2:7" x14ac:dyDescent="0.3">
      <c r="B2486"/>
      <c r="C2486"/>
      <c r="D2486"/>
      <c r="E2486"/>
      <c r="F2486"/>
      <c r="G2486"/>
    </row>
    <row r="2487" spans="2:7" x14ac:dyDescent="0.3">
      <c r="B2487"/>
      <c r="C2487"/>
      <c r="D2487"/>
      <c r="E2487"/>
      <c r="F2487"/>
      <c r="G2487"/>
    </row>
    <row r="2488" spans="2:7" x14ac:dyDescent="0.3">
      <c r="B2488"/>
      <c r="C2488"/>
      <c r="D2488"/>
      <c r="E2488"/>
      <c r="F2488"/>
      <c r="G2488"/>
    </row>
    <row r="2489" spans="2:7" x14ac:dyDescent="0.3">
      <c r="B2489"/>
      <c r="C2489"/>
      <c r="D2489"/>
      <c r="E2489"/>
      <c r="F2489"/>
      <c r="G2489"/>
    </row>
    <row r="2490" spans="2:7" x14ac:dyDescent="0.3">
      <c r="B2490"/>
      <c r="C2490"/>
      <c r="D2490"/>
      <c r="E2490"/>
      <c r="F2490"/>
      <c r="G2490"/>
    </row>
    <row r="2491" spans="2:7" x14ac:dyDescent="0.3">
      <c r="B2491"/>
      <c r="C2491"/>
      <c r="D2491"/>
      <c r="E2491"/>
      <c r="F2491"/>
      <c r="G2491"/>
    </row>
    <row r="2492" spans="2:7" x14ac:dyDescent="0.3">
      <c r="B2492"/>
      <c r="C2492"/>
      <c r="D2492"/>
      <c r="E2492"/>
      <c r="F2492"/>
      <c r="G2492"/>
    </row>
    <row r="2493" spans="2:7" x14ac:dyDescent="0.3">
      <c r="B2493"/>
      <c r="C2493"/>
      <c r="D2493"/>
      <c r="E2493"/>
      <c r="F2493"/>
      <c r="G2493"/>
    </row>
    <row r="2494" spans="2:7" x14ac:dyDescent="0.3">
      <c r="B2494"/>
      <c r="C2494"/>
      <c r="D2494"/>
      <c r="E2494"/>
      <c r="F2494"/>
      <c r="G2494"/>
    </row>
    <row r="2495" spans="2:7" x14ac:dyDescent="0.3">
      <c r="B2495"/>
      <c r="C2495"/>
      <c r="D2495"/>
      <c r="E2495"/>
      <c r="F2495"/>
      <c r="G2495"/>
    </row>
    <row r="2496" spans="2:7" x14ac:dyDescent="0.3">
      <c r="B2496"/>
      <c r="C2496"/>
      <c r="D2496"/>
      <c r="E2496"/>
      <c r="F2496"/>
      <c r="G2496"/>
    </row>
    <row r="2497" spans="2:7" x14ac:dyDescent="0.3">
      <c r="B2497"/>
      <c r="C2497"/>
      <c r="D2497"/>
      <c r="E2497"/>
      <c r="F2497"/>
      <c r="G2497"/>
    </row>
    <row r="2498" spans="2:7" x14ac:dyDescent="0.3">
      <c r="B2498"/>
      <c r="C2498"/>
      <c r="D2498"/>
      <c r="E2498"/>
      <c r="F2498"/>
      <c r="G2498"/>
    </row>
    <row r="2499" spans="2:7" x14ac:dyDescent="0.3">
      <c r="B2499"/>
      <c r="C2499"/>
      <c r="D2499"/>
      <c r="E2499"/>
      <c r="F2499"/>
      <c r="G2499"/>
    </row>
    <row r="2500" spans="2:7" x14ac:dyDescent="0.3">
      <c r="B2500"/>
      <c r="C2500"/>
      <c r="D2500"/>
      <c r="E2500"/>
      <c r="F2500"/>
      <c r="G2500"/>
    </row>
    <row r="2501" spans="2:7" x14ac:dyDescent="0.3">
      <c r="B2501"/>
      <c r="C2501"/>
      <c r="D2501"/>
      <c r="E2501"/>
      <c r="F2501"/>
      <c r="G2501"/>
    </row>
    <row r="2502" spans="2:7" x14ac:dyDescent="0.3">
      <c r="B2502"/>
      <c r="C2502"/>
      <c r="D2502"/>
      <c r="E2502"/>
      <c r="F2502"/>
      <c r="G2502"/>
    </row>
    <row r="2503" spans="2:7" x14ac:dyDescent="0.3">
      <c r="B2503"/>
      <c r="C2503"/>
      <c r="D2503"/>
      <c r="E2503"/>
      <c r="F2503"/>
      <c r="G2503"/>
    </row>
    <row r="2504" spans="2:7" x14ac:dyDescent="0.3">
      <c r="B2504"/>
      <c r="C2504"/>
      <c r="D2504"/>
      <c r="E2504"/>
      <c r="F2504"/>
      <c r="G2504"/>
    </row>
    <row r="2505" spans="2:7" x14ac:dyDescent="0.3">
      <c r="B2505"/>
      <c r="C2505"/>
      <c r="D2505"/>
      <c r="E2505"/>
      <c r="F2505"/>
      <c r="G2505"/>
    </row>
    <row r="2506" spans="2:7" x14ac:dyDescent="0.3">
      <c r="B2506"/>
      <c r="C2506"/>
      <c r="D2506"/>
      <c r="E2506"/>
      <c r="F2506"/>
      <c r="G2506"/>
    </row>
    <row r="2507" spans="2:7" x14ac:dyDescent="0.3">
      <c r="B2507"/>
      <c r="C2507"/>
      <c r="D2507"/>
      <c r="E2507"/>
      <c r="F2507"/>
      <c r="G2507"/>
    </row>
    <row r="2508" spans="2:7" x14ac:dyDescent="0.3">
      <c r="B2508"/>
      <c r="C2508"/>
      <c r="D2508"/>
      <c r="E2508"/>
      <c r="F2508"/>
      <c r="G2508"/>
    </row>
    <row r="2509" spans="2:7" x14ac:dyDescent="0.3">
      <c r="B2509"/>
      <c r="C2509"/>
      <c r="D2509"/>
      <c r="E2509"/>
      <c r="F2509"/>
      <c r="G2509"/>
    </row>
    <row r="2510" spans="2:7" x14ac:dyDescent="0.3">
      <c r="B2510"/>
      <c r="C2510"/>
      <c r="D2510"/>
      <c r="E2510"/>
      <c r="F2510"/>
      <c r="G2510"/>
    </row>
    <row r="2511" spans="2:7" x14ac:dyDescent="0.3">
      <c r="B2511"/>
      <c r="C2511"/>
      <c r="D2511"/>
      <c r="E2511"/>
      <c r="F2511"/>
      <c r="G2511"/>
    </row>
    <row r="2512" spans="2:7" x14ac:dyDescent="0.3">
      <c r="B2512"/>
      <c r="C2512"/>
      <c r="D2512"/>
      <c r="E2512"/>
      <c r="F2512"/>
      <c r="G2512"/>
    </row>
    <row r="2513" spans="2:7" x14ac:dyDescent="0.3">
      <c r="B2513"/>
      <c r="C2513"/>
      <c r="D2513"/>
      <c r="E2513"/>
      <c r="F2513"/>
      <c r="G2513"/>
    </row>
    <row r="2514" spans="2:7" x14ac:dyDescent="0.3">
      <c r="B2514"/>
      <c r="C2514"/>
      <c r="D2514"/>
      <c r="E2514"/>
      <c r="F2514"/>
      <c r="G2514"/>
    </row>
    <row r="2515" spans="2:7" x14ac:dyDescent="0.3">
      <c r="B2515"/>
      <c r="C2515"/>
      <c r="D2515"/>
      <c r="E2515"/>
      <c r="F2515"/>
      <c r="G2515"/>
    </row>
    <row r="2516" spans="2:7" x14ac:dyDescent="0.3">
      <c r="B2516"/>
      <c r="C2516"/>
      <c r="D2516"/>
      <c r="E2516"/>
      <c r="F2516"/>
      <c r="G2516"/>
    </row>
    <row r="2517" spans="2:7" x14ac:dyDescent="0.3">
      <c r="B2517"/>
      <c r="C2517"/>
      <c r="D2517"/>
      <c r="E2517"/>
      <c r="F2517"/>
      <c r="G2517"/>
    </row>
    <row r="2518" spans="2:7" x14ac:dyDescent="0.3">
      <c r="B2518"/>
      <c r="C2518"/>
      <c r="D2518"/>
      <c r="E2518"/>
      <c r="F2518"/>
      <c r="G2518"/>
    </row>
    <row r="2519" spans="2:7" x14ac:dyDescent="0.3">
      <c r="B2519"/>
      <c r="C2519"/>
      <c r="D2519"/>
      <c r="E2519"/>
      <c r="F2519"/>
      <c r="G2519"/>
    </row>
    <row r="2520" spans="2:7" x14ac:dyDescent="0.3">
      <c r="B2520"/>
      <c r="C2520"/>
      <c r="D2520"/>
      <c r="E2520"/>
      <c r="F2520"/>
      <c r="G2520"/>
    </row>
    <row r="2521" spans="2:7" x14ac:dyDescent="0.3">
      <c r="B2521"/>
      <c r="C2521"/>
      <c r="D2521"/>
      <c r="E2521"/>
      <c r="F2521"/>
      <c r="G2521"/>
    </row>
    <row r="2522" spans="2:7" x14ac:dyDescent="0.3">
      <c r="B2522"/>
      <c r="C2522"/>
      <c r="D2522"/>
      <c r="E2522"/>
      <c r="F2522"/>
      <c r="G2522"/>
    </row>
    <row r="2523" spans="2:7" x14ac:dyDescent="0.3">
      <c r="B2523"/>
      <c r="C2523"/>
      <c r="D2523"/>
      <c r="E2523"/>
      <c r="F2523"/>
      <c r="G2523"/>
    </row>
    <row r="2524" spans="2:7" x14ac:dyDescent="0.3">
      <c r="B2524"/>
      <c r="C2524"/>
      <c r="D2524"/>
      <c r="E2524"/>
      <c r="F2524"/>
      <c r="G2524"/>
    </row>
    <row r="2525" spans="2:7" x14ac:dyDescent="0.3">
      <c r="B2525"/>
      <c r="C2525"/>
      <c r="D2525"/>
      <c r="E2525"/>
      <c r="F2525"/>
      <c r="G2525"/>
    </row>
    <row r="2526" spans="2:7" x14ac:dyDescent="0.3">
      <c r="B2526"/>
      <c r="C2526"/>
      <c r="D2526"/>
      <c r="E2526"/>
      <c r="F2526"/>
      <c r="G2526"/>
    </row>
    <row r="2527" spans="2:7" x14ac:dyDescent="0.3">
      <c r="B2527"/>
      <c r="C2527"/>
      <c r="D2527"/>
      <c r="E2527"/>
      <c r="F2527"/>
      <c r="G2527"/>
    </row>
    <row r="2528" spans="2:7" x14ac:dyDescent="0.3">
      <c r="B2528"/>
      <c r="C2528"/>
      <c r="D2528"/>
      <c r="E2528"/>
      <c r="F2528"/>
      <c r="G2528"/>
    </row>
    <row r="2529" spans="2:7" x14ac:dyDescent="0.3">
      <c r="B2529"/>
      <c r="C2529"/>
      <c r="D2529"/>
      <c r="E2529"/>
      <c r="F2529"/>
      <c r="G2529"/>
    </row>
    <row r="2530" spans="2:7" x14ac:dyDescent="0.3">
      <c r="B2530"/>
      <c r="C2530"/>
      <c r="D2530"/>
      <c r="E2530"/>
      <c r="F2530"/>
      <c r="G2530"/>
    </row>
    <row r="2531" spans="2:7" x14ac:dyDescent="0.3">
      <c r="B2531"/>
      <c r="C2531"/>
      <c r="D2531"/>
      <c r="E2531"/>
      <c r="F2531"/>
      <c r="G2531"/>
    </row>
    <row r="2532" spans="2:7" x14ac:dyDescent="0.3">
      <c r="B2532"/>
      <c r="C2532"/>
      <c r="D2532"/>
      <c r="E2532"/>
      <c r="F2532"/>
      <c r="G2532"/>
    </row>
    <row r="2533" spans="2:7" x14ac:dyDescent="0.3">
      <c r="B2533"/>
      <c r="C2533"/>
      <c r="D2533"/>
      <c r="E2533"/>
      <c r="F2533"/>
      <c r="G2533"/>
    </row>
    <row r="2534" spans="2:7" x14ac:dyDescent="0.3">
      <c r="B2534"/>
      <c r="C2534"/>
      <c r="D2534"/>
      <c r="E2534"/>
      <c r="F2534"/>
      <c r="G2534"/>
    </row>
    <row r="2535" spans="2:7" x14ac:dyDescent="0.3">
      <c r="B2535"/>
      <c r="C2535"/>
      <c r="D2535"/>
      <c r="E2535"/>
      <c r="F2535"/>
      <c r="G2535"/>
    </row>
    <row r="2536" spans="2:7" x14ac:dyDescent="0.3">
      <c r="B2536"/>
      <c r="C2536"/>
      <c r="D2536"/>
      <c r="E2536"/>
      <c r="F2536"/>
      <c r="G2536"/>
    </row>
    <row r="2537" spans="2:7" x14ac:dyDescent="0.3">
      <c r="B2537"/>
      <c r="C2537"/>
      <c r="D2537"/>
      <c r="E2537"/>
      <c r="F2537"/>
      <c r="G2537"/>
    </row>
    <row r="2538" spans="2:7" x14ac:dyDescent="0.3">
      <c r="B2538"/>
      <c r="C2538"/>
      <c r="D2538"/>
      <c r="E2538"/>
      <c r="F2538"/>
      <c r="G2538"/>
    </row>
    <row r="2539" spans="2:7" x14ac:dyDescent="0.3">
      <c r="B2539"/>
      <c r="C2539"/>
      <c r="D2539"/>
      <c r="E2539"/>
      <c r="F2539"/>
      <c r="G2539"/>
    </row>
    <row r="2540" spans="2:7" x14ac:dyDescent="0.3">
      <c r="B2540"/>
      <c r="C2540"/>
      <c r="D2540"/>
      <c r="E2540"/>
      <c r="F2540"/>
      <c r="G2540"/>
    </row>
    <row r="2541" spans="2:7" x14ac:dyDescent="0.3">
      <c r="B2541"/>
      <c r="C2541"/>
      <c r="D2541"/>
      <c r="E2541"/>
      <c r="F2541"/>
      <c r="G2541"/>
    </row>
    <row r="2542" spans="2:7" x14ac:dyDescent="0.3">
      <c r="B2542"/>
      <c r="C2542"/>
      <c r="D2542"/>
      <c r="E2542"/>
      <c r="F2542"/>
      <c r="G2542"/>
    </row>
    <row r="2543" spans="2:7" x14ac:dyDescent="0.3">
      <c r="B2543"/>
      <c r="C2543"/>
      <c r="D2543"/>
      <c r="E2543"/>
      <c r="F2543"/>
      <c r="G2543"/>
    </row>
    <row r="2544" spans="2:7" x14ac:dyDescent="0.3">
      <c r="B2544"/>
      <c r="C2544"/>
      <c r="D2544"/>
      <c r="E2544"/>
      <c r="F2544"/>
      <c r="G2544"/>
    </row>
    <row r="2545" spans="2:7" x14ac:dyDescent="0.3">
      <c r="B2545"/>
      <c r="C2545"/>
      <c r="D2545"/>
      <c r="E2545"/>
      <c r="F2545"/>
      <c r="G2545"/>
    </row>
    <row r="2546" spans="2:7" x14ac:dyDescent="0.3">
      <c r="B2546"/>
      <c r="C2546"/>
      <c r="D2546"/>
      <c r="E2546"/>
      <c r="F2546"/>
      <c r="G2546"/>
    </row>
    <row r="2547" spans="2:7" x14ac:dyDescent="0.3">
      <c r="B2547"/>
      <c r="C2547"/>
      <c r="D2547"/>
      <c r="E2547"/>
      <c r="F2547"/>
      <c r="G2547"/>
    </row>
    <row r="2548" spans="2:7" x14ac:dyDescent="0.3">
      <c r="B2548"/>
      <c r="C2548"/>
      <c r="D2548"/>
      <c r="E2548"/>
      <c r="F2548"/>
      <c r="G2548"/>
    </row>
    <row r="2549" spans="2:7" x14ac:dyDescent="0.3">
      <c r="B2549"/>
      <c r="C2549"/>
      <c r="D2549"/>
      <c r="E2549"/>
      <c r="F2549"/>
      <c r="G2549"/>
    </row>
    <row r="2550" spans="2:7" x14ac:dyDescent="0.3">
      <c r="B2550"/>
      <c r="C2550"/>
      <c r="D2550"/>
      <c r="E2550"/>
      <c r="F2550"/>
      <c r="G2550"/>
    </row>
    <row r="2551" spans="2:7" x14ac:dyDescent="0.3">
      <c r="B2551"/>
      <c r="C2551"/>
      <c r="D2551"/>
      <c r="E2551"/>
      <c r="F2551"/>
      <c r="G2551"/>
    </row>
    <row r="2552" spans="2:7" x14ac:dyDescent="0.3">
      <c r="B2552"/>
      <c r="C2552"/>
      <c r="D2552"/>
      <c r="E2552"/>
      <c r="F2552"/>
      <c r="G2552"/>
    </row>
    <row r="2553" spans="2:7" x14ac:dyDescent="0.3">
      <c r="B2553"/>
      <c r="C2553"/>
      <c r="D2553"/>
      <c r="E2553"/>
      <c r="F2553"/>
      <c r="G2553"/>
    </row>
    <row r="2554" spans="2:7" x14ac:dyDescent="0.3">
      <c r="B2554"/>
      <c r="C2554"/>
      <c r="D2554"/>
      <c r="E2554"/>
      <c r="F2554"/>
      <c r="G2554"/>
    </row>
    <row r="2555" spans="2:7" x14ac:dyDescent="0.3">
      <c r="B2555"/>
      <c r="C2555"/>
      <c r="D2555"/>
      <c r="E2555"/>
      <c r="F2555"/>
      <c r="G2555"/>
    </row>
    <row r="2556" spans="2:7" x14ac:dyDescent="0.3">
      <c r="B2556"/>
      <c r="C2556"/>
      <c r="D2556"/>
      <c r="E2556"/>
      <c r="F2556"/>
      <c r="G2556"/>
    </row>
    <row r="2557" spans="2:7" x14ac:dyDescent="0.3">
      <c r="B2557"/>
      <c r="C2557"/>
      <c r="D2557"/>
      <c r="E2557"/>
      <c r="F2557"/>
      <c r="G2557"/>
    </row>
    <row r="2558" spans="2:7" x14ac:dyDescent="0.3">
      <c r="B2558"/>
      <c r="C2558"/>
      <c r="D2558"/>
      <c r="E2558"/>
      <c r="F2558"/>
      <c r="G2558"/>
    </row>
    <row r="2559" spans="2:7" x14ac:dyDescent="0.3">
      <c r="B2559"/>
      <c r="C2559"/>
      <c r="D2559"/>
      <c r="E2559"/>
      <c r="F2559"/>
      <c r="G2559"/>
    </row>
    <row r="2560" spans="2:7" x14ac:dyDescent="0.3">
      <c r="B2560"/>
      <c r="C2560"/>
      <c r="D2560"/>
      <c r="E2560"/>
      <c r="F2560"/>
      <c r="G2560"/>
    </row>
    <row r="2561" spans="2:7" x14ac:dyDescent="0.3">
      <c r="B2561"/>
      <c r="C2561"/>
      <c r="D2561"/>
      <c r="E2561"/>
      <c r="F2561"/>
      <c r="G2561"/>
    </row>
    <row r="2562" spans="2:7" x14ac:dyDescent="0.3">
      <c r="B2562"/>
      <c r="C2562"/>
      <c r="D2562"/>
      <c r="E2562"/>
      <c r="F2562"/>
      <c r="G2562"/>
    </row>
    <row r="2563" spans="2:7" x14ac:dyDescent="0.3">
      <c r="B2563"/>
      <c r="C2563"/>
      <c r="D2563"/>
      <c r="E2563"/>
      <c r="F2563"/>
      <c r="G2563"/>
    </row>
    <row r="2564" spans="2:7" x14ac:dyDescent="0.3">
      <c r="B2564"/>
      <c r="C2564"/>
      <c r="D2564"/>
      <c r="E2564"/>
      <c r="F2564"/>
      <c r="G2564"/>
    </row>
    <row r="2565" spans="2:7" x14ac:dyDescent="0.3">
      <c r="B2565"/>
      <c r="C2565"/>
      <c r="D2565"/>
      <c r="E2565"/>
      <c r="F2565"/>
      <c r="G2565"/>
    </row>
    <row r="2566" spans="2:7" x14ac:dyDescent="0.3">
      <c r="B2566"/>
      <c r="C2566"/>
      <c r="D2566"/>
      <c r="E2566"/>
      <c r="F2566"/>
      <c r="G2566"/>
    </row>
    <row r="2567" spans="2:7" x14ac:dyDescent="0.3">
      <c r="B2567"/>
      <c r="C2567"/>
      <c r="D2567"/>
      <c r="E2567"/>
      <c r="F2567"/>
      <c r="G2567"/>
    </row>
    <row r="2568" spans="2:7" x14ac:dyDescent="0.3">
      <c r="B2568"/>
      <c r="C2568"/>
      <c r="D2568"/>
      <c r="E2568"/>
      <c r="F2568"/>
      <c r="G2568"/>
    </row>
    <row r="2569" spans="2:7" x14ac:dyDescent="0.3">
      <c r="B2569"/>
      <c r="C2569"/>
      <c r="D2569"/>
      <c r="E2569"/>
      <c r="F2569"/>
      <c r="G2569"/>
    </row>
    <row r="2570" spans="2:7" x14ac:dyDescent="0.3">
      <c r="B2570"/>
      <c r="C2570"/>
      <c r="D2570"/>
      <c r="E2570"/>
      <c r="F2570"/>
      <c r="G2570"/>
    </row>
    <row r="2571" spans="2:7" x14ac:dyDescent="0.3">
      <c r="B2571"/>
      <c r="C2571"/>
      <c r="D2571"/>
      <c r="E2571"/>
      <c r="F2571"/>
      <c r="G2571"/>
    </row>
    <row r="2572" spans="2:7" x14ac:dyDescent="0.3">
      <c r="B2572"/>
      <c r="C2572"/>
      <c r="D2572"/>
      <c r="E2572"/>
      <c r="F2572"/>
      <c r="G2572"/>
    </row>
    <row r="2573" spans="2:7" x14ac:dyDescent="0.3">
      <c r="B2573"/>
      <c r="C2573"/>
      <c r="D2573"/>
      <c r="E2573"/>
      <c r="F2573"/>
      <c r="G2573"/>
    </row>
    <row r="2574" spans="2:7" x14ac:dyDescent="0.3">
      <c r="B2574"/>
      <c r="C2574"/>
      <c r="D2574"/>
      <c r="E2574"/>
      <c r="F2574"/>
      <c r="G2574"/>
    </row>
    <row r="2575" spans="2:7" x14ac:dyDescent="0.3">
      <c r="B2575"/>
      <c r="C2575"/>
      <c r="D2575"/>
      <c r="E2575"/>
      <c r="F2575"/>
      <c r="G2575"/>
    </row>
    <row r="2576" spans="2:7" x14ac:dyDescent="0.3">
      <c r="B2576"/>
      <c r="C2576"/>
      <c r="D2576"/>
      <c r="E2576"/>
      <c r="F2576"/>
      <c r="G2576"/>
    </row>
    <row r="2577" spans="2:7" x14ac:dyDescent="0.3">
      <c r="B2577"/>
      <c r="C2577"/>
      <c r="D2577"/>
      <c r="E2577"/>
      <c r="F2577"/>
      <c r="G2577"/>
    </row>
    <row r="2578" spans="2:7" x14ac:dyDescent="0.3">
      <c r="B2578"/>
      <c r="C2578"/>
      <c r="D2578"/>
      <c r="E2578"/>
      <c r="F2578"/>
      <c r="G2578"/>
    </row>
    <row r="2579" spans="2:7" x14ac:dyDescent="0.3">
      <c r="B2579"/>
      <c r="C2579"/>
      <c r="D2579"/>
      <c r="E2579"/>
      <c r="F2579"/>
      <c r="G2579"/>
    </row>
    <row r="2580" spans="2:7" x14ac:dyDescent="0.3">
      <c r="B2580"/>
      <c r="C2580"/>
      <c r="D2580"/>
      <c r="E2580"/>
      <c r="F2580"/>
      <c r="G2580"/>
    </row>
    <row r="2581" spans="2:7" x14ac:dyDescent="0.3">
      <c r="B2581"/>
      <c r="C2581"/>
      <c r="D2581"/>
      <c r="E2581"/>
      <c r="F2581"/>
      <c r="G2581"/>
    </row>
    <row r="2582" spans="2:7" x14ac:dyDescent="0.3">
      <c r="B2582"/>
      <c r="C2582"/>
      <c r="D2582"/>
      <c r="E2582"/>
      <c r="F2582"/>
      <c r="G2582"/>
    </row>
    <row r="2583" spans="2:7" x14ac:dyDescent="0.3">
      <c r="B2583"/>
      <c r="C2583"/>
      <c r="D2583"/>
      <c r="E2583"/>
      <c r="F2583"/>
      <c r="G2583"/>
    </row>
    <row r="2584" spans="2:7" x14ac:dyDescent="0.3">
      <c r="B2584"/>
      <c r="C2584"/>
      <c r="D2584"/>
      <c r="E2584"/>
      <c r="F2584"/>
      <c r="G2584"/>
    </row>
    <row r="2585" spans="2:7" x14ac:dyDescent="0.3">
      <c r="B2585"/>
      <c r="C2585"/>
      <c r="D2585"/>
      <c r="E2585"/>
      <c r="F2585"/>
      <c r="G2585"/>
    </row>
    <row r="2586" spans="2:7" x14ac:dyDescent="0.3">
      <c r="B2586"/>
      <c r="C2586"/>
      <c r="D2586"/>
      <c r="E2586"/>
      <c r="F2586"/>
      <c r="G2586"/>
    </row>
    <row r="2587" spans="2:7" x14ac:dyDescent="0.3">
      <c r="B2587"/>
      <c r="C2587"/>
      <c r="D2587"/>
      <c r="E2587"/>
      <c r="F2587"/>
      <c r="G2587"/>
    </row>
    <row r="2588" spans="2:7" x14ac:dyDescent="0.3">
      <c r="B2588"/>
      <c r="C2588"/>
      <c r="D2588"/>
      <c r="E2588"/>
      <c r="F2588"/>
      <c r="G2588"/>
    </row>
    <row r="2589" spans="2:7" x14ac:dyDescent="0.3">
      <c r="B2589"/>
      <c r="C2589"/>
      <c r="D2589"/>
      <c r="E2589"/>
      <c r="F2589"/>
      <c r="G2589"/>
    </row>
    <row r="2590" spans="2:7" x14ac:dyDescent="0.3">
      <c r="B2590"/>
      <c r="C2590"/>
      <c r="D2590"/>
      <c r="E2590"/>
      <c r="F2590"/>
      <c r="G2590"/>
    </row>
    <row r="2591" spans="2:7" x14ac:dyDescent="0.3">
      <c r="B2591"/>
      <c r="C2591"/>
      <c r="D2591"/>
      <c r="E2591"/>
      <c r="F2591"/>
      <c r="G2591"/>
    </row>
    <row r="2592" spans="2:7" x14ac:dyDescent="0.3">
      <c r="B2592"/>
      <c r="C2592"/>
      <c r="D2592"/>
      <c r="E2592"/>
      <c r="F2592"/>
      <c r="G2592"/>
    </row>
    <row r="2593" spans="2:7" x14ac:dyDescent="0.3">
      <c r="B2593"/>
      <c r="C2593"/>
      <c r="D2593"/>
      <c r="E2593"/>
      <c r="F2593"/>
      <c r="G2593"/>
    </row>
    <row r="2594" spans="2:7" x14ac:dyDescent="0.3">
      <c r="B2594"/>
      <c r="C2594"/>
      <c r="D2594"/>
      <c r="E2594"/>
      <c r="F2594"/>
      <c r="G2594"/>
    </row>
    <row r="2595" spans="2:7" x14ac:dyDescent="0.3">
      <c r="B2595"/>
      <c r="C2595"/>
      <c r="D2595"/>
      <c r="E2595"/>
      <c r="F2595"/>
      <c r="G2595"/>
    </row>
    <row r="2596" spans="2:7" x14ac:dyDescent="0.3">
      <c r="B2596"/>
      <c r="C2596"/>
      <c r="D2596"/>
      <c r="E2596"/>
      <c r="F2596"/>
      <c r="G2596"/>
    </row>
    <row r="2597" spans="2:7" x14ac:dyDescent="0.3">
      <c r="B2597"/>
      <c r="C2597"/>
      <c r="D2597"/>
      <c r="E2597"/>
      <c r="F2597"/>
      <c r="G2597"/>
    </row>
    <row r="2598" spans="2:7" x14ac:dyDescent="0.3">
      <c r="B2598"/>
      <c r="C2598"/>
      <c r="D2598"/>
      <c r="E2598"/>
      <c r="F2598"/>
      <c r="G2598"/>
    </row>
    <row r="2599" spans="2:7" x14ac:dyDescent="0.3">
      <c r="B2599"/>
      <c r="C2599"/>
      <c r="D2599"/>
      <c r="E2599"/>
      <c r="F2599"/>
      <c r="G2599"/>
    </row>
    <row r="2600" spans="2:7" x14ac:dyDescent="0.3">
      <c r="B2600"/>
      <c r="C2600"/>
      <c r="D2600"/>
      <c r="E2600"/>
      <c r="F2600"/>
      <c r="G2600"/>
    </row>
    <row r="2601" spans="2:7" x14ac:dyDescent="0.3">
      <c r="B2601"/>
      <c r="C2601"/>
      <c r="D2601"/>
      <c r="E2601"/>
      <c r="F2601"/>
      <c r="G2601"/>
    </row>
    <row r="2602" spans="2:7" x14ac:dyDescent="0.3">
      <c r="B2602"/>
      <c r="C2602"/>
      <c r="D2602"/>
      <c r="E2602"/>
      <c r="F2602"/>
      <c r="G2602"/>
    </row>
    <row r="2603" spans="2:7" x14ac:dyDescent="0.3">
      <c r="B2603"/>
      <c r="C2603"/>
      <c r="D2603"/>
      <c r="E2603"/>
      <c r="F2603"/>
      <c r="G2603"/>
    </row>
    <row r="2604" spans="2:7" x14ac:dyDescent="0.3">
      <c r="B2604"/>
      <c r="C2604"/>
      <c r="D2604"/>
      <c r="E2604"/>
      <c r="F2604"/>
      <c r="G2604"/>
    </row>
    <row r="2605" spans="2:7" x14ac:dyDescent="0.3">
      <c r="B2605"/>
      <c r="C2605"/>
      <c r="D2605"/>
      <c r="E2605"/>
      <c r="F2605"/>
      <c r="G2605"/>
    </row>
    <row r="2606" spans="2:7" x14ac:dyDescent="0.3">
      <c r="B2606"/>
      <c r="C2606"/>
      <c r="D2606"/>
      <c r="E2606"/>
      <c r="F2606"/>
      <c r="G2606"/>
    </row>
    <row r="2607" spans="2:7" x14ac:dyDescent="0.3">
      <c r="B2607"/>
      <c r="C2607"/>
      <c r="D2607"/>
      <c r="E2607"/>
      <c r="F2607"/>
      <c r="G2607"/>
    </row>
    <row r="2608" spans="2:7" x14ac:dyDescent="0.3">
      <c r="B2608"/>
      <c r="C2608"/>
      <c r="D2608"/>
      <c r="E2608"/>
      <c r="F2608"/>
      <c r="G2608"/>
    </row>
    <row r="2609" spans="2:7" x14ac:dyDescent="0.3">
      <c r="B2609"/>
      <c r="C2609"/>
      <c r="D2609"/>
      <c r="E2609"/>
      <c r="F2609"/>
      <c r="G2609"/>
    </row>
    <row r="2610" spans="2:7" x14ac:dyDescent="0.3">
      <c r="B2610"/>
      <c r="C2610"/>
      <c r="D2610"/>
      <c r="E2610"/>
      <c r="F2610"/>
      <c r="G2610"/>
    </row>
    <row r="2611" spans="2:7" x14ac:dyDescent="0.3">
      <c r="B2611"/>
      <c r="C2611"/>
      <c r="D2611"/>
      <c r="E2611"/>
      <c r="F2611"/>
      <c r="G2611"/>
    </row>
    <row r="2612" spans="2:7" x14ac:dyDescent="0.3">
      <c r="B2612"/>
      <c r="C2612"/>
      <c r="D2612"/>
      <c r="E2612"/>
      <c r="F2612"/>
      <c r="G2612"/>
    </row>
    <row r="2613" spans="2:7" x14ac:dyDescent="0.3">
      <c r="B2613"/>
      <c r="C2613"/>
      <c r="D2613"/>
      <c r="E2613"/>
      <c r="F2613"/>
      <c r="G2613"/>
    </row>
    <row r="2614" spans="2:7" x14ac:dyDescent="0.3">
      <c r="B2614"/>
      <c r="C2614"/>
      <c r="D2614"/>
      <c r="E2614"/>
      <c r="F2614"/>
      <c r="G2614"/>
    </row>
    <row r="2615" spans="2:7" x14ac:dyDescent="0.3">
      <c r="B2615"/>
      <c r="C2615"/>
      <c r="D2615"/>
      <c r="E2615"/>
      <c r="F2615"/>
      <c r="G2615"/>
    </row>
    <row r="2616" spans="2:7" x14ac:dyDescent="0.3">
      <c r="B2616"/>
      <c r="C2616"/>
      <c r="D2616"/>
      <c r="E2616"/>
      <c r="F2616"/>
      <c r="G2616"/>
    </row>
    <row r="2617" spans="2:7" x14ac:dyDescent="0.3">
      <c r="B2617"/>
      <c r="C2617"/>
      <c r="D2617"/>
      <c r="E2617"/>
      <c r="F2617"/>
      <c r="G2617"/>
    </row>
    <row r="2618" spans="2:7" x14ac:dyDescent="0.3">
      <c r="B2618"/>
      <c r="C2618"/>
      <c r="D2618"/>
      <c r="E2618"/>
      <c r="F2618"/>
      <c r="G2618"/>
    </row>
    <row r="2619" spans="2:7" x14ac:dyDescent="0.3">
      <c r="B2619"/>
      <c r="C2619"/>
      <c r="D2619"/>
      <c r="E2619"/>
      <c r="F2619"/>
      <c r="G2619"/>
    </row>
    <row r="2620" spans="2:7" x14ac:dyDescent="0.3">
      <c r="B2620"/>
      <c r="C2620"/>
      <c r="D2620"/>
      <c r="E2620"/>
      <c r="F2620"/>
      <c r="G2620"/>
    </row>
    <row r="2621" spans="2:7" x14ac:dyDescent="0.3">
      <c r="B2621"/>
      <c r="C2621"/>
      <c r="D2621"/>
      <c r="E2621"/>
      <c r="F2621"/>
      <c r="G2621"/>
    </row>
    <row r="2622" spans="2:7" x14ac:dyDescent="0.3">
      <c r="B2622"/>
      <c r="C2622"/>
      <c r="D2622"/>
      <c r="E2622"/>
      <c r="F2622"/>
      <c r="G2622"/>
    </row>
    <row r="2623" spans="2:7" x14ac:dyDescent="0.3">
      <c r="B2623"/>
      <c r="C2623"/>
      <c r="D2623"/>
      <c r="E2623"/>
      <c r="F2623"/>
      <c r="G2623"/>
    </row>
    <row r="2624" spans="2:7" x14ac:dyDescent="0.3">
      <c r="B2624"/>
      <c r="C2624"/>
      <c r="D2624"/>
      <c r="E2624"/>
      <c r="F2624"/>
      <c r="G2624"/>
    </row>
    <row r="2625" spans="2:7" x14ac:dyDescent="0.3">
      <c r="B2625"/>
      <c r="C2625"/>
      <c r="D2625"/>
      <c r="E2625"/>
      <c r="F2625"/>
      <c r="G2625"/>
    </row>
    <row r="2626" spans="2:7" x14ac:dyDescent="0.3">
      <c r="B2626"/>
      <c r="C2626"/>
      <c r="D2626"/>
      <c r="E2626"/>
      <c r="F2626"/>
      <c r="G2626"/>
    </row>
    <row r="2627" spans="2:7" x14ac:dyDescent="0.3">
      <c r="B2627"/>
      <c r="C2627"/>
      <c r="D2627"/>
      <c r="E2627"/>
      <c r="F2627"/>
      <c r="G2627"/>
    </row>
    <row r="2628" spans="2:7" x14ac:dyDescent="0.3">
      <c r="B2628"/>
      <c r="C2628"/>
      <c r="D2628"/>
      <c r="E2628"/>
      <c r="F2628"/>
      <c r="G2628"/>
    </row>
    <row r="2629" spans="2:7" x14ac:dyDescent="0.3">
      <c r="B2629"/>
      <c r="C2629"/>
      <c r="D2629"/>
      <c r="E2629"/>
      <c r="F2629"/>
      <c r="G2629"/>
    </row>
    <row r="2630" spans="2:7" x14ac:dyDescent="0.3">
      <c r="B2630"/>
      <c r="C2630"/>
      <c r="D2630"/>
      <c r="E2630"/>
      <c r="F2630"/>
      <c r="G2630"/>
    </row>
    <row r="2631" spans="2:7" x14ac:dyDescent="0.3">
      <c r="B2631"/>
      <c r="C2631"/>
      <c r="D2631"/>
      <c r="E2631"/>
      <c r="F2631"/>
      <c r="G2631"/>
    </row>
    <row r="2632" spans="2:7" x14ac:dyDescent="0.3">
      <c r="B2632"/>
      <c r="C2632"/>
      <c r="D2632"/>
      <c r="E2632"/>
      <c r="F2632"/>
      <c r="G2632"/>
    </row>
    <row r="2633" spans="2:7" x14ac:dyDescent="0.3">
      <c r="B2633"/>
      <c r="C2633"/>
      <c r="D2633"/>
      <c r="E2633"/>
      <c r="F2633"/>
      <c r="G2633"/>
    </row>
    <row r="2634" spans="2:7" x14ac:dyDescent="0.3">
      <c r="B2634"/>
      <c r="C2634"/>
      <c r="D2634"/>
      <c r="E2634"/>
      <c r="F2634"/>
      <c r="G2634"/>
    </row>
    <row r="2635" spans="2:7" x14ac:dyDescent="0.3">
      <c r="B2635"/>
      <c r="C2635"/>
      <c r="D2635"/>
      <c r="E2635"/>
      <c r="F2635"/>
      <c r="G2635"/>
    </row>
    <row r="2636" spans="2:7" x14ac:dyDescent="0.3">
      <c r="B2636"/>
      <c r="C2636"/>
      <c r="D2636"/>
      <c r="E2636"/>
      <c r="F2636"/>
      <c r="G2636"/>
    </row>
    <row r="2637" spans="2:7" x14ac:dyDescent="0.3">
      <c r="B2637"/>
      <c r="C2637"/>
      <c r="D2637"/>
      <c r="E2637"/>
      <c r="F2637"/>
      <c r="G2637"/>
    </row>
    <row r="2638" spans="2:7" x14ac:dyDescent="0.3">
      <c r="B2638"/>
      <c r="C2638"/>
      <c r="D2638"/>
      <c r="E2638"/>
      <c r="F2638"/>
      <c r="G2638"/>
    </row>
    <row r="2639" spans="2:7" x14ac:dyDescent="0.3">
      <c r="B2639"/>
      <c r="C2639"/>
      <c r="D2639"/>
      <c r="E2639"/>
      <c r="F2639"/>
      <c r="G2639"/>
    </row>
  </sheetData>
  <autoFilter ref="I6:N508">
    <filterColumn colId="3">
      <customFilters>
        <customFilter operator="greaterThan" val="9"/>
      </customFilters>
    </filterColumn>
    <sortState ref="I7:N508">
      <sortCondition descending="1" ref="M6:M508"/>
    </sortState>
  </autoFilter>
  <sortState columnSort="1" ref="I6:N89">
    <sortCondition ref="S6"/>
  </sortState>
  <mergeCells count="2">
    <mergeCell ref="I4:N4"/>
    <mergeCell ref="B2:N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2"/>
  <headerFooter>
    <oddFooter>&amp;C&amp;P/&amp;N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D1:V28"/>
  <sheetViews>
    <sheetView tabSelected="1" zoomScale="85" zoomScaleNormal="85" zoomScalePageLayoutView="55" workbookViewId="0">
      <selection activeCell="Y21" sqref="Y21"/>
    </sheetView>
  </sheetViews>
  <sheetFormatPr defaultRowHeight="16.5" x14ac:dyDescent="0.3"/>
  <cols>
    <col min="4" max="4" width="9" style="11"/>
    <col min="5" max="5" width="2.625" customWidth="1"/>
  </cols>
  <sheetData>
    <row r="1" spans="6:22" x14ac:dyDescent="0.3">
      <c r="O1" s="11"/>
      <c r="P1" s="11"/>
      <c r="Q1" s="11"/>
      <c r="R1" s="11"/>
      <c r="S1" s="11"/>
    </row>
    <row r="2" spans="6:22" x14ac:dyDescent="0.3">
      <c r="F2" s="148" t="s">
        <v>1237</v>
      </c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</row>
    <row r="3" spans="6:22" x14ac:dyDescent="0.3"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</row>
    <row r="4" spans="6:22" x14ac:dyDescent="0.3">
      <c r="O4" s="11"/>
      <c r="P4" s="11"/>
      <c r="Q4" s="11"/>
      <c r="R4" s="11"/>
      <c r="S4" s="11"/>
    </row>
    <row r="5" spans="6:22" x14ac:dyDescent="0.3">
      <c r="O5" s="11"/>
      <c r="P5" s="11"/>
      <c r="Q5" s="11"/>
      <c r="R5" s="11"/>
      <c r="S5" s="11"/>
    </row>
    <row r="6" spans="6:22" x14ac:dyDescent="0.3">
      <c r="O6" s="11"/>
      <c r="P6" s="11"/>
      <c r="Q6" s="11"/>
      <c r="R6" s="11"/>
      <c r="S6" s="11"/>
    </row>
    <row r="7" spans="6:22" x14ac:dyDescent="0.3">
      <c r="O7" s="11"/>
      <c r="P7" s="11"/>
      <c r="Q7" s="11"/>
      <c r="R7" s="11"/>
      <c r="S7" s="11"/>
    </row>
    <row r="8" spans="6:22" x14ac:dyDescent="0.3">
      <c r="R8" s="89"/>
      <c r="S8" s="89"/>
      <c r="T8" s="89"/>
      <c r="U8" s="89"/>
      <c r="V8" s="89"/>
    </row>
    <row r="9" spans="6:22" x14ac:dyDescent="0.3">
      <c r="R9" s="89"/>
      <c r="S9" s="89"/>
      <c r="T9" s="89"/>
      <c r="U9" s="89"/>
      <c r="V9" s="89"/>
    </row>
    <row r="10" spans="6:22" ht="24.95" customHeight="1" x14ac:dyDescent="0.3">
      <c r="R10" s="111">
        <v>1</v>
      </c>
      <c r="S10" s="149" t="str">
        <f>IFERROR('3.피봇'!T6,"")</f>
        <v>명지병원(제천)</v>
      </c>
      <c r="T10" s="149"/>
      <c r="U10" s="149"/>
      <c r="V10" s="149"/>
    </row>
    <row r="11" spans="6:22" ht="24.95" customHeight="1" x14ac:dyDescent="0.3">
      <c r="R11" s="111">
        <v>2</v>
      </c>
      <c r="S11" s="149" t="str">
        <f>IFERROR('3.피봇'!T7,"")</f>
        <v>이봉휘내과의원</v>
      </c>
      <c r="T11" s="149"/>
      <c r="U11" s="149"/>
      <c r="V11" s="149"/>
    </row>
    <row r="12" spans="6:22" ht="24.95" customHeight="1" x14ac:dyDescent="0.3">
      <c r="R12" s="111">
        <v>3</v>
      </c>
      <c r="S12" s="149" t="str">
        <f>IFERROR('3.피봇'!T8,"")</f>
        <v>건국대학교충주병원</v>
      </c>
      <c r="T12" s="149"/>
      <c r="U12" s="149"/>
      <c r="V12" s="149"/>
    </row>
    <row r="13" spans="6:22" ht="24.95" customHeight="1" x14ac:dyDescent="0.3">
      <c r="R13" s="111">
        <v>4</v>
      </c>
      <c r="S13" s="149" t="str">
        <f>IFERROR('3.피봇'!T9,"")</f>
        <v>원주의료원</v>
      </c>
      <c r="T13" s="149"/>
      <c r="U13" s="149"/>
      <c r="V13" s="149"/>
    </row>
    <row r="14" spans="6:22" ht="24.95" customHeight="1" x14ac:dyDescent="0.3">
      <c r="R14" s="111">
        <v>5</v>
      </c>
      <c r="S14" s="149" t="str">
        <f>IFERROR('3.피봇'!T10,"")</f>
        <v>총합계</v>
      </c>
      <c r="T14" s="149"/>
      <c r="U14" s="149"/>
      <c r="V14" s="149"/>
    </row>
    <row r="15" spans="6:22" ht="24.95" customHeight="1" x14ac:dyDescent="0.3">
      <c r="R15" s="112">
        <v>6</v>
      </c>
      <c r="S15" s="146">
        <f>IFERROR('3.피봇'!T11,"")</f>
        <v>0</v>
      </c>
      <c r="T15" s="146"/>
      <c r="U15" s="146"/>
      <c r="V15" s="146"/>
    </row>
    <row r="16" spans="6:22" ht="24.95" customHeight="1" x14ac:dyDescent="0.3">
      <c r="R16" s="112">
        <v>7</v>
      </c>
      <c r="S16" s="146">
        <f>IFERROR('3.피봇'!T12,"")</f>
        <v>0</v>
      </c>
      <c r="T16" s="146"/>
      <c r="U16" s="146"/>
      <c r="V16" s="146"/>
    </row>
    <row r="17" spans="18:22" ht="24.95" customHeight="1" x14ac:dyDescent="0.3">
      <c r="R17" s="112">
        <v>8</v>
      </c>
      <c r="S17" s="146">
        <f>IFERROR('3.피봇'!T13,"")</f>
        <v>0</v>
      </c>
      <c r="T17" s="146"/>
      <c r="U17" s="146"/>
      <c r="V17" s="146"/>
    </row>
    <row r="18" spans="18:22" ht="24.95" customHeight="1" x14ac:dyDescent="0.3">
      <c r="R18" s="112">
        <v>9</v>
      </c>
      <c r="S18" s="146">
        <f>IFERROR('3.피봇'!T14,"")</f>
        <v>0</v>
      </c>
      <c r="T18" s="146"/>
      <c r="U18" s="146"/>
      <c r="V18" s="146"/>
    </row>
    <row r="19" spans="18:22" ht="24.95" customHeight="1" x14ac:dyDescent="0.3">
      <c r="R19" s="112">
        <v>10</v>
      </c>
      <c r="S19" s="146">
        <f>IFERROR('3.피봇'!T15,"")</f>
        <v>0</v>
      </c>
      <c r="T19" s="146"/>
      <c r="U19" s="146"/>
      <c r="V19" s="146"/>
    </row>
    <row r="20" spans="18:22" ht="24.95" customHeight="1" x14ac:dyDescent="0.3">
      <c r="R20" s="112">
        <v>11</v>
      </c>
      <c r="S20" s="146">
        <f>IFERROR('3.피봇'!T16,"")</f>
        <v>0</v>
      </c>
      <c r="T20" s="146"/>
      <c r="U20" s="146"/>
      <c r="V20" s="146"/>
    </row>
    <row r="21" spans="18:22" ht="24.95" customHeight="1" x14ac:dyDescent="0.3">
      <c r="R21" s="112">
        <v>12</v>
      </c>
      <c r="S21" s="146">
        <f>IFERROR('3.피봇'!T17,"")</f>
        <v>0</v>
      </c>
      <c r="T21" s="146"/>
      <c r="U21" s="146"/>
      <c r="V21" s="146"/>
    </row>
    <row r="22" spans="18:22" ht="24.95" customHeight="1" x14ac:dyDescent="0.3">
      <c r="R22" s="112">
        <v>13</v>
      </c>
      <c r="S22" s="146">
        <f>IFERROR('3.피봇'!T18,"")</f>
        <v>0</v>
      </c>
      <c r="T22" s="146"/>
      <c r="U22" s="146"/>
      <c r="V22" s="146"/>
    </row>
    <row r="23" spans="18:22" ht="24.95" customHeight="1" x14ac:dyDescent="0.3">
      <c r="R23" s="112">
        <v>14</v>
      </c>
      <c r="S23" s="146">
        <f>IFERROR('3.피봇'!T19,"")</f>
        <v>0</v>
      </c>
      <c r="T23" s="146"/>
      <c r="U23" s="146"/>
      <c r="V23" s="146"/>
    </row>
    <row r="24" spans="18:22" ht="24.95" customHeight="1" x14ac:dyDescent="0.3">
      <c r="R24" s="112">
        <v>15</v>
      </c>
      <c r="S24" s="146">
        <f>IFERROR('3.피봇'!T20,"")</f>
        <v>0</v>
      </c>
      <c r="T24" s="146"/>
      <c r="U24" s="146"/>
      <c r="V24" s="146"/>
    </row>
    <row r="25" spans="18:22" s="11" customFormat="1" ht="24.95" customHeight="1" x14ac:dyDescent="0.3">
      <c r="R25" s="112">
        <v>16</v>
      </c>
      <c r="S25" s="146">
        <f>IFERROR('3.피봇'!T21,"")</f>
        <v>0</v>
      </c>
      <c r="T25" s="146"/>
      <c r="U25" s="146"/>
      <c r="V25" s="146"/>
    </row>
    <row r="26" spans="18:22" x14ac:dyDescent="0.3">
      <c r="R26" s="90"/>
      <c r="S26" s="147"/>
      <c r="T26" s="147"/>
      <c r="U26" s="147"/>
      <c r="V26" s="147"/>
    </row>
    <row r="27" spans="18:22" x14ac:dyDescent="0.3">
      <c r="R27" s="11"/>
      <c r="S27" s="11"/>
      <c r="T27" s="11"/>
      <c r="U27" s="11"/>
      <c r="V27" s="11"/>
    </row>
    <row r="28" spans="18:22" x14ac:dyDescent="0.3">
      <c r="R28" s="11"/>
      <c r="S28" s="11"/>
      <c r="T28" s="11"/>
      <c r="U28" s="11"/>
      <c r="V28" s="11"/>
    </row>
  </sheetData>
  <mergeCells count="18">
    <mergeCell ref="F2:U3"/>
    <mergeCell ref="S21:V21"/>
    <mergeCell ref="S10:V10"/>
    <mergeCell ref="S11:V11"/>
    <mergeCell ref="S12:V12"/>
    <mergeCell ref="S13:V13"/>
    <mergeCell ref="S14:V14"/>
    <mergeCell ref="S15:V15"/>
    <mergeCell ref="S16:V16"/>
    <mergeCell ref="S17:V17"/>
    <mergeCell ref="S18:V18"/>
    <mergeCell ref="S19:V19"/>
    <mergeCell ref="S20:V20"/>
    <mergeCell ref="S22:V22"/>
    <mergeCell ref="S23:V23"/>
    <mergeCell ref="S25:V25"/>
    <mergeCell ref="S26:V26"/>
    <mergeCell ref="S24:V2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headerFooter>
    <oddHeader xml:space="preserve">&amp;C&amp;"-,굵게"&amp;20 </oddHead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63"/>
  <sheetViews>
    <sheetView zoomScale="70" zoomScaleNormal="70" workbookViewId="0">
      <selection activeCell="AG24" sqref="AG24"/>
    </sheetView>
  </sheetViews>
  <sheetFormatPr defaultRowHeight="16.5" x14ac:dyDescent="0.3"/>
  <cols>
    <col min="7" max="7" width="9" style="121"/>
    <col min="8" max="8" width="9" style="61"/>
  </cols>
  <sheetData>
    <row r="2" spans="2:22" ht="24.95" customHeight="1" x14ac:dyDescent="0.3">
      <c r="B2" s="110">
        <v>1</v>
      </c>
      <c r="C2" s="150" t="s">
        <v>732</v>
      </c>
      <c r="D2" s="150"/>
      <c r="E2" s="150"/>
      <c r="F2" s="150"/>
      <c r="G2" s="117" t="s">
        <v>1040</v>
      </c>
      <c r="H2" s="118" t="s">
        <v>1025</v>
      </c>
      <c r="I2" s="105"/>
      <c r="J2" s="105"/>
      <c r="K2" s="105"/>
      <c r="L2" s="105"/>
      <c r="M2" s="105"/>
      <c r="N2" s="105"/>
      <c r="O2" s="105"/>
      <c r="P2" s="105"/>
      <c r="Q2" s="105" t="s">
        <v>732</v>
      </c>
      <c r="R2" s="105"/>
      <c r="S2" s="105"/>
      <c r="T2" s="105"/>
      <c r="U2" s="105"/>
      <c r="V2" s="105"/>
    </row>
    <row r="3" spans="2:22" ht="24.95" customHeight="1" x14ac:dyDescent="0.3">
      <c r="B3" s="110">
        <v>2</v>
      </c>
      <c r="C3" s="150" t="s">
        <v>594</v>
      </c>
      <c r="D3" s="150"/>
      <c r="E3" s="150"/>
      <c r="F3" s="150"/>
      <c r="G3" s="119" t="s">
        <v>1039</v>
      </c>
      <c r="H3" s="118" t="s">
        <v>1038</v>
      </c>
      <c r="I3" s="105"/>
      <c r="J3" s="105"/>
      <c r="K3" s="105"/>
      <c r="L3" s="105"/>
      <c r="M3" s="105"/>
      <c r="N3" s="105"/>
      <c r="O3" s="105"/>
      <c r="P3" s="105"/>
      <c r="Q3" s="105" t="s">
        <v>594</v>
      </c>
      <c r="R3" s="105"/>
      <c r="S3" s="105"/>
      <c r="T3" s="105"/>
      <c r="U3" s="105"/>
      <c r="V3" s="105"/>
    </row>
    <row r="4" spans="2:22" ht="24.95" customHeight="1" x14ac:dyDescent="0.3">
      <c r="B4" s="110">
        <v>3</v>
      </c>
      <c r="C4" s="150" t="s">
        <v>753</v>
      </c>
      <c r="D4" s="150"/>
      <c r="E4" s="150"/>
      <c r="F4" s="150"/>
      <c r="G4" s="119" t="s">
        <v>1057</v>
      </c>
      <c r="H4" s="120" t="s">
        <v>1058</v>
      </c>
      <c r="I4" s="105"/>
      <c r="J4" s="105"/>
      <c r="K4" s="105"/>
      <c r="L4" s="105"/>
      <c r="M4" s="105"/>
      <c r="N4" s="105"/>
      <c r="O4" s="105"/>
      <c r="P4" s="105"/>
      <c r="Q4" s="105" t="s">
        <v>753</v>
      </c>
      <c r="R4" s="105"/>
      <c r="S4" s="105"/>
      <c r="T4" s="105"/>
      <c r="U4" s="105"/>
      <c r="V4" s="105"/>
    </row>
    <row r="5" spans="2:22" ht="24.95" customHeight="1" x14ac:dyDescent="0.3">
      <c r="B5" s="110">
        <v>4</v>
      </c>
      <c r="C5" s="150" t="s">
        <v>935</v>
      </c>
      <c r="D5" s="150"/>
      <c r="E5" s="150"/>
      <c r="F5" s="150"/>
      <c r="G5" s="119" t="s">
        <v>1039</v>
      </c>
      <c r="H5" s="118" t="s">
        <v>1028</v>
      </c>
      <c r="I5" s="105"/>
      <c r="J5" s="105"/>
      <c r="K5" s="105"/>
      <c r="L5" s="105"/>
      <c r="M5" s="105"/>
      <c r="N5" s="105"/>
      <c r="O5" s="105"/>
      <c r="P5" s="105"/>
      <c r="Q5" s="105" t="s">
        <v>740</v>
      </c>
      <c r="R5" s="105"/>
      <c r="S5" s="105"/>
      <c r="T5" s="105"/>
      <c r="U5" s="105"/>
      <c r="V5" s="105"/>
    </row>
    <row r="6" spans="2:22" ht="24.95" customHeight="1" x14ac:dyDescent="0.3">
      <c r="B6" s="110">
        <v>5</v>
      </c>
      <c r="C6" s="150" t="s">
        <v>740</v>
      </c>
      <c r="D6" s="150"/>
      <c r="E6" s="150"/>
      <c r="F6" s="150"/>
      <c r="G6" s="119" t="s">
        <v>1057</v>
      </c>
      <c r="H6" s="120" t="s">
        <v>1059</v>
      </c>
      <c r="I6" s="105"/>
      <c r="J6" s="105"/>
      <c r="K6" s="105"/>
      <c r="L6" s="105"/>
      <c r="M6" s="105"/>
      <c r="N6" s="105"/>
      <c r="O6" s="105"/>
      <c r="P6" s="105"/>
      <c r="Q6" s="105" t="s">
        <v>935</v>
      </c>
      <c r="R6" s="105"/>
      <c r="S6" s="105"/>
      <c r="T6" s="105"/>
      <c r="U6" s="105"/>
      <c r="V6" s="105"/>
    </row>
    <row r="7" spans="2:22" ht="24.95" customHeight="1" x14ac:dyDescent="0.3">
      <c r="B7" s="110">
        <v>6</v>
      </c>
      <c r="C7" s="150" t="s">
        <v>706</v>
      </c>
      <c r="D7" s="150"/>
      <c r="E7" s="150"/>
      <c r="F7" s="150"/>
      <c r="G7" s="119" t="s">
        <v>1057</v>
      </c>
      <c r="H7" s="120" t="s">
        <v>1060</v>
      </c>
      <c r="I7" s="105"/>
      <c r="J7" s="105"/>
      <c r="K7" s="105"/>
      <c r="L7" s="105"/>
      <c r="M7" s="105"/>
      <c r="N7" s="105"/>
      <c r="O7" s="105"/>
      <c r="P7" s="105"/>
      <c r="Q7" s="105" t="s">
        <v>706</v>
      </c>
      <c r="R7" s="105"/>
      <c r="S7" s="105"/>
      <c r="T7" s="105"/>
      <c r="U7" s="105"/>
      <c r="V7" s="105"/>
    </row>
    <row r="8" spans="2:22" ht="24.95" customHeight="1" x14ac:dyDescent="0.3">
      <c r="B8" s="110">
        <v>7</v>
      </c>
      <c r="C8" s="150" t="s">
        <v>632</v>
      </c>
      <c r="D8" s="150"/>
      <c r="E8" s="150"/>
      <c r="F8" s="150"/>
      <c r="G8" s="119" t="s">
        <v>1057</v>
      </c>
      <c r="H8" s="120" t="s">
        <v>1061</v>
      </c>
      <c r="I8" s="105"/>
      <c r="J8" s="105"/>
      <c r="K8" s="105"/>
      <c r="L8" s="105"/>
      <c r="M8" s="105"/>
      <c r="N8" s="105"/>
      <c r="O8" s="105"/>
      <c r="P8" s="105"/>
      <c r="Q8" s="105" t="s">
        <v>632</v>
      </c>
      <c r="R8" s="105"/>
      <c r="S8" s="105"/>
      <c r="T8" s="105"/>
      <c r="U8" s="105"/>
      <c r="V8" s="105"/>
    </row>
    <row r="9" spans="2:22" ht="24.95" customHeight="1" x14ac:dyDescent="0.3">
      <c r="B9" s="110">
        <v>8</v>
      </c>
      <c r="C9" s="150" t="s">
        <v>742</v>
      </c>
      <c r="D9" s="150"/>
      <c r="E9" s="150"/>
      <c r="F9" s="150"/>
      <c r="G9" s="119"/>
      <c r="H9" s="118"/>
      <c r="I9" s="105"/>
      <c r="J9" s="105"/>
      <c r="K9" s="105"/>
      <c r="L9" s="105"/>
      <c r="M9" s="105"/>
      <c r="N9" s="105"/>
      <c r="O9" s="105"/>
      <c r="P9" s="105"/>
      <c r="Q9" s="105" t="s">
        <v>742</v>
      </c>
      <c r="R9" s="105"/>
      <c r="S9" s="105"/>
      <c r="T9" s="105"/>
      <c r="U9" s="105"/>
      <c r="V9" s="105"/>
    </row>
    <row r="10" spans="2:22" ht="24.95" customHeight="1" x14ac:dyDescent="0.3">
      <c r="B10" s="110">
        <v>9</v>
      </c>
      <c r="C10" s="150" t="s">
        <v>924</v>
      </c>
      <c r="D10" s="150"/>
      <c r="E10" s="150"/>
      <c r="F10" s="150"/>
      <c r="G10" s="119"/>
      <c r="H10" s="118"/>
      <c r="I10" s="105"/>
      <c r="J10" s="105"/>
      <c r="K10" s="105"/>
      <c r="L10" s="105"/>
      <c r="M10" s="105"/>
      <c r="N10" s="105"/>
      <c r="O10" s="105"/>
      <c r="P10" s="105"/>
      <c r="Q10" s="105" t="s">
        <v>636</v>
      </c>
      <c r="R10" s="105"/>
      <c r="S10" s="105"/>
      <c r="T10" s="105"/>
      <c r="U10" s="105"/>
      <c r="V10" s="105"/>
    </row>
    <row r="11" spans="2:22" ht="24.95" customHeight="1" x14ac:dyDescent="0.3">
      <c r="B11" s="110">
        <v>10</v>
      </c>
      <c r="C11" s="150" t="s">
        <v>629</v>
      </c>
      <c r="D11" s="150"/>
      <c r="E11" s="150"/>
      <c r="F11" s="150"/>
      <c r="G11" s="119" t="s">
        <v>1039</v>
      </c>
      <c r="H11" s="118" t="s">
        <v>1027</v>
      </c>
      <c r="I11" s="105"/>
      <c r="J11" s="105"/>
      <c r="K11" s="105"/>
      <c r="L11" s="105"/>
      <c r="M11" s="105"/>
      <c r="N11" s="105"/>
      <c r="O11" s="105"/>
      <c r="P11" s="105"/>
      <c r="Q11" s="105" t="s">
        <v>629</v>
      </c>
      <c r="R11" s="105"/>
      <c r="S11" s="105"/>
      <c r="T11" s="105"/>
      <c r="U11" s="105"/>
      <c r="V11" s="105"/>
    </row>
    <row r="12" spans="2:22" ht="24.95" customHeight="1" x14ac:dyDescent="0.3">
      <c r="B12" s="110">
        <v>11</v>
      </c>
      <c r="C12" s="150" t="s">
        <v>407</v>
      </c>
      <c r="D12" s="150"/>
      <c r="E12" s="150"/>
      <c r="F12" s="150"/>
      <c r="G12" s="119"/>
      <c r="H12" s="118"/>
      <c r="I12" s="105"/>
      <c r="J12" s="105"/>
      <c r="K12" s="105"/>
      <c r="L12" s="105"/>
      <c r="M12" s="105"/>
      <c r="N12" s="105"/>
      <c r="O12" s="105"/>
      <c r="P12" s="105"/>
      <c r="Q12" s="105" t="s">
        <v>924</v>
      </c>
      <c r="R12" s="105"/>
      <c r="S12" s="105"/>
      <c r="T12" s="105"/>
      <c r="U12" s="105"/>
      <c r="V12" s="105"/>
    </row>
    <row r="13" spans="2:22" ht="24.95" customHeight="1" x14ac:dyDescent="0.3">
      <c r="B13" s="110">
        <v>12</v>
      </c>
      <c r="C13" s="150" t="s">
        <v>746</v>
      </c>
      <c r="D13" s="150"/>
      <c r="E13" s="150"/>
      <c r="F13" s="150"/>
      <c r="G13" s="119"/>
      <c r="H13" s="118"/>
      <c r="I13" s="105"/>
      <c r="J13" s="105"/>
      <c r="K13" s="105"/>
      <c r="L13" s="105"/>
      <c r="M13" s="105"/>
      <c r="N13" s="105"/>
      <c r="O13" s="105"/>
      <c r="P13" s="105"/>
      <c r="Q13" s="105" t="s">
        <v>407</v>
      </c>
      <c r="R13" s="105"/>
      <c r="S13" s="105"/>
      <c r="T13" s="105"/>
      <c r="U13" s="105"/>
      <c r="V13" s="105"/>
    </row>
    <row r="14" spans="2:22" ht="24.95" customHeight="1" x14ac:dyDescent="0.3">
      <c r="B14" s="110">
        <v>13</v>
      </c>
      <c r="C14" s="150" t="s">
        <v>956</v>
      </c>
      <c r="D14" s="150"/>
      <c r="E14" s="150"/>
      <c r="F14" s="150"/>
      <c r="G14" s="119"/>
      <c r="H14" s="118"/>
      <c r="I14" s="105"/>
      <c r="J14" s="105"/>
      <c r="K14" s="105"/>
      <c r="L14" s="105"/>
      <c r="M14" s="105"/>
      <c r="N14" s="105"/>
      <c r="O14" s="105"/>
      <c r="P14" s="105"/>
      <c r="Q14" s="105" t="s">
        <v>709</v>
      </c>
      <c r="R14" s="105"/>
      <c r="S14" s="105"/>
      <c r="T14" s="105"/>
      <c r="U14" s="105"/>
      <c r="V14" s="105"/>
    </row>
    <row r="15" spans="2:22" ht="24.95" customHeight="1" x14ac:dyDescent="0.3">
      <c r="B15" s="110">
        <v>14</v>
      </c>
      <c r="C15" s="150" t="s">
        <v>727</v>
      </c>
      <c r="D15" s="150"/>
      <c r="E15" s="150"/>
      <c r="F15" s="150"/>
      <c r="G15" s="119" t="s">
        <v>1039</v>
      </c>
      <c r="H15" s="118" t="s">
        <v>1026</v>
      </c>
      <c r="I15" s="105"/>
      <c r="J15" s="105"/>
      <c r="K15" s="105"/>
      <c r="L15" s="105"/>
      <c r="M15" s="105"/>
      <c r="N15" s="105"/>
      <c r="O15" s="105"/>
      <c r="P15" s="105"/>
      <c r="Q15" s="105" t="s">
        <v>746</v>
      </c>
      <c r="R15" s="105"/>
      <c r="S15" s="105"/>
      <c r="T15" s="105"/>
      <c r="U15" s="105"/>
      <c r="V15" s="105"/>
    </row>
    <row r="17" spans="9:9" x14ac:dyDescent="0.3">
      <c r="I17" t="s">
        <v>1033</v>
      </c>
    </row>
    <row r="18" spans="9:9" x14ac:dyDescent="0.3">
      <c r="I18" t="s">
        <v>1034</v>
      </c>
    </row>
    <row r="33" spans="9:9" x14ac:dyDescent="0.3">
      <c r="I33" t="s">
        <v>1035</v>
      </c>
    </row>
    <row r="47" spans="9:9" x14ac:dyDescent="0.3">
      <c r="I47" t="s">
        <v>1036</v>
      </c>
    </row>
    <row r="63" spans="9:9" x14ac:dyDescent="0.3">
      <c r="I63" t="s">
        <v>1037</v>
      </c>
    </row>
  </sheetData>
  <mergeCells count="14">
    <mergeCell ref="C14:F14"/>
    <mergeCell ref="C15:F15"/>
    <mergeCell ref="C8:F8"/>
    <mergeCell ref="C9:F9"/>
    <mergeCell ref="C10:F10"/>
    <mergeCell ref="C11:F11"/>
    <mergeCell ref="C12:F12"/>
    <mergeCell ref="C13:F13"/>
    <mergeCell ref="C7:F7"/>
    <mergeCell ref="C2:F2"/>
    <mergeCell ref="C3:F3"/>
    <mergeCell ref="C4:F4"/>
    <mergeCell ref="C5:F5"/>
    <mergeCell ref="C6:F6"/>
  </mergeCells>
  <phoneticPr fontId="1" type="noConversion"/>
  <pageMargins left="0.25" right="0.25" top="0.75" bottom="0.75" header="0.3" footer="0.3"/>
  <pageSetup paperSize="9" scale="46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I28" sqref="I28"/>
    </sheetView>
  </sheetViews>
  <sheetFormatPr defaultRowHeight="16.5" x14ac:dyDescent="0.3"/>
  <cols>
    <col min="1" max="1" width="9" style="106"/>
    <col min="2" max="2" width="22" style="11" bestFit="1" customWidth="1"/>
    <col min="3" max="3" width="21.375" style="11" bestFit="1" customWidth="1"/>
    <col min="4" max="4" width="27.25" style="11" customWidth="1"/>
    <col min="5" max="16" width="9" style="11"/>
    <col min="17" max="17" width="9" style="114"/>
    <col min="18" max="16384" width="9" style="11"/>
  </cols>
  <sheetData>
    <row r="1" spans="1:21" x14ac:dyDescent="0.3">
      <c r="A1" s="106" t="s">
        <v>1062</v>
      </c>
      <c r="B1" s="11" t="s">
        <v>1063</v>
      </c>
      <c r="C1" s="11" t="s">
        <v>531</v>
      </c>
      <c r="D1" s="11" t="s">
        <v>1064</v>
      </c>
      <c r="E1" s="11" t="s">
        <v>1065</v>
      </c>
      <c r="F1" s="11" t="s">
        <v>1066</v>
      </c>
      <c r="G1" s="11" t="s">
        <v>1065</v>
      </c>
      <c r="H1" s="11" t="s">
        <v>1067</v>
      </c>
      <c r="I1" s="11" t="s">
        <v>1065</v>
      </c>
      <c r="J1" s="11" t="s">
        <v>1068</v>
      </c>
      <c r="K1" s="11" t="s">
        <v>1065</v>
      </c>
      <c r="L1" s="11" t="s">
        <v>1069</v>
      </c>
      <c r="M1" s="11" t="s">
        <v>1070</v>
      </c>
      <c r="N1" s="11" t="s">
        <v>1065</v>
      </c>
      <c r="O1" s="11" t="s">
        <v>1071</v>
      </c>
      <c r="P1" s="11" t="s">
        <v>1072</v>
      </c>
      <c r="Q1" s="114" t="s">
        <v>1073</v>
      </c>
      <c r="R1" s="11" t="s">
        <v>1074</v>
      </c>
      <c r="S1" s="11" t="s">
        <v>1075</v>
      </c>
      <c r="T1" s="11" t="s">
        <v>1076</v>
      </c>
      <c r="U1" s="11" t="s">
        <v>1077</v>
      </c>
    </row>
    <row r="2" spans="1:21" x14ac:dyDescent="0.3">
      <c r="A2" s="106">
        <v>165746</v>
      </c>
      <c r="B2" s="11" t="s">
        <v>593</v>
      </c>
      <c r="C2" s="11" t="s">
        <v>1078</v>
      </c>
      <c r="D2" s="11" t="s">
        <v>1079</v>
      </c>
      <c r="F2" s="11" t="s">
        <v>1080</v>
      </c>
      <c r="H2" s="11" t="s">
        <v>1081</v>
      </c>
      <c r="I2" s="11" t="s">
        <v>1082</v>
      </c>
      <c r="J2" s="11" t="s">
        <v>1065</v>
      </c>
      <c r="K2" s="11" t="s">
        <v>1083</v>
      </c>
      <c r="L2" s="11" t="s">
        <v>1084</v>
      </c>
      <c r="M2" s="11" t="s">
        <v>1085</v>
      </c>
      <c r="O2" s="11" t="s">
        <v>1086</v>
      </c>
      <c r="Q2" s="114" t="s">
        <v>1087</v>
      </c>
      <c r="R2" s="113">
        <v>44776.391423611109</v>
      </c>
      <c r="S2" s="11" t="s">
        <v>1088</v>
      </c>
      <c r="T2" s="113">
        <v>44776.392442129632</v>
      </c>
      <c r="U2" s="11" t="s">
        <v>1088</v>
      </c>
    </row>
    <row r="3" spans="1:21" x14ac:dyDescent="0.3">
      <c r="A3" s="106">
        <v>165956</v>
      </c>
      <c r="B3" s="11" t="s">
        <v>747</v>
      </c>
      <c r="C3" s="11" t="s">
        <v>515</v>
      </c>
      <c r="D3" s="11" t="s">
        <v>1089</v>
      </c>
      <c r="F3" s="11" t="s">
        <v>1080</v>
      </c>
      <c r="H3" s="11" t="s">
        <v>1085</v>
      </c>
      <c r="J3" s="11" t="s">
        <v>1090</v>
      </c>
      <c r="L3" s="11" t="s">
        <v>1084</v>
      </c>
      <c r="M3" s="11" t="s">
        <v>1085</v>
      </c>
      <c r="O3" s="11" t="s">
        <v>1091</v>
      </c>
      <c r="Q3" s="114" t="s">
        <v>1092</v>
      </c>
      <c r="R3" s="113">
        <v>44777.412442129629</v>
      </c>
      <c r="S3" s="11" t="s">
        <v>1093</v>
      </c>
      <c r="T3" s="113">
        <v>44777.412442129629</v>
      </c>
      <c r="U3" s="11" t="s">
        <v>1093</v>
      </c>
    </row>
    <row r="4" spans="1:21" x14ac:dyDescent="0.3">
      <c r="A4" s="106">
        <v>165706</v>
      </c>
      <c r="B4" s="11" t="s">
        <v>1094</v>
      </c>
      <c r="C4" s="11" t="s">
        <v>505</v>
      </c>
      <c r="D4" s="11" t="s">
        <v>1089</v>
      </c>
      <c r="F4" s="11" t="s">
        <v>1080</v>
      </c>
      <c r="H4" s="11" t="s">
        <v>1085</v>
      </c>
      <c r="J4" s="11" t="s">
        <v>1090</v>
      </c>
      <c r="L4" s="11" t="s">
        <v>1084</v>
      </c>
      <c r="M4" s="11" t="s">
        <v>1095</v>
      </c>
      <c r="O4" s="11" t="s">
        <v>1096</v>
      </c>
      <c r="Q4" s="114" t="s">
        <v>1097</v>
      </c>
      <c r="R4" s="113">
        <v>44775.808749999997</v>
      </c>
      <c r="S4" s="11" t="s">
        <v>1098</v>
      </c>
      <c r="T4" s="113">
        <v>44775.808749999997</v>
      </c>
      <c r="U4" s="11" t="s">
        <v>1098</v>
      </c>
    </row>
    <row r="5" spans="1:21" x14ac:dyDescent="0.3">
      <c r="A5" s="106">
        <v>165910</v>
      </c>
      <c r="B5" s="11" t="s">
        <v>625</v>
      </c>
      <c r="C5" s="11" t="s">
        <v>484</v>
      </c>
      <c r="D5" s="11" t="s">
        <v>1089</v>
      </c>
      <c r="F5" s="11" t="s">
        <v>1080</v>
      </c>
      <c r="H5" s="11" t="s">
        <v>1085</v>
      </c>
      <c r="J5" s="11" t="s">
        <v>1090</v>
      </c>
      <c r="L5" s="11" t="s">
        <v>1099</v>
      </c>
      <c r="M5" s="11" t="s">
        <v>1065</v>
      </c>
      <c r="O5" s="11" t="s">
        <v>1096</v>
      </c>
      <c r="Q5" s="114" t="s">
        <v>1100</v>
      </c>
      <c r="R5" s="113">
        <v>44776.835219907407</v>
      </c>
      <c r="S5" s="11" t="s">
        <v>1101</v>
      </c>
      <c r="T5" s="113">
        <v>44776.835219907407</v>
      </c>
      <c r="U5" s="11" t="s">
        <v>1101</v>
      </c>
    </row>
    <row r="6" spans="1:21" x14ac:dyDescent="0.3">
      <c r="A6" s="106">
        <v>165755</v>
      </c>
      <c r="B6" s="11" t="s">
        <v>636</v>
      </c>
      <c r="C6" s="11" t="s">
        <v>485</v>
      </c>
      <c r="D6" s="11" t="s">
        <v>1102</v>
      </c>
      <c r="F6" s="11" t="s">
        <v>1103</v>
      </c>
      <c r="H6" s="11" t="s">
        <v>1081</v>
      </c>
      <c r="I6" s="11" t="s">
        <v>1104</v>
      </c>
      <c r="J6" s="11" t="s">
        <v>1090</v>
      </c>
      <c r="L6" s="11" t="s">
        <v>1105</v>
      </c>
      <c r="M6" s="11" t="s">
        <v>1085</v>
      </c>
      <c r="O6" s="11" t="s">
        <v>1091</v>
      </c>
      <c r="Q6" s="114" t="s">
        <v>1106</v>
      </c>
      <c r="R6" s="113">
        <v>44776.404606481483</v>
      </c>
      <c r="S6" s="11" t="s">
        <v>1107</v>
      </c>
      <c r="T6" s="113">
        <v>44776.404606481483</v>
      </c>
      <c r="U6" s="11" t="s">
        <v>1107</v>
      </c>
    </row>
    <row r="7" spans="1:21" x14ac:dyDescent="0.3">
      <c r="A7" s="106">
        <v>165364</v>
      </c>
      <c r="B7" s="11" t="s">
        <v>1108</v>
      </c>
      <c r="C7" s="11" t="s">
        <v>503</v>
      </c>
      <c r="D7" s="11" t="s">
        <v>1089</v>
      </c>
      <c r="F7" s="11" t="s">
        <v>1080</v>
      </c>
      <c r="H7" s="11" t="s">
        <v>1085</v>
      </c>
      <c r="J7" s="11" t="s">
        <v>1109</v>
      </c>
      <c r="L7" s="11" t="s">
        <v>1105</v>
      </c>
      <c r="M7" s="11" t="s">
        <v>1085</v>
      </c>
      <c r="O7" s="11" t="s">
        <v>1091</v>
      </c>
      <c r="Q7" s="114" t="s">
        <v>1110</v>
      </c>
      <c r="R7" s="113">
        <v>44774.420335648145</v>
      </c>
      <c r="S7" s="11" t="s">
        <v>1111</v>
      </c>
      <c r="T7" s="113">
        <v>44774.420335648145</v>
      </c>
      <c r="U7" s="11" t="s">
        <v>1111</v>
      </c>
    </row>
    <row r="8" spans="1:21" x14ac:dyDescent="0.3">
      <c r="A8" s="106">
        <v>165911</v>
      </c>
      <c r="B8" s="11" t="s">
        <v>1112</v>
      </c>
      <c r="C8" s="11" t="s">
        <v>484</v>
      </c>
      <c r="D8" s="11" t="s">
        <v>1089</v>
      </c>
      <c r="F8" s="11" t="s">
        <v>1080</v>
      </c>
      <c r="H8" s="11" t="s">
        <v>1081</v>
      </c>
      <c r="J8" s="11" t="s">
        <v>1090</v>
      </c>
      <c r="L8" s="11" t="s">
        <v>1099</v>
      </c>
      <c r="M8" s="11" t="s">
        <v>1085</v>
      </c>
      <c r="O8" s="11" t="s">
        <v>1096</v>
      </c>
      <c r="Q8" s="114" t="s">
        <v>1100</v>
      </c>
      <c r="R8" s="113">
        <v>44776.837233796294</v>
      </c>
      <c r="S8" s="11" t="s">
        <v>1101</v>
      </c>
      <c r="T8" s="113">
        <v>44776.837233796294</v>
      </c>
      <c r="U8" s="11" t="s">
        <v>1101</v>
      </c>
    </row>
    <row r="9" spans="1:21" x14ac:dyDescent="0.3">
      <c r="A9" s="106">
        <v>166540</v>
      </c>
      <c r="B9" s="11" t="s">
        <v>706</v>
      </c>
      <c r="C9" s="11" t="s">
        <v>501</v>
      </c>
      <c r="D9" s="11" t="s">
        <v>1102</v>
      </c>
      <c r="F9" s="11" t="s">
        <v>1080</v>
      </c>
      <c r="H9" s="11" t="s">
        <v>1081</v>
      </c>
      <c r="I9" s="11" t="s">
        <v>1113</v>
      </c>
      <c r="J9" s="11" t="s">
        <v>1109</v>
      </c>
      <c r="L9" s="11" t="s">
        <v>1105</v>
      </c>
      <c r="M9" s="11" t="s">
        <v>1114</v>
      </c>
      <c r="O9" s="11" t="s">
        <v>1085</v>
      </c>
      <c r="Q9" s="114" t="s">
        <v>1115</v>
      </c>
      <c r="R9" s="113">
        <v>44781.810601851852</v>
      </c>
      <c r="S9" s="11" t="s">
        <v>1116</v>
      </c>
      <c r="T9" s="113">
        <v>44781.810601851852</v>
      </c>
      <c r="U9" s="11" t="s">
        <v>1116</v>
      </c>
    </row>
    <row r="10" spans="1:21" x14ac:dyDescent="0.3">
      <c r="A10" s="106">
        <v>165395</v>
      </c>
      <c r="B10" s="11" t="s">
        <v>687</v>
      </c>
      <c r="C10" s="11" t="s">
        <v>496</v>
      </c>
      <c r="D10" s="11" t="s">
        <v>1089</v>
      </c>
      <c r="F10" s="11" t="s">
        <v>1080</v>
      </c>
      <c r="H10" s="11" t="s">
        <v>1085</v>
      </c>
      <c r="J10" s="11" t="s">
        <v>1117</v>
      </c>
      <c r="L10" s="11" t="s">
        <v>1084</v>
      </c>
      <c r="M10" s="11" t="s">
        <v>1085</v>
      </c>
      <c r="O10" s="11" t="s">
        <v>1085</v>
      </c>
      <c r="Q10" s="114" t="s">
        <v>1118</v>
      </c>
      <c r="R10" s="113">
        <v>44774.477719907409</v>
      </c>
      <c r="S10" s="11" t="s">
        <v>1119</v>
      </c>
      <c r="T10" s="113">
        <v>44774.477719907409</v>
      </c>
      <c r="U10" s="11" t="s">
        <v>1119</v>
      </c>
    </row>
    <row r="11" spans="1:21" x14ac:dyDescent="0.3">
      <c r="A11" s="106">
        <v>165913</v>
      </c>
      <c r="B11" s="11" t="s">
        <v>802</v>
      </c>
      <c r="C11" s="11" t="s">
        <v>484</v>
      </c>
      <c r="D11" s="11" t="s">
        <v>1089</v>
      </c>
      <c r="F11" s="11" t="s">
        <v>1080</v>
      </c>
      <c r="H11" s="11" t="s">
        <v>1085</v>
      </c>
      <c r="J11" s="11" t="s">
        <v>1090</v>
      </c>
      <c r="L11" s="11" t="s">
        <v>1099</v>
      </c>
      <c r="M11" s="11" t="s">
        <v>1114</v>
      </c>
      <c r="O11" s="11" t="s">
        <v>1120</v>
      </c>
      <c r="Q11" s="114" t="s">
        <v>1121</v>
      </c>
      <c r="R11" s="113">
        <v>44776.848749999997</v>
      </c>
      <c r="S11" s="11" t="s">
        <v>1122</v>
      </c>
      <c r="T11" s="113">
        <v>44776.848749999997</v>
      </c>
      <c r="U11" s="11" t="s">
        <v>1122</v>
      </c>
    </row>
    <row r="12" spans="1:21" x14ac:dyDescent="0.3">
      <c r="A12" s="106">
        <v>165766</v>
      </c>
      <c r="B12" s="11" t="s">
        <v>740</v>
      </c>
      <c r="C12" s="11" t="s">
        <v>513</v>
      </c>
      <c r="D12" s="11" t="s">
        <v>1102</v>
      </c>
      <c r="F12" s="11" t="s">
        <v>1103</v>
      </c>
      <c r="H12" s="11" t="s">
        <v>1059</v>
      </c>
      <c r="J12" s="11" t="s">
        <v>1090</v>
      </c>
      <c r="L12" s="11" t="s">
        <v>1099</v>
      </c>
      <c r="M12" s="11" t="s">
        <v>1114</v>
      </c>
      <c r="O12" s="11" t="s">
        <v>1123</v>
      </c>
      <c r="Q12" s="114" t="s">
        <v>1124</v>
      </c>
      <c r="R12" s="113">
        <v>44776.429803240739</v>
      </c>
      <c r="S12" s="11" t="s">
        <v>1125</v>
      </c>
      <c r="T12" s="113">
        <v>44776.429803240739</v>
      </c>
      <c r="U12" s="11" t="s">
        <v>1125</v>
      </c>
    </row>
    <row r="13" spans="1:21" x14ac:dyDescent="0.3">
      <c r="A13" s="106">
        <v>166388</v>
      </c>
      <c r="B13" s="11" t="s">
        <v>712</v>
      </c>
      <c r="C13" s="11" t="s">
        <v>1126</v>
      </c>
      <c r="D13" s="11" t="s">
        <v>1089</v>
      </c>
      <c r="F13" s="11" t="s">
        <v>1080</v>
      </c>
      <c r="H13" s="11" t="s">
        <v>1085</v>
      </c>
      <c r="J13" s="11" t="s">
        <v>1090</v>
      </c>
      <c r="L13" s="11" t="s">
        <v>1099</v>
      </c>
      <c r="M13" s="11" t="s">
        <v>1095</v>
      </c>
      <c r="O13" s="11" t="s">
        <v>1127</v>
      </c>
      <c r="Q13" s="114" t="s">
        <v>1128</v>
      </c>
      <c r="R13" s="113">
        <v>44781.407430555555</v>
      </c>
      <c r="S13" s="11" t="s">
        <v>1129</v>
      </c>
      <c r="T13" s="113">
        <v>44781.407430555555</v>
      </c>
      <c r="U13" s="11" t="s">
        <v>1129</v>
      </c>
    </row>
    <row r="14" spans="1:21" x14ac:dyDescent="0.3">
      <c r="A14" s="106">
        <v>165775</v>
      </c>
      <c r="B14" s="11" t="s">
        <v>709</v>
      </c>
      <c r="C14" s="11" t="s">
        <v>501</v>
      </c>
      <c r="D14" s="11" t="s">
        <v>1079</v>
      </c>
      <c r="F14" s="11" t="s">
        <v>1080</v>
      </c>
      <c r="H14" s="11" t="s">
        <v>1059</v>
      </c>
      <c r="J14" s="11" t="s">
        <v>1109</v>
      </c>
      <c r="L14" s="11" t="s">
        <v>1084</v>
      </c>
      <c r="M14" s="11" t="s">
        <v>1130</v>
      </c>
      <c r="O14" s="11" t="s">
        <v>1086</v>
      </c>
      <c r="Q14" s="114" t="s">
        <v>1131</v>
      </c>
      <c r="R14" s="113">
        <v>44776.442708333336</v>
      </c>
      <c r="S14" s="11" t="s">
        <v>1132</v>
      </c>
      <c r="T14" s="113">
        <v>44776.442708333336</v>
      </c>
      <c r="U14" s="11" t="s">
        <v>1132</v>
      </c>
    </row>
    <row r="15" spans="1:21" x14ac:dyDescent="0.3">
      <c r="A15" s="106">
        <v>165603</v>
      </c>
      <c r="B15" s="11" t="s">
        <v>1133</v>
      </c>
      <c r="C15" s="11" t="s">
        <v>1134</v>
      </c>
      <c r="D15" s="11" t="s">
        <v>1135</v>
      </c>
      <c r="F15" s="11" t="s">
        <v>1080</v>
      </c>
      <c r="H15" s="11" t="s">
        <v>1081</v>
      </c>
      <c r="I15" s="11" t="s">
        <v>1136</v>
      </c>
      <c r="J15" s="11" t="s">
        <v>1137</v>
      </c>
      <c r="L15" s="11" t="s">
        <v>1099</v>
      </c>
      <c r="M15" s="11" t="s">
        <v>1085</v>
      </c>
      <c r="O15" s="11" t="s">
        <v>1138</v>
      </c>
      <c r="Q15" s="114" t="s">
        <v>1139</v>
      </c>
      <c r="R15" s="113">
        <v>44775.495844907404</v>
      </c>
      <c r="S15" s="11" t="s">
        <v>1140</v>
      </c>
      <c r="T15" s="113">
        <v>44775.495844907404</v>
      </c>
      <c r="U15" s="11" t="s">
        <v>1140</v>
      </c>
    </row>
    <row r="16" spans="1:21" x14ac:dyDescent="0.3">
      <c r="A16" s="106">
        <v>165369</v>
      </c>
      <c r="B16" s="11" t="s">
        <v>1141</v>
      </c>
      <c r="C16" s="11" t="s">
        <v>484</v>
      </c>
      <c r="D16" s="11" t="s">
        <v>1102</v>
      </c>
      <c r="F16" s="11" t="s">
        <v>1080</v>
      </c>
      <c r="H16" s="11" t="s">
        <v>1081</v>
      </c>
      <c r="I16" s="11" t="s">
        <v>1142</v>
      </c>
      <c r="J16" s="11" t="s">
        <v>1109</v>
      </c>
      <c r="L16" s="11" t="s">
        <v>1105</v>
      </c>
      <c r="M16" s="11" t="s">
        <v>1114</v>
      </c>
      <c r="O16" s="11" t="s">
        <v>1143</v>
      </c>
      <c r="Q16" s="114" t="s">
        <v>1144</v>
      </c>
      <c r="R16" s="113">
        <v>44774.430798611109</v>
      </c>
      <c r="S16" s="11" t="s">
        <v>1145</v>
      </c>
      <c r="T16" s="113">
        <v>44774.430798611109</v>
      </c>
      <c r="U16" s="11" t="s">
        <v>1145</v>
      </c>
    </row>
    <row r="17" spans="1:21" x14ac:dyDescent="0.3">
      <c r="A17" s="106">
        <v>165908</v>
      </c>
      <c r="B17" s="11" t="s">
        <v>1146</v>
      </c>
      <c r="C17" s="11" t="s">
        <v>484</v>
      </c>
      <c r="D17" s="11" t="s">
        <v>1065</v>
      </c>
      <c r="E17" s="11" t="s">
        <v>1147</v>
      </c>
      <c r="F17" s="11" t="s">
        <v>1080</v>
      </c>
      <c r="H17" s="11" t="s">
        <v>1148</v>
      </c>
      <c r="I17" s="11" t="s">
        <v>1149</v>
      </c>
      <c r="J17" s="11" t="s">
        <v>1090</v>
      </c>
      <c r="L17" s="11" t="s">
        <v>1099</v>
      </c>
      <c r="M17" s="11" t="s">
        <v>1085</v>
      </c>
      <c r="O17" s="11" t="s">
        <v>1150</v>
      </c>
      <c r="Q17" s="114" t="s">
        <v>1151</v>
      </c>
      <c r="R17" s="113">
        <v>44776.826122685183</v>
      </c>
      <c r="S17" s="11" t="s">
        <v>1152</v>
      </c>
      <c r="T17" s="113">
        <v>44776.837500000001</v>
      </c>
      <c r="U17" s="11" t="s">
        <v>1152</v>
      </c>
    </row>
    <row r="18" spans="1:21" x14ac:dyDescent="0.3">
      <c r="A18" s="106">
        <v>165584</v>
      </c>
      <c r="B18" s="11" t="s">
        <v>804</v>
      </c>
      <c r="C18" s="11" t="s">
        <v>1153</v>
      </c>
      <c r="D18" s="11" t="s">
        <v>1102</v>
      </c>
      <c r="F18" s="11" t="s">
        <v>1080</v>
      </c>
      <c r="H18" s="11" t="s">
        <v>1065</v>
      </c>
      <c r="I18" s="11" t="s">
        <v>1154</v>
      </c>
      <c r="J18" s="11" t="s">
        <v>1090</v>
      </c>
      <c r="L18" s="11" t="s">
        <v>1105</v>
      </c>
      <c r="M18" s="11" t="s">
        <v>1114</v>
      </c>
      <c r="O18" s="11" t="s">
        <v>1138</v>
      </c>
      <c r="Q18" s="114" t="s">
        <v>1155</v>
      </c>
      <c r="R18" s="113">
        <v>44775.442025462966</v>
      </c>
      <c r="S18" s="11" t="s">
        <v>1156</v>
      </c>
      <c r="T18" s="113">
        <v>44775.442025462966</v>
      </c>
      <c r="U18" s="11" t="s">
        <v>1156</v>
      </c>
    </row>
    <row r="19" spans="1:21" x14ac:dyDescent="0.3">
      <c r="A19" s="106">
        <v>165440</v>
      </c>
      <c r="B19" s="11" t="s">
        <v>1157</v>
      </c>
      <c r="C19" s="11" t="s">
        <v>510</v>
      </c>
      <c r="D19" s="11" t="s">
        <v>1079</v>
      </c>
      <c r="F19" s="11" t="s">
        <v>1080</v>
      </c>
      <c r="H19" s="11" t="s">
        <v>1158</v>
      </c>
      <c r="J19" s="11" t="s">
        <v>1109</v>
      </c>
      <c r="L19" s="11" t="s">
        <v>1159</v>
      </c>
      <c r="M19" s="11" t="s">
        <v>1160</v>
      </c>
      <c r="O19" s="11" t="s">
        <v>1161</v>
      </c>
      <c r="Q19" s="114" t="s">
        <v>1162</v>
      </c>
      <c r="R19" s="113">
        <v>44774.660682870373</v>
      </c>
      <c r="S19" s="11" t="s">
        <v>1163</v>
      </c>
      <c r="T19" s="113">
        <v>44774.660682870373</v>
      </c>
      <c r="U19" s="11" t="s">
        <v>1163</v>
      </c>
    </row>
    <row r="20" spans="1:21" x14ac:dyDescent="0.3">
      <c r="A20" s="106">
        <v>165952</v>
      </c>
      <c r="B20" s="11" t="s">
        <v>754</v>
      </c>
      <c r="C20" s="11" t="s">
        <v>515</v>
      </c>
      <c r="D20" s="11" t="s">
        <v>1079</v>
      </c>
      <c r="F20" s="11" t="s">
        <v>1080</v>
      </c>
      <c r="H20" s="11" t="s">
        <v>1059</v>
      </c>
      <c r="J20" s="11" t="s">
        <v>1090</v>
      </c>
      <c r="L20" s="11" t="s">
        <v>1084</v>
      </c>
      <c r="M20" s="11" t="s">
        <v>1114</v>
      </c>
      <c r="O20" s="11" t="s">
        <v>1096</v>
      </c>
      <c r="Q20" s="114" t="s">
        <v>1164</v>
      </c>
      <c r="R20" s="113">
        <v>44777.401967592596</v>
      </c>
      <c r="S20" s="11" t="s">
        <v>1165</v>
      </c>
      <c r="T20" s="113">
        <v>44777.401967592596</v>
      </c>
      <c r="U20" s="11" t="s">
        <v>1165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5</vt:i4>
      </vt:variant>
    </vt:vector>
  </HeadingPairs>
  <TitlesOfParts>
    <vt:vector size="16" baseType="lpstr">
      <vt:lpstr>데이터</vt:lpstr>
      <vt:lpstr>RAW</vt:lpstr>
      <vt:lpstr>원본 (분리)</vt:lpstr>
      <vt:lpstr>1.원본</vt:lpstr>
      <vt:lpstr>Sheet3</vt:lpstr>
      <vt:lpstr>2.거래내역</vt:lpstr>
      <vt:lpstr>3.피봇</vt:lpstr>
      <vt:lpstr>4.영업소별</vt:lpstr>
      <vt:lpstr>5.대시보드</vt:lpstr>
      <vt:lpstr>Sheet2</vt:lpstr>
      <vt:lpstr>담당자</vt:lpstr>
      <vt:lpstr>'4.영업소별'!Print_Area</vt:lpstr>
      <vt:lpstr>'5.대시보드'!Print_Area</vt:lpstr>
      <vt:lpstr>Sheet3!Print_Area</vt:lpstr>
      <vt:lpstr>'4.영업소별'!Print_Titles</vt:lpstr>
      <vt:lpstr>데이터!Print_Titles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SCLuser</dc:creator>
  <cp:lastModifiedBy>SCLuser</cp:lastModifiedBy>
  <cp:lastPrinted>2023-04-05T05:54:11Z</cp:lastPrinted>
  <dcterms:created xsi:type="dcterms:W3CDTF">2022-12-30T00:51:23Z</dcterms:created>
  <dcterms:modified xsi:type="dcterms:W3CDTF">2026-04-03T08:54:22Z</dcterms:modified>
</cp:coreProperties>
</file>