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griff\VS Code\Field-Based-Wheelchair-Biomechanics\Force Prediction\"/>
    </mc:Choice>
  </mc:AlternateContent>
  <xr:revisionPtr revIDLastSave="0" documentId="8_{4FA814B8-74CD-484D-936F-A7486A3FD1B4}" xr6:coauthVersionLast="47" xr6:coauthVersionMax="47" xr10:uidLastSave="{00000000-0000-0000-0000-000000000000}"/>
  <bookViews>
    <workbookView xWindow="38280" yWindow="3390" windowWidth="290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" i="1" l="1"/>
  <c r="T22" i="1"/>
  <c r="S23" i="1"/>
  <c r="S22" i="1"/>
  <c r="K22" i="1"/>
  <c r="L22" i="1"/>
  <c r="M22" i="1"/>
  <c r="N22" i="1"/>
  <c r="O22" i="1"/>
  <c r="J22" i="1"/>
  <c r="H13" i="1"/>
  <c r="H14" i="1"/>
  <c r="H15" i="1"/>
  <c r="H16" i="1"/>
  <c r="H17" i="1"/>
  <c r="H18" i="1"/>
  <c r="H19" i="1"/>
  <c r="H12" i="1"/>
  <c r="S12" i="1"/>
  <c r="Q14" i="1"/>
  <c r="Q12" i="1"/>
  <c r="J3" i="1"/>
  <c r="K3" i="1"/>
  <c r="L3" i="1"/>
  <c r="M3" i="1"/>
  <c r="N3" i="1"/>
  <c r="O3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K2" i="1"/>
  <c r="L2" i="1"/>
  <c r="M2" i="1"/>
  <c r="N2" i="1"/>
  <c r="O2" i="1"/>
  <c r="J2" i="1"/>
</calcChain>
</file>

<file path=xl/sharedStrings.xml><?xml version="1.0" encoding="utf-8"?>
<sst xmlns="http://schemas.openxmlformats.org/spreadsheetml/2006/main" count="63" uniqueCount="63">
  <si>
    <t>Model</t>
  </si>
  <si>
    <t>Fx [N]</t>
  </si>
  <si>
    <t>Fy [N]</t>
  </si>
  <si>
    <t>Fz [N]</t>
  </si>
  <si>
    <t>Tx [Nm]</t>
  </si>
  <si>
    <t>Ty [Nm]</t>
  </si>
  <si>
    <t>Tz [Nm]</t>
  </si>
  <si>
    <t>Linear</t>
  </si>
  <si>
    <t>53.97 (8.02)</t>
  </si>
  <si>
    <t>51.65 (4.77)</t>
  </si>
  <si>
    <t>66.36 (9.99)</t>
  </si>
  <si>
    <t>44.84 (4.42)</t>
  </si>
  <si>
    <t>51.05 (11.31)</t>
  </si>
  <si>
    <t>44.86 (12.52)</t>
  </si>
  <si>
    <t>BiLSTM</t>
  </si>
  <si>
    <t>45.02 (6.22)</t>
  </si>
  <si>
    <t>41.97 (12.07)</t>
  </si>
  <si>
    <t>84.66 (14.89)</t>
  </si>
  <si>
    <t>35.14 (10.55)</t>
  </si>
  <si>
    <t>45.11 (7.28)</t>
  </si>
  <si>
    <t>61.67 (19.5)</t>
  </si>
  <si>
    <t>CNN</t>
  </si>
  <si>
    <t>39.83 (5.56)</t>
  </si>
  <si>
    <t>43.18 (5.16)</t>
  </si>
  <si>
    <t>85.64 (12.83)</t>
  </si>
  <si>
    <t>40.27 (13.55)</t>
  </si>
  <si>
    <t>45.32 (7.72)</t>
  </si>
  <si>
    <t>51.53 (9.41)</t>
  </si>
  <si>
    <t>Dense</t>
  </si>
  <si>
    <t>41.72 (7.16)</t>
  </si>
  <si>
    <t>42.44 (24.87)</t>
  </si>
  <si>
    <t>101.45 (22.24)</t>
  </si>
  <si>
    <t>40.6 (10.31)</t>
  </si>
  <si>
    <t>55.74 (9.2)</t>
  </si>
  <si>
    <t>55.74 (20.42)</t>
  </si>
  <si>
    <t>ResNet</t>
  </si>
  <si>
    <t>41.58 (6.1)</t>
  </si>
  <si>
    <t>37.83 (7.58)</t>
  </si>
  <si>
    <t>88.82 (18.71)</t>
  </si>
  <si>
    <t>31.96 (8.68)</t>
  </si>
  <si>
    <t>41.57 (6.88)</t>
  </si>
  <si>
    <t>49.23 (8.85)</t>
  </si>
  <si>
    <t>TCN</t>
  </si>
  <si>
    <t>37.53 (6.26)</t>
  </si>
  <si>
    <t>35.88 (5.17)</t>
  </si>
  <si>
    <t>80.79 (6.66)</t>
  </si>
  <si>
    <t>31.64 (4.31)</t>
  </si>
  <si>
    <t>40.44 (6.9)</t>
  </si>
  <si>
    <t>46.79 (16.77)</t>
  </si>
  <si>
    <t>GBM</t>
  </si>
  <si>
    <t>42.51 (6.36)</t>
  </si>
  <si>
    <t>47.71 (6.73)</t>
  </si>
  <si>
    <t>85.15 (5.72)</t>
  </si>
  <si>
    <t>35.6 (8.12)</t>
  </si>
  <si>
    <t>38.9 (7.92)</t>
  </si>
  <si>
    <t>53.45 (9.61)</t>
  </si>
  <si>
    <t>RF</t>
  </si>
  <si>
    <t>47.35 (7.26)</t>
  </si>
  <si>
    <t>43.35 (18.97)</t>
  </si>
  <si>
    <t>99.53 (16.05)</t>
  </si>
  <si>
    <t>41.65 (6.81)</t>
  </si>
  <si>
    <t>49.45 (8.42)</t>
  </si>
  <si>
    <t>65.4 (17.05)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</si>
</sst>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tabSelected="1" workbookViewId="0">
      <selection activeCell="T24" sqref="T24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9" x14ac:dyDescent="0.25">
      <c r="A2" s="1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J2" t="str">
        <f>LEFT(B2,5)</f>
        <v>53.97</v>
      </c>
      <c r="K2" t="str">
        <f t="shared" ref="K2:O2" si="0">LEFT(C2,5)</f>
        <v>51.65</v>
      </c>
      <c r="L2" t="str">
        <f t="shared" si="0"/>
        <v>66.36</v>
      </c>
      <c r="M2" t="str">
        <f t="shared" si="0"/>
        <v>44.84</v>
      </c>
      <c r="N2" t="str">
        <f t="shared" si="0"/>
        <v>51.05</v>
      </c>
      <c r="O2" t="str">
        <f t="shared" si="0"/>
        <v>44.86</v>
      </c>
    </row>
    <row r="3" spans="1:19" x14ac:dyDescent="0.25">
      <c r="A3" s="1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J3" t="str">
        <f t="shared" ref="J3:J9" si="1">LEFT(B3,5)</f>
        <v>45.02</v>
      </c>
      <c r="K3" t="str">
        <f t="shared" ref="K3:K9" si="2">LEFT(C3,5)</f>
        <v>41.97</v>
      </c>
      <c r="L3" t="str">
        <f t="shared" ref="L3:L9" si="3">LEFT(D3,5)</f>
        <v>84.66</v>
      </c>
      <c r="M3" t="str">
        <f t="shared" ref="M3:M9" si="4">LEFT(E3,5)</f>
        <v>35.14</v>
      </c>
      <c r="N3" t="str">
        <f t="shared" ref="N3:N9" si="5">LEFT(F3,5)</f>
        <v>45.11</v>
      </c>
      <c r="O3" t="str">
        <f t="shared" ref="O3:O9" si="6">LEFT(G3,5)</f>
        <v>61.67</v>
      </c>
    </row>
    <row r="4" spans="1:19" x14ac:dyDescent="0.25">
      <c r="A4" s="1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J4" t="str">
        <f t="shared" si="1"/>
        <v>39.83</v>
      </c>
      <c r="K4" t="str">
        <f t="shared" si="2"/>
        <v>43.18</v>
      </c>
      <c r="L4" t="str">
        <f t="shared" si="3"/>
        <v>85.64</v>
      </c>
      <c r="M4" t="str">
        <f t="shared" si="4"/>
        <v>40.27</v>
      </c>
      <c r="N4" t="str">
        <f t="shared" si="5"/>
        <v>45.32</v>
      </c>
      <c r="O4" t="str">
        <f t="shared" si="6"/>
        <v>51.53</v>
      </c>
    </row>
    <row r="5" spans="1:19" x14ac:dyDescent="0.25">
      <c r="A5" s="1" t="s">
        <v>28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34</v>
      </c>
      <c r="J5" t="str">
        <f t="shared" si="1"/>
        <v>41.72</v>
      </c>
      <c r="K5" t="str">
        <f t="shared" si="2"/>
        <v>42.44</v>
      </c>
      <c r="L5" t="str">
        <f t="shared" si="3"/>
        <v>101.4</v>
      </c>
      <c r="M5" t="str">
        <f t="shared" si="4"/>
        <v xml:space="preserve">40.6 </v>
      </c>
      <c r="N5" t="str">
        <f t="shared" si="5"/>
        <v>55.74</v>
      </c>
      <c r="O5" t="str">
        <f t="shared" si="6"/>
        <v>55.74</v>
      </c>
    </row>
    <row r="6" spans="1:19" x14ac:dyDescent="0.25">
      <c r="A6" s="1" t="s">
        <v>35</v>
      </c>
      <c r="B6" t="s">
        <v>36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J6" t="str">
        <f t="shared" si="1"/>
        <v>41.58</v>
      </c>
      <c r="K6" t="str">
        <f t="shared" si="2"/>
        <v>37.83</v>
      </c>
      <c r="L6" t="str">
        <f t="shared" si="3"/>
        <v>88.82</v>
      </c>
      <c r="M6" t="str">
        <f t="shared" si="4"/>
        <v>31.96</v>
      </c>
      <c r="N6" t="str">
        <f t="shared" si="5"/>
        <v>41.57</v>
      </c>
      <c r="O6" t="str">
        <f t="shared" si="6"/>
        <v>49.23</v>
      </c>
    </row>
    <row r="7" spans="1:19" x14ac:dyDescent="0.25">
      <c r="A7" s="1" t="s">
        <v>42</v>
      </c>
      <c r="B7" t="s">
        <v>43</v>
      </c>
      <c r="C7" t="s">
        <v>44</v>
      </c>
      <c r="D7" t="s">
        <v>45</v>
      </c>
      <c r="E7" t="s">
        <v>46</v>
      </c>
      <c r="F7" t="s">
        <v>47</v>
      </c>
      <c r="G7" t="s">
        <v>48</v>
      </c>
      <c r="J7" t="str">
        <f t="shared" si="1"/>
        <v>37.53</v>
      </c>
      <c r="K7" t="str">
        <f t="shared" si="2"/>
        <v>35.88</v>
      </c>
      <c r="L7" t="str">
        <f t="shared" si="3"/>
        <v>80.79</v>
      </c>
      <c r="M7" t="str">
        <f t="shared" si="4"/>
        <v>31.64</v>
      </c>
      <c r="N7" t="str">
        <f t="shared" si="5"/>
        <v>40.44</v>
      </c>
      <c r="O7" t="str">
        <f t="shared" si="6"/>
        <v>46.79</v>
      </c>
    </row>
    <row r="8" spans="1:19" x14ac:dyDescent="0.25">
      <c r="A8" s="1" t="s">
        <v>49</v>
      </c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J8" t="str">
        <f t="shared" si="1"/>
        <v>42.51</v>
      </c>
      <c r="K8" t="str">
        <f t="shared" si="2"/>
        <v>47.71</v>
      </c>
      <c r="L8" t="str">
        <f t="shared" si="3"/>
        <v>85.15</v>
      </c>
      <c r="M8" t="str">
        <f t="shared" si="4"/>
        <v xml:space="preserve">35.6 </v>
      </c>
      <c r="N8" t="str">
        <f t="shared" si="5"/>
        <v xml:space="preserve">38.9 </v>
      </c>
      <c r="O8" t="str">
        <f t="shared" si="6"/>
        <v>53.45</v>
      </c>
    </row>
    <row r="9" spans="1:19" x14ac:dyDescent="0.25">
      <c r="A9" s="1" t="s">
        <v>56</v>
      </c>
      <c r="B9" t="s">
        <v>57</v>
      </c>
      <c r="C9" t="s">
        <v>58</v>
      </c>
      <c r="D9" t="s">
        <v>59</v>
      </c>
      <c r="E9" t="s">
        <v>60</v>
      </c>
      <c r="F9" t="s">
        <v>61</v>
      </c>
      <c r="G9" t="s">
        <v>62</v>
      </c>
      <c r="J9" t="str">
        <f t="shared" si="1"/>
        <v>47.35</v>
      </c>
      <c r="K9" t="str">
        <f t="shared" si="2"/>
        <v>43.35</v>
      </c>
      <c r="L9" t="str">
        <f t="shared" si="3"/>
        <v>99.53</v>
      </c>
      <c r="M9" t="str">
        <f t="shared" si="4"/>
        <v>41.65</v>
      </c>
      <c r="N9" t="str">
        <f t="shared" si="5"/>
        <v>49.45</v>
      </c>
      <c r="O9" t="str">
        <f t="shared" si="6"/>
        <v xml:space="preserve">65.4 </v>
      </c>
    </row>
    <row r="12" spans="1:19" x14ac:dyDescent="0.25">
      <c r="H12" s="2">
        <f>AVERAGE(J12:O12)</f>
        <v>52.12166666666667</v>
      </c>
      <c r="J12" s="2">
        <v>53.97</v>
      </c>
      <c r="K12" s="3">
        <v>51.65</v>
      </c>
      <c r="L12" s="3">
        <v>66.36</v>
      </c>
      <c r="M12" s="3">
        <v>44.84</v>
      </c>
      <c r="N12" s="3">
        <v>51.05</v>
      </c>
      <c r="O12" s="3">
        <v>44.86</v>
      </c>
      <c r="Q12">
        <f>AVERAGE(J13:O17)</f>
        <v>50.701333333333338</v>
      </c>
      <c r="S12">
        <f>AVERAGE(J17:O17)</f>
        <v>45.511666666666663</v>
      </c>
    </row>
    <row r="13" spans="1:19" x14ac:dyDescent="0.25">
      <c r="H13" s="2">
        <f>AVERAGE(J13:O13)</f>
        <v>52.261666666666677</v>
      </c>
      <c r="J13" s="3">
        <v>45.02</v>
      </c>
      <c r="K13" s="3">
        <v>41.97</v>
      </c>
      <c r="L13" s="3">
        <v>84.66</v>
      </c>
      <c r="M13" s="3">
        <v>35.14</v>
      </c>
      <c r="N13" s="3">
        <v>45.11</v>
      </c>
      <c r="O13" s="3">
        <v>61.67</v>
      </c>
    </row>
    <row r="14" spans="1:19" x14ac:dyDescent="0.25">
      <c r="H14" s="2">
        <f t="shared" ref="H13:H19" si="7">AVERAGE(J14:O14)</f>
        <v>50.961666666666666</v>
      </c>
      <c r="J14" s="3">
        <v>39.83</v>
      </c>
      <c r="K14" s="3">
        <v>43.18</v>
      </c>
      <c r="L14" s="3">
        <v>85.64</v>
      </c>
      <c r="M14" s="3">
        <v>40.270000000000003</v>
      </c>
      <c r="N14" s="3">
        <v>45.32</v>
      </c>
      <c r="O14" s="3">
        <v>51.53</v>
      </c>
      <c r="Q14">
        <f>AVERAGE(J18:O19)</f>
        <v>54.170833333333341</v>
      </c>
    </row>
    <row r="15" spans="1:19" x14ac:dyDescent="0.25">
      <c r="H15" s="2">
        <f t="shared" si="7"/>
        <v>56.273333333333333</v>
      </c>
      <c r="J15" s="3">
        <v>41.72</v>
      </c>
      <c r="K15" s="3">
        <v>42.44</v>
      </c>
      <c r="L15" s="3">
        <v>101.4</v>
      </c>
      <c r="M15" s="3">
        <v>40.6</v>
      </c>
      <c r="N15" s="3">
        <v>55.74</v>
      </c>
      <c r="O15" s="3">
        <v>55.74</v>
      </c>
    </row>
    <row r="16" spans="1:19" x14ac:dyDescent="0.25">
      <c r="H16" s="2">
        <f t="shared" si="7"/>
        <v>48.498333333333335</v>
      </c>
      <c r="J16" s="3">
        <v>41.58</v>
      </c>
      <c r="K16" s="3">
        <v>37.83</v>
      </c>
      <c r="L16" s="3">
        <v>88.82</v>
      </c>
      <c r="M16" s="3">
        <v>31.96</v>
      </c>
      <c r="N16" s="3">
        <v>41.57</v>
      </c>
      <c r="O16" s="2">
        <v>49.23</v>
      </c>
    </row>
    <row r="17" spans="8:20" x14ac:dyDescent="0.25">
      <c r="H17" s="2">
        <f t="shared" si="7"/>
        <v>45.511666666666663</v>
      </c>
      <c r="J17" s="3">
        <v>37.53</v>
      </c>
      <c r="K17" s="3">
        <v>35.880000000000003</v>
      </c>
      <c r="L17" s="3">
        <v>80.790000000000006</v>
      </c>
      <c r="M17" s="3">
        <v>31.64</v>
      </c>
      <c r="N17" s="3">
        <v>40.44</v>
      </c>
      <c r="O17" s="2">
        <v>46.79</v>
      </c>
    </row>
    <row r="18" spans="8:20" x14ac:dyDescent="0.25">
      <c r="H18" s="2">
        <f t="shared" si="7"/>
        <v>50.553333333333335</v>
      </c>
      <c r="J18" s="3">
        <v>42.51</v>
      </c>
      <c r="K18" s="3">
        <v>47.71</v>
      </c>
      <c r="L18" s="3">
        <v>85.15</v>
      </c>
      <c r="M18" s="3">
        <v>35.6</v>
      </c>
      <c r="N18" s="3">
        <v>38.9</v>
      </c>
      <c r="O18" s="2">
        <v>53.45</v>
      </c>
    </row>
    <row r="19" spans="8:20" x14ac:dyDescent="0.25">
      <c r="H19" s="2">
        <f t="shared" si="7"/>
        <v>57.788333333333334</v>
      </c>
      <c r="J19" s="3">
        <v>47.35</v>
      </c>
      <c r="K19" s="3">
        <v>43.35</v>
      </c>
      <c r="L19" s="3">
        <v>99.53</v>
      </c>
      <c r="M19" s="3">
        <v>41.65</v>
      </c>
      <c r="N19" s="3">
        <v>49.45</v>
      </c>
      <c r="O19" s="2">
        <v>65.400000000000006</v>
      </c>
    </row>
    <row r="22" spans="8:20" x14ac:dyDescent="0.25">
      <c r="J22" s="2">
        <f>AVERAGE(J12:J19)</f>
        <v>43.688749999999999</v>
      </c>
      <c r="K22" s="2">
        <f t="shared" ref="K22:O22" si="8">AVERAGE(K12:K19)</f>
        <v>43.001249999999999</v>
      </c>
      <c r="L22" s="2">
        <f t="shared" si="8"/>
        <v>86.543749999999989</v>
      </c>
      <c r="M22" s="2">
        <f t="shared" si="8"/>
        <v>37.712499999999999</v>
      </c>
      <c r="N22" s="2">
        <f t="shared" si="8"/>
        <v>45.947499999999998</v>
      </c>
      <c r="O22" s="2">
        <f t="shared" si="8"/>
        <v>53.583750000000009</v>
      </c>
      <c r="S22" s="2">
        <f>MIN(J12:K19,M12:N19)</f>
        <v>31.64</v>
      </c>
      <c r="T22">
        <f>MIN(L12:L19,O12:O19)</f>
        <v>44.86</v>
      </c>
    </row>
    <row r="23" spans="8:20" x14ac:dyDescent="0.25">
      <c r="J23" s="2"/>
      <c r="S23" s="2">
        <f>MAX(J12:K19,M12:N19)</f>
        <v>55.74</v>
      </c>
      <c r="T23">
        <f>MAX(L12:L19,O12:O19)</f>
        <v>101.4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Sipes, Griffin</cp:lastModifiedBy>
  <dcterms:created xsi:type="dcterms:W3CDTF">2024-06-30T17:33:31Z</dcterms:created>
  <dcterms:modified xsi:type="dcterms:W3CDTF">2024-07-01T21:27:13Z</dcterms:modified>
</cp:coreProperties>
</file>