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 01" sheetId="1" r:id="rId1"/>
    <sheet name="Matriz de Cobertura 01" sheetId="2" r:id="rId2"/>
    <sheet name="Tabla de Inversion 01" sheetId="3" r:id="rId3"/>
    <sheet name="Tabla de Inversion 02" sheetId="4" r:id="rId4"/>
  </sheets>
  <definedNames>
    <definedName name="_xlnm._FilterDatabase" localSheetId="1" hidden="1">'Matriz de Cobertura 01'!$A$1:$J$1</definedName>
    <definedName name="_xlnm._FilterDatabase" localSheetId="0" hidden="1">'Requisitos 01'!$A$1:$J$1</definedName>
  </definedNames>
  <calcPr calcId="152511"/>
</workbook>
</file>

<file path=xl/calcChain.xml><?xml version="1.0" encoding="utf-8"?>
<calcChain xmlns="http://schemas.openxmlformats.org/spreadsheetml/2006/main">
  <c r="C30" i="4" l="1"/>
  <c r="C31" i="4"/>
  <c r="C32" i="4"/>
  <c r="F29" i="4"/>
  <c r="F30" i="4"/>
  <c r="F31" i="4"/>
  <c r="F32" i="4"/>
  <c r="I29" i="4"/>
  <c r="I30" i="4"/>
  <c r="I31" i="4"/>
  <c r="I32" i="4"/>
  <c r="L29" i="4"/>
  <c r="L30" i="4"/>
  <c r="L31" i="4"/>
  <c r="L32" i="4"/>
  <c r="O29" i="4"/>
  <c r="O30" i="4"/>
  <c r="O31" i="4"/>
  <c r="O32" i="4"/>
  <c r="R29" i="4"/>
  <c r="R30" i="4"/>
  <c r="R31" i="4"/>
  <c r="R32" i="4"/>
  <c r="U29" i="4"/>
  <c r="U30" i="4"/>
  <c r="U31" i="4"/>
  <c r="U32" i="4"/>
  <c r="X29" i="4"/>
  <c r="X30" i="4"/>
  <c r="X31" i="4"/>
  <c r="X32" i="4"/>
  <c r="AA29" i="4"/>
  <c r="AA30" i="4"/>
  <c r="AA31" i="4"/>
  <c r="AA32" i="4"/>
  <c r="AD29" i="4"/>
  <c r="AD30" i="4"/>
  <c r="AD31" i="4"/>
  <c r="AD32" i="4"/>
  <c r="AG29" i="4"/>
  <c r="AG30" i="4"/>
  <c r="AG31" i="4"/>
  <c r="AG32" i="4"/>
  <c r="AJ29" i="4"/>
  <c r="AJ30" i="4"/>
  <c r="AJ31" i="4"/>
  <c r="AJ32" i="4"/>
  <c r="AJ28" i="4"/>
  <c r="AG28" i="4"/>
  <c r="AD28" i="4"/>
  <c r="AA28" i="4"/>
  <c r="X28" i="4"/>
  <c r="U28" i="4"/>
  <c r="R28" i="4"/>
  <c r="O28" i="4"/>
  <c r="L28" i="4"/>
  <c r="I28" i="4"/>
  <c r="F28" i="4"/>
  <c r="C29" i="4"/>
  <c r="B30" i="4"/>
  <c r="B31" i="4"/>
  <c r="B32" i="4"/>
  <c r="B29" i="4"/>
  <c r="B28" i="4"/>
  <c r="G7" i="4"/>
  <c r="G7" i="3"/>
  <c r="C29" i="3"/>
  <c r="C30" i="3"/>
  <c r="C31" i="3"/>
  <c r="F28" i="3"/>
  <c r="F29" i="3"/>
  <c r="F30" i="3"/>
  <c r="F31" i="3"/>
  <c r="I28" i="3"/>
  <c r="I29" i="3"/>
  <c r="I30" i="3"/>
  <c r="I31" i="3"/>
  <c r="L28" i="3"/>
  <c r="L29" i="3"/>
  <c r="L30" i="3"/>
  <c r="L31" i="3"/>
  <c r="O28" i="3"/>
  <c r="O29" i="3"/>
  <c r="O30" i="3"/>
  <c r="O31" i="3"/>
  <c r="R28" i="3"/>
  <c r="R29" i="3"/>
  <c r="R30" i="3"/>
  <c r="R31" i="3"/>
  <c r="U28" i="3"/>
  <c r="U29" i="3"/>
  <c r="U30" i="3"/>
  <c r="U31" i="3"/>
  <c r="X28" i="3"/>
  <c r="X29" i="3"/>
  <c r="X30" i="3"/>
  <c r="X31" i="3"/>
  <c r="AA28" i="3"/>
  <c r="AA29" i="3"/>
  <c r="AA30" i="3"/>
  <c r="AA31" i="3"/>
  <c r="AD28" i="3"/>
  <c r="AD29" i="3"/>
  <c r="AD30" i="3"/>
  <c r="AD31" i="3"/>
  <c r="AG28" i="3"/>
  <c r="AG29" i="3"/>
  <c r="AG30" i="3"/>
  <c r="AG31" i="3"/>
  <c r="AJ28" i="3"/>
  <c r="AJ29" i="3"/>
  <c r="AJ30" i="3"/>
  <c r="AJ31" i="3"/>
  <c r="AJ27" i="3"/>
  <c r="AG27" i="3"/>
  <c r="AD27" i="3"/>
  <c r="AA27" i="3"/>
  <c r="X27" i="3"/>
  <c r="U27" i="3"/>
  <c r="R27" i="3"/>
  <c r="O27" i="3"/>
  <c r="L27" i="3"/>
  <c r="I27" i="3"/>
  <c r="F27" i="3"/>
  <c r="C28" i="3"/>
  <c r="B27" i="3"/>
  <c r="B31" i="3"/>
  <c r="B30" i="3"/>
  <c r="B29" i="3"/>
  <c r="B28" i="3"/>
  <c r="D27" i="3"/>
  <c r="G27" i="3" s="1"/>
  <c r="J27" i="3" s="1"/>
  <c r="M27" i="3" s="1"/>
  <c r="P27" i="3" s="1"/>
  <c r="S27" i="3" s="1"/>
  <c r="V27" i="3" s="1"/>
  <c r="Y27" i="3" s="1"/>
  <c r="AB27" i="3" s="1"/>
  <c r="AE27" i="3" s="1"/>
  <c r="AH27" i="3" s="1"/>
  <c r="AK27" i="3" s="1"/>
  <c r="D28" i="3" s="1"/>
  <c r="G28" i="3" s="1"/>
  <c r="J28" i="3" s="1"/>
  <c r="M28" i="3" s="1"/>
  <c r="AI32" i="4"/>
  <c r="AF32" i="4"/>
  <c r="AC32" i="4"/>
  <c r="Z32" i="4"/>
  <c r="W32" i="4"/>
  <c r="T32" i="4"/>
  <c r="Q32" i="4"/>
  <c r="N32" i="4"/>
  <c r="K32" i="4"/>
  <c r="H32" i="4"/>
  <c r="E32" i="4"/>
  <c r="AI31" i="4"/>
  <c r="AF31" i="4"/>
  <c r="AC31" i="4"/>
  <c r="Z31" i="4"/>
  <c r="W31" i="4"/>
  <c r="T31" i="4"/>
  <c r="Q31" i="4"/>
  <c r="N31" i="4"/>
  <c r="K31" i="4"/>
  <c r="H31" i="4"/>
  <c r="E31" i="4"/>
  <c r="AI30" i="4"/>
  <c r="AF30" i="4"/>
  <c r="AC30" i="4"/>
  <c r="Z30" i="4"/>
  <c r="W30" i="4"/>
  <c r="T30" i="4"/>
  <c r="Q30" i="4"/>
  <c r="N30" i="4"/>
  <c r="K30" i="4"/>
  <c r="H30" i="4"/>
  <c r="E30" i="4"/>
  <c r="AI29" i="4"/>
  <c r="AF29" i="4"/>
  <c r="AC29" i="4"/>
  <c r="Z29" i="4"/>
  <c r="W29" i="4"/>
  <c r="T29" i="4"/>
  <c r="Q29" i="4"/>
  <c r="N29" i="4"/>
  <c r="K29" i="4"/>
  <c r="H29" i="4"/>
  <c r="E29" i="4"/>
  <c r="AI28" i="4"/>
  <c r="AF28" i="4"/>
  <c r="AC28" i="4"/>
  <c r="Z28" i="4"/>
  <c r="W28" i="4"/>
  <c r="T28" i="4"/>
  <c r="Q28" i="4"/>
  <c r="N28" i="4"/>
  <c r="K28" i="4"/>
  <c r="H28" i="4"/>
  <c r="E28" i="4"/>
  <c r="D28" i="4"/>
  <c r="G28" i="4" s="1"/>
  <c r="J28" i="4" s="1"/>
  <c r="M28" i="4" s="1"/>
  <c r="P28" i="4" s="1"/>
  <c r="S28" i="4" s="1"/>
  <c r="V28" i="4" s="1"/>
  <c r="Y28" i="4" s="1"/>
  <c r="AB28" i="4" s="1"/>
  <c r="AE28" i="4" s="1"/>
  <c r="AH28" i="4" s="1"/>
  <c r="AK28" i="4" s="1"/>
  <c r="D29" i="4" s="1"/>
  <c r="G29" i="4" s="1"/>
  <c r="J29" i="4" s="1"/>
  <c r="M29" i="4" s="1"/>
  <c r="P29" i="4" s="1"/>
  <c r="S29" i="4" s="1"/>
  <c r="V29" i="4" s="1"/>
  <c r="Y29" i="4" s="1"/>
  <c r="AB29" i="4" s="1"/>
  <c r="AE29" i="4" s="1"/>
  <c r="AH29" i="4" s="1"/>
  <c r="AK29" i="4" s="1"/>
  <c r="D30" i="4" s="1"/>
  <c r="I20" i="4"/>
  <c r="I19" i="4"/>
  <c r="J3" i="4"/>
  <c r="I3" i="4"/>
  <c r="H3" i="4"/>
  <c r="G3" i="4"/>
  <c r="J3" i="3"/>
  <c r="I3" i="3"/>
  <c r="H3" i="3"/>
  <c r="G3" i="3"/>
  <c r="I19" i="3"/>
  <c r="I18" i="3"/>
  <c r="E31" i="3"/>
  <c r="H31" i="3"/>
  <c r="K31" i="3"/>
  <c r="N31" i="3"/>
  <c r="Q31" i="3"/>
  <c r="T31" i="3"/>
  <c r="W31" i="3"/>
  <c r="Z31" i="3"/>
  <c r="AC31" i="3"/>
  <c r="AF31" i="3"/>
  <c r="AI31" i="3"/>
  <c r="E30" i="3"/>
  <c r="H30" i="3"/>
  <c r="K30" i="3"/>
  <c r="N30" i="3"/>
  <c r="Q30" i="3"/>
  <c r="T30" i="3"/>
  <c r="W30" i="3"/>
  <c r="Z30" i="3"/>
  <c r="AC30" i="3"/>
  <c r="AF30" i="3"/>
  <c r="AI30" i="3"/>
  <c r="AI29" i="3"/>
  <c r="AF29" i="3"/>
  <c r="AC29" i="3"/>
  <c r="Z29" i="3"/>
  <c r="W29" i="3"/>
  <c r="T29" i="3"/>
  <c r="Q29" i="3"/>
  <c r="N29" i="3"/>
  <c r="K29" i="3"/>
  <c r="H29" i="3"/>
  <c r="E29" i="3"/>
  <c r="AI28" i="3"/>
  <c r="AF28" i="3"/>
  <c r="AC28" i="3"/>
  <c r="Z28" i="3"/>
  <c r="W28" i="3"/>
  <c r="T28" i="3"/>
  <c r="Q28" i="3"/>
  <c r="N28" i="3"/>
  <c r="K28" i="3"/>
  <c r="H28" i="3"/>
  <c r="E28" i="3"/>
  <c r="AI27" i="3"/>
  <c r="AF27" i="3"/>
  <c r="AC27" i="3"/>
  <c r="Z27" i="3"/>
  <c r="W27" i="3"/>
  <c r="T27" i="3"/>
  <c r="Q27" i="3"/>
  <c r="N27" i="3"/>
  <c r="K27" i="3"/>
  <c r="H27" i="3"/>
  <c r="E27" i="3"/>
  <c r="G30" i="4" l="1"/>
  <c r="J30" i="4" s="1"/>
  <c r="M30" i="4" s="1"/>
  <c r="P30" i="4" s="1"/>
  <c r="S30" i="4" s="1"/>
  <c r="V30" i="4" s="1"/>
  <c r="Y30" i="4" s="1"/>
  <c r="AB30" i="4" s="1"/>
  <c r="AE30" i="4" s="1"/>
  <c r="AH30" i="4" s="1"/>
  <c r="AK30" i="4" s="1"/>
  <c r="D31" i="4" s="1"/>
  <c r="G31" i="4" s="1"/>
  <c r="J31" i="4" s="1"/>
  <c r="M31" i="4" s="1"/>
  <c r="P31" i="4" s="1"/>
  <c r="S31" i="4" s="1"/>
  <c r="V31" i="4" s="1"/>
  <c r="Y31" i="4" s="1"/>
  <c r="AB31" i="4" s="1"/>
  <c r="AE31" i="4" s="1"/>
  <c r="AH31" i="4" s="1"/>
  <c r="AK31" i="4" s="1"/>
  <c r="D32" i="4" s="1"/>
  <c r="G32" i="4" s="1"/>
  <c r="J32" i="4" s="1"/>
  <c r="M32" i="4" s="1"/>
  <c r="P32" i="4" s="1"/>
  <c r="S32" i="4" s="1"/>
  <c r="V32" i="4" s="1"/>
  <c r="Y32" i="4" s="1"/>
  <c r="AB32" i="4" s="1"/>
  <c r="AE32" i="4" s="1"/>
  <c r="AH32" i="4" s="1"/>
  <c r="AK32" i="4" s="1"/>
  <c r="P28" i="3"/>
  <c r="S28" i="3" s="1"/>
  <c r="V28" i="3" s="1"/>
  <c r="Y28" i="3" s="1"/>
  <c r="AB28" i="3" s="1"/>
  <c r="AE28" i="3" s="1"/>
  <c r="AH28" i="3" s="1"/>
  <c r="AK28" i="3" s="1"/>
  <c r="D29" i="3" s="1"/>
  <c r="G29" i="3" s="1"/>
  <c r="J29" i="3" s="1"/>
  <c r="M29" i="3" s="1"/>
  <c r="P29" i="3" s="1"/>
  <c r="S29" i="3" s="1"/>
  <c r="V29" i="3" s="1"/>
  <c r="Y29" i="3" s="1"/>
  <c r="AB29" i="3" s="1"/>
  <c r="AE29" i="3" s="1"/>
  <c r="AH29" i="3" s="1"/>
  <c r="AK29" i="3" s="1"/>
  <c r="D30" i="3" s="1"/>
  <c r="G30" i="3" s="1"/>
  <c r="J30" i="3" s="1"/>
  <c r="M30" i="3" s="1"/>
  <c r="P30" i="3" s="1"/>
  <c r="S30" i="3" s="1"/>
  <c r="V30" i="3" s="1"/>
  <c r="Y30" i="3" s="1"/>
  <c r="AB30" i="3" s="1"/>
  <c r="AE30" i="3" s="1"/>
  <c r="AH30" i="3" s="1"/>
  <c r="AK30" i="3" s="1"/>
  <c r="D31" i="3" s="1"/>
  <c r="G31" i="3" s="1"/>
  <c r="J31" i="3" s="1"/>
  <c r="M31" i="3" s="1"/>
  <c r="P31" i="3" s="1"/>
  <c r="S31" i="3" s="1"/>
  <c r="V31" i="3" s="1"/>
  <c r="Y31" i="3" s="1"/>
  <c r="AB31" i="3" s="1"/>
  <c r="AE31" i="3" s="1"/>
  <c r="AH31" i="3" s="1"/>
  <c r="AK31" i="3" s="1"/>
</calcChain>
</file>

<file path=xl/sharedStrings.xml><?xml version="1.0" encoding="utf-8"?>
<sst xmlns="http://schemas.openxmlformats.org/spreadsheetml/2006/main" count="1216" uniqueCount="131">
  <si>
    <t>ID</t>
  </si>
  <si>
    <t>Autor</t>
  </si>
  <si>
    <t>Tipo</t>
  </si>
  <si>
    <t>Descripción</t>
  </si>
  <si>
    <t>Prioridad</t>
  </si>
  <si>
    <t>Estado</t>
  </si>
  <si>
    <t>Fecha de creación (dd/mm/yyyy)</t>
  </si>
  <si>
    <t>Alternativa 1</t>
  </si>
  <si>
    <t>Alternativa 2</t>
  </si>
  <si>
    <t>Director de empresa</t>
  </si>
  <si>
    <t>Funcional</t>
  </si>
  <si>
    <t>No Funcional</t>
  </si>
  <si>
    <t>Propuesto</t>
  </si>
  <si>
    <t>Alta</t>
  </si>
  <si>
    <t>Media</t>
  </si>
  <si>
    <t>Baja</t>
  </si>
  <si>
    <t>Informatizar la empresa completamente</t>
  </si>
  <si>
    <t>Cumplir LOPD</t>
  </si>
  <si>
    <t>Obtener la mayor productividad del negocio</t>
  </si>
  <si>
    <t>Minimizar costes de los recursos</t>
  </si>
  <si>
    <t>Facilidad de uso por parte de los empleados y los padres</t>
  </si>
  <si>
    <t>Automatizacion de los procesos logisticos y financieros</t>
  </si>
  <si>
    <t>Fecha de revisión (dd/mm/yyyy)</t>
  </si>
  <si>
    <t>La mayor parte de las transmisiones de datos sean telemáticas</t>
  </si>
  <si>
    <t>Cumplir leyes de educación</t>
  </si>
  <si>
    <t>Minimizar el impacto en la transición a la nueva era</t>
  </si>
  <si>
    <t>La comunicación entre las secciones de la empresa sea rápida y clara</t>
  </si>
  <si>
    <t>La comunicación entre los empleados y la empresa sea rápida y clara</t>
  </si>
  <si>
    <t>La comunicación entre los empleados y los padres sea rápida y clara</t>
  </si>
  <si>
    <t>EVS 1.1</t>
  </si>
  <si>
    <t>Subdirector de centro</t>
  </si>
  <si>
    <t>Tener un sistema de información para poder interactuar con la plataforma Séneca de la Consejería de Educación de la Junta de Andalucía.</t>
  </si>
  <si>
    <t>SI</t>
  </si>
  <si>
    <t>EVS 2.1</t>
  </si>
  <si>
    <t>EVS 3.1</t>
  </si>
  <si>
    <t>EVS 3.2</t>
  </si>
  <si>
    <t>Maximizar la automatización de los procesos de la empresa</t>
  </si>
  <si>
    <t>Minimizar el trafico de información no automatizada</t>
  </si>
  <si>
    <t>Minimizar la dependencia de terceras empresas</t>
  </si>
  <si>
    <t>Facilitar el trabajo de los empleados con las tecnologías instaladas</t>
  </si>
  <si>
    <t>Mantener la legislación vigente</t>
  </si>
  <si>
    <t>Agilizar el trabajo diario a los empleados</t>
  </si>
  <si>
    <t>NO</t>
  </si>
  <si>
    <t>El sistema informatico debe de llevar la gestion financiera de la empresa y la gestion con al Consegeria de Educacion de la Junta de Andalucia.</t>
  </si>
  <si>
    <t>Hacer una pagina web de la escuela infantil.</t>
  </si>
  <si>
    <t>En la web se podra ver la informacion de los avances de los alumnos, sólo por sus padres y sus profesores.</t>
  </si>
  <si>
    <t>En la web se podra ver el proyecto educativo de la empresas.</t>
  </si>
  <si>
    <t>En la web se podra ver el funcionamiento de los centros y las caracteristicas de cada uno de ellos.</t>
  </si>
  <si>
    <t>Los padres podran tener acceso a las fotos que se realicen en las fiestas, eventos puntuales y rutina diaria.</t>
  </si>
  <si>
    <t>En la web debe aparecer la informacion del personal del centro y sus fotos para poder identificarlas.</t>
  </si>
  <si>
    <t>En la web deben aparecer los precios y tarifas.</t>
  </si>
  <si>
    <t>En la web debe aparecer informacion de actividades realizadas o previstas.</t>
  </si>
  <si>
    <t>Tambien debe de aparecer una seccion de contactos que figuren la cireccion de los centros y las formas de contactar con ellos.</t>
  </si>
  <si>
    <t>Y tambien debe de aparecer en la web una seccion de ultimas noticias.</t>
  </si>
  <si>
    <t>Se debe de informar a los padres de cualquier actividad prevista o de cualquier noticia mediante una circular o aviso. (se realizara por email, sms o wassapp)</t>
  </si>
  <si>
    <t>Tablon de anuncion informatizado, que estara en el centro, donde los padre puedan consultar las notificaciones que ahi se cuelguen.</t>
  </si>
  <si>
    <t>Proporcionar, mediante la web o la app (aplicación de movil), un servicio de ludoteca, canguro o peluqieria.</t>
  </si>
  <si>
    <t>Realizar una aplicación movil donde se permita a los padres tener acceso a la informacion de sus hijos.</t>
  </si>
  <si>
    <t>Notificar a los padres, mediante la app, de noticias, actividades, alertas o cualquier otra cosa.</t>
  </si>
  <si>
    <t>Permitir a los padres, mediante la app, realizar cambios en la recogida de sus hijos indicando quien va a recogerlos y usando una clave de confirmacion para esa persona nueva.</t>
  </si>
  <si>
    <t>El sistema informatico debe avisar cuando se necesite reponer cualquier producto de cocina, limpueza o material de la empresa.</t>
  </si>
  <si>
    <t>El sistema informatico debe avisar (por la web, email o app) a los padres de la reposicion de material de sus hijos (pañales, muda, toallitas, agua, leche, material, etc).</t>
  </si>
  <si>
    <t>El sistema de informacion debe de tener un sistema de reconocimiento de personas para poder permitir la recogida de uno de los alumnos.</t>
  </si>
  <si>
    <t>El sistema informatico avisara a la clase donde se encuentre el alumno de que debe prepararse porque vienen a recogerlo. Y tambien de la persona que viene a recogerlo.</t>
  </si>
  <si>
    <t>El sistema informatico debe de avisar a la educadora, o responsable del alumno, de los cambios que soliciten los padres, mediante email o app, tanto en la recogida como en la alimentacion u otros temas.</t>
  </si>
  <si>
    <t>Se deben de lleva un control del almacen de material y de los alimentos para poder hacer previsiones de reposicion.</t>
  </si>
  <si>
    <t>Las dietas de alimentacion deben estar certificadas por un medico.</t>
  </si>
  <si>
    <t>El sistema debe tener un control de la dieta de cada niño y aconsejar al cocinero por si el alumno tiene alguna alergia.</t>
  </si>
  <si>
    <t>el sistema debe de avisar y aconsejar a la cocinera si los padres han decidido cambiar la dieta del alumno.</t>
  </si>
  <si>
    <t>El sistema debe de tener un control de los alimentos para poder certificar la calidad de los mismos.</t>
  </si>
  <si>
    <t>El sistema debe de tener controlado la cantidad de alimentos que hay de cada tipo, el estado de conservacion y aconsejar al cocinero su utilizacion en la dieta o retirada del almacen para su destruccion.</t>
  </si>
  <si>
    <t>El sistema debe controlar los pedidos, tanto de comidas como de materia, mediante los albaranes para registrarlo y notificarlos a diferentes secciones de la empresa. (almacen, cocina o contabilidad).</t>
  </si>
  <si>
    <t>El albaran de cada pedido se pasara o a almacen o a cocina, y la factura a contabilidad.</t>
  </si>
  <si>
    <t>Con los pedidos de alimentos, sera la cocinera quien dé el visto bueno a los productos y despues será ella quien registre el albaran en cocina y pasara la factura a subdireccion para registrarlo en el sistema y pasarlo a contabilidad.</t>
  </si>
  <si>
    <t>Sera la cocinera la que registre los alimentos en el sistema cuando los almacene en la cocina.</t>
  </si>
  <si>
    <t>Sera la educadora o la subdireccion la encargada de registrar los materiales en el sistema cuando los almacene.</t>
  </si>
  <si>
    <t>Debe de haber una megafonia en cada aula para avisar de cualquier cosa a las educadoras.</t>
  </si>
  <si>
    <t>Cada centro debe de tener un sistema de conexión inalambrico. Debe de esta securizado.</t>
  </si>
  <si>
    <t>Cada personal de la empresa debe de disponer de una tablet sinfornizada con la red para poder acceder a la app de la empresa y asi notificar o consultar cualquier cosa de los alumnos o la empresa.</t>
  </si>
  <si>
    <t>El acceso a las seciones sensibles de la web sera mediante usuario y clave.</t>
  </si>
  <si>
    <t>El acceso a la app sera medainte usuario y clave.</t>
  </si>
  <si>
    <t>Los padres y empleados podran acceder a los mismos contenidos tanto en la web como en al app.</t>
  </si>
  <si>
    <t>Los padres solo podran acceder a contenido de sus hijos y a los anuncios de la mepresa y el centro.</t>
  </si>
  <si>
    <t>Los educadores solo podran acceder a conteido de la empresa, sus datos y los datos de los alumnos de los que son responsables.</t>
  </si>
  <si>
    <t>Las notificaciones del cambio de la persona encargada de recoger al alumno serán securizadas y solo podra hacerlas los padres.</t>
  </si>
  <si>
    <t>Al inicio del curso, los padres deben de informar de las posibles personas que recojeran a los alumnos. Y deben de traer la informacion necesaria para que luego puedan ser identificados.</t>
  </si>
  <si>
    <t>La subdireccion tendra acceso o privilegios a todas las áreas de su centro.</t>
  </si>
  <si>
    <t>La direccion tnedra acceso o privilegios a todas las áreas de todos los centros y resto de la empresa.</t>
  </si>
  <si>
    <t>Cada responsable de área tendra acceso exclusivo a su seccion.</t>
  </si>
  <si>
    <t>Todos los sistemas de informacion estaran centralizados en un servidor.</t>
  </si>
  <si>
    <t>Todos los centros deben tener conexion a internet.</t>
  </si>
  <si>
    <t>Cada centro tendra un sistema de apoyo que permita hacer de enlace entre las tablets de los empleados y el sistema centrar.</t>
  </si>
  <si>
    <t>Los sistemas de apollo tambien haran labores de servidor por si la conexsion con el sistema centrar se pierde.</t>
  </si>
  <si>
    <t>El sistema de informacion debe permitir a los padres inplicarse en la educacion de sus hijos o parotar a la empresa permitiendo que dichos padres aporten recursos, o formacion a la empresa. Para eso debe de permitir que los padres avisen mediante la web o la app a la direccion de los centros o la empresa.</t>
  </si>
  <si>
    <t>Con los pedidos de material, sera la subdirectora o cualquier educadora  la que dara el visto bueno del material recibido y de su confirmacion con el albaran. Le pasara tanto el albaran como la factura a subdireccion y sera esta la encargada de registrarlos en el sistema.para pasarlos despues a contabilidad.</t>
  </si>
  <si>
    <t>Cualquier otra persona que no este identificada entre los posibles recogedores (y que tenga que recoger al alumno de forma extraordinaria), solo los padres podran informar de dicah persona y deberan aportar o el DNI, o foto o el número de movil. El sistema lo registrara a la espera de una futura confirmacion presencial de los padres. Tras al recogida se le notificara a los padres.</t>
  </si>
  <si>
    <t>Los padres podran acceder a la web.</t>
  </si>
  <si>
    <t>Educadora</t>
  </si>
  <si>
    <t>Cocinera</t>
  </si>
  <si>
    <t>Los tablones de anuncios digitales solo informaran de los anuncios de los respectivos centros en los que este o de alguna notificación general.</t>
  </si>
  <si>
    <t>Año</t>
  </si>
  <si>
    <t>Coste</t>
  </si>
  <si>
    <t>Beneficio</t>
  </si>
  <si>
    <t>Beneficio Neto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</si>
  <si>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</si>
  <si>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</si>
  <si>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</si>
  <si>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</si>
  <si>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</si>
  <si>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</si>
  <si>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</si>
  <si>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</si>
  <si>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</si>
  <si>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</si>
  <si>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</si>
  <si>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</si>
  <si>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Código</t>
  </si>
  <si>
    <t>Gastos iniciales</t>
  </si>
  <si>
    <t>Precio</t>
  </si>
  <si>
    <t>Gastos Anuales (se cargan a principio de año)</t>
  </si>
  <si>
    <t>Gastos por horas (suponiendo que durante los 2 primeros meses se piden 20h, el tercer mes 10h y el resto de meses se hace un promedio de 5h al mes)</t>
  </si>
  <si>
    <t>Gastos Mensuales</t>
  </si>
  <si>
    <t>Beneficios mensuales</t>
  </si>
  <si>
    <t>Beneficios mensuales y alumno (suponiendo que hay 6 clases y cada clase tiene 10 alumnos)</t>
  </si>
  <si>
    <t>total</t>
  </si>
  <si>
    <t>1º Mes</t>
  </si>
  <si>
    <t>2º Mes</t>
  </si>
  <si>
    <t>3º Mes</t>
  </si>
  <si>
    <t>Resto de meses</t>
  </si>
  <si>
    <t>Resto de mese</t>
  </si>
  <si>
    <t>Gastos por hora y alumno (suponiendo que hay 8 empleados y que se da un curso intensivo de 8 horas durante 3 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</si>
</sst>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Fill="1" applyBorder="1"/>
    <xf numFmtId="0" fontId="1" fillId="4" borderId="1" xfId="0" applyFont="1" applyFill="1" applyBorder="1" applyAlignment="1">
      <alignment vertical="center"/>
    </xf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pane ySplit="1" topLeftCell="A65" activePane="bottomLeft" state="frozen"/>
      <selection pane="bottomLeft" activeCell="A79" sqref="A79"/>
    </sheetView>
  </sheetViews>
  <sheetFormatPr baseColWidth="10" defaultColWidth="9.140625" defaultRowHeight="15" x14ac:dyDescent="0.25"/>
  <cols>
    <col min="1" max="1" width="7.28515625" bestFit="1" customWidth="1"/>
    <col min="2" max="2" width="20.28515625" bestFit="1" customWidth="1"/>
    <col min="3" max="3" width="12.5703125" bestFit="1" customWidth="1"/>
    <col min="4" max="4" width="62.42578125" customWidth="1"/>
    <col min="5" max="5" width="11.42578125" bestFit="1" customWidth="1"/>
    <col min="6" max="6" width="10.140625" bestFit="1" customWidth="1"/>
    <col min="7" max="7" width="17.28515625" customWidth="1"/>
    <col min="8" max="8" width="16.5703125" customWidth="1"/>
    <col min="9" max="10" width="14.5703125" bestFit="1" customWidth="1"/>
  </cols>
  <sheetData>
    <row r="1" spans="1:10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22</v>
      </c>
      <c r="I1" s="7" t="s">
        <v>7</v>
      </c>
      <c r="J1" s="7" t="s">
        <v>8</v>
      </c>
    </row>
    <row r="2" spans="1:10" x14ac:dyDescent="0.25">
      <c r="A2" s="1" t="s">
        <v>29</v>
      </c>
      <c r="B2" s="2"/>
      <c r="C2" s="2"/>
      <c r="D2" s="2"/>
      <c r="E2" s="2"/>
      <c r="F2" s="2"/>
      <c r="G2" s="2"/>
      <c r="H2" s="2"/>
      <c r="I2" s="8"/>
      <c r="J2" s="8"/>
    </row>
    <row r="3" spans="1:10" x14ac:dyDescent="0.25">
      <c r="A3" s="1">
        <v>1</v>
      </c>
      <c r="B3" s="1" t="s">
        <v>9</v>
      </c>
      <c r="C3" s="1" t="s">
        <v>10</v>
      </c>
      <c r="D3" s="1" t="s">
        <v>16</v>
      </c>
      <c r="E3" s="1" t="s">
        <v>13</v>
      </c>
      <c r="F3" s="1" t="s">
        <v>12</v>
      </c>
      <c r="G3" s="3">
        <v>41974</v>
      </c>
      <c r="H3" s="1"/>
      <c r="I3" s="8" t="s">
        <v>32</v>
      </c>
      <c r="J3" s="8" t="s">
        <v>32</v>
      </c>
    </row>
    <row r="4" spans="1:10" x14ac:dyDescent="0.25">
      <c r="A4" s="1">
        <v>2</v>
      </c>
      <c r="B4" s="1" t="s">
        <v>9</v>
      </c>
      <c r="C4" s="1" t="s">
        <v>10</v>
      </c>
      <c r="D4" s="1" t="s">
        <v>17</v>
      </c>
      <c r="E4" s="1" t="s">
        <v>13</v>
      </c>
      <c r="F4" s="1" t="s">
        <v>12</v>
      </c>
      <c r="G4" s="3">
        <v>41974</v>
      </c>
      <c r="H4" s="1"/>
      <c r="I4" s="8" t="s">
        <v>32</v>
      </c>
      <c r="J4" s="8" t="s">
        <v>32</v>
      </c>
    </row>
    <row r="5" spans="1:10" x14ac:dyDescent="0.25">
      <c r="A5" s="1">
        <v>3</v>
      </c>
      <c r="B5" s="1" t="s">
        <v>9</v>
      </c>
      <c r="C5" s="1" t="s">
        <v>10</v>
      </c>
      <c r="D5" s="1" t="s">
        <v>24</v>
      </c>
      <c r="E5" s="1" t="s">
        <v>13</v>
      </c>
      <c r="F5" s="1" t="s">
        <v>12</v>
      </c>
      <c r="G5" s="3">
        <v>41974</v>
      </c>
      <c r="H5" s="1"/>
      <c r="I5" s="8" t="s">
        <v>32</v>
      </c>
      <c r="J5" s="8" t="s">
        <v>32</v>
      </c>
    </row>
    <row r="6" spans="1:10" x14ac:dyDescent="0.25">
      <c r="A6" s="1">
        <v>4</v>
      </c>
      <c r="B6" s="1" t="s">
        <v>9</v>
      </c>
      <c r="C6" s="1" t="s">
        <v>10</v>
      </c>
      <c r="D6" s="1" t="s">
        <v>18</v>
      </c>
      <c r="E6" s="1" t="s">
        <v>14</v>
      </c>
      <c r="F6" s="1" t="s">
        <v>12</v>
      </c>
      <c r="G6" s="3">
        <v>41974</v>
      </c>
      <c r="H6" s="1"/>
      <c r="I6" s="8" t="s">
        <v>32</v>
      </c>
      <c r="J6" s="8" t="s">
        <v>32</v>
      </c>
    </row>
    <row r="7" spans="1:10" x14ac:dyDescent="0.25">
      <c r="A7" s="1">
        <v>5</v>
      </c>
      <c r="B7" s="1" t="s">
        <v>9</v>
      </c>
      <c r="C7" s="1" t="s">
        <v>10</v>
      </c>
      <c r="D7" s="1" t="s">
        <v>19</v>
      </c>
      <c r="E7" s="1" t="s">
        <v>14</v>
      </c>
      <c r="F7" s="1" t="s">
        <v>12</v>
      </c>
      <c r="G7" s="3">
        <v>41974</v>
      </c>
      <c r="H7" s="1"/>
      <c r="I7" s="8" t="s">
        <v>32</v>
      </c>
      <c r="J7" s="8" t="s">
        <v>32</v>
      </c>
    </row>
    <row r="8" spans="1:10" x14ac:dyDescent="0.25">
      <c r="A8" s="1">
        <v>6</v>
      </c>
      <c r="B8" s="1" t="s">
        <v>9</v>
      </c>
      <c r="C8" s="1" t="s">
        <v>10</v>
      </c>
      <c r="D8" s="1" t="s">
        <v>25</v>
      </c>
      <c r="E8" s="1" t="s">
        <v>15</v>
      </c>
      <c r="F8" s="1" t="s">
        <v>12</v>
      </c>
      <c r="G8" s="3">
        <v>41974</v>
      </c>
      <c r="H8" s="1"/>
      <c r="I8" s="8" t="s">
        <v>32</v>
      </c>
      <c r="J8" s="8" t="s">
        <v>32</v>
      </c>
    </row>
    <row r="9" spans="1:10" x14ac:dyDescent="0.25">
      <c r="A9" s="1">
        <v>7</v>
      </c>
      <c r="B9" s="1" t="s">
        <v>9</v>
      </c>
      <c r="C9" s="1" t="s">
        <v>10</v>
      </c>
      <c r="D9" s="1" t="s">
        <v>26</v>
      </c>
      <c r="E9" s="1" t="s">
        <v>14</v>
      </c>
      <c r="F9" s="1" t="s">
        <v>12</v>
      </c>
      <c r="G9" s="3">
        <v>41974</v>
      </c>
      <c r="H9" s="1"/>
      <c r="I9" s="8" t="s">
        <v>32</v>
      </c>
      <c r="J9" s="8" t="s">
        <v>32</v>
      </c>
    </row>
    <row r="10" spans="1:10" x14ac:dyDescent="0.25">
      <c r="A10" s="1">
        <v>8</v>
      </c>
      <c r="B10" s="1" t="s">
        <v>9</v>
      </c>
      <c r="C10" s="1" t="s">
        <v>10</v>
      </c>
      <c r="D10" s="1" t="s">
        <v>27</v>
      </c>
      <c r="E10" s="1" t="s">
        <v>14</v>
      </c>
      <c r="F10" s="1" t="s">
        <v>12</v>
      </c>
      <c r="G10" s="3">
        <v>41974</v>
      </c>
      <c r="H10" s="1"/>
      <c r="I10" s="8" t="s">
        <v>32</v>
      </c>
      <c r="J10" s="8" t="s">
        <v>32</v>
      </c>
    </row>
    <row r="11" spans="1:10" x14ac:dyDescent="0.25">
      <c r="A11" s="1">
        <v>9</v>
      </c>
      <c r="B11" s="1" t="s">
        <v>9</v>
      </c>
      <c r="C11" s="1" t="s">
        <v>10</v>
      </c>
      <c r="D11" s="1" t="s">
        <v>28</v>
      </c>
      <c r="E11" s="1" t="s">
        <v>13</v>
      </c>
      <c r="F11" s="1" t="s">
        <v>12</v>
      </c>
      <c r="G11" s="3">
        <v>41974</v>
      </c>
      <c r="H11" s="1"/>
      <c r="I11" s="8" t="s">
        <v>32</v>
      </c>
      <c r="J11" s="8" t="s">
        <v>32</v>
      </c>
    </row>
    <row r="12" spans="1:10" x14ac:dyDescent="0.25">
      <c r="A12" s="1">
        <v>10</v>
      </c>
      <c r="B12" s="1" t="s">
        <v>9</v>
      </c>
      <c r="C12" s="1" t="s">
        <v>11</v>
      </c>
      <c r="D12" s="1" t="s">
        <v>23</v>
      </c>
      <c r="E12" s="1" t="s">
        <v>14</v>
      </c>
      <c r="F12" s="1" t="s">
        <v>12</v>
      </c>
      <c r="G12" s="3">
        <v>41974</v>
      </c>
      <c r="H12" s="1"/>
      <c r="I12" s="8" t="s">
        <v>32</v>
      </c>
      <c r="J12" s="8" t="s">
        <v>32</v>
      </c>
    </row>
    <row r="13" spans="1:10" x14ac:dyDescent="0.25">
      <c r="A13" s="1">
        <v>11</v>
      </c>
      <c r="B13" s="1" t="s">
        <v>9</v>
      </c>
      <c r="C13" s="1" t="s">
        <v>10</v>
      </c>
      <c r="D13" s="1" t="s">
        <v>20</v>
      </c>
      <c r="E13" s="1" t="s">
        <v>13</v>
      </c>
      <c r="F13" s="1" t="s">
        <v>12</v>
      </c>
      <c r="G13" s="3">
        <v>41974</v>
      </c>
      <c r="H13" s="1"/>
      <c r="I13" s="8" t="s">
        <v>32</v>
      </c>
      <c r="J13" s="8" t="s">
        <v>32</v>
      </c>
    </row>
    <row r="14" spans="1:10" x14ac:dyDescent="0.25">
      <c r="A14" s="1">
        <v>12</v>
      </c>
      <c r="B14" s="1" t="s">
        <v>9</v>
      </c>
      <c r="C14" s="1" t="s">
        <v>11</v>
      </c>
      <c r="D14" s="1" t="s">
        <v>21</v>
      </c>
      <c r="E14" s="1" t="s">
        <v>13</v>
      </c>
      <c r="F14" s="1" t="s">
        <v>12</v>
      </c>
      <c r="G14" s="3">
        <v>41974</v>
      </c>
      <c r="H14" s="1"/>
      <c r="I14" s="8" t="s">
        <v>32</v>
      </c>
      <c r="J14" s="8" t="s">
        <v>32</v>
      </c>
    </row>
    <row r="15" spans="1:10" x14ac:dyDescent="0.25">
      <c r="A15" s="1" t="s">
        <v>33</v>
      </c>
      <c r="B15" s="2"/>
      <c r="C15" s="2"/>
      <c r="D15" s="2"/>
      <c r="E15" s="2"/>
      <c r="F15" s="2"/>
      <c r="G15" s="2"/>
      <c r="H15" s="2"/>
      <c r="I15" s="8"/>
      <c r="J15" s="8"/>
    </row>
    <row r="16" spans="1:10" x14ac:dyDescent="0.25">
      <c r="A16" s="1">
        <v>13</v>
      </c>
      <c r="B16" s="1" t="s">
        <v>30</v>
      </c>
      <c r="C16" s="1" t="s">
        <v>10</v>
      </c>
      <c r="D16" s="1" t="s">
        <v>31</v>
      </c>
      <c r="E16" s="1" t="s">
        <v>14</v>
      </c>
      <c r="F16" s="1" t="s">
        <v>12</v>
      </c>
      <c r="G16" s="3">
        <v>41975</v>
      </c>
      <c r="H16" s="1"/>
      <c r="I16" s="8" t="s">
        <v>32</v>
      </c>
      <c r="J16" s="8" t="s">
        <v>32</v>
      </c>
    </row>
    <row r="17" spans="1:10" x14ac:dyDescent="0.25">
      <c r="A17" s="1" t="s">
        <v>34</v>
      </c>
      <c r="B17" s="2"/>
      <c r="C17" s="2"/>
      <c r="D17" s="2"/>
      <c r="E17" s="2"/>
      <c r="F17" s="2"/>
      <c r="G17" s="2"/>
      <c r="H17" s="2"/>
      <c r="I17" s="8"/>
      <c r="J17" s="8"/>
    </row>
    <row r="18" spans="1:10" x14ac:dyDescent="0.25">
      <c r="A18" s="1">
        <v>14</v>
      </c>
      <c r="B18" s="1" t="s">
        <v>9</v>
      </c>
      <c r="C18" s="1" t="s">
        <v>10</v>
      </c>
      <c r="D18" s="1" t="s">
        <v>36</v>
      </c>
      <c r="E18" s="1" t="s">
        <v>14</v>
      </c>
      <c r="F18" s="1" t="s">
        <v>12</v>
      </c>
      <c r="G18" s="3">
        <v>41977</v>
      </c>
      <c r="H18" s="1"/>
      <c r="I18" s="8" t="s">
        <v>32</v>
      </c>
      <c r="J18" s="8" t="s">
        <v>32</v>
      </c>
    </row>
    <row r="19" spans="1:10" x14ac:dyDescent="0.25">
      <c r="A19" s="6">
        <v>15</v>
      </c>
      <c r="B19" s="1" t="s">
        <v>9</v>
      </c>
      <c r="C19" s="1" t="s">
        <v>10</v>
      </c>
      <c r="D19" s="1" t="s">
        <v>37</v>
      </c>
      <c r="E19" s="1" t="s">
        <v>14</v>
      </c>
      <c r="F19" s="1" t="s">
        <v>12</v>
      </c>
      <c r="G19" s="3">
        <v>41977</v>
      </c>
      <c r="H19" s="1"/>
      <c r="I19" s="8" t="s">
        <v>32</v>
      </c>
      <c r="J19" s="8" t="s">
        <v>32</v>
      </c>
    </row>
    <row r="20" spans="1:10" x14ac:dyDescent="0.25">
      <c r="A20" s="6">
        <v>16</v>
      </c>
      <c r="B20" s="1" t="s">
        <v>9</v>
      </c>
      <c r="C20" s="1" t="s">
        <v>10</v>
      </c>
      <c r="D20" s="1" t="s">
        <v>38</v>
      </c>
      <c r="E20" s="1" t="s">
        <v>13</v>
      </c>
      <c r="F20" s="1" t="s">
        <v>12</v>
      </c>
      <c r="G20" s="3">
        <v>41977</v>
      </c>
      <c r="H20" s="1"/>
      <c r="I20" s="8" t="s">
        <v>32</v>
      </c>
      <c r="J20" s="8" t="s">
        <v>32</v>
      </c>
    </row>
    <row r="21" spans="1:10" x14ac:dyDescent="0.25">
      <c r="A21" s="6">
        <v>17</v>
      </c>
      <c r="B21" s="1" t="s">
        <v>9</v>
      </c>
      <c r="C21" s="1" t="s">
        <v>10</v>
      </c>
      <c r="D21" s="1" t="s">
        <v>39</v>
      </c>
      <c r="E21" s="1" t="s">
        <v>14</v>
      </c>
      <c r="F21" s="1" t="s">
        <v>12</v>
      </c>
      <c r="G21" s="3">
        <v>41977</v>
      </c>
      <c r="H21" s="1"/>
      <c r="I21" s="8" t="s">
        <v>32</v>
      </c>
      <c r="J21" s="8" t="s">
        <v>32</v>
      </c>
    </row>
    <row r="22" spans="1:10" x14ac:dyDescent="0.25">
      <c r="A22" s="6">
        <v>18</v>
      </c>
      <c r="B22" s="1" t="s">
        <v>9</v>
      </c>
      <c r="C22" s="1" t="s">
        <v>10</v>
      </c>
      <c r="D22" s="1" t="s">
        <v>40</v>
      </c>
      <c r="E22" s="1" t="s">
        <v>13</v>
      </c>
      <c r="F22" s="1" t="s">
        <v>12</v>
      </c>
      <c r="G22" s="3">
        <v>41977</v>
      </c>
      <c r="H22" s="1"/>
      <c r="I22" s="8" t="s">
        <v>32</v>
      </c>
      <c r="J22" s="8" t="s">
        <v>32</v>
      </c>
    </row>
    <row r="23" spans="1:10" x14ac:dyDescent="0.25">
      <c r="A23" s="6">
        <v>19</v>
      </c>
      <c r="B23" s="1" t="s">
        <v>9</v>
      </c>
      <c r="C23" s="1" t="s">
        <v>10</v>
      </c>
      <c r="D23" s="1" t="s">
        <v>41</v>
      </c>
      <c r="E23" s="1" t="s">
        <v>14</v>
      </c>
      <c r="F23" s="1" t="s">
        <v>12</v>
      </c>
      <c r="G23" s="3">
        <v>41977</v>
      </c>
      <c r="H23" s="1"/>
      <c r="I23" s="8" t="s">
        <v>32</v>
      </c>
      <c r="J23" s="8" t="s">
        <v>32</v>
      </c>
    </row>
    <row r="24" spans="1:10" x14ac:dyDescent="0.25">
      <c r="A24" s="1" t="s">
        <v>35</v>
      </c>
      <c r="B24" s="2"/>
      <c r="C24" s="2"/>
      <c r="D24" s="2"/>
      <c r="E24" s="2"/>
      <c r="F24" s="2"/>
      <c r="G24" s="2"/>
      <c r="H24" s="2"/>
      <c r="I24" s="8"/>
      <c r="J24" s="8"/>
    </row>
    <row r="25" spans="1:10" x14ac:dyDescent="0.25">
      <c r="A25" s="1">
        <v>20</v>
      </c>
      <c r="B25" s="1" t="s">
        <v>9</v>
      </c>
      <c r="C25" s="1" t="s">
        <v>11</v>
      </c>
      <c r="D25" s="1" t="s">
        <v>44</v>
      </c>
      <c r="E25" s="1" t="s">
        <v>13</v>
      </c>
      <c r="F25" s="1" t="s">
        <v>12</v>
      </c>
      <c r="G25" s="3">
        <v>41977</v>
      </c>
      <c r="H25" s="1"/>
      <c r="I25" s="8" t="s">
        <v>32</v>
      </c>
      <c r="J25" s="8" t="s">
        <v>32</v>
      </c>
    </row>
    <row r="26" spans="1:10" x14ac:dyDescent="0.25">
      <c r="A26" s="1">
        <v>21</v>
      </c>
      <c r="B26" s="1" t="s">
        <v>9</v>
      </c>
      <c r="C26" s="1" t="s">
        <v>11</v>
      </c>
      <c r="D26" s="1" t="s">
        <v>96</v>
      </c>
      <c r="E26" s="1" t="s">
        <v>13</v>
      </c>
      <c r="F26" s="1" t="s">
        <v>12</v>
      </c>
      <c r="G26" s="3">
        <v>41977</v>
      </c>
      <c r="H26" s="1"/>
      <c r="I26" s="8" t="s">
        <v>32</v>
      </c>
      <c r="J26" s="8" t="s">
        <v>32</v>
      </c>
    </row>
    <row r="27" spans="1:10" x14ac:dyDescent="0.25">
      <c r="A27" s="1">
        <v>22</v>
      </c>
      <c r="B27" s="1" t="s">
        <v>9</v>
      </c>
      <c r="C27" s="1" t="s">
        <v>11</v>
      </c>
      <c r="D27" s="1" t="s">
        <v>45</v>
      </c>
      <c r="E27" s="1" t="s">
        <v>13</v>
      </c>
      <c r="F27" s="1" t="s">
        <v>12</v>
      </c>
      <c r="G27" s="3">
        <v>41977</v>
      </c>
      <c r="H27" s="1"/>
      <c r="I27" s="8" t="s">
        <v>32</v>
      </c>
      <c r="J27" s="8" t="s">
        <v>32</v>
      </c>
    </row>
    <row r="28" spans="1:10" x14ac:dyDescent="0.25">
      <c r="A28" s="1">
        <v>23</v>
      </c>
      <c r="B28" s="1" t="s">
        <v>9</v>
      </c>
      <c r="C28" s="1" t="s">
        <v>11</v>
      </c>
      <c r="D28" s="1" t="s">
        <v>46</v>
      </c>
      <c r="E28" s="1" t="s">
        <v>13</v>
      </c>
      <c r="F28" s="1" t="s">
        <v>12</v>
      </c>
      <c r="G28" s="3">
        <v>41977</v>
      </c>
      <c r="H28" s="1"/>
      <c r="I28" s="8" t="s">
        <v>32</v>
      </c>
      <c r="J28" s="8" t="s">
        <v>32</v>
      </c>
    </row>
    <row r="29" spans="1:10" x14ac:dyDescent="0.25">
      <c r="A29" s="1">
        <v>24</v>
      </c>
      <c r="B29" s="1" t="s">
        <v>9</v>
      </c>
      <c r="C29" s="1" t="s">
        <v>11</v>
      </c>
      <c r="D29" s="1" t="s">
        <v>47</v>
      </c>
      <c r="E29" s="1" t="s">
        <v>13</v>
      </c>
      <c r="F29" s="1" t="s">
        <v>12</v>
      </c>
      <c r="G29" s="3">
        <v>41977</v>
      </c>
      <c r="H29" s="1"/>
      <c r="I29" s="8" t="s">
        <v>32</v>
      </c>
      <c r="J29" s="8" t="s">
        <v>32</v>
      </c>
    </row>
    <row r="30" spans="1:10" x14ac:dyDescent="0.25">
      <c r="A30" s="1">
        <v>25</v>
      </c>
      <c r="B30" s="1" t="s">
        <v>30</v>
      </c>
      <c r="C30" s="1" t="s">
        <v>11</v>
      </c>
      <c r="D30" s="1" t="s">
        <v>48</v>
      </c>
      <c r="E30" s="1" t="s">
        <v>13</v>
      </c>
      <c r="F30" s="1" t="s">
        <v>12</v>
      </c>
      <c r="G30" s="3">
        <v>41977</v>
      </c>
      <c r="H30" s="1"/>
      <c r="I30" s="8" t="s">
        <v>32</v>
      </c>
      <c r="J30" s="8" t="s">
        <v>32</v>
      </c>
    </row>
    <row r="31" spans="1:10" x14ac:dyDescent="0.25">
      <c r="A31" s="1">
        <v>26</v>
      </c>
      <c r="B31" s="1" t="s">
        <v>30</v>
      </c>
      <c r="C31" s="1" t="s">
        <v>11</v>
      </c>
      <c r="D31" s="1" t="s">
        <v>49</v>
      </c>
      <c r="E31" s="1" t="s">
        <v>13</v>
      </c>
      <c r="F31" s="1" t="s">
        <v>12</v>
      </c>
      <c r="G31" s="3">
        <v>41977</v>
      </c>
      <c r="H31" s="1"/>
      <c r="I31" s="8" t="s">
        <v>32</v>
      </c>
      <c r="J31" s="8" t="s">
        <v>32</v>
      </c>
    </row>
    <row r="32" spans="1:10" x14ac:dyDescent="0.25">
      <c r="A32" s="1">
        <v>27</v>
      </c>
      <c r="B32" s="1" t="s">
        <v>9</v>
      </c>
      <c r="C32" s="1" t="s">
        <v>11</v>
      </c>
      <c r="D32" s="1" t="s">
        <v>50</v>
      </c>
      <c r="E32" s="1" t="s">
        <v>14</v>
      </c>
      <c r="F32" s="1" t="s">
        <v>12</v>
      </c>
      <c r="G32" s="3">
        <v>41977</v>
      </c>
      <c r="H32" s="1"/>
      <c r="I32" s="8" t="s">
        <v>32</v>
      </c>
      <c r="J32" s="8" t="s">
        <v>32</v>
      </c>
    </row>
    <row r="33" spans="1:10" x14ac:dyDescent="0.25">
      <c r="A33" s="1">
        <v>28</v>
      </c>
      <c r="B33" s="1" t="s">
        <v>30</v>
      </c>
      <c r="C33" s="1" t="s">
        <v>11</v>
      </c>
      <c r="D33" s="1" t="s">
        <v>51</v>
      </c>
      <c r="E33" s="1" t="s">
        <v>13</v>
      </c>
      <c r="F33" s="1" t="s">
        <v>12</v>
      </c>
      <c r="G33" s="3">
        <v>41977</v>
      </c>
      <c r="H33" s="1"/>
      <c r="I33" s="8" t="s">
        <v>32</v>
      </c>
      <c r="J33" s="8" t="s">
        <v>32</v>
      </c>
    </row>
    <row r="34" spans="1:10" x14ac:dyDescent="0.25">
      <c r="A34" s="1">
        <v>29</v>
      </c>
      <c r="B34" s="1" t="s">
        <v>9</v>
      </c>
      <c r="C34" s="1" t="s">
        <v>11</v>
      </c>
      <c r="D34" s="1" t="s">
        <v>52</v>
      </c>
      <c r="E34" s="1" t="s">
        <v>13</v>
      </c>
      <c r="F34" s="1" t="s">
        <v>12</v>
      </c>
      <c r="G34" s="3">
        <v>41977</v>
      </c>
      <c r="H34" s="1"/>
      <c r="I34" s="8" t="s">
        <v>32</v>
      </c>
      <c r="J34" s="8" t="s">
        <v>32</v>
      </c>
    </row>
    <row r="35" spans="1:10" x14ac:dyDescent="0.25">
      <c r="A35" s="1">
        <v>30</v>
      </c>
      <c r="B35" s="1" t="s">
        <v>30</v>
      </c>
      <c r="C35" s="1" t="s">
        <v>11</v>
      </c>
      <c r="D35" s="1" t="s">
        <v>53</v>
      </c>
      <c r="E35" s="1" t="s">
        <v>13</v>
      </c>
      <c r="F35" s="1" t="s">
        <v>12</v>
      </c>
      <c r="G35" s="3">
        <v>41977</v>
      </c>
      <c r="H35" s="1"/>
      <c r="I35" s="8" t="s">
        <v>32</v>
      </c>
      <c r="J35" s="8" t="s">
        <v>32</v>
      </c>
    </row>
    <row r="36" spans="1:10" x14ac:dyDescent="0.25">
      <c r="A36" s="1">
        <v>31</v>
      </c>
      <c r="B36" s="1" t="s">
        <v>30</v>
      </c>
      <c r="C36" s="1" t="s">
        <v>11</v>
      </c>
      <c r="D36" s="1" t="s">
        <v>54</v>
      </c>
      <c r="E36" s="1" t="s">
        <v>13</v>
      </c>
      <c r="F36" s="1" t="s">
        <v>12</v>
      </c>
      <c r="G36" s="3">
        <v>41977</v>
      </c>
      <c r="H36" s="1"/>
      <c r="I36" s="8" t="s">
        <v>32</v>
      </c>
      <c r="J36" s="8" t="s">
        <v>32</v>
      </c>
    </row>
    <row r="37" spans="1:10" x14ac:dyDescent="0.25">
      <c r="A37" s="1">
        <v>32</v>
      </c>
      <c r="B37" s="1" t="s">
        <v>30</v>
      </c>
      <c r="C37" s="1" t="s">
        <v>11</v>
      </c>
      <c r="D37" s="1" t="s">
        <v>55</v>
      </c>
      <c r="E37" s="1" t="s">
        <v>14</v>
      </c>
      <c r="F37" s="1" t="s">
        <v>12</v>
      </c>
      <c r="G37" s="3">
        <v>41977</v>
      </c>
      <c r="H37" s="1"/>
      <c r="I37" s="8" t="s">
        <v>32</v>
      </c>
      <c r="J37" s="8" t="s">
        <v>32</v>
      </c>
    </row>
    <row r="38" spans="1:10" x14ac:dyDescent="0.25">
      <c r="A38" s="1">
        <v>33</v>
      </c>
      <c r="B38" s="1" t="s">
        <v>9</v>
      </c>
      <c r="C38" s="1" t="s">
        <v>11</v>
      </c>
      <c r="D38" s="1" t="s">
        <v>56</v>
      </c>
      <c r="E38" s="1" t="s">
        <v>14</v>
      </c>
      <c r="F38" s="1" t="s">
        <v>12</v>
      </c>
      <c r="G38" s="3">
        <v>41977</v>
      </c>
      <c r="H38" s="1"/>
      <c r="I38" s="8" t="s">
        <v>32</v>
      </c>
      <c r="J38" s="8" t="s">
        <v>32</v>
      </c>
    </row>
    <row r="39" spans="1:10" x14ac:dyDescent="0.25">
      <c r="A39" s="1">
        <v>34</v>
      </c>
      <c r="B39" s="1" t="s">
        <v>30</v>
      </c>
      <c r="C39" s="1" t="s">
        <v>11</v>
      </c>
      <c r="D39" s="1" t="s">
        <v>57</v>
      </c>
      <c r="E39" s="1" t="s">
        <v>13</v>
      </c>
      <c r="F39" s="1" t="s">
        <v>12</v>
      </c>
      <c r="G39" s="3">
        <v>41977</v>
      </c>
      <c r="H39" s="1"/>
      <c r="I39" s="8" t="s">
        <v>32</v>
      </c>
      <c r="J39" s="8" t="s">
        <v>32</v>
      </c>
    </row>
    <row r="40" spans="1:10" x14ac:dyDescent="0.25">
      <c r="A40" s="1">
        <v>35</v>
      </c>
      <c r="B40" s="1" t="s">
        <v>97</v>
      </c>
      <c r="C40" s="1" t="s">
        <v>11</v>
      </c>
      <c r="D40" s="1" t="s">
        <v>58</v>
      </c>
      <c r="E40" s="1" t="s">
        <v>13</v>
      </c>
      <c r="F40" s="1" t="s">
        <v>12</v>
      </c>
      <c r="G40" s="3">
        <v>41977</v>
      </c>
      <c r="H40" s="1"/>
      <c r="I40" s="8" t="s">
        <v>32</v>
      </c>
      <c r="J40" s="8" t="s">
        <v>32</v>
      </c>
    </row>
    <row r="41" spans="1:10" x14ac:dyDescent="0.25">
      <c r="A41" s="1">
        <v>36</v>
      </c>
      <c r="B41" s="1" t="s">
        <v>9</v>
      </c>
      <c r="C41" s="1" t="s">
        <v>11</v>
      </c>
      <c r="D41" s="1" t="s">
        <v>59</v>
      </c>
      <c r="E41" s="1" t="s">
        <v>14</v>
      </c>
      <c r="F41" s="1" t="s">
        <v>12</v>
      </c>
      <c r="G41" s="3">
        <v>41977</v>
      </c>
      <c r="H41" s="1"/>
      <c r="I41" s="8" t="s">
        <v>32</v>
      </c>
      <c r="J41" s="8" t="s">
        <v>32</v>
      </c>
    </row>
    <row r="42" spans="1:10" x14ac:dyDescent="0.25">
      <c r="A42" s="1">
        <v>37</v>
      </c>
      <c r="B42" s="1" t="s">
        <v>98</v>
      </c>
      <c r="C42" s="1" t="s">
        <v>11</v>
      </c>
      <c r="D42" s="1" t="s">
        <v>60</v>
      </c>
      <c r="E42" s="1" t="s">
        <v>13</v>
      </c>
      <c r="F42" s="1" t="s">
        <v>12</v>
      </c>
      <c r="G42" s="3">
        <v>41977</v>
      </c>
      <c r="H42" s="1"/>
      <c r="I42" s="8" t="s">
        <v>32</v>
      </c>
      <c r="J42" s="8" t="s">
        <v>32</v>
      </c>
    </row>
    <row r="43" spans="1:10" x14ac:dyDescent="0.25">
      <c r="A43" s="1">
        <v>38</v>
      </c>
      <c r="B43" s="1" t="s">
        <v>97</v>
      </c>
      <c r="C43" s="1" t="s">
        <v>11</v>
      </c>
      <c r="D43" s="1" t="s">
        <v>61</v>
      </c>
      <c r="E43" s="1" t="s">
        <v>14</v>
      </c>
      <c r="F43" s="1" t="s">
        <v>12</v>
      </c>
      <c r="G43" s="3">
        <v>41977</v>
      </c>
      <c r="H43" s="1"/>
      <c r="I43" s="8" t="s">
        <v>32</v>
      </c>
      <c r="J43" s="8" t="s">
        <v>32</v>
      </c>
    </row>
    <row r="44" spans="1:10" x14ac:dyDescent="0.25">
      <c r="A44" s="1">
        <v>39</v>
      </c>
      <c r="B44" s="1" t="s">
        <v>30</v>
      </c>
      <c r="C44" s="1" t="s">
        <v>10</v>
      </c>
      <c r="D44" s="1" t="s">
        <v>62</v>
      </c>
      <c r="E44" s="1" t="s">
        <v>14</v>
      </c>
      <c r="F44" s="1" t="s">
        <v>12</v>
      </c>
      <c r="G44" s="3">
        <v>41977</v>
      </c>
      <c r="H44" s="1"/>
      <c r="I44" s="8" t="s">
        <v>32</v>
      </c>
      <c r="J44" s="8" t="s">
        <v>32</v>
      </c>
    </row>
    <row r="45" spans="1:10" x14ac:dyDescent="0.25">
      <c r="A45" s="1">
        <v>40</v>
      </c>
      <c r="B45" s="1" t="s">
        <v>97</v>
      </c>
      <c r="C45" s="1" t="s">
        <v>11</v>
      </c>
      <c r="D45" s="1" t="s">
        <v>63</v>
      </c>
      <c r="E45" s="1" t="s">
        <v>14</v>
      </c>
      <c r="F45" s="1" t="s">
        <v>12</v>
      </c>
      <c r="G45" s="3">
        <v>41977</v>
      </c>
      <c r="H45" s="1"/>
      <c r="I45" s="8" t="s">
        <v>32</v>
      </c>
      <c r="J45" s="8" t="s">
        <v>32</v>
      </c>
    </row>
    <row r="46" spans="1:10" x14ac:dyDescent="0.25">
      <c r="A46" s="1">
        <v>41</v>
      </c>
      <c r="B46" s="1" t="s">
        <v>97</v>
      </c>
      <c r="C46" s="1" t="s">
        <v>11</v>
      </c>
      <c r="D46" s="1" t="s">
        <v>64</v>
      </c>
      <c r="E46" s="1" t="s">
        <v>13</v>
      </c>
      <c r="F46" s="1" t="s">
        <v>12</v>
      </c>
      <c r="G46" s="3">
        <v>41977</v>
      </c>
      <c r="H46" s="1"/>
      <c r="I46" s="8" t="s">
        <v>32</v>
      </c>
      <c r="J46" s="8" t="s">
        <v>32</v>
      </c>
    </row>
    <row r="47" spans="1:10" x14ac:dyDescent="0.25">
      <c r="A47" s="1">
        <v>42</v>
      </c>
      <c r="B47" s="1" t="s">
        <v>9</v>
      </c>
      <c r="C47" s="1" t="s">
        <v>10</v>
      </c>
      <c r="D47" s="1" t="s">
        <v>43</v>
      </c>
      <c r="E47" s="1" t="s">
        <v>14</v>
      </c>
      <c r="F47" s="1" t="s">
        <v>12</v>
      </c>
      <c r="G47" s="3">
        <v>41977</v>
      </c>
      <c r="H47" s="1"/>
      <c r="I47" s="8" t="s">
        <v>32</v>
      </c>
      <c r="J47" s="8" t="s">
        <v>32</v>
      </c>
    </row>
    <row r="48" spans="1:10" x14ac:dyDescent="0.25">
      <c r="A48" s="1">
        <v>43</v>
      </c>
      <c r="B48" s="1" t="s">
        <v>30</v>
      </c>
      <c r="C48" s="1" t="s">
        <v>10</v>
      </c>
      <c r="D48" s="1" t="s">
        <v>93</v>
      </c>
      <c r="E48" s="1" t="s">
        <v>15</v>
      </c>
      <c r="F48" s="1" t="s">
        <v>12</v>
      </c>
      <c r="G48" s="3">
        <v>41977</v>
      </c>
      <c r="H48" s="1"/>
      <c r="I48" s="8" t="s">
        <v>32</v>
      </c>
      <c r="J48" s="8" t="s">
        <v>32</v>
      </c>
    </row>
    <row r="49" spans="1:10" x14ac:dyDescent="0.25">
      <c r="A49" s="1">
        <v>44</v>
      </c>
      <c r="B49" s="1" t="s">
        <v>98</v>
      </c>
      <c r="C49" s="1" t="s">
        <v>10</v>
      </c>
      <c r="D49" s="1" t="s">
        <v>65</v>
      </c>
      <c r="E49" s="1" t="s">
        <v>14</v>
      </c>
      <c r="F49" s="1" t="s">
        <v>12</v>
      </c>
      <c r="G49" s="3">
        <v>41977</v>
      </c>
      <c r="H49" s="1"/>
      <c r="I49" s="8" t="s">
        <v>32</v>
      </c>
      <c r="J49" s="8" t="s">
        <v>32</v>
      </c>
    </row>
    <row r="50" spans="1:10" x14ac:dyDescent="0.25">
      <c r="A50" s="1">
        <v>45</v>
      </c>
      <c r="B50" s="1" t="s">
        <v>98</v>
      </c>
      <c r="C50" s="1" t="s">
        <v>10</v>
      </c>
      <c r="D50" s="1" t="s">
        <v>66</v>
      </c>
      <c r="E50" s="1" t="s">
        <v>13</v>
      </c>
      <c r="F50" s="1" t="s">
        <v>12</v>
      </c>
      <c r="G50" s="3">
        <v>41977</v>
      </c>
      <c r="H50" s="1"/>
      <c r="I50" s="8" t="s">
        <v>32</v>
      </c>
      <c r="J50" s="8" t="s">
        <v>32</v>
      </c>
    </row>
    <row r="51" spans="1:10" x14ac:dyDescent="0.25">
      <c r="A51" s="1">
        <v>46</v>
      </c>
      <c r="B51" s="1" t="s">
        <v>98</v>
      </c>
      <c r="C51" s="1" t="s">
        <v>11</v>
      </c>
      <c r="D51" s="1" t="s">
        <v>67</v>
      </c>
      <c r="E51" s="1" t="s">
        <v>14</v>
      </c>
      <c r="F51" s="1" t="s">
        <v>12</v>
      </c>
      <c r="G51" s="3">
        <v>41977</v>
      </c>
      <c r="H51" s="1"/>
      <c r="I51" s="8" t="s">
        <v>32</v>
      </c>
      <c r="J51" s="8" t="s">
        <v>32</v>
      </c>
    </row>
    <row r="52" spans="1:10" x14ac:dyDescent="0.25">
      <c r="A52" s="1">
        <v>47</v>
      </c>
      <c r="B52" s="1" t="s">
        <v>98</v>
      </c>
      <c r="C52" s="1" t="s">
        <v>10</v>
      </c>
      <c r="D52" s="1" t="s">
        <v>68</v>
      </c>
      <c r="E52" s="1" t="s">
        <v>14</v>
      </c>
      <c r="F52" s="1" t="s">
        <v>12</v>
      </c>
      <c r="G52" s="3">
        <v>41977</v>
      </c>
      <c r="H52" s="1"/>
      <c r="I52" s="8" t="s">
        <v>32</v>
      </c>
      <c r="J52" s="8" t="s">
        <v>32</v>
      </c>
    </row>
    <row r="53" spans="1:10" x14ac:dyDescent="0.25">
      <c r="A53" s="1">
        <v>48</v>
      </c>
      <c r="B53" s="1" t="s">
        <v>98</v>
      </c>
      <c r="C53" s="1" t="s">
        <v>11</v>
      </c>
      <c r="D53" s="1" t="s">
        <v>69</v>
      </c>
      <c r="E53" s="1" t="s">
        <v>13</v>
      </c>
      <c r="F53" s="1" t="s">
        <v>12</v>
      </c>
      <c r="G53" s="3">
        <v>41977</v>
      </c>
      <c r="H53" s="1"/>
      <c r="I53" s="8" t="s">
        <v>32</v>
      </c>
      <c r="J53" s="8" t="s">
        <v>32</v>
      </c>
    </row>
    <row r="54" spans="1:10" x14ac:dyDescent="0.25">
      <c r="A54" s="1">
        <v>49</v>
      </c>
      <c r="B54" s="1" t="s">
        <v>98</v>
      </c>
      <c r="C54" s="1" t="s">
        <v>11</v>
      </c>
      <c r="D54" s="1" t="s">
        <v>70</v>
      </c>
      <c r="E54" s="1" t="s">
        <v>14</v>
      </c>
      <c r="F54" s="1" t="s">
        <v>12</v>
      </c>
      <c r="G54" s="3">
        <v>41977</v>
      </c>
      <c r="H54" s="1"/>
      <c r="I54" s="8" t="s">
        <v>32</v>
      </c>
      <c r="J54" s="8" t="s">
        <v>32</v>
      </c>
    </row>
    <row r="55" spans="1:10" x14ac:dyDescent="0.25">
      <c r="A55" s="1">
        <v>50</v>
      </c>
      <c r="B55" s="1" t="s">
        <v>30</v>
      </c>
      <c r="C55" s="1" t="s">
        <v>10</v>
      </c>
      <c r="D55" s="1" t="s">
        <v>71</v>
      </c>
      <c r="E55" s="1" t="s">
        <v>13</v>
      </c>
      <c r="F55" s="1" t="s">
        <v>12</v>
      </c>
      <c r="G55" s="3">
        <v>41977</v>
      </c>
      <c r="H55" s="1"/>
      <c r="I55" s="8" t="s">
        <v>32</v>
      </c>
      <c r="J55" s="8" t="s">
        <v>32</v>
      </c>
    </row>
    <row r="56" spans="1:10" x14ac:dyDescent="0.25">
      <c r="A56" s="1">
        <v>51</v>
      </c>
      <c r="B56" s="1" t="s">
        <v>30</v>
      </c>
      <c r="C56" s="1" t="s">
        <v>11</v>
      </c>
      <c r="D56" s="1" t="s">
        <v>72</v>
      </c>
      <c r="E56" s="1" t="s">
        <v>13</v>
      </c>
      <c r="F56" s="1" t="s">
        <v>12</v>
      </c>
      <c r="G56" s="3">
        <v>41977</v>
      </c>
      <c r="H56" s="1"/>
      <c r="I56" s="8" t="s">
        <v>32</v>
      </c>
      <c r="J56" s="8" t="s">
        <v>32</v>
      </c>
    </row>
    <row r="57" spans="1:10" x14ac:dyDescent="0.25">
      <c r="A57" s="1">
        <v>52</v>
      </c>
      <c r="B57" s="1" t="s">
        <v>98</v>
      </c>
      <c r="C57" s="1" t="s">
        <v>10</v>
      </c>
      <c r="D57" s="1" t="s">
        <v>73</v>
      </c>
      <c r="E57" s="1" t="s">
        <v>14</v>
      </c>
      <c r="F57" s="1" t="s">
        <v>12</v>
      </c>
      <c r="G57" s="3">
        <v>41977</v>
      </c>
      <c r="H57" s="1"/>
      <c r="I57" s="8" t="s">
        <v>32</v>
      </c>
      <c r="J57" s="8" t="s">
        <v>32</v>
      </c>
    </row>
    <row r="58" spans="1:10" x14ac:dyDescent="0.25">
      <c r="A58" s="1">
        <v>53</v>
      </c>
      <c r="B58" s="1" t="s">
        <v>98</v>
      </c>
      <c r="C58" s="1" t="s">
        <v>10</v>
      </c>
      <c r="D58" s="1" t="s">
        <v>74</v>
      </c>
      <c r="E58" s="1" t="s">
        <v>14</v>
      </c>
      <c r="F58" s="1" t="s">
        <v>12</v>
      </c>
      <c r="G58" s="3">
        <v>41977</v>
      </c>
      <c r="H58" s="1"/>
      <c r="I58" s="8" t="s">
        <v>32</v>
      </c>
      <c r="J58" s="8" t="s">
        <v>32</v>
      </c>
    </row>
    <row r="59" spans="1:10" x14ac:dyDescent="0.25">
      <c r="A59" s="1">
        <v>54</v>
      </c>
      <c r="B59" s="1" t="s">
        <v>30</v>
      </c>
      <c r="C59" s="1" t="s">
        <v>10</v>
      </c>
      <c r="D59" s="1" t="s">
        <v>94</v>
      </c>
      <c r="E59" s="1" t="s">
        <v>14</v>
      </c>
      <c r="F59" s="1" t="s">
        <v>12</v>
      </c>
      <c r="G59" s="3">
        <v>41977</v>
      </c>
      <c r="H59" s="1"/>
      <c r="I59" s="8" t="s">
        <v>32</v>
      </c>
      <c r="J59" s="8" t="s">
        <v>32</v>
      </c>
    </row>
    <row r="60" spans="1:10" x14ac:dyDescent="0.25">
      <c r="A60" s="1">
        <v>55</v>
      </c>
      <c r="B60" s="1" t="s">
        <v>30</v>
      </c>
      <c r="C60" s="1" t="s">
        <v>10</v>
      </c>
      <c r="D60" s="1" t="s">
        <v>75</v>
      </c>
      <c r="E60" s="1" t="s">
        <v>14</v>
      </c>
      <c r="F60" s="1" t="s">
        <v>12</v>
      </c>
      <c r="G60" s="3">
        <v>41977</v>
      </c>
      <c r="H60" s="1"/>
      <c r="I60" s="8" t="s">
        <v>32</v>
      </c>
      <c r="J60" s="8" t="s">
        <v>32</v>
      </c>
    </row>
    <row r="61" spans="1:10" x14ac:dyDescent="0.25">
      <c r="A61" s="1">
        <v>56</v>
      </c>
      <c r="B61" s="1" t="s">
        <v>97</v>
      </c>
      <c r="C61" s="1" t="s">
        <v>11</v>
      </c>
      <c r="D61" s="1" t="s">
        <v>76</v>
      </c>
      <c r="E61" s="1" t="s">
        <v>14</v>
      </c>
      <c r="F61" s="1" t="s">
        <v>12</v>
      </c>
      <c r="G61" s="3">
        <v>41977</v>
      </c>
      <c r="H61" s="1"/>
      <c r="I61" s="8" t="s">
        <v>32</v>
      </c>
      <c r="J61" s="8" t="s">
        <v>32</v>
      </c>
    </row>
    <row r="62" spans="1:10" x14ac:dyDescent="0.25">
      <c r="A62" s="1">
        <v>57</v>
      </c>
      <c r="B62" s="1" t="s">
        <v>9</v>
      </c>
      <c r="C62" s="1" t="s">
        <v>11</v>
      </c>
      <c r="D62" s="1" t="s">
        <v>77</v>
      </c>
      <c r="E62" s="1" t="s">
        <v>14</v>
      </c>
      <c r="F62" s="1" t="s">
        <v>12</v>
      </c>
      <c r="G62" s="3">
        <v>41977</v>
      </c>
      <c r="H62" s="1"/>
      <c r="I62" s="8" t="s">
        <v>32</v>
      </c>
      <c r="J62" s="8" t="s">
        <v>32</v>
      </c>
    </row>
    <row r="63" spans="1:10" x14ac:dyDescent="0.25">
      <c r="A63" s="1">
        <v>58</v>
      </c>
      <c r="B63" s="1" t="s">
        <v>9</v>
      </c>
      <c r="C63" s="1" t="s">
        <v>11</v>
      </c>
      <c r="D63" s="1" t="s">
        <v>78</v>
      </c>
      <c r="E63" s="1" t="s">
        <v>14</v>
      </c>
      <c r="F63" s="1" t="s">
        <v>12</v>
      </c>
      <c r="G63" s="3">
        <v>41977</v>
      </c>
      <c r="H63" s="1"/>
      <c r="I63" s="8" t="s">
        <v>32</v>
      </c>
      <c r="J63" s="8" t="s">
        <v>32</v>
      </c>
    </row>
    <row r="64" spans="1:10" x14ac:dyDescent="0.25">
      <c r="A64" s="1">
        <v>59</v>
      </c>
      <c r="B64" s="1" t="s">
        <v>9</v>
      </c>
      <c r="C64" s="1" t="s">
        <v>11</v>
      </c>
      <c r="D64" s="1" t="s">
        <v>79</v>
      </c>
      <c r="E64" s="1" t="s">
        <v>13</v>
      </c>
      <c r="F64" s="1" t="s">
        <v>12</v>
      </c>
      <c r="G64" s="3">
        <v>41977</v>
      </c>
      <c r="H64" s="1"/>
      <c r="I64" s="8" t="s">
        <v>32</v>
      </c>
      <c r="J64" s="8" t="s">
        <v>32</v>
      </c>
    </row>
    <row r="65" spans="1:10" x14ac:dyDescent="0.25">
      <c r="A65" s="1">
        <v>60</v>
      </c>
      <c r="B65" s="1" t="s">
        <v>9</v>
      </c>
      <c r="C65" s="1" t="s">
        <v>11</v>
      </c>
      <c r="D65" s="1" t="s">
        <v>80</v>
      </c>
      <c r="E65" s="1" t="s">
        <v>13</v>
      </c>
      <c r="F65" s="1" t="s">
        <v>12</v>
      </c>
      <c r="G65" s="3">
        <v>41977</v>
      </c>
      <c r="H65" s="1"/>
      <c r="I65" s="8" t="s">
        <v>32</v>
      </c>
      <c r="J65" s="8" t="s">
        <v>32</v>
      </c>
    </row>
    <row r="66" spans="1:10" x14ac:dyDescent="0.25">
      <c r="A66" s="1">
        <v>61</v>
      </c>
      <c r="B66" s="1" t="s">
        <v>9</v>
      </c>
      <c r="C66" s="1" t="s">
        <v>11</v>
      </c>
      <c r="D66" s="1" t="s">
        <v>81</v>
      </c>
      <c r="E66" s="1" t="s">
        <v>14</v>
      </c>
      <c r="F66" s="1" t="s">
        <v>12</v>
      </c>
      <c r="G66" s="3">
        <v>41977</v>
      </c>
      <c r="H66" s="1"/>
      <c r="I66" s="8" t="s">
        <v>32</v>
      </c>
      <c r="J66" s="8" t="s">
        <v>32</v>
      </c>
    </row>
    <row r="67" spans="1:10" x14ac:dyDescent="0.25">
      <c r="A67" s="1">
        <v>62</v>
      </c>
      <c r="B67" s="1" t="s">
        <v>30</v>
      </c>
      <c r="C67" s="1" t="s">
        <v>11</v>
      </c>
      <c r="D67" s="1" t="s">
        <v>82</v>
      </c>
      <c r="E67" s="1" t="s">
        <v>13</v>
      </c>
      <c r="F67" s="1" t="s">
        <v>12</v>
      </c>
      <c r="G67" s="3">
        <v>41977</v>
      </c>
      <c r="H67" s="1"/>
      <c r="I67" s="8" t="s">
        <v>32</v>
      </c>
      <c r="J67" s="8" t="s">
        <v>32</v>
      </c>
    </row>
    <row r="68" spans="1:10" x14ac:dyDescent="0.25">
      <c r="A68" s="1">
        <v>63</v>
      </c>
      <c r="B68" s="1" t="s">
        <v>30</v>
      </c>
      <c r="C68" s="1" t="s">
        <v>11</v>
      </c>
      <c r="D68" s="1" t="s">
        <v>83</v>
      </c>
      <c r="E68" s="1" t="s">
        <v>13</v>
      </c>
      <c r="F68" s="1" t="s">
        <v>12</v>
      </c>
      <c r="G68" s="3">
        <v>41977</v>
      </c>
      <c r="H68" s="1"/>
      <c r="I68" s="8" t="s">
        <v>32</v>
      </c>
      <c r="J68" s="8" t="s">
        <v>32</v>
      </c>
    </row>
    <row r="69" spans="1:10" x14ac:dyDescent="0.25">
      <c r="A69" s="1">
        <v>64</v>
      </c>
      <c r="B69" s="1" t="s">
        <v>30</v>
      </c>
      <c r="C69" s="1" t="s">
        <v>10</v>
      </c>
      <c r="D69" s="1" t="s">
        <v>84</v>
      </c>
      <c r="E69" s="1" t="s">
        <v>13</v>
      </c>
      <c r="F69" s="1" t="s">
        <v>12</v>
      </c>
      <c r="G69" s="3">
        <v>41977</v>
      </c>
      <c r="H69" s="1"/>
      <c r="I69" s="8" t="s">
        <v>32</v>
      </c>
      <c r="J69" s="8" t="s">
        <v>32</v>
      </c>
    </row>
    <row r="70" spans="1:10" x14ac:dyDescent="0.25">
      <c r="A70" s="1">
        <v>65</v>
      </c>
      <c r="B70" s="1" t="s">
        <v>30</v>
      </c>
      <c r="C70" s="1" t="s">
        <v>10</v>
      </c>
      <c r="D70" s="1" t="s">
        <v>85</v>
      </c>
      <c r="E70" s="1" t="s">
        <v>13</v>
      </c>
      <c r="F70" s="1" t="s">
        <v>12</v>
      </c>
      <c r="G70" s="3">
        <v>41977</v>
      </c>
      <c r="H70" s="1"/>
      <c r="I70" s="8" t="s">
        <v>32</v>
      </c>
      <c r="J70" s="8" t="s">
        <v>32</v>
      </c>
    </row>
    <row r="71" spans="1:10" x14ac:dyDescent="0.25">
      <c r="A71" s="1">
        <v>66</v>
      </c>
      <c r="B71" s="1" t="s">
        <v>30</v>
      </c>
      <c r="C71" s="1" t="s">
        <v>11</v>
      </c>
      <c r="D71" s="1" t="s">
        <v>95</v>
      </c>
      <c r="E71" s="1" t="s">
        <v>13</v>
      </c>
      <c r="F71" s="1" t="s">
        <v>12</v>
      </c>
      <c r="G71" s="3">
        <v>41977</v>
      </c>
      <c r="H71" s="1"/>
      <c r="I71" s="8" t="s">
        <v>32</v>
      </c>
      <c r="J71" s="8" t="s">
        <v>32</v>
      </c>
    </row>
    <row r="72" spans="1:10" x14ac:dyDescent="0.25">
      <c r="A72" s="1">
        <v>67</v>
      </c>
      <c r="B72" s="1" t="s">
        <v>30</v>
      </c>
      <c r="C72" s="1" t="s">
        <v>10</v>
      </c>
      <c r="D72" s="1" t="s">
        <v>86</v>
      </c>
      <c r="E72" s="1" t="s">
        <v>14</v>
      </c>
      <c r="F72" s="1" t="s">
        <v>12</v>
      </c>
      <c r="G72" s="3">
        <v>41977</v>
      </c>
      <c r="H72" s="1"/>
      <c r="I72" s="8" t="s">
        <v>32</v>
      </c>
      <c r="J72" s="8" t="s">
        <v>32</v>
      </c>
    </row>
    <row r="73" spans="1:10" x14ac:dyDescent="0.25">
      <c r="A73" s="1">
        <v>68</v>
      </c>
      <c r="B73" s="1" t="s">
        <v>9</v>
      </c>
      <c r="C73" s="1" t="s">
        <v>10</v>
      </c>
      <c r="D73" s="1" t="s">
        <v>87</v>
      </c>
      <c r="E73" s="1" t="s">
        <v>14</v>
      </c>
      <c r="F73" s="1" t="s">
        <v>12</v>
      </c>
      <c r="G73" s="3">
        <v>41977</v>
      </c>
      <c r="H73" s="1"/>
      <c r="I73" s="8" t="s">
        <v>32</v>
      </c>
      <c r="J73" s="8" t="s">
        <v>32</v>
      </c>
    </row>
    <row r="74" spans="1:10" x14ac:dyDescent="0.25">
      <c r="A74" s="1">
        <v>69</v>
      </c>
      <c r="B74" s="1" t="s">
        <v>9</v>
      </c>
      <c r="C74" s="1" t="s">
        <v>10</v>
      </c>
      <c r="D74" s="1" t="s">
        <v>88</v>
      </c>
      <c r="E74" s="1" t="s">
        <v>14</v>
      </c>
      <c r="F74" s="1" t="s">
        <v>12</v>
      </c>
      <c r="G74" s="3">
        <v>41977</v>
      </c>
      <c r="H74" s="1"/>
      <c r="I74" s="8" t="s">
        <v>32</v>
      </c>
      <c r="J74" s="8" t="s">
        <v>32</v>
      </c>
    </row>
    <row r="75" spans="1:10" x14ac:dyDescent="0.25">
      <c r="A75" s="1">
        <v>70</v>
      </c>
      <c r="B75" s="1" t="s">
        <v>9</v>
      </c>
      <c r="C75" s="1" t="s">
        <v>11</v>
      </c>
      <c r="D75" s="1" t="s">
        <v>89</v>
      </c>
      <c r="E75" s="1" t="s">
        <v>13</v>
      </c>
      <c r="F75" s="1" t="s">
        <v>12</v>
      </c>
      <c r="G75" s="3">
        <v>41977</v>
      </c>
      <c r="H75" s="1"/>
      <c r="I75" s="8" t="s">
        <v>32</v>
      </c>
      <c r="J75" s="8" t="s">
        <v>42</v>
      </c>
    </row>
    <row r="76" spans="1:10" x14ac:dyDescent="0.25">
      <c r="A76" s="1">
        <v>71</v>
      </c>
      <c r="B76" s="1" t="s">
        <v>9</v>
      </c>
      <c r="C76" s="1" t="s">
        <v>11</v>
      </c>
      <c r="D76" s="1" t="s">
        <v>90</v>
      </c>
      <c r="E76" s="1" t="s">
        <v>13</v>
      </c>
      <c r="F76" s="1" t="s">
        <v>12</v>
      </c>
      <c r="G76" s="3">
        <v>41977</v>
      </c>
      <c r="H76" s="1"/>
      <c r="I76" s="8" t="s">
        <v>32</v>
      </c>
      <c r="J76" s="8" t="s">
        <v>32</v>
      </c>
    </row>
    <row r="77" spans="1:10" x14ac:dyDescent="0.25">
      <c r="A77" s="1">
        <v>72</v>
      </c>
      <c r="B77" s="1" t="s">
        <v>9</v>
      </c>
      <c r="C77" s="1" t="s">
        <v>11</v>
      </c>
      <c r="D77" s="1" t="s">
        <v>91</v>
      </c>
      <c r="E77" s="1" t="s">
        <v>13</v>
      </c>
      <c r="F77" s="1" t="s">
        <v>12</v>
      </c>
      <c r="G77" s="3">
        <v>41977</v>
      </c>
      <c r="H77" s="1"/>
      <c r="I77" s="8" t="s">
        <v>42</v>
      </c>
      <c r="J77" s="8" t="s">
        <v>32</v>
      </c>
    </row>
    <row r="78" spans="1:10" x14ac:dyDescent="0.25">
      <c r="A78" s="1">
        <v>73</v>
      </c>
      <c r="B78" s="1" t="s">
        <v>9</v>
      </c>
      <c r="C78" s="1" t="s">
        <v>11</v>
      </c>
      <c r="D78" s="1" t="s">
        <v>92</v>
      </c>
      <c r="E78" s="1" t="s">
        <v>13</v>
      </c>
      <c r="F78" s="1" t="s">
        <v>12</v>
      </c>
      <c r="G78" s="3">
        <v>41977</v>
      </c>
      <c r="H78" s="1"/>
      <c r="I78" s="8" t="s">
        <v>42</v>
      </c>
      <c r="J78" s="8" t="s">
        <v>32</v>
      </c>
    </row>
    <row r="79" spans="1:10" x14ac:dyDescent="0.25">
      <c r="A79" s="1">
        <v>74</v>
      </c>
      <c r="B79" s="1" t="s">
        <v>9</v>
      </c>
      <c r="C79" s="1" t="s">
        <v>10</v>
      </c>
      <c r="D79" s="1" t="s">
        <v>99</v>
      </c>
      <c r="E79" s="1" t="s">
        <v>14</v>
      </c>
      <c r="F79" s="1" t="s">
        <v>12</v>
      </c>
      <c r="G79" s="3">
        <v>41977</v>
      </c>
      <c r="H79" s="1"/>
      <c r="I79" s="8" t="s">
        <v>32</v>
      </c>
      <c r="J79" s="8" t="s">
        <v>32</v>
      </c>
    </row>
  </sheetData>
  <autoFilter ref="A1:J1"/>
  <sortState ref="A1:J1">
    <sortCondition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E1" workbookViewId="0">
      <pane ySplit="1" topLeftCell="A65" activePane="bottomLeft" state="frozen"/>
      <selection pane="bottomLeft" activeCell="A79" sqref="A79"/>
    </sheetView>
  </sheetViews>
  <sheetFormatPr baseColWidth="10" defaultRowHeight="15" x14ac:dyDescent="0.25"/>
  <cols>
    <col min="1" max="1" width="7.28515625" bestFit="1" customWidth="1"/>
    <col min="2" max="2" width="20.28515625" bestFit="1" customWidth="1"/>
    <col min="3" max="3" width="12.5703125" bestFit="1" customWidth="1"/>
    <col min="4" max="4" width="56.28515625" customWidth="1"/>
    <col min="6" max="6" width="10.140625" bestFit="1" customWidth="1"/>
    <col min="7" max="7" width="16.85546875" customWidth="1"/>
    <col min="8" max="8" width="16.7109375" customWidth="1"/>
    <col min="9" max="10" width="14.5703125" bestFit="1" customWidth="1"/>
  </cols>
  <sheetData>
    <row r="1" spans="1:10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22</v>
      </c>
      <c r="I1" s="4" t="s">
        <v>7</v>
      </c>
      <c r="J1" s="4" t="s">
        <v>8</v>
      </c>
    </row>
    <row r="2" spans="1:10" x14ac:dyDescent="0.25">
      <c r="A2" s="1" t="s">
        <v>29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>
        <v>1</v>
      </c>
      <c r="B3" s="1" t="s">
        <v>9</v>
      </c>
      <c r="C3" s="1" t="s">
        <v>10</v>
      </c>
      <c r="D3" s="1" t="s">
        <v>16</v>
      </c>
      <c r="E3" s="1" t="s">
        <v>13</v>
      </c>
      <c r="F3" s="1" t="s">
        <v>12</v>
      </c>
      <c r="G3" s="3">
        <v>41974</v>
      </c>
      <c r="H3" s="1"/>
      <c r="I3" s="1" t="s">
        <v>32</v>
      </c>
      <c r="J3" s="1" t="s">
        <v>32</v>
      </c>
    </row>
    <row r="4" spans="1:10" x14ac:dyDescent="0.25">
      <c r="A4" s="1">
        <v>2</v>
      </c>
      <c r="B4" s="1" t="s">
        <v>9</v>
      </c>
      <c r="C4" s="1" t="s">
        <v>10</v>
      </c>
      <c r="D4" s="1" t="s">
        <v>17</v>
      </c>
      <c r="E4" s="1" t="s">
        <v>13</v>
      </c>
      <c r="F4" s="1" t="s">
        <v>12</v>
      </c>
      <c r="G4" s="3">
        <v>41974</v>
      </c>
      <c r="H4" s="1"/>
      <c r="I4" s="1" t="s">
        <v>32</v>
      </c>
      <c r="J4" s="1" t="s">
        <v>32</v>
      </c>
    </row>
    <row r="5" spans="1:10" x14ac:dyDescent="0.25">
      <c r="A5" s="1">
        <v>3</v>
      </c>
      <c r="B5" s="1" t="s">
        <v>9</v>
      </c>
      <c r="C5" s="1" t="s">
        <v>10</v>
      </c>
      <c r="D5" s="1" t="s">
        <v>24</v>
      </c>
      <c r="E5" s="1" t="s">
        <v>13</v>
      </c>
      <c r="F5" s="1" t="s">
        <v>12</v>
      </c>
      <c r="G5" s="3">
        <v>41974</v>
      </c>
      <c r="H5" s="1"/>
      <c r="I5" s="1" t="s">
        <v>32</v>
      </c>
      <c r="J5" s="1" t="s">
        <v>32</v>
      </c>
    </row>
    <row r="6" spans="1:10" x14ac:dyDescent="0.25">
      <c r="A6" s="1">
        <v>4</v>
      </c>
      <c r="B6" s="1" t="s">
        <v>9</v>
      </c>
      <c r="C6" s="1" t="s">
        <v>10</v>
      </c>
      <c r="D6" s="1" t="s">
        <v>18</v>
      </c>
      <c r="E6" s="1" t="s">
        <v>14</v>
      </c>
      <c r="F6" s="1" t="s">
        <v>12</v>
      </c>
      <c r="G6" s="3">
        <v>41974</v>
      </c>
      <c r="H6" s="1"/>
      <c r="I6" s="1" t="s">
        <v>32</v>
      </c>
      <c r="J6" s="1" t="s">
        <v>32</v>
      </c>
    </row>
    <row r="7" spans="1:10" x14ac:dyDescent="0.25">
      <c r="A7" s="1">
        <v>5</v>
      </c>
      <c r="B7" s="1" t="s">
        <v>9</v>
      </c>
      <c r="C7" s="1" t="s">
        <v>10</v>
      </c>
      <c r="D7" s="1" t="s">
        <v>19</v>
      </c>
      <c r="E7" s="1" t="s">
        <v>14</v>
      </c>
      <c r="F7" s="1" t="s">
        <v>12</v>
      </c>
      <c r="G7" s="3">
        <v>41974</v>
      </c>
      <c r="H7" s="1"/>
      <c r="I7" s="1" t="s">
        <v>32</v>
      </c>
      <c r="J7" s="1" t="s">
        <v>32</v>
      </c>
    </row>
    <row r="8" spans="1:10" x14ac:dyDescent="0.25">
      <c r="A8" s="1">
        <v>6</v>
      </c>
      <c r="B8" s="1" t="s">
        <v>9</v>
      </c>
      <c r="C8" s="1" t="s">
        <v>10</v>
      </c>
      <c r="D8" s="1" t="s">
        <v>25</v>
      </c>
      <c r="E8" s="1" t="s">
        <v>15</v>
      </c>
      <c r="F8" s="1" t="s">
        <v>12</v>
      </c>
      <c r="G8" s="3">
        <v>41974</v>
      </c>
      <c r="H8" s="1"/>
      <c r="I8" s="1" t="s">
        <v>32</v>
      </c>
      <c r="J8" s="1" t="s">
        <v>32</v>
      </c>
    </row>
    <row r="9" spans="1:10" x14ac:dyDescent="0.25">
      <c r="A9" s="1">
        <v>7</v>
      </c>
      <c r="B9" s="1" t="s">
        <v>9</v>
      </c>
      <c r="C9" s="1" t="s">
        <v>10</v>
      </c>
      <c r="D9" s="1" t="s">
        <v>26</v>
      </c>
      <c r="E9" s="1" t="s">
        <v>14</v>
      </c>
      <c r="F9" s="1" t="s">
        <v>12</v>
      </c>
      <c r="G9" s="3">
        <v>41974</v>
      </c>
      <c r="H9" s="1"/>
      <c r="I9" s="1" t="s">
        <v>32</v>
      </c>
      <c r="J9" s="1" t="s">
        <v>32</v>
      </c>
    </row>
    <row r="10" spans="1:10" x14ac:dyDescent="0.25">
      <c r="A10" s="1">
        <v>8</v>
      </c>
      <c r="B10" s="1" t="s">
        <v>9</v>
      </c>
      <c r="C10" s="1" t="s">
        <v>10</v>
      </c>
      <c r="D10" s="1" t="s">
        <v>27</v>
      </c>
      <c r="E10" s="1" t="s">
        <v>14</v>
      </c>
      <c r="F10" s="1" t="s">
        <v>12</v>
      </c>
      <c r="G10" s="3">
        <v>41974</v>
      </c>
      <c r="H10" s="1"/>
      <c r="I10" s="1" t="s">
        <v>32</v>
      </c>
      <c r="J10" s="1" t="s">
        <v>32</v>
      </c>
    </row>
    <row r="11" spans="1:10" x14ac:dyDescent="0.25">
      <c r="A11" s="1">
        <v>9</v>
      </c>
      <c r="B11" s="1" t="s">
        <v>9</v>
      </c>
      <c r="C11" s="1" t="s">
        <v>10</v>
      </c>
      <c r="D11" s="1" t="s">
        <v>28</v>
      </c>
      <c r="E11" s="1" t="s">
        <v>13</v>
      </c>
      <c r="F11" s="1" t="s">
        <v>12</v>
      </c>
      <c r="G11" s="3">
        <v>41974</v>
      </c>
      <c r="H11" s="1"/>
      <c r="I11" s="1" t="s">
        <v>32</v>
      </c>
      <c r="J11" s="1" t="s">
        <v>32</v>
      </c>
    </row>
    <row r="12" spans="1:10" x14ac:dyDescent="0.25">
      <c r="A12" s="1">
        <v>10</v>
      </c>
      <c r="B12" s="1" t="s">
        <v>9</v>
      </c>
      <c r="C12" s="1" t="s">
        <v>11</v>
      </c>
      <c r="D12" s="1" t="s">
        <v>23</v>
      </c>
      <c r="E12" s="1" t="s">
        <v>14</v>
      </c>
      <c r="F12" s="1" t="s">
        <v>12</v>
      </c>
      <c r="G12" s="3">
        <v>41974</v>
      </c>
      <c r="H12" s="1"/>
      <c r="I12" s="1" t="s">
        <v>32</v>
      </c>
      <c r="J12" s="1" t="s">
        <v>32</v>
      </c>
    </row>
    <row r="13" spans="1:10" x14ac:dyDescent="0.25">
      <c r="A13" s="1">
        <v>11</v>
      </c>
      <c r="B13" s="1" t="s">
        <v>9</v>
      </c>
      <c r="C13" s="1" t="s">
        <v>10</v>
      </c>
      <c r="D13" s="1" t="s">
        <v>20</v>
      </c>
      <c r="E13" s="1" t="s">
        <v>13</v>
      </c>
      <c r="F13" s="1" t="s">
        <v>12</v>
      </c>
      <c r="G13" s="3">
        <v>41974</v>
      </c>
      <c r="H13" s="1"/>
      <c r="I13" s="1" t="s">
        <v>32</v>
      </c>
      <c r="J13" s="1" t="s">
        <v>32</v>
      </c>
    </row>
    <row r="14" spans="1:10" x14ac:dyDescent="0.25">
      <c r="A14" s="1">
        <v>12</v>
      </c>
      <c r="B14" s="1" t="s">
        <v>9</v>
      </c>
      <c r="C14" s="1" t="s">
        <v>11</v>
      </c>
      <c r="D14" s="1" t="s">
        <v>21</v>
      </c>
      <c r="E14" s="1" t="s">
        <v>13</v>
      </c>
      <c r="F14" s="1" t="s">
        <v>12</v>
      </c>
      <c r="G14" s="3">
        <v>41974</v>
      </c>
      <c r="H14" s="1"/>
      <c r="I14" s="1" t="s">
        <v>32</v>
      </c>
      <c r="J14" s="1" t="s">
        <v>32</v>
      </c>
    </row>
    <row r="15" spans="1:10" x14ac:dyDescent="0.25">
      <c r="A15" s="1" t="s">
        <v>33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1">
        <v>13</v>
      </c>
      <c r="B16" s="1" t="s">
        <v>30</v>
      </c>
      <c r="C16" s="1" t="s">
        <v>10</v>
      </c>
      <c r="D16" s="1" t="s">
        <v>31</v>
      </c>
      <c r="E16" s="1" t="s">
        <v>14</v>
      </c>
      <c r="F16" s="1" t="s">
        <v>12</v>
      </c>
      <c r="G16" s="3">
        <v>41975</v>
      </c>
      <c r="H16" s="1"/>
      <c r="I16" s="1" t="s">
        <v>32</v>
      </c>
      <c r="J16" s="1" t="s">
        <v>32</v>
      </c>
    </row>
    <row r="17" spans="1:10" x14ac:dyDescent="0.25">
      <c r="A17" s="1" t="s">
        <v>34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1">
        <v>14</v>
      </c>
      <c r="B18" s="1" t="s">
        <v>9</v>
      </c>
      <c r="C18" s="1" t="s">
        <v>10</v>
      </c>
      <c r="D18" s="1" t="s">
        <v>36</v>
      </c>
      <c r="E18" s="1" t="s">
        <v>14</v>
      </c>
      <c r="F18" s="1" t="s">
        <v>12</v>
      </c>
      <c r="G18" s="3">
        <v>41977</v>
      </c>
      <c r="H18" s="1"/>
      <c r="I18" s="1" t="s">
        <v>32</v>
      </c>
      <c r="J18" s="1" t="s">
        <v>32</v>
      </c>
    </row>
    <row r="19" spans="1:10" x14ac:dyDescent="0.25">
      <c r="A19" s="6">
        <v>15</v>
      </c>
      <c r="B19" s="1" t="s">
        <v>9</v>
      </c>
      <c r="C19" s="1" t="s">
        <v>10</v>
      </c>
      <c r="D19" s="1" t="s">
        <v>37</v>
      </c>
      <c r="E19" s="1" t="s">
        <v>14</v>
      </c>
      <c r="F19" s="1" t="s">
        <v>12</v>
      </c>
      <c r="G19" s="3">
        <v>41977</v>
      </c>
      <c r="H19" s="1"/>
      <c r="I19" s="1" t="s">
        <v>32</v>
      </c>
      <c r="J19" s="1" t="s">
        <v>32</v>
      </c>
    </row>
    <row r="20" spans="1:10" x14ac:dyDescent="0.25">
      <c r="A20" s="6">
        <v>16</v>
      </c>
      <c r="B20" s="1" t="s">
        <v>9</v>
      </c>
      <c r="C20" s="1" t="s">
        <v>10</v>
      </c>
      <c r="D20" s="1" t="s">
        <v>38</v>
      </c>
      <c r="E20" s="1" t="s">
        <v>13</v>
      </c>
      <c r="F20" s="1" t="s">
        <v>12</v>
      </c>
      <c r="G20" s="3">
        <v>41977</v>
      </c>
      <c r="H20" s="1"/>
      <c r="I20" s="1" t="s">
        <v>32</v>
      </c>
      <c r="J20" s="1" t="s">
        <v>32</v>
      </c>
    </row>
    <row r="21" spans="1:10" x14ac:dyDescent="0.25">
      <c r="A21" s="6">
        <v>17</v>
      </c>
      <c r="B21" s="1" t="s">
        <v>9</v>
      </c>
      <c r="C21" s="1" t="s">
        <v>10</v>
      </c>
      <c r="D21" s="1" t="s">
        <v>39</v>
      </c>
      <c r="E21" s="1" t="s">
        <v>14</v>
      </c>
      <c r="F21" s="1" t="s">
        <v>12</v>
      </c>
      <c r="G21" s="3">
        <v>41977</v>
      </c>
      <c r="H21" s="1"/>
      <c r="I21" s="1" t="s">
        <v>32</v>
      </c>
      <c r="J21" s="1" t="s">
        <v>32</v>
      </c>
    </row>
    <row r="22" spans="1:10" x14ac:dyDescent="0.25">
      <c r="A22" s="6">
        <v>18</v>
      </c>
      <c r="B22" s="1" t="s">
        <v>9</v>
      </c>
      <c r="C22" s="1" t="s">
        <v>10</v>
      </c>
      <c r="D22" s="1" t="s">
        <v>40</v>
      </c>
      <c r="E22" s="1" t="s">
        <v>13</v>
      </c>
      <c r="F22" s="1" t="s">
        <v>12</v>
      </c>
      <c r="G22" s="3">
        <v>41977</v>
      </c>
      <c r="H22" s="1"/>
      <c r="I22" s="1" t="s">
        <v>32</v>
      </c>
      <c r="J22" s="1" t="s">
        <v>32</v>
      </c>
    </row>
    <row r="23" spans="1:10" x14ac:dyDescent="0.25">
      <c r="A23" s="6">
        <v>19</v>
      </c>
      <c r="B23" s="1" t="s">
        <v>9</v>
      </c>
      <c r="C23" s="1" t="s">
        <v>10</v>
      </c>
      <c r="D23" s="1" t="s">
        <v>41</v>
      </c>
      <c r="E23" s="1" t="s">
        <v>14</v>
      </c>
      <c r="F23" s="1" t="s">
        <v>12</v>
      </c>
      <c r="G23" s="3">
        <v>41977</v>
      </c>
      <c r="H23" s="1"/>
      <c r="I23" s="1" t="s">
        <v>32</v>
      </c>
      <c r="J23" s="1" t="s">
        <v>32</v>
      </c>
    </row>
    <row r="24" spans="1:10" x14ac:dyDescent="0.25">
      <c r="A24" s="1" t="s">
        <v>35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1">
        <v>20</v>
      </c>
      <c r="B25" s="1" t="s">
        <v>9</v>
      </c>
      <c r="C25" s="1" t="s">
        <v>11</v>
      </c>
      <c r="D25" s="1" t="s">
        <v>44</v>
      </c>
      <c r="E25" s="1" t="s">
        <v>13</v>
      </c>
      <c r="F25" s="1" t="s">
        <v>12</v>
      </c>
      <c r="G25" s="3">
        <v>41977</v>
      </c>
      <c r="H25" s="1"/>
      <c r="I25" s="1" t="s">
        <v>32</v>
      </c>
      <c r="J25" s="1" t="s">
        <v>32</v>
      </c>
    </row>
    <row r="26" spans="1:10" x14ac:dyDescent="0.25">
      <c r="A26" s="1">
        <v>21</v>
      </c>
      <c r="B26" s="1" t="s">
        <v>9</v>
      </c>
      <c r="C26" s="1" t="s">
        <v>11</v>
      </c>
      <c r="D26" s="1" t="s">
        <v>96</v>
      </c>
      <c r="E26" s="1" t="s">
        <v>13</v>
      </c>
      <c r="F26" s="1" t="s">
        <v>12</v>
      </c>
      <c r="G26" s="3">
        <v>41977</v>
      </c>
      <c r="H26" s="1"/>
      <c r="I26" s="1" t="s">
        <v>32</v>
      </c>
      <c r="J26" s="1" t="s">
        <v>32</v>
      </c>
    </row>
    <row r="27" spans="1:10" x14ac:dyDescent="0.25">
      <c r="A27" s="1">
        <v>22</v>
      </c>
      <c r="B27" s="1" t="s">
        <v>9</v>
      </c>
      <c r="C27" s="1" t="s">
        <v>11</v>
      </c>
      <c r="D27" s="1" t="s">
        <v>45</v>
      </c>
      <c r="E27" s="1" t="s">
        <v>13</v>
      </c>
      <c r="F27" s="1" t="s">
        <v>12</v>
      </c>
      <c r="G27" s="3">
        <v>41977</v>
      </c>
      <c r="H27" s="1"/>
      <c r="I27" s="1" t="s">
        <v>32</v>
      </c>
      <c r="J27" s="1" t="s">
        <v>32</v>
      </c>
    </row>
    <row r="28" spans="1:10" x14ac:dyDescent="0.25">
      <c r="A28" s="1">
        <v>23</v>
      </c>
      <c r="B28" s="1" t="s">
        <v>9</v>
      </c>
      <c r="C28" s="1" t="s">
        <v>11</v>
      </c>
      <c r="D28" s="1" t="s">
        <v>46</v>
      </c>
      <c r="E28" s="1" t="s">
        <v>13</v>
      </c>
      <c r="F28" s="1" t="s">
        <v>12</v>
      </c>
      <c r="G28" s="3">
        <v>41977</v>
      </c>
      <c r="H28" s="1"/>
      <c r="I28" s="1" t="s">
        <v>32</v>
      </c>
      <c r="J28" s="1" t="s">
        <v>32</v>
      </c>
    </row>
    <row r="29" spans="1:10" x14ac:dyDescent="0.25">
      <c r="A29" s="1">
        <v>24</v>
      </c>
      <c r="B29" s="1" t="s">
        <v>9</v>
      </c>
      <c r="C29" s="1" t="s">
        <v>11</v>
      </c>
      <c r="D29" s="1" t="s">
        <v>47</v>
      </c>
      <c r="E29" s="1" t="s">
        <v>13</v>
      </c>
      <c r="F29" s="1" t="s">
        <v>12</v>
      </c>
      <c r="G29" s="3">
        <v>41977</v>
      </c>
      <c r="H29" s="1"/>
      <c r="I29" s="1" t="s">
        <v>32</v>
      </c>
      <c r="J29" s="1" t="s">
        <v>32</v>
      </c>
    </row>
    <row r="30" spans="1:10" x14ac:dyDescent="0.25">
      <c r="A30" s="1">
        <v>25</v>
      </c>
      <c r="B30" s="1" t="s">
        <v>30</v>
      </c>
      <c r="C30" s="1" t="s">
        <v>11</v>
      </c>
      <c r="D30" s="1" t="s">
        <v>48</v>
      </c>
      <c r="E30" s="1" t="s">
        <v>13</v>
      </c>
      <c r="F30" s="1" t="s">
        <v>12</v>
      </c>
      <c r="G30" s="3">
        <v>41977</v>
      </c>
      <c r="H30" s="1"/>
      <c r="I30" s="1" t="s">
        <v>32</v>
      </c>
      <c r="J30" s="1" t="s">
        <v>32</v>
      </c>
    </row>
    <row r="31" spans="1:10" x14ac:dyDescent="0.25">
      <c r="A31" s="1">
        <v>26</v>
      </c>
      <c r="B31" s="1" t="s">
        <v>30</v>
      </c>
      <c r="C31" s="1" t="s">
        <v>11</v>
      </c>
      <c r="D31" s="1" t="s">
        <v>49</v>
      </c>
      <c r="E31" s="1" t="s">
        <v>13</v>
      </c>
      <c r="F31" s="1" t="s">
        <v>12</v>
      </c>
      <c r="G31" s="3">
        <v>41977</v>
      </c>
      <c r="H31" s="1"/>
      <c r="I31" s="1" t="s">
        <v>32</v>
      </c>
      <c r="J31" s="1" t="s">
        <v>32</v>
      </c>
    </row>
    <row r="32" spans="1:10" x14ac:dyDescent="0.25">
      <c r="A32" s="1">
        <v>27</v>
      </c>
      <c r="B32" s="1" t="s">
        <v>9</v>
      </c>
      <c r="C32" s="1" t="s">
        <v>11</v>
      </c>
      <c r="D32" s="1" t="s">
        <v>50</v>
      </c>
      <c r="E32" s="1" t="s">
        <v>14</v>
      </c>
      <c r="F32" s="1" t="s">
        <v>12</v>
      </c>
      <c r="G32" s="3">
        <v>41977</v>
      </c>
      <c r="H32" s="1"/>
      <c r="I32" s="1" t="s">
        <v>32</v>
      </c>
      <c r="J32" s="1" t="s">
        <v>32</v>
      </c>
    </row>
    <row r="33" spans="1:10" x14ac:dyDescent="0.25">
      <c r="A33" s="1">
        <v>28</v>
      </c>
      <c r="B33" s="1" t="s">
        <v>30</v>
      </c>
      <c r="C33" s="1" t="s">
        <v>11</v>
      </c>
      <c r="D33" s="1" t="s">
        <v>51</v>
      </c>
      <c r="E33" s="1" t="s">
        <v>13</v>
      </c>
      <c r="F33" s="1" t="s">
        <v>12</v>
      </c>
      <c r="G33" s="3">
        <v>41977</v>
      </c>
      <c r="H33" s="1"/>
      <c r="I33" s="1" t="s">
        <v>32</v>
      </c>
      <c r="J33" s="1" t="s">
        <v>32</v>
      </c>
    </row>
    <row r="34" spans="1:10" x14ac:dyDescent="0.25">
      <c r="A34" s="1">
        <v>29</v>
      </c>
      <c r="B34" s="1" t="s">
        <v>9</v>
      </c>
      <c r="C34" s="1" t="s">
        <v>11</v>
      </c>
      <c r="D34" s="1" t="s">
        <v>52</v>
      </c>
      <c r="E34" s="1" t="s">
        <v>13</v>
      </c>
      <c r="F34" s="1" t="s">
        <v>12</v>
      </c>
      <c r="G34" s="3">
        <v>41977</v>
      </c>
      <c r="H34" s="1"/>
      <c r="I34" s="1" t="s">
        <v>32</v>
      </c>
      <c r="J34" s="1" t="s">
        <v>32</v>
      </c>
    </row>
    <row r="35" spans="1:10" x14ac:dyDescent="0.25">
      <c r="A35" s="1">
        <v>30</v>
      </c>
      <c r="B35" s="1" t="s">
        <v>30</v>
      </c>
      <c r="C35" s="1" t="s">
        <v>11</v>
      </c>
      <c r="D35" s="1" t="s">
        <v>53</v>
      </c>
      <c r="E35" s="1" t="s">
        <v>13</v>
      </c>
      <c r="F35" s="1" t="s">
        <v>12</v>
      </c>
      <c r="G35" s="3">
        <v>41977</v>
      </c>
      <c r="H35" s="1"/>
      <c r="I35" s="1" t="s">
        <v>32</v>
      </c>
      <c r="J35" s="1" t="s">
        <v>32</v>
      </c>
    </row>
    <row r="36" spans="1:10" x14ac:dyDescent="0.25">
      <c r="A36" s="1">
        <v>31</v>
      </c>
      <c r="B36" s="1" t="s">
        <v>30</v>
      </c>
      <c r="C36" s="1" t="s">
        <v>11</v>
      </c>
      <c r="D36" s="1" t="s">
        <v>54</v>
      </c>
      <c r="E36" s="1" t="s">
        <v>13</v>
      </c>
      <c r="F36" s="1" t="s">
        <v>12</v>
      </c>
      <c r="G36" s="3">
        <v>41977</v>
      </c>
      <c r="H36" s="1"/>
      <c r="I36" s="1" t="s">
        <v>32</v>
      </c>
      <c r="J36" s="1" t="s">
        <v>32</v>
      </c>
    </row>
    <row r="37" spans="1:10" x14ac:dyDescent="0.25">
      <c r="A37" s="1">
        <v>32</v>
      </c>
      <c r="B37" s="1" t="s">
        <v>30</v>
      </c>
      <c r="C37" s="1" t="s">
        <v>11</v>
      </c>
      <c r="D37" s="1" t="s">
        <v>55</v>
      </c>
      <c r="E37" s="1" t="s">
        <v>14</v>
      </c>
      <c r="F37" s="1" t="s">
        <v>12</v>
      </c>
      <c r="G37" s="3">
        <v>41977</v>
      </c>
      <c r="H37" s="1"/>
      <c r="I37" s="1" t="s">
        <v>32</v>
      </c>
      <c r="J37" s="1" t="s">
        <v>32</v>
      </c>
    </row>
    <row r="38" spans="1:10" x14ac:dyDescent="0.25">
      <c r="A38" s="1">
        <v>33</v>
      </c>
      <c r="B38" s="1" t="s">
        <v>9</v>
      </c>
      <c r="C38" s="1" t="s">
        <v>11</v>
      </c>
      <c r="D38" s="1" t="s">
        <v>56</v>
      </c>
      <c r="E38" s="1" t="s">
        <v>14</v>
      </c>
      <c r="F38" s="1" t="s">
        <v>12</v>
      </c>
      <c r="G38" s="3">
        <v>41977</v>
      </c>
      <c r="H38" s="1"/>
      <c r="I38" s="1" t="s">
        <v>32</v>
      </c>
      <c r="J38" s="1" t="s">
        <v>32</v>
      </c>
    </row>
    <row r="39" spans="1:10" x14ac:dyDescent="0.25">
      <c r="A39" s="1">
        <v>34</v>
      </c>
      <c r="B39" s="1" t="s">
        <v>30</v>
      </c>
      <c r="C39" s="1" t="s">
        <v>11</v>
      </c>
      <c r="D39" s="1" t="s">
        <v>57</v>
      </c>
      <c r="E39" s="1" t="s">
        <v>13</v>
      </c>
      <c r="F39" s="1" t="s">
        <v>12</v>
      </c>
      <c r="G39" s="3">
        <v>41977</v>
      </c>
      <c r="H39" s="1"/>
      <c r="I39" s="1" t="s">
        <v>32</v>
      </c>
      <c r="J39" s="1" t="s">
        <v>32</v>
      </c>
    </row>
    <row r="40" spans="1:10" x14ac:dyDescent="0.25">
      <c r="A40" s="1">
        <v>35</v>
      </c>
      <c r="B40" s="1" t="s">
        <v>97</v>
      </c>
      <c r="C40" s="1" t="s">
        <v>11</v>
      </c>
      <c r="D40" s="1" t="s">
        <v>58</v>
      </c>
      <c r="E40" s="1" t="s">
        <v>13</v>
      </c>
      <c r="F40" s="1" t="s">
        <v>12</v>
      </c>
      <c r="G40" s="3">
        <v>41977</v>
      </c>
      <c r="H40" s="1"/>
      <c r="I40" s="1" t="s">
        <v>32</v>
      </c>
      <c r="J40" s="1" t="s">
        <v>32</v>
      </c>
    </row>
    <row r="41" spans="1:10" x14ac:dyDescent="0.25">
      <c r="A41" s="1">
        <v>36</v>
      </c>
      <c r="B41" s="1" t="s">
        <v>9</v>
      </c>
      <c r="C41" s="1" t="s">
        <v>11</v>
      </c>
      <c r="D41" s="1" t="s">
        <v>59</v>
      </c>
      <c r="E41" s="1" t="s">
        <v>14</v>
      </c>
      <c r="F41" s="1" t="s">
        <v>12</v>
      </c>
      <c r="G41" s="3">
        <v>41977</v>
      </c>
      <c r="H41" s="1"/>
      <c r="I41" s="1" t="s">
        <v>32</v>
      </c>
      <c r="J41" s="1" t="s">
        <v>32</v>
      </c>
    </row>
    <row r="42" spans="1:10" x14ac:dyDescent="0.25">
      <c r="A42" s="1">
        <v>37</v>
      </c>
      <c r="B42" s="1" t="s">
        <v>98</v>
      </c>
      <c r="C42" s="1" t="s">
        <v>11</v>
      </c>
      <c r="D42" s="1" t="s">
        <v>60</v>
      </c>
      <c r="E42" s="1" t="s">
        <v>13</v>
      </c>
      <c r="F42" s="1" t="s">
        <v>12</v>
      </c>
      <c r="G42" s="3">
        <v>41977</v>
      </c>
      <c r="H42" s="1"/>
      <c r="I42" s="1" t="s">
        <v>32</v>
      </c>
      <c r="J42" s="1" t="s">
        <v>32</v>
      </c>
    </row>
    <row r="43" spans="1:10" x14ac:dyDescent="0.25">
      <c r="A43" s="1">
        <v>38</v>
      </c>
      <c r="B43" s="1" t="s">
        <v>97</v>
      </c>
      <c r="C43" s="1" t="s">
        <v>11</v>
      </c>
      <c r="D43" s="1" t="s">
        <v>61</v>
      </c>
      <c r="E43" s="1" t="s">
        <v>14</v>
      </c>
      <c r="F43" s="1" t="s">
        <v>12</v>
      </c>
      <c r="G43" s="3">
        <v>41977</v>
      </c>
      <c r="H43" s="1"/>
      <c r="I43" s="1" t="s">
        <v>32</v>
      </c>
      <c r="J43" s="1" t="s">
        <v>32</v>
      </c>
    </row>
    <row r="44" spans="1:10" x14ac:dyDescent="0.25">
      <c r="A44" s="1">
        <v>39</v>
      </c>
      <c r="B44" s="1" t="s">
        <v>30</v>
      </c>
      <c r="C44" s="1" t="s">
        <v>10</v>
      </c>
      <c r="D44" s="1" t="s">
        <v>62</v>
      </c>
      <c r="E44" s="1" t="s">
        <v>14</v>
      </c>
      <c r="F44" s="1" t="s">
        <v>12</v>
      </c>
      <c r="G44" s="3">
        <v>41977</v>
      </c>
      <c r="H44" s="1"/>
      <c r="I44" s="1" t="s">
        <v>32</v>
      </c>
      <c r="J44" s="1" t="s">
        <v>32</v>
      </c>
    </row>
    <row r="45" spans="1:10" x14ac:dyDescent="0.25">
      <c r="A45" s="1">
        <v>40</v>
      </c>
      <c r="B45" s="1" t="s">
        <v>97</v>
      </c>
      <c r="C45" s="1" t="s">
        <v>11</v>
      </c>
      <c r="D45" s="1" t="s">
        <v>63</v>
      </c>
      <c r="E45" s="1" t="s">
        <v>14</v>
      </c>
      <c r="F45" s="1" t="s">
        <v>12</v>
      </c>
      <c r="G45" s="3">
        <v>41977</v>
      </c>
      <c r="H45" s="1"/>
      <c r="I45" s="1" t="s">
        <v>32</v>
      </c>
      <c r="J45" s="1" t="s">
        <v>32</v>
      </c>
    </row>
    <row r="46" spans="1:10" x14ac:dyDescent="0.25">
      <c r="A46" s="1">
        <v>41</v>
      </c>
      <c r="B46" s="1" t="s">
        <v>97</v>
      </c>
      <c r="C46" s="1" t="s">
        <v>11</v>
      </c>
      <c r="D46" s="1" t="s">
        <v>64</v>
      </c>
      <c r="E46" s="1" t="s">
        <v>13</v>
      </c>
      <c r="F46" s="1" t="s">
        <v>12</v>
      </c>
      <c r="G46" s="3">
        <v>41977</v>
      </c>
      <c r="H46" s="1"/>
      <c r="I46" s="1" t="s">
        <v>32</v>
      </c>
      <c r="J46" s="1" t="s">
        <v>32</v>
      </c>
    </row>
    <row r="47" spans="1:10" x14ac:dyDescent="0.25">
      <c r="A47" s="1">
        <v>42</v>
      </c>
      <c r="B47" s="1" t="s">
        <v>9</v>
      </c>
      <c r="C47" s="1" t="s">
        <v>10</v>
      </c>
      <c r="D47" s="1" t="s">
        <v>43</v>
      </c>
      <c r="E47" s="1" t="s">
        <v>14</v>
      </c>
      <c r="F47" s="1" t="s">
        <v>12</v>
      </c>
      <c r="G47" s="3">
        <v>41977</v>
      </c>
      <c r="H47" s="1"/>
      <c r="I47" s="1" t="s">
        <v>32</v>
      </c>
      <c r="J47" s="1" t="s">
        <v>32</v>
      </c>
    </row>
    <row r="48" spans="1:10" x14ac:dyDescent="0.25">
      <c r="A48" s="1">
        <v>43</v>
      </c>
      <c r="B48" s="1" t="s">
        <v>30</v>
      </c>
      <c r="C48" s="1" t="s">
        <v>10</v>
      </c>
      <c r="D48" s="1" t="s">
        <v>93</v>
      </c>
      <c r="E48" s="1" t="s">
        <v>15</v>
      </c>
      <c r="F48" s="1" t="s">
        <v>12</v>
      </c>
      <c r="G48" s="3">
        <v>41977</v>
      </c>
      <c r="H48" s="1"/>
      <c r="I48" s="1" t="s">
        <v>32</v>
      </c>
      <c r="J48" s="1" t="s">
        <v>32</v>
      </c>
    </row>
    <row r="49" spans="1:10" x14ac:dyDescent="0.25">
      <c r="A49" s="1">
        <v>44</v>
      </c>
      <c r="B49" s="1" t="s">
        <v>98</v>
      </c>
      <c r="C49" s="1" t="s">
        <v>10</v>
      </c>
      <c r="D49" s="1" t="s">
        <v>65</v>
      </c>
      <c r="E49" s="1" t="s">
        <v>14</v>
      </c>
      <c r="F49" s="1" t="s">
        <v>12</v>
      </c>
      <c r="G49" s="3">
        <v>41977</v>
      </c>
      <c r="H49" s="1"/>
      <c r="I49" s="1" t="s">
        <v>32</v>
      </c>
      <c r="J49" s="1" t="s">
        <v>32</v>
      </c>
    </row>
    <row r="50" spans="1:10" x14ac:dyDescent="0.25">
      <c r="A50" s="1">
        <v>45</v>
      </c>
      <c r="B50" s="1" t="s">
        <v>98</v>
      </c>
      <c r="C50" s="1" t="s">
        <v>10</v>
      </c>
      <c r="D50" s="1" t="s">
        <v>66</v>
      </c>
      <c r="E50" s="1" t="s">
        <v>13</v>
      </c>
      <c r="F50" s="1" t="s">
        <v>12</v>
      </c>
      <c r="G50" s="3">
        <v>41977</v>
      </c>
      <c r="H50" s="1"/>
      <c r="I50" s="1" t="s">
        <v>32</v>
      </c>
      <c r="J50" s="1" t="s">
        <v>32</v>
      </c>
    </row>
    <row r="51" spans="1:10" x14ac:dyDescent="0.25">
      <c r="A51" s="1">
        <v>46</v>
      </c>
      <c r="B51" s="1" t="s">
        <v>98</v>
      </c>
      <c r="C51" s="1" t="s">
        <v>11</v>
      </c>
      <c r="D51" s="1" t="s">
        <v>67</v>
      </c>
      <c r="E51" s="1" t="s">
        <v>14</v>
      </c>
      <c r="F51" s="1" t="s">
        <v>12</v>
      </c>
      <c r="G51" s="3">
        <v>41977</v>
      </c>
      <c r="H51" s="1"/>
      <c r="I51" s="1" t="s">
        <v>32</v>
      </c>
      <c r="J51" s="1" t="s">
        <v>32</v>
      </c>
    </row>
    <row r="52" spans="1:10" x14ac:dyDescent="0.25">
      <c r="A52" s="1">
        <v>47</v>
      </c>
      <c r="B52" s="1" t="s">
        <v>98</v>
      </c>
      <c r="C52" s="1" t="s">
        <v>10</v>
      </c>
      <c r="D52" s="1" t="s">
        <v>68</v>
      </c>
      <c r="E52" s="1" t="s">
        <v>14</v>
      </c>
      <c r="F52" s="1" t="s">
        <v>12</v>
      </c>
      <c r="G52" s="3">
        <v>41977</v>
      </c>
      <c r="H52" s="1"/>
      <c r="I52" s="1" t="s">
        <v>32</v>
      </c>
      <c r="J52" s="1" t="s">
        <v>32</v>
      </c>
    </row>
    <row r="53" spans="1:10" x14ac:dyDescent="0.25">
      <c r="A53" s="1">
        <v>48</v>
      </c>
      <c r="B53" s="1" t="s">
        <v>98</v>
      </c>
      <c r="C53" s="1" t="s">
        <v>11</v>
      </c>
      <c r="D53" s="1" t="s">
        <v>69</v>
      </c>
      <c r="E53" s="1" t="s">
        <v>13</v>
      </c>
      <c r="F53" s="1" t="s">
        <v>12</v>
      </c>
      <c r="G53" s="3">
        <v>41977</v>
      </c>
      <c r="H53" s="1"/>
      <c r="I53" s="1" t="s">
        <v>32</v>
      </c>
      <c r="J53" s="1" t="s">
        <v>32</v>
      </c>
    </row>
    <row r="54" spans="1:10" x14ac:dyDescent="0.25">
      <c r="A54" s="1">
        <v>49</v>
      </c>
      <c r="B54" s="1" t="s">
        <v>98</v>
      </c>
      <c r="C54" s="1" t="s">
        <v>11</v>
      </c>
      <c r="D54" s="1" t="s">
        <v>70</v>
      </c>
      <c r="E54" s="1" t="s">
        <v>14</v>
      </c>
      <c r="F54" s="1" t="s">
        <v>12</v>
      </c>
      <c r="G54" s="3">
        <v>41977</v>
      </c>
      <c r="H54" s="1"/>
      <c r="I54" s="1" t="s">
        <v>32</v>
      </c>
      <c r="J54" s="1" t="s">
        <v>32</v>
      </c>
    </row>
    <row r="55" spans="1:10" x14ac:dyDescent="0.25">
      <c r="A55" s="1">
        <v>50</v>
      </c>
      <c r="B55" s="1" t="s">
        <v>30</v>
      </c>
      <c r="C55" s="1" t="s">
        <v>10</v>
      </c>
      <c r="D55" s="1" t="s">
        <v>71</v>
      </c>
      <c r="E55" s="1" t="s">
        <v>13</v>
      </c>
      <c r="F55" s="1" t="s">
        <v>12</v>
      </c>
      <c r="G55" s="3">
        <v>41977</v>
      </c>
      <c r="H55" s="1"/>
      <c r="I55" s="1" t="s">
        <v>32</v>
      </c>
      <c r="J55" s="1" t="s">
        <v>32</v>
      </c>
    </row>
    <row r="56" spans="1:10" x14ac:dyDescent="0.25">
      <c r="A56" s="1">
        <v>51</v>
      </c>
      <c r="B56" s="1" t="s">
        <v>30</v>
      </c>
      <c r="C56" s="1" t="s">
        <v>11</v>
      </c>
      <c r="D56" s="1" t="s">
        <v>72</v>
      </c>
      <c r="E56" s="1" t="s">
        <v>13</v>
      </c>
      <c r="F56" s="1" t="s">
        <v>12</v>
      </c>
      <c r="G56" s="3">
        <v>41977</v>
      </c>
      <c r="H56" s="1"/>
      <c r="I56" s="1" t="s">
        <v>32</v>
      </c>
      <c r="J56" s="1" t="s">
        <v>32</v>
      </c>
    </row>
    <row r="57" spans="1:10" x14ac:dyDescent="0.25">
      <c r="A57" s="1">
        <v>52</v>
      </c>
      <c r="B57" s="1" t="s">
        <v>98</v>
      </c>
      <c r="C57" s="1" t="s">
        <v>10</v>
      </c>
      <c r="D57" s="1" t="s">
        <v>73</v>
      </c>
      <c r="E57" s="1" t="s">
        <v>14</v>
      </c>
      <c r="F57" s="1" t="s">
        <v>12</v>
      </c>
      <c r="G57" s="3">
        <v>41977</v>
      </c>
      <c r="H57" s="1"/>
      <c r="I57" s="1" t="s">
        <v>32</v>
      </c>
      <c r="J57" s="1" t="s">
        <v>32</v>
      </c>
    </row>
    <row r="58" spans="1:10" x14ac:dyDescent="0.25">
      <c r="A58" s="1">
        <v>53</v>
      </c>
      <c r="B58" s="1" t="s">
        <v>98</v>
      </c>
      <c r="C58" s="1" t="s">
        <v>10</v>
      </c>
      <c r="D58" s="1" t="s">
        <v>74</v>
      </c>
      <c r="E58" s="1" t="s">
        <v>14</v>
      </c>
      <c r="F58" s="1" t="s">
        <v>12</v>
      </c>
      <c r="G58" s="3">
        <v>41977</v>
      </c>
      <c r="H58" s="1"/>
      <c r="I58" s="1" t="s">
        <v>32</v>
      </c>
      <c r="J58" s="1" t="s">
        <v>32</v>
      </c>
    </row>
    <row r="59" spans="1:10" x14ac:dyDescent="0.25">
      <c r="A59" s="1">
        <v>54</v>
      </c>
      <c r="B59" s="1" t="s">
        <v>30</v>
      </c>
      <c r="C59" s="1" t="s">
        <v>10</v>
      </c>
      <c r="D59" s="1" t="s">
        <v>94</v>
      </c>
      <c r="E59" s="1" t="s">
        <v>14</v>
      </c>
      <c r="F59" s="1" t="s">
        <v>12</v>
      </c>
      <c r="G59" s="3">
        <v>41977</v>
      </c>
      <c r="H59" s="1"/>
      <c r="I59" s="1" t="s">
        <v>32</v>
      </c>
      <c r="J59" s="1" t="s">
        <v>32</v>
      </c>
    </row>
    <row r="60" spans="1:10" x14ac:dyDescent="0.25">
      <c r="A60" s="1">
        <v>55</v>
      </c>
      <c r="B60" s="1" t="s">
        <v>30</v>
      </c>
      <c r="C60" s="1" t="s">
        <v>10</v>
      </c>
      <c r="D60" s="1" t="s">
        <v>75</v>
      </c>
      <c r="E60" s="1" t="s">
        <v>14</v>
      </c>
      <c r="F60" s="1" t="s">
        <v>12</v>
      </c>
      <c r="G60" s="3">
        <v>41977</v>
      </c>
      <c r="H60" s="1"/>
      <c r="I60" s="1" t="s">
        <v>32</v>
      </c>
      <c r="J60" s="1" t="s">
        <v>32</v>
      </c>
    </row>
    <row r="61" spans="1:10" x14ac:dyDescent="0.25">
      <c r="A61" s="1">
        <v>56</v>
      </c>
      <c r="B61" s="1" t="s">
        <v>97</v>
      </c>
      <c r="C61" s="1" t="s">
        <v>11</v>
      </c>
      <c r="D61" s="1" t="s">
        <v>76</v>
      </c>
      <c r="E61" s="1" t="s">
        <v>14</v>
      </c>
      <c r="F61" s="1" t="s">
        <v>12</v>
      </c>
      <c r="G61" s="3">
        <v>41977</v>
      </c>
      <c r="H61" s="1"/>
      <c r="I61" s="1" t="s">
        <v>32</v>
      </c>
      <c r="J61" s="1" t="s">
        <v>32</v>
      </c>
    </row>
    <row r="62" spans="1:10" x14ac:dyDescent="0.25">
      <c r="A62" s="1">
        <v>57</v>
      </c>
      <c r="B62" s="1" t="s">
        <v>9</v>
      </c>
      <c r="C62" s="1" t="s">
        <v>11</v>
      </c>
      <c r="D62" s="1" t="s">
        <v>77</v>
      </c>
      <c r="E62" s="1" t="s">
        <v>14</v>
      </c>
      <c r="F62" s="1" t="s">
        <v>12</v>
      </c>
      <c r="G62" s="3">
        <v>41977</v>
      </c>
      <c r="H62" s="1"/>
      <c r="I62" s="1" t="s">
        <v>32</v>
      </c>
      <c r="J62" s="1" t="s">
        <v>32</v>
      </c>
    </row>
    <row r="63" spans="1:10" x14ac:dyDescent="0.25">
      <c r="A63" s="1">
        <v>58</v>
      </c>
      <c r="B63" s="1" t="s">
        <v>9</v>
      </c>
      <c r="C63" s="1" t="s">
        <v>11</v>
      </c>
      <c r="D63" s="1" t="s">
        <v>78</v>
      </c>
      <c r="E63" s="1" t="s">
        <v>14</v>
      </c>
      <c r="F63" s="1" t="s">
        <v>12</v>
      </c>
      <c r="G63" s="3">
        <v>41977</v>
      </c>
      <c r="H63" s="1"/>
      <c r="I63" s="1" t="s">
        <v>32</v>
      </c>
      <c r="J63" s="1" t="s">
        <v>32</v>
      </c>
    </row>
    <row r="64" spans="1:10" x14ac:dyDescent="0.25">
      <c r="A64" s="1">
        <v>59</v>
      </c>
      <c r="B64" s="1" t="s">
        <v>9</v>
      </c>
      <c r="C64" s="1" t="s">
        <v>11</v>
      </c>
      <c r="D64" s="1" t="s">
        <v>79</v>
      </c>
      <c r="E64" s="1" t="s">
        <v>13</v>
      </c>
      <c r="F64" s="1" t="s">
        <v>12</v>
      </c>
      <c r="G64" s="3">
        <v>41977</v>
      </c>
      <c r="H64" s="1"/>
      <c r="I64" s="1" t="s">
        <v>32</v>
      </c>
      <c r="J64" s="1" t="s">
        <v>32</v>
      </c>
    </row>
    <row r="65" spans="1:10" x14ac:dyDescent="0.25">
      <c r="A65" s="1">
        <v>60</v>
      </c>
      <c r="B65" s="1" t="s">
        <v>9</v>
      </c>
      <c r="C65" s="1" t="s">
        <v>11</v>
      </c>
      <c r="D65" s="1" t="s">
        <v>80</v>
      </c>
      <c r="E65" s="1" t="s">
        <v>13</v>
      </c>
      <c r="F65" s="1" t="s">
        <v>12</v>
      </c>
      <c r="G65" s="3">
        <v>41977</v>
      </c>
      <c r="H65" s="1"/>
      <c r="I65" s="1" t="s">
        <v>32</v>
      </c>
      <c r="J65" s="1" t="s">
        <v>32</v>
      </c>
    </row>
    <row r="66" spans="1:10" x14ac:dyDescent="0.25">
      <c r="A66" s="1">
        <v>61</v>
      </c>
      <c r="B66" s="1" t="s">
        <v>9</v>
      </c>
      <c r="C66" s="1" t="s">
        <v>11</v>
      </c>
      <c r="D66" s="1" t="s">
        <v>81</v>
      </c>
      <c r="E66" s="1" t="s">
        <v>14</v>
      </c>
      <c r="F66" s="1" t="s">
        <v>12</v>
      </c>
      <c r="G66" s="3">
        <v>41977</v>
      </c>
      <c r="H66" s="1"/>
      <c r="I66" s="1" t="s">
        <v>32</v>
      </c>
      <c r="J66" s="1" t="s">
        <v>32</v>
      </c>
    </row>
    <row r="67" spans="1:10" x14ac:dyDescent="0.25">
      <c r="A67" s="1">
        <v>62</v>
      </c>
      <c r="B67" s="1" t="s">
        <v>30</v>
      </c>
      <c r="C67" s="1" t="s">
        <v>11</v>
      </c>
      <c r="D67" s="1" t="s">
        <v>82</v>
      </c>
      <c r="E67" s="1" t="s">
        <v>13</v>
      </c>
      <c r="F67" s="1" t="s">
        <v>12</v>
      </c>
      <c r="G67" s="3">
        <v>41977</v>
      </c>
      <c r="H67" s="1"/>
      <c r="I67" s="1" t="s">
        <v>32</v>
      </c>
      <c r="J67" s="1" t="s">
        <v>32</v>
      </c>
    </row>
    <row r="68" spans="1:10" x14ac:dyDescent="0.25">
      <c r="A68" s="1">
        <v>63</v>
      </c>
      <c r="B68" s="1" t="s">
        <v>30</v>
      </c>
      <c r="C68" s="1" t="s">
        <v>11</v>
      </c>
      <c r="D68" s="1" t="s">
        <v>83</v>
      </c>
      <c r="E68" s="1" t="s">
        <v>13</v>
      </c>
      <c r="F68" s="1" t="s">
        <v>12</v>
      </c>
      <c r="G68" s="3">
        <v>41977</v>
      </c>
      <c r="H68" s="1"/>
      <c r="I68" s="1" t="s">
        <v>32</v>
      </c>
      <c r="J68" s="1" t="s">
        <v>32</v>
      </c>
    </row>
    <row r="69" spans="1:10" x14ac:dyDescent="0.25">
      <c r="A69" s="1">
        <v>64</v>
      </c>
      <c r="B69" s="1" t="s">
        <v>30</v>
      </c>
      <c r="C69" s="1" t="s">
        <v>10</v>
      </c>
      <c r="D69" s="1" t="s">
        <v>84</v>
      </c>
      <c r="E69" s="1" t="s">
        <v>13</v>
      </c>
      <c r="F69" s="1" t="s">
        <v>12</v>
      </c>
      <c r="G69" s="3">
        <v>41977</v>
      </c>
      <c r="H69" s="1"/>
      <c r="I69" s="1" t="s">
        <v>32</v>
      </c>
      <c r="J69" s="1" t="s">
        <v>32</v>
      </c>
    </row>
    <row r="70" spans="1:10" x14ac:dyDescent="0.25">
      <c r="A70" s="1">
        <v>65</v>
      </c>
      <c r="B70" s="1" t="s">
        <v>30</v>
      </c>
      <c r="C70" s="1" t="s">
        <v>10</v>
      </c>
      <c r="D70" s="1" t="s">
        <v>85</v>
      </c>
      <c r="E70" s="1" t="s">
        <v>13</v>
      </c>
      <c r="F70" s="1" t="s">
        <v>12</v>
      </c>
      <c r="G70" s="3">
        <v>41977</v>
      </c>
      <c r="H70" s="1"/>
      <c r="I70" s="1" t="s">
        <v>32</v>
      </c>
      <c r="J70" s="1" t="s">
        <v>32</v>
      </c>
    </row>
    <row r="71" spans="1:10" x14ac:dyDescent="0.25">
      <c r="A71" s="1">
        <v>66</v>
      </c>
      <c r="B71" s="1" t="s">
        <v>30</v>
      </c>
      <c r="C71" s="1" t="s">
        <v>11</v>
      </c>
      <c r="D71" s="1" t="s">
        <v>95</v>
      </c>
      <c r="E71" s="1" t="s">
        <v>13</v>
      </c>
      <c r="F71" s="1" t="s">
        <v>12</v>
      </c>
      <c r="G71" s="3">
        <v>41977</v>
      </c>
      <c r="H71" s="1"/>
      <c r="I71" s="1" t="s">
        <v>32</v>
      </c>
      <c r="J71" s="1" t="s">
        <v>32</v>
      </c>
    </row>
    <row r="72" spans="1:10" x14ac:dyDescent="0.25">
      <c r="A72" s="1">
        <v>67</v>
      </c>
      <c r="B72" s="1" t="s">
        <v>30</v>
      </c>
      <c r="C72" s="1" t="s">
        <v>10</v>
      </c>
      <c r="D72" s="1" t="s">
        <v>86</v>
      </c>
      <c r="E72" s="1" t="s">
        <v>14</v>
      </c>
      <c r="F72" s="1" t="s">
        <v>12</v>
      </c>
      <c r="G72" s="3">
        <v>41977</v>
      </c>
      <c r="H72" s="1"/>
      <c r="I72" s="1" t="s">
        <v>32</v>
      </c>
      <c r="J72" s="1" t="s">
        <v>32</v>
      </c>
    </row>
    <row r="73" spans="1:10" x14ac:dyDescent="0.25">
      <c r="A73" s="1">
        <v>68</v>
      </c>
      <c r="B73" s="1" t="s">
        <v>9</v>
      </c>
      <c r="C73" s="1" t="s">
        <v>10</v>
      </c>
      <c r="D73" s="1" t="s">
        <v>87</v>
      </c>
      <c r="E73" s="1" t="s">
        <v>14</v>
      </c>
      <c r="F73" s="1" t="s">
        <v>12</v>
      </c>
      <c r="G73" s="3">
        <v>41977</v>
      </c>
      <c r="H73" s="1"/>
      <c r="I73" s="1" t="s">
        <v>32</v>
      </c>
      <c r="J73" s="1" t="s">
        <v>32</v>
      </c>
    </row>
    <row r="74" spans="1:10" x14ac:dyDescent="0.25">
      <c r="A74" s="1">
        <v>69</v>
      </c>
      <c r="B74" s="1" t="s">
        <v>9</v>
      </c>
      <c r="C74" s="1" t="s">
        <v>10</v>
      </c>
      <c r="D74" s="1" t="s">
        <v>88</v>
      </c>
      <c r="E74" s="1" t="s">
        <v>14</v>
      </c>
      <c r="F74" s="1" t="s">
        <v>12</v>
      </c>
      <c r="G74" s="3">
        <v>41977</v>
      </c>
      <c r="H74" s="1"/>
      <c r="I74" s="1" t="s">
        <v>32</v>
      </c>
      <c r="J74" s="1" t="s">
        <v>32</v>
      </c>
    </row>
    <row r="75" spans="1:10" x14ac:dyDescent="0.25">
      <c r="A75" s="1">
        <v>70</v>
      </c>
      <c r="B75" s="1" t="s">
        <v>9</v>
      </c>
      <c r="C75" s="1" t="s">
        <v>11</v>
      </c>
      <c r="D75" s="1" t="s">
        <v>89</v>
      </c>
      <c r="E75" s="1" t="s">
        <v>13</v>
      </c>
      <c r="F75" s="1" t="s">
        <v>12</v>
      </c>
      <c r="G75" s="3">
        <v>41977</v>
      </c>
      <c r="H75" s="1"/>
      <c r="I75" s="1" t="s">
        <v>32</v>
      </c>
      <c r="J75" s="1" t="s">
        <v>42</v>
      </c>
    </row>
    <row r="76" spans="1:10" x14ac:dyDescent="0.25">
      <c r="A76" s="1">
        <v>71</v>
      </c>
      <c r="B76" s="1" t="s">
        <v>9</v>
      </c>
      <c r="C76" s="1" t="s">
        <v>11</v>
      </c>
      <c r="D76" s="1" t="s">
        <v>90</v>
      </c>
      <c r="E76" s="1" t="s">
        <v>13</v>
      </c>
      <c r="F76" s="1" t="s">
        <v>12</v>
      </c>
      <c r="G76" s="3">
        <v>41977</v>
      </c>
      <c r="H76" s="1"/>
      <c r="I76" s="1" t="s">
        <v>32</v>
      </c>
      <c r="J76" s="1" t="s">
        <v>32</v>
      </c>
    </row>
    <row r="77" spans="1:10" x14ac:dyDescent="0.25">
      <c r="A77" s="1">
        <v>72</v>
      </c>
      <c r="B77" s="1" t="s">
        <v>9</v>
      </c>
      <c r="C77" s="1" t="s">
        <v>11</v>
      </c>
      <c r="D77" s="1" t="s">
        <v>91</v>
      </c>
      <c r="E77" s="1" t="s">
        <v>13</v>
      </c>
      <c r="F77" s="1" t="s">
        <v>12</v>
      </c>
      <c r="G77" s="3">
        <v>41977</v>
      </c>
      <c r="H77" s="1"/>
      <c r="I77" s="1" t="s">
        <v>42</v>
      </c>
      <c r="J77" s="1" t="s">
        <v>32</v>
      </c>
    </row>
    <row r="78" spans="1:10" x14ac:dyDescent="0.25">
      <c r="A78" s="1">
        <v>73</v>
      </c>
      <c r="B78" s="1" t="s">
        <v>9</v>
      </c>
      <c r="C78" s="1" t="s">
        <v>11</v>
      </c>
      <c r="D78" s="1" t="s">
        <v>92</v>
      </c>
      <c r="E78" s="1" t="s">
        <v>13</v>
      </c>
      <c r="F78" s="1" t="s">
        <v>12</v>
      </c>
      <c r="G78" s="3">
        <v>41977</v>
      </c>
      <c r="H78" s="1"/>
      <c r="I78" s="1" t="s">
        <v>42</v>
      </c>
      <c r="J78" s="1" t="s">
        <v>32</v>
      </c>
    </row>
    <row r="79" spans="1:10" x14ac:dyDescent="0.25">
      <c r="A79" s="1">
        <v>74</v>
      </c>
      <c r="B79" s="1" t="s">
        <v>9</v>
      </c>
      <c r="C79" s="1" t="s">
        <v>10</v>
      </c>
      <c r="D79" s="1" t="s">
        <v>99</v>
      </c>
      <c r="E79" s="1" t="s">
        <v>14</v>
      </c>
      <c r="F79" s="1" t="s">
        <v>12</v>
      </c>
      <c r="G79" s="3">
        <v>41977</v>
      </c>
      <c r="H79" s="1"/>
      <c r="I79" s="1" t="s">
        <v>32</v>
      </c>
      <c r="J79" s="1" t="s">
        <v>32</v>
      </c>
    </row>
  </sheetData>
  <autoFilter ref="A1:J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/>
  </sheetViews>
  <sheetFormatPr baseColWidth="10" defaultRowHeight="15" x14ac:dyDescent="0.25"/>
  <cols>
    <col min="1" max="1" width="4.5703125" bestFit="1" customWidth="1"/>
    <col min="2" max="2" width="7.85546875" customWidth="1"/>
    <col min="3" max="3" width="9.42578125" bestFit="1" customWidth="1"/>
    <col min="4" max="4" width="14.28515625" bestFit="1" customWidth="1"/>
    <col min="5" max="5" width="8" bestFit="1" customWidth="1"/>
    <col min="6" max="6" width="9.42578125" bestFit="1" customWidth="1"/>
    <col min="7" max="7" width="14.28515625" bestFit="1" customWidth="1"/>
    <col min="8" max="8" width="6.42578125" bestFit="1" customWidth="1"/>
    <col min="9" max="9" width="9.42578125" bestFit="1" customWidth="1"/>
    <col min="10" max="10" width="14.28515625" bestFit="1" customWidth="1"/>
    <col min="11" max="11" width="6" bestFit="1" customWidth="1"/>
    <col min="12" max="12" width="9.42578125" bestFit="1" customWidth="1"/>
    <col min="13" max="13" width="14.28515625" bestFit="1" customWidth="1"/>
    <col min="14" max="14" width="6" bestFit="1" customWidth="1"/>
    <col min="15" max="15" width="9.42578125" bestFit="1" customWidth="1"/>
    <col min="16" max="16" width="14.28515625" bestFit="1" customWidth="1"/>
    <col min="17" max="17" width="6" bestFit="1" customWidth="1"/>
    <col min="18" max="18" width="9.42578125" bestFit="1" customWidth="1"/>
    <col min="19" max="19" width="14.28515625" bestFit="1" customWidth="1"/>
    <col min="20" max="20" width="6" bestFit="1" customWidth="1"/>
    <col min="21" max="21" width="9.42578125" bestFit="1" customWidth="1"/>
    <col min="22" max="22" width="14.28515625" bestFit="1" customWidth="1"/>
    <col min="23" max="23" width="7.140625" bestFit="1" customWidth="1"/>
    <col min="24" max="24" width="9.42578125" bestFit="1" customWidth="1"/>
    <col min="25" max="25" width="14.28515625" bestFit="1" customWidth="1"/>
    <col min="27" max="27" width="9.42578125" bestFit="1" customWidth="1"/>
    <col min="28" max="28" width="14.28515625" bestFit="1" customWidth="1"/>
    <col min="29" max="29" width="8.140625" bestFit="1" customWidth="1"/>
    <col min="30" max="30" width="9.42578125" bestFit="1" customWidth="1"/>
    <col min="31" max="31" width="14.28515625" bestFit="1" customWidth="1"/>
    <col min="32" max="32" width="11" bestFit="1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9.42578125" bestFit="1" customWidth="1"/>
    <col min="37" max="37" width="14.28515625" bestFit="1" customWidth="1"/>
  </cols>
  <sheetData>
    <row r="1" spans="2:10" x14ac:dyDescent="0.25">
      <c r="B1" s="12" t="s">
        <v>117</v>
      </c>
      <c r="C1" s="15"/>
      <c r="E1" s="17" t="s">
        <v>120</v>
      </c>
      <c r="F1" s="16"/>
    </row>
    <row r="2" spans="2:10" x14ac:dyDescent="0.25">
      <c r="B2" s="14" t="s">
        <v>116</v>
      </c>
      <c r="C2" s="1" t="s">
        <v>118</v>
      </c>
      <c r="E2" s="1" t="s">
        <v>116</v>
      </c>
      <c r="F2" s="1" t="s">
        <v>118</v>
      </c>
      <c r="G2" s="6" t="s">
        <v>125</v>
      </c>
      <c r="H2" s="6" t="s">
        <v>126</v>
      </c>
      <c r="I2" s="6" t="s">
        <v>127</v>
      </c>
      <c r="J2" s="6" t="s">
        <v>128</v>
      </c>
    </row>
    <row r="3" spans="2:10" x14ac:dyDescent="0.25">
      <c r="B3" s="1">
        <v>1</v>
      </c>
      <c r="C3" s="1">
        <v>500</v>
      </c>
      <c r="E3" s="1">
        <v>11</v>
      </c>
      <c r="F3" s="1">
        <v>10</v>
      </c>
      <c r="G3" s="1">
        <f>20*F3</f>
        <v>200</v>
      </c>
      <c r="H3" s="1">
        <f>20*F3</f>
        <v>200</v>
      </c>
      <c r="I3" s="1">
        <f>10*F3</f>
        <v>100</v>
      </c>
      <c r="J3" s="1">
        <f>5*F3</f>
        <v>50</v>
      </c>
    </row>
    <row r="4" spans="2:10" x14ac:dyDescent="0.25">
      <c r="B4" s="1">
        <v>2</v>
      </c>
      <c r="C4" s="1">
        <v>100</v>
      </c>
    </row>
    <row r="5" spans="2:10" x14ac:dyDescent="0.25">
      <c r="B5" s="1">
        <v>3</v>
      </c>
      <c r="C5" s="1">
        <v>60</v>
      </c>
      <c r="E5" s="17" t="s">
        <v>130</v>
      </c>
      <c r="F5" s="16"/>
    </row>
    <row r="6" spans="2:10" x14ac:dyDescent="0.25">
      <c r="B6" s="1">
        <v>4</v>
      </c>
      <c r="C6" s="1">
        <v>25</v>
      </c>
      <c r="E6" s="1" t="s">
        <v>116</v>
      </c>
      <c r="F6" s="1" t="s">
        <v>118</v>
      </c>
      <c r="G6" s="6" t="s">
        <v>129</v>
      </c>
    </row>
    <row r="7" spans="2:10" x14ac:dyDescent="0.25">
      <c r="B7" s="1">
        <v>5</v>
      </c>
      <c r="C7" s="1">
        <v>200</v>
      </c>
      <c r="E7" s="1">
        <v>16</v>
      </c>
      <c r="F7" s="1">
        <v>10</v>
      </c>
      <c r="G7" s="1">
        <f>(8*(8*3))*F7</f>
        <v>1920</v>
      </c>
    </row>
    <row r="8" spans="2:10" x14ac:dyDescent="0.25">
      <c r="B8" s="1">
        <v>6</v>
      </c>
      <c r="C8" s="1">
        <v>70</v>
      </c>
    </row>
    <row r="9" spans="2:10" x14ac:dyDescent="0.25">
      <c r="B9" s="1">
        <v>7</v>
      </c>
      <c r="C9" s="1">
        <v>60</v>
      </c>
    </row>
    <row r="10" spans="2:10" x14ac:dyDescent="0.25">
      <c r="B10" s="1">
        <v>8</v>
      </c>
      <c r="C10" s="1">
        <v>10</v>
      </c>
      <c r="G10" s="12" t="s">
        <v>122</v>
      </c>
      <c r="H10" s="15"/>
    </row>
    <row r="11" spans="2:10" x14ac:dyDescent="0.25">
      <c r="B11" s="1">
        <v>9</v>
      </c>
      <c r="C11" s="1">
        <v>0</v>
      </c>
      <c r="G11" s="1" t="s">
        <v>116</v>
      </c>
      <c r="H11" s="1" t="s">
        <v>118</v>
      </c>
    </row>
    <row r="12" spans="2:10" x14ac:dyDescent="0.25">
      <c r="B12" s="1">
        <v>10</v>
      </c>
      <c r="C12" s="1">
        <v>0</v>
      </c>
      <c r="G12" s="1">
        <v>3</v>
      </c>
      <c r="H12" s="1">
        <v>50</v>
      </c>
    </row>
    <row r="13" spans="2:10" x14ac:dyDescent="0.25">
      <c r="B13" s="1">
        <v>14</v>
      </c>
      <c r="C13" s="1">
        <v>1000</v>
      </c>
      <c r="G13" s="1">
        <v>4</v>
      </c>
      <c r="H13" s="1">
        <v>50</v>
      </c>
    </row>
    <row r="14" spans="2:10" x14ac:dyDescent="0.25">
      <c r="B14" s="1">
        <v>15</v>
      </c>
      <c r="C14" s="1">
        <v>30000</v>
      </c>
      <c r="G14" s="1">
        <v>5</v>
      </c>
      <c r="H14" s="1">
        <v>50</v>
      </c>
      <c r="I14" s="11"/>
    </row>
    <row r="16" spans="2:10" x14ac:dyDescent="0.25">
      <c r="B16" s="12" t="s">
        <v>121</v>
      </c>
      <c r="C16" s="15"/>
      <c r="G16" s="18" t="s">
        <v>123</v>
      </c>
      <c r="H16" s="15"/>
      <c r="I16" s="15"/>
    </row>
    <row r="17" spans="1:37" x14ac:dyDescent="0.25">
      <c r="B17" s="1" t="s">
        <v>116</v>
      </c>
      <c r="C17" s="1" t="s">
        <v>118</v>
      </c>
      <c r="G17" s="1" t="s">
        <v>116</v>
      </c>
      <c r="H17" s="1" t="s">
        <v>118</v>
      </c>
      <c r="I17" s="1" t="s">
        <v>124</v>
      </c>
    </row>
    <row r="18" spans="1:37" x14ac:dyDescent="0.25">
      <c r="B18" s="1">
        <v>13</v>
      </c>
      <c r="C18" s="1">
        <v>40</v>
      </c>
      <c r="G18" s="1">
        <v>1</v>
      </c>
      <c r="H18" s="1">
        <v>25</v>
      </c>
      <c r="I18" s="1">
        <f>(6*10)*H18</f>
        <v>1500</v>
      </c>
    </row>
    <row r="19" spans="1:37" x14ac:dyDescent="0.25">
      <c r="G19" s="1">
        <v>2</v>
      </c>
      <c r="H19" s="1">
        <v>25</v>
      </c>
      <c r="I19" s="1">
        <f>(6*10)*H19</f>
        <v>1500</v>
      </c>
    </row>
    <row r="20" spans="1:37" x14ac:dyDescent="0.25">
      <c r="B20" s="13" t="s">
        <v>119</v>
      </c>
      <c r="C20" s="16"/>
    </row>
    <row r="21" spans="1:37" x14ac:dyDescent="0.25">
      <c r="B21" s="1" t="s">
        <v>116</v>
      </c>
      <c r="C21" s="1" t="s">
        <v>118</v>
      </c>
    </row>
    <row r="22" spans="1:37" x14ac:dyDescent="0.25">
      <c r="B22" s="1">
        <v>12</v>
      </c>
      <c r="C22" s="1">
        <v>3000</v>
      </c>
    </row>
    <row r="25" spans="1:37" x14ac:dyDescent="0.25">
      <c r="A25" s="1"/>
      <c r="B25" s="10" t="s">
        <v>104</v>
      </c>
      <c r="C25" s="10"/>
      <c r="D25" s="10"/>
      <c r="E25" s="10" t="s">
        <v>105</v>
      </c>
      <c r="F25" s="10"/>
      <c r="G25" s="10"/>
      <c r="H25" s="10" t="s">
        <v>106</v>
      </c>
      <c r="I25" s="10"/>
      <c r="J25" s="10"/>
      <c r="K25" s="10" t="s">
        <v>107</v>
      </c>
      <c r="L25" s="10"/>
      <c r="M25" s="10"/>
      <c r="N25" s="10" t="s">
        <v>108</v>
      </c>
      <c r="O25" s="10"/>
      <c r="P25" s="10"/>
      <c r="Q25" s="10" t="s">
        <v>109</v>
      </c>
      <c r="R25" s="10"/>
      <c r="S25" s="10"/>
      <c r="T25" s="10" t="s">
        <v>110</v>
      </c>
      <c r="U25" s="10"/>
      <c r="V25" s="10"/>
      <c r="W25" s="10" t="s">
        <v>111</v>
      </c>
      <c r="X25" s="10"/>
      <c r="Y25" s="10"/>
      <c r="Z25" s="10" t="s">
        <v>112</v>
      </c>
      <c r="AA25" s="10"/>
      <c r="AB25" s="10"/>
      <c r="AC25" s="10" t="s">
        <v>113</v>
      </c>
      <c r="AD25" s="10"/>
      <c r="AE25" s="10"/>
      <c r="AF25" s="10" t="s">
        <v>114</v>
      </c>
      <c r="AG25" s="10"/>
      <c r="AH25" s="10"/>
      <c r="AI25" s="10" t="s">
        <v>115</v>
      </c>
      <c r="AJ25" s="10"/>
      <c r="AK25" s="10"/>
    </row>
    <row r="26" spans="1:37" x14ac:dyDescent="0.25">
      <c r="A26" s="1" t="s">
        <v>100</v>
      </c>
      <c r="B26" s="9" t="s">
        <v>101</v>
      </c>
      <c r="C26" s="9" t="s">
        <v>102</v>
      </c>
      <c r="D26" s="9" t="s">
        <v>103</v>
      </c>
      <c r="E26" s="9" t="s">
        <v>101</v>
      </c>
      <c r="F26" s="9" t="s">
        <v>102</v>
      </c>
      <c r="G26" s="9" t="s">
        <v>103</v>
      </c>
      <c r="H26" s="9" t="s">
        <v>101</v>
      </c>
      <c r="I26" s="9" t="s">
        <v>102</v>
      </c>
      <c r="J26" s="9" t="s">
        <v>103</v>
      </c>
      <c r="K26" s="9" t="s">
        <v>101</v>
      </c>
      <c r="L26" s="9" t="s">
        <v>102</v>
      </c>
      <c r="M26" s="9" t="s">
        <v>103</v>
      </c>
      <c r="N26" s="9" t="s">
        <v>101</v>
      </c>
      <c r="O26" s="9" t="s">
        <v>102</v>
      </c>
      <c r="P26" s="9" t="s">
        <v>103</v>
      </c>
      <c r="Q26" s="9" t="s">
        <v>101</v>
      </c>
      <c r="R26" s="9" t="s">
        <v>102</v>
      </c>
      <c r="S26" s="9" t="s">
        <v>103</v>
      </c>
      <c r="T26" s="9" t="s">
        <v>101</v>
      </c>
      <c r="U26" s="9" t="s">
        <v>102</v>
      </c>
      <c r="V26" s="9" t="s">
        <v>103</v>
      </c>
      <c r="W26" s="9" t="s">
        <v>101</v>
      </c>
      <c r="X26" s="9" t="s">
        <v>102</v>
      </c>
      <c r="Y26" s="9" t="s">
        <v>103</v>
      </c>
      <c r="Z26" s="9" t="s">
        <v>101</v>
      </c>
      <c r="AA26" s="9" t="s">
        <v>102</v>
      </c>
      <c r="AB26" s="9" t="s">
        <v>103</v>
      </c>
      <c r="AC26" s="9" t="s">
        <v>101</v>
      </c>
      <c r="AD26" s="9" t="s">
        <v>102</v>
      </c>
      <c r="AE26" s="9" t="s">
        <v>103</v>
      </c>
      <c r="AF26" s="9" t="s">
        <v>101</v>
      </c>
      <c r="AG26" s="9" t="s">
        <v>102</v>
      </c>
      <c r="AH26" s="9" t="s">
        <v>103</v>
      </c>
      <c r="AI26" s="9" t="s">
        <v>101</v>
      </c>
      <c r="AJ26" s="9" t="s">
        <v>102</v>
      </c>
      <c r="AK26" s="9" t="s">
        <v>103</v>
      </c>
    </row>
    <row r="27" spans="1:37" x14ac:dyDescent="0.25">
      <c r="A27" s="1">
        <v>0</v>
      </c>
      <c r="B27" s="1">
        <f>500+100+60+25+200+70+60+10+0+0+1000+30000+40+200+3000+1920</f>
        <v>37185</v>
      </c>
      <c r="C27" s="1">
        <v>0</v>
      </c>
      <c r="D27" s="1">
        <f>C27-B27</f>
        <v>-37185</v>
      </c>
      <c r="E27" s="1">
        <f>200+40</f>
        <v>240</v>
      </c>
      <c r="F27" s="1">
        <f>50+50+50+1500+1500</f>
        <v>3150</v>
      </c>
      <c r="G27" s="1">
        <f>D27-E27+F27</f>
        <v>-34275</v>
      </c>
      <c r="H27" s="1">
        <f>100+40</f>
        <v>140</v>
      </c>
      <c r="I27" s="1">
        <f>50+50+50+1500+1500</f>
        <v>3150</v>
      </c>
      <c r="J27" s="1">
        <f>G27-H27+I27</f>
        <v>-31265</v>
      </c>
      <c r="K27" s="1">
        <f>50+40</f>
        <v>90</v>
      </c>
      <c r="L27" s="1">
        <f>50+50+50+1500+1500</f>
        <v>3150</v>
      </c>
      <c r="M27" s="1">
        <f>J27-K27+L27</f>
        <v>-28205</v>
      </c>
      <c r="N27" s="1">
        <f>50+40</f>
        <v>90</v>
      </c>
      <c r="O27" s="1">
        <f>50+50+50+1500+1500</f>
        <v>3150</v>
      </c>
      <c r="P27" s="1">
        <f>M27-N27+O27</f>
        <v>-25145</v>
      </c>
      <c r="Q27" s="1">
        <f>50+40</f>
        <v>90</v>
      </c>
      <c r="R27" s="1">
        <f>50+50+50+1500+1500</f>
        <v>3150</v>
      </c>
      <c r="S27" s="1">
        <f>P27-Q27+R27</f>
        <v>-22085</v>
      </c>
      <c r="T27" s="1">
        <f>50+40</f>
        <v>90</v>
      </c>
      <c r="U27" s="1">
        <f>50+50+50+1500+1500</f>
        <v>3150</v>
      </c>
      <c r="V27" s="1">
        <f>S27-T27+U27</f>
        <v>-19025</v>
      </c>
      <c r="W27" s="1">
        <f>50+40</f>
        <v>90</v>
      </c>
      <c r="X27" s="1">
        <f>50+50+50+1500+1500</f>
        <v>3150</v>
      </c>
      <c r="Y27" s="1">
        <f>V27-W27+X27</f>
        <v>-15965</v>
      </c>
      <c r="Z27" s="1">
        <f>50+40</f>
        <v>90</v>
      </c>
      <c r="AA27" s="1">
        <f>50+50+50+1500+1500</f>
        <v>3150</v>
      </c>
      <c r="AB27" s="1">
        <f>Y27-Z27+AA27</f>
        <v>-12905</v>
      </c>
      <c r="AC27" s="1">
        <f>50+40</f>
        <v>90</v>
      </c>
      <c r="AD27" s="1">
        <f>50+50+50+1500+1500</f>
        <v>3150</v>
      </c>
      <c r="AE27" s="1">
        <f>AB27-AC27+AD27</f>
        <v>-9845</v>
      </c>
      <c r="AF27" s="1">
        <f>50+40</f>
        <v>90</v>
      </c>
      <c r="AG27" s="1">
        <f>50+50+50+1500+1500</f>
        <v>3150</v>
      </c>
      <c r="AH27" s="1">
        <f>AE27-AF27+AG27</f>
        <v>-6785</v>
      </c>
      <c r="AI27" s="1">
        <f>50+40</f>
        <v>90</v>
      </c>
      <c r="AJ27" s="1">
        <f>50+50+50+1500+1500</f>
        <v>3150</v>
      </c>
      <c r="AK27" s="1">
        <f>AH27-AI27+AJ27</f>
        <v>-3725</v>
      </c>
    </row>
    <row r="28" spans="1:37" x14ac:dyDescent="0.25">
      <c r="A28" s="1">
        <v>1</v>
      </c>
      <c r="B28" s="1">
        <f>3000+50+40</f>
        <v>3090</v>
      </c>
      <c r="C28" s="1">
        <f>50+50+50+1500+1500</f>
        <v>3150</v>
      </c>
      <c r="D28" s="1">
        <f>AK27-B28+C28</f>
        <v>-3665</v>
      </c>
      <c r="E28" s="1">
        <f>50+40</f>
        <v>90</v>
      </c>
      <c r="F28" s="1">
        <f t="shared" ref="F28:F31" si="0">50+50+50+1500+1500</f>
        <v>3150</v>
      </c>
      <c r="G28" s="1">
        <f t="shared" ref="G28:G29" si="1">D28-E28+F28</f>
        <v>-605</v>
      </c>
      <c r="H28" s="1">
        <f>50+40</f>
        <v>90</v>
      </c>
      <c r="I28" s="1">
        <f t="shared" ref="I28:I31" si="2">50+50+50+1500+1500</f>
        <v>3150</v>
      </c>
      <c r="J28" s="19">
        <f t="shared" ref="J28:J29" si="3">G28-H28+I28</f>
        <v>2455</v>
      </c>
      <c r="K28" s="1">
        <f>50+40</f>
        <v>90</v>
      </c>
      <c r="L28" s="1">
        <f t="shared" ref="L28:L31" si="4">50+50+50+1500+1500</f>
        <v>3150</v>
      </c>
      <c r="M28" s="1">
        <f t="shared" ref="M28:M29" si="5">J28-K28+L28</f>
        <v>5515</v>
      </c>
      <c r="N28" s="1">
        <f>50+40</f>
        <v>90</v>
      </c>
      <c r="O28" s="1">
        <f t="shared" ref="O28:O31" si="6">50+50+50+1500+1500</f>
        <v>3150</v>
      </c>
      <c r="P28" s="1">
        <f t="shared" ref="P28:P29" si="7">M28-N28+O28</f>
        <v>8575</v>
      </c>
      <c r="Q28" s="1">
        <f>50+40</f>
        <v>90</v>
      </c>
      <c r="R28" s="1">
        <f t="shared" ref="R28:R31" si="8">50+50+50+1500+1500</f>
        <v>3150</v>
      </c>
      <c r="S28" s="1">
        <f t="shared" ref="S28:S29" si="9">P28-Q28+R28</f>
        <v>11635</v>
      </c>
      <c r="T28" s="1">
        <f>50+40</f>
        <v>90</v>
      </c>
      <c r="U28" s="1">
        <f t="shared" ref="U28:U31" si="10">50+50+50+1500+1500</f>
        <v>3150</v>
      </c>
      <c r="V28" s="1">
        <f t="shared" ref="V28:V29" si="11">S28-T28+U28</f>
        <v>14695</v>
      </c>
      <c r="W28" s="1">
        <f>50+40</f>
        <v>90</v>
      </c>
      <c r="X28" s="1">
        <f t="shared" ref="X28:X31" si="12">50+50+50+1500+1500</f>
        <v>3150</v>
      </c>
      <c r="Y28" s="1">
        <f t="shared" ref="Y28:Y29" si="13">V28-W28+X28</f>
        <v>17755</v>
      </c>
      <c r="Z28" s="1">
        <f>50+40</f>
        <v>90</v>
      </c>
      <c r="AA28" s="1">
        <f t="shared" ref="AA28:AA31" si="14">50+50+50+1500+1500</f>
        <v>3150</v>
      </c>
      <c r="AB28" s="1">
        <f t="shared" ref="AB28:AB29" si="15">Y28-Z28+AA28</f>
        <v>20815</v>
      </c>
      <c r="AC28" s="1">
        <f>50+40</f>
        <v>90</v>
      </c>
      <c r="AD28" s="1">
        <f t="shared" ref="AD28:AD31" si="16">50+50+50+1500+1500</f>
        <v>3150</v>
      </c>
      <c r="AE28" s="1">
        <f t="shared" ref="AE28:AE29" si="17">AB28-AC28+AD28</f>
        <v>23875</v>
      </c>
      <c r="AF28" s="1">
        <f>50+40</f>
        <v>90</v>
      </c>
      <c r="AG28" s="1">
        <f t="shared" ref="AG28:AG31" si="18">50+50+50+1500+1500</f>
        <v>3150</v>
      </c>
      <c r="AH28" s="1">
        <f t="shared" ref="AH28:AH29" si="19">AE28-AF28+AG28</f>
        <v>26935</v>
      </c>
      <c r="AI28" s="1">
        <f>50+40</f>
        <v>90</v>
      </c>
      <c r="AJ28" s="1">
        <f t="shared" ref="AJ28:AJ31" si="20">50+50+50+1500+1500</f>
        <v>3150</v>
      </c>
      <c r="AK28" s="1">
        <f t="shared" ref="AK28:AK29" si="21">AH28-AI28+AJ28</f>
        <v>29995</v>
      </c>
    </row>
    <row r="29" spans="1:37" x14ac:dyDescent="0.25">
      <c r="A29" s="1">
        <v>2</v>
      </c>
      <c r="B29" s="1">
        <f>3000+50+40</f>
        <v>3090</v>
      </c>
      <c r="C29" s="1">
        <f t="shared" ref="C29:C31" si="22">50+50+50+1500+1500</f>
        <v>3150</v>
      </c>
      <c r="D29" s="1">
        <f>AK28-B29+C29</f>
        <v>30055</v>
      </c>
      <c r="E29" s="1">
        <f>50+40</f>
        <v>90</v>
      </c>
      <c r="F29" s="1">
        <f t="shared" si="0"/>
        <v>3150</v>
      </c>
      <c r="G29" s="1">
        <f t="shared" si="1"/>
        <v>33115</v>
      </c>
      <c r="H29" s="1">
        <f>50+40</f>
        <v>90</v>
      </c>
      <c r="I29" s="1">
        <f t="shared" si="2"/>
        <v>3150</v>
      </c>
      <c r="J29" s="1">
        <f t="shared" si="3"/>
        <v>36175</v>
      </c>
      <c r="K29" s="1">
        <f>50+40</f>
        <v>90</v>
      </c>
      <c r="L29" s="1">
        <f t="shared" si="4"/>
        <v>3150</v>
      </c>
      <c r="M29" s="1">
        <f t="shared" si="5"/>
        <v>39235</v>
      </c>
      <c r="N29" s="1">
        <f>50+40</f>
        <v>90</v>
      </c>
      <c r="O29" s="1">
        <f t="shared" si="6"/>
        <v>3150</v>
      </c>
      <c r="P29" s="1">
        <f t="shared" si="7"/>
        <v>42295</v>
      </c>
      <c r="Q29" s="1">
        <f>50+40</f>
        <v>90</v>
      </c>
      <c r="R29" s="1">
        <f t="shared" si="8"/>
        <v>3150</v>
      </c>
      <c r="S29" s="1">
        <f t="shared" si="9"/>
        <v>45355</v>
      </c>
      <c r="T29" s="1">
        <f>50+40</f>
        <v>90</v>
      </c>
      <c r="U29" s="1">
        <f t="shared" si="10"/>
        <v>3150</v>
      </c>
      <c r="V29" s="1">
        <f t="shared" si="11"/>
        <v>48415</v>
      </c>
      <c r="W29" s="1">
        <f>50+40</f>
        <v>90</v>
      </c>
      <c r="X29" s="1">
        <f t="shared" si="12"/>
        <v>3150</v>
      </c>
      <c r="Y29" s="1">
        <f t="shared" si="13"/>
        <v>51475</v>
      </c>
      <c r="Z29" s="1">
        <f>50+40</f>
        <v>90</v>
      </c>
      <c r="AA29" s="1">
        <f t="shared" si="14"/>
        <v>3150</v>
      </c>
      <c r="AB29" s="1">
        <f t="shared" si="15"/>
        <v>54535</v>
      </c>
      <c r="AC29" s="1">
        <f>50+40</f>
        <v>90</v>
      </c>
      <c r="AD29" s="1">
        <f t="shared" si="16"/>
        <v>3150</v>
      </c>
      <c r="AE29" s="1">
        <f t="shared" si="17"/>
        <v>57595</v>
      </c>
      <c r="AF29" s="1">
        <f>50+40</f>
        <v>90</v>
      </c>
      <c r="AG29" s="1">
        <f t="shared" si="18"/>
        <v>3150</v>
      </c>
      <c r="AH29" s="1">
        <f t="shared" si="19"/>
        <v>60655</v>
      </c>
      <c r="AI29" s="1">
        <f>50+40</f>
        <v>90</v>
      </c>
      <c r="AJ29" s="1">
        <f t="shared" si="20"/>
        <v>3150</v>
      </c>
      <c r="AK29" s="1">
        <f t="shared" si="21"/>
        <v>63715</v>
      </c>
    </row>
    <row r="30" spans="1:37" x14ac:dyDescent="0.25">
      <c r="A30" s="6">
        <v>3</v>
      </c>
      <c r="B30" s="1">
        <f>3000+50+40</f>
        <v>3090</v>
      </c>
      <c r="C30" s="1">
        <f t="shared" si="22"/>
        <v>3150</v>
      </c>
      <c r="D30" s="1">
        <f>AK29-B30+C30</f>
        <v>63775</v>
      </c>
      <c r="E30" s="1">
        <f>50+40</f>
        <v>90</v>
      </c>
      <c r="F30" s="1">
        <f t="shared" si="0"/>
        <v>3150</v>
      </c>
      <c r="G30" s="1">
        <f t="shared" ref="G30" si="23">D30-E30+F30</f>
        <v>66835</v>
      </c>
      <c r="H30" s="1">
        <f>50+40</f>
        <v>90</v>
      </c>
      <c r="I30" s="1">
        <f t="shared" si="2"/>
        <v>3150</v>
      </c>
      <c r="J30" s="1">
        <f t="shared" ref="J30" si="24">G30-H30+I30</f>
        <v>69895</v>
      </c>
      <c r="K30" s="1">
        <f>50+40</f>
        <v>90</v>
      </c>
      <c r="L30" s="1">
        <f t="shared" si="4"/>
        <v>3150</v>
      </c>
      <c r="M30" s="1">
        <f t="shared" ref="M30" si="25">J30-K30+L30</f>
        <v>72955</v>
      </c>
      <c r="N30" s="1">
        <f>50+40</f>
        <v>90</v>
      </c>
      <c r="O30" s="1">
        <f t="shared" si="6"/>
        <v>3150</v>
      </c>
      <c r="P30" s="1">
        <f t="shared" ref="P30" si="26">M30-N30+O30</f>
        <v>76015</v>
      </c>
      <c r="Q30" s="1">
        <f>50+40</f>
        <v>90</v>
      </c>
      <c r="R30" s="1">
        <f t="shared" si="8"/>
        <v>3150</v>
      </c>
      <c r="S30" s="1">
        <f t="shared" ref="S30" si="27">P30-Q30+R30</f>
        <v>79075</v>
      </c>
      <c r="T30" s="1">
        <f>50+40</f>
        <v>90</v>
      </c>
      <c r="U30" s="1">
        <f t="shared" si="10"/>
        <v>3150</v>
      </c>
      <c r="V30" s="1">
        <f t="shared" ref="V30" si="28">S30-T30+U30</f>
        <v>82135</v>
      </c>
      <c r="W30" s="1">
        <f>50+40</f>
        <v>90</v>
      </c>
      <c r="X30" s="1">
        <f t="shared" si="12"/>
        <v>3150</v>
      </c>
      <c r="Y30" s="1">
        <f t="shared" ref="Y30" si="29">V30-W30+X30</f>
        <v>85195</v>
      </c>
      <c r="Z30" s="1">
        <f>50+40</f>
        <v>90</v>
      </c>
      <c r="AA30" s="1">
        <f t="shared" si="14"/>
        <v>3150</v>
      </c>
      <c r="AB30" s="1">
        <f t="shared" ref="AB30" si="30">Y30-Z30+AA30</f>
        <v>88255</v>
      </c>
      <c r="AC30" s="1">
        <f>50+40</f>
        <v>90</v>
      </c>
      <c r="AD30" s="1">
        <f t="shared" si="16"/>
        <v>3150</v>
      </c>
      <c r="AE30" s="1">
        <f t="shared" ref="AE30" si="31">AB30-AC30+AD30</f>
        <v>91315</v>
      </c>
      <c r="AF30" s="1">
        <f>50+40</f>
        <v>90</v>
      </c>
      <c r="AG30" s="1">
        <f t="shared" si="18"/>
        <v>3150</v>
      </c>
      <c r="AH30" s="1">
        <f t="shared" ref="AH30" si="32">AE30-AF30+AG30</f>
        <v>94375</v>
      </c>
      <c r="AI30" s="1">
        <f>50+40</f>
        <v>90</v>
      </c>
      <c r="AJ30" s="1">
        <f t="shared" si="20"/>
        <v>3150</v>
      </c>
      <c r="AK30" s="1">
        <f t="shared" ref="AK30" si="33">AH30-AI30+AJ30</f>
        <v>97435</v>
      </c>
    </row>
    <row r="31" spans="1:37" x14ac:dyDescent="0.25">
      <c r="A31" s="6">
        <v>4</v>
      </c>
      <c r="B31" s="1">
        <f>3000+50+40</f>
        <v>3090</v>
      </c>
      <c r="C31" s="1">
        <f t="shared" si="22"/>
        <v>3150</v>
      </c>
      <c r="D31" s="1">
        <f>AK30-B31+C31</f>
        <v>97495</v>
      </c>
      <c r="E31" s="1">
        <f>50+40</f>
        <v>90</v>
      </c>
      <c r="F31" s="1">
        <f t="shared" si="0"/>
        <v>3150</v>
      </c>
      <c r="G31" s="1">
        <f t="shared" ref="G31" si="34">D31-E31+F31</f>
        <v>100555</v>
      </c>
      <c r="H31" s="1">
        <f>50+40</f>
        <v>90</v>
      </c>
      <c r="I31" s="1">
        <f t="shared" si="2"/>
        <v>3150</v>
      </c>
      <c r="J31" s="1">
        <f t="shared" ref="J31" si="35">G31-H31+I31</f>
        <v>103615</v>
      </c>
      <c r="K31" s="1">
        <f>50+40</f>
        <v>90</v>
      </c>
      <c r="L31" s="1">
        <f t="shared" si="4"/>
        <v>3150</v>
      </c>
      <c r="M31" s="6">
        <f t="shared" ref="M31" si="36">J31-K31+L31</f>
        <v>106675</v>
      </c>
      <c r="N31" s="1">
        <f>50+40</f>
        <v>90</v>
      </c>
      <c r="O31" s="1">
        <f t="shared" si="6"/>
        <v>3150</v>
      </c>
      <c r="P31" s="1">
        <f t="shared" ref="P31" si="37">M31-N31+O31</f>
        <v>109735</v>
      </c>
      <c r="Q31" s="1">
        <f>50+40</f>
        <v>90</v>
      </c>
      <c r="R31" s="1">
        <f t="shared" si="8"/>
        <v>3150</v>
      </c>
      <c r="S31" s="1">
        <f t="shared" ref="S31" si="38">P31-Q31+R31</f>
        <v>112795</v>
      </c>
      <c r="T31" s="1">
        <f>50+40</f>
        <v>90</v>
      </c>
      <c r="U31" s="1">
        <f t="shared" si="10"/>
        <v>3150</v>
      </c>
      <c r="V31" s="1">
        <f t="shared" ref="V31" si="39">S31-T31+U31</f>
        <v>115855</v>
      </c>
      <c r="W31" s="1">
        <f>50+40</f>
        <v>90</v>
      </c>
      <c r="X31" s="1">
        <f t="shared" si="12"/>
        <v>3150</v>
      </c>
      <c r="Y31" s="1">
        <f t="shared" ref="Y31" si="40">V31-W31+X31</f>
        <v>118915</v>
      </c>
      <c r="Z31" s="1">
        <f>50+40</f>
        <v>90</v>
      </c>
      <c r="AA31" s="1">
        <f t="shared" si="14"/>
        <v>3150</v>
      </c>
      <c r="AB31" s="1">
        <f t="shared" ref="AB31" si="41">Y31-Z31+AA31</f>
        <v>121975</v>
      </c>
      <c r="AC31" s="1">
        <f>50+40</f>
        <v>90</v>
      </c>
      <c r="AD31" s="1">
        <f t="shared" si="16"/>
        <v>3150</v>
      </c>
      <c r="AE31" s="1">
        <f t="shared" ref="AE31" si="42">AB31-AC31+AD31</f>
        <v>125035</v>
      </c>
      <c r="AF31" s="1">
        <f>50+40</f>
        <v>90</v>
      </c>
      <c r="AG31" s="1">
        <f t="shared" si="18"/>
        <v>3150</v>
      </c>
      <c r="AH31" s="1">
        <f t="shared" ref="AH31" si="43">AE31-AF31+AG31</f>
        <v>128095</v>
      </c>
      <c r="AI31" s="1">
        <f>50+40</f>
        <v>90</v>
      </c>
      <c r="AJ31" s="1">
        <f t="shared" si="20"/>
        <v>3150</v>
      </c>
      <c r="AK31" s="1">
        <f t="shared" ref="AK31" si="44">AH31-AI31+AJ31</f>
        <v>131155</v>
      </c>
    </row>
  </sheetData>
  <mergeCells count="12">
    <mergeCell ref="AI25:AK25"/>
    <mergeCell ref="B25:D25"/>
    <mergeCell ref="E25:G25"/>
    <mergeCell ref="H25:J25"/>
    <mergeCell ref="K25:M25"/>
    <mergeCell ref="N25:P25"/>
    <mergeCell ref="Q25:S25"/>
    <mergeCell ref="T25:V25"/>
    <mergeCell ref="W25:Y25"/>
    <mergeCell ref="Z25:AB25"/>
    <mergeCell ref="AC25:AE25"/>
    <mergeCell ref="AF25:AH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tabSelected="1" workbookViewId="0"/>
  </sheetViews>
  <sheetFormatPr baseColWidth="10" defaultRowHeight="15" x14ac:dyDescent="0.25"/>
  <cols>
    <col min="1" max="1" width="4.5703125" bestFit="1" customWidth="1"/>
    <col min="2" max="2" width="8" customWidth="1"/>
    <col min="3" max="3" width="9.42578125" bestFit="1" customWidth="1"/>
    <col min="4" max="4" width="14.28515625" bestFit="1" customWidth="1"/>
    <col min="5" max="5" width="6.5703125" customWidth="1"/>
    <col min="6" max="6" width="9.42578125" bestFit="1" customWidth="1"/>
    <col min="7" max="7" width="14.85546875" customWidth="1"/>
    <col min="8" max="8" width="7" bestFit="1" customWidth="1"/>
    <col min="9" max="9" width="9.42578125" bestFit="1" customWidth="1"/>
    <col min="10" max="10" width="14.85546875" bestFit="1" customWidth="1"/>
    <col min="11" max="11" width="6" bestFit="1" customWidth="1"/>
    <col min="12" max="12" width="9.42578125" bestFit="1" customWidth="1"/>
    <col min="13" max="13" width="14.28515625" bestFit="1" customWidth="1"/>
    <col min="14" max="14" width="6" bestFit="1" customWidth="1"/>
    <col min="15" max="15" width="9.42578125" bestFit="1" customWidth="1"/>
    <col min="16" max="16" width="14.28515625" bestFit="1" customWidth="1"/>
    <col min="17" max="17" width="6" bestFit="1" customWidth="1"/>
    <col min="18" max="18" width="9.42578125" bestFit="1" customWidth="1"/>
    <col min="19" max="19" width="14.28515625" bestFit="1" customWidth="1"/>
    <col min="20" max="20" width="6" bestFit="1" customWidth="1"/>
    <col min="21" max="21" width="9.42578125" bestFit="1" customWidth="1"/>
    <col min="22" max="22" width="14.28515625" bestFit="1" customWidth="1"/>
    <col min="23" max="23" width="6" bestFit="1" customWidth="1"/>
    <col min="24" max="24" width="9.42578125" bestFit="1" customWidth="1"/>
    <col min="25" max="25" width="14.28515625" bestFit="1" customWidth="1"/>
    <col min="26" max="26" width="6" bestFit="1" customWidth="1"/>
    <col min="27" max="27" width="9.42578125" bestFit="1" customWidth="1"/>
    <col min="28" max="28" width="14.28515625" bestFit="1" customWidth="1"/>
    <col min="29" max="29" width="6" bestFit="1" customWidth="1"/>
    <col min="30" max="30" width="9.42578125" bestFit="1" customWidth="1"/>
    <col min="31" max="31" width="14.28515625" bestFit="1" customWidth="1"/>
    <col min="32" max="32" width="6" bestFit="1" customWidth="1"/>
    <col min="33" max="33" width="9.42578125" bestFit="1" customWidth="1"/>
    <col min="34" max="34" width="14.28515625" bestFit="1" customWidth="1"/>
    <col min="35" max="35" width="6" bestFit="1" customWidth="1"/>
    <col min="36" max="36" width="9.42578125" bestFit="1" customWidth="1"/>
    <col min="37" max="37" width="14.28515625" bestFit="1" customWidth="1"/>
  </cols>
  <sheetData>
    <row r="1" spans="2:10" x14ac:dyDescent="0.25">
      <c r="B1" s="12" t="s">
        <v>117</v>
      </c>
      <c r="C1" s="15"/>
      <c r="E1" s="17" t="s">
        <v>120</v>
      </c>
      <c r="F1" s="16"/>
    </row>
    <row r="2" spans="2:10" x14ac:dyDescent="0.25">
      <c r="B2" s="14" t="s">
        <v>116</v>
      </c>
      <c r="C2" s="1" t="s">
        <v>118</v>
      </c>
      <c r="E2" s="1" t="s">
        <v>116</v>
      </c>
      <c r="F2" s="1" t="s">
        <v>118</v>
      </c>
      <c r="G2" s="6" t="s">
        <v>125</v>
      </c>
      <c r="H2" s="6" t="s">
        <v>126</v>
      </c>
      <c r="I2" s="6" t="s">
        <v>127</v>
      </c>
      <c r="J2" s="6" t="s">
        <v>128</v>
      </c>
    </row>
    <row r="3" spans="2:10" x14ac:dyDescent="0.25">
      <c r="B3" s="1">
        <v>1</v>
      </c>
      <c r="C3" s="1">
        <v>500</v>
      </c>
      <c r="E3" s="1">
        <v>12</v>
      </c>
      <c r="F3" s="1">
        <v>10</v>
      </c>
      <c r="G3" s="1">
        <f>20*F3</f>
        <v>200</v>
      </c>
      <c r="H3" s="1">
        <f>20*F3</f>
        <v>200</v>
      </c>
      <c r="I3" s="1">
        <f>10*F3</f>
        <v>100</v>
      </c>
      <c r="J3" s="1">
        <f>5*F3</f>
        <v>50</v>
      </c>
    </row>
    <row r="4" spans="2:10" x14ac:dyDescent="0.25">
      <c r="B4" s="1">
        <v>2</v>
      </c>
      <c r="C4" s="1">
        <v>230</v>
      </c>
    </row>
    <row r="5" spans="2:10" x14ac:dyDescent="0.25">
      <c r="B5" s="1">
        <v>3</v>
      </c>
      <c r="C5" s="1">
        <v>100</v>
      </c>
      <c r="E5" s="17" t="s">
        <v>130</v>
      </c>
      <c r="F5" s="16"/>
    </row>
    <row r="6" spans="2:10" x14ac:dyDescent="0.25">
      <c r="B6" s="1">
        <v>4</v>
      </c>
      <c r="C6" s="1">
        <v>60</v>
      </c>
      <c r="E6" s="1" t="s">
        <v>116</v>
      </c>
      <c r="F6" s="1" t="s">
        <v>118</v>
      </c>
      <c r="G6" s="6" t="s">
        <v>129</v>
      </c>
    </row>
    <row r="7" spans="2:10" x14ac:dyDescent="0.25">
      <c r="B7" s="1">
        <v>5</v>
      </c>
      <c r="C7" s="1">
        <v>25</v>
      </c>
      <c r="E7" s="1">
        <v>17</v>
      </c>
      <c r="F7" s="1">
        <v>10</v>
      </c>
      <c r="G7" s="1">
        <f>(8*(8*3))*F7</f>
        <v>1920</v>
      </c>
    </row>
    <row r="8" spans="2:10" x14ac:dyDescent="0.25">
      <c r="B8" s="1">
        <v>6</v>
      </c>
      <c r="C8" s="1">
        <v>200</v>
      </c>
    </row>
    <row r="9" spans="2:10" x14ac:dyDescent="0.25">
      <c r="B9" s="1">
        <v>7</v>
      </c>
      <c r="C9" s="1">
        <v>70</v>
      </c>
    </row>
    <row r="10" spans="2:10" x14ac:dyDescent="0.25">
      <c r="B10" s="1">
        <v>8</v>
      </c>
      <c r="C10" s="1">
        <v>60</v>
      </c>
    </row>
    <row r="11" spans="2:10" x14ac:dyDescent="0.25">
      <c r="B11" s="1">
        <v>9</v>
      </c>
      <c r="C11" s="1">
        <v>10</v>
      </c>
      <c r="G11" s="12" t="s">
        <v>122</v>
      </c>
      <c r="H11" s="15"/>
    </row>
    <row r="12" spans="2:10" x14ac:dyDescent="0.25">
      <c r="B12" s="1">
        <v>10</v>
      </c>
      <c r="C12" s="1">
        <v>0</v>
      </c>
      <c r="G12" s="1" t="s">
        <v>116</v>
      </c>
      <c r="H12" s="1" t="s">
        <v>118</v>
      </c>
    </row>
    <row r="13" spans="2:10" x14ac:dyDescent="0.25">
      <c r="B13" s="1">
        <v>11</v>
      </c>
      <c r="C13" s="1">
        <v>0</v>
      </c>
      <c r="G13" s="1">
        <v>3</v>
      </c>
      <c r="H13" s="1">
        <v>50</v>
      </c>
    </row>
    <row r="14" spans="2:10" x14ac:dyDescent="0.25">
      <c r="B14" s="1">
        <v>15</v>
      </c>
      <c r="C14" s="1">
        <v>2000</v>
      </c>
      <c r="G14" s="1">
        <v>4</v>
      </c>
      <c r="H14" s="1">
        <v>50</v>
      </c>
    </row>
    <row r="15" spans="2:10" x14ac:dyDescent="0.25">
      <c r="B15" s="1">
        <v>16</v>
      </c>
      <c r="C15" s="1">
        <v>40000</v>
      </c>
      <c r="G15" s="1">
        <v>5</v>
      </c>
      <c r="H15" s="1">
        <v>50</v>
      </c>
    </row>
    <row r="17" spans="1:37" x14ac:dyDescent="0.25">
      <c r="B17" s="12" t="s">
        <v>121</v>
      </c>
      <c r="C17" s="15"/>
      <c r="G17" s="18" t="s">
        <v>123</v>
      </c>
      <c r="H17" s="15"/>
      <c r="I17" s="15"/>
    </row>
    <row r="18" spans="1:37" x14ac:dyDescent="0.25">
      <c r="B18" s="1" t="s">
        <v>116</v>
      </c>
      <c r="C18" s="1" t="s">
        <v>118</v>
      </c>
      <c r="G18" s="1" t="s">
        <v>116</v>
      </c>
      <c r="H18" s="1" t="s">
        <v>118</v>
      </c>
      <c r="I18" s="1" t="s">
        <v>124</v>
      </c>
    </row>
    <row r="19" spans="1:37" x14ac:dyDescent="0.25">
      <c r="B19" s="1">
        <v>14</v>
      </c>
      <c r="C19" s="1">
        <v>40</v>
      </c>
      <c r="G19" s="1">
        <v>1</v>
      </c>
      <c r="H19" s="1">
        <v>25</v>
      </c>
      <c r="I19" s="1">
        <f>(6*10)*H19</f>
        <v>1500</v>
      </c>
    </row>
    <row r="20" spans="1:37" x14ac:dyDescent="0.25">
      <c r="G20" s="1">
        <v>2</v>
      </c>
      <c r="H20" s="1">
        <v>25</v>
      </c>
      <c r="I20" s="1">
        <f>(6*10)*H20</f>
        <v>1500</v>
      </c>
    </row>
    <row r="21" spans="1:37" x14ac:dyDescent="0.25">
      <c r="B21" s="13" t="s">
        <v>119</v>
      </c>
      <c r="C21" s="16"/>
    </row>
    <row r="22" spans="1:37" x14ac:dyDescent="0.25">
      <c r="B22" s="1" t="s">
        <v>116</v>
      </c>
      <c r="C22" s="1" t="s">
        <v>118</v>
      </c>
    </row>
    <row r="23" spans="1:37" x14ac:dyDescent="0.25">
      <c r="B23" s="1">
        <v>13</v>
      </c>
      <c r="C23" s="1">
        <v>3000</v>
      </c>
    </row>
    <row r="26" spans="1:37" x14ac:dyDescent="0.25">
      <c r="A26" s="1"/>
      <c r="B26" s="10" t="s">
        <v>104</v>
      </c>
      <c r="C26" s="10"/>
      <c r="D26" s="10"/>
      <c r="E26" s="10" t="s">
        <v>105</v>
      </c>
      <c r="F26" s="10"/>
      <c r="G26" s="10"/>
      <c r="H26" s="10" t="s">
        <v>106</v>
      </c>
      <c r="I26" s="10"/>
      <c r="J26" s="10"/>
      <c r="K26" s="10" t="s">
        <v>107</v>
      </c>
      <c r="L26" s="10"/>
      <c r="M26" s="10"/>
      <c r="N26" s="10" t="s">
        <v>108</v>
      </c>
      <c r="O26" s="10"/>
      <c r="P26" s="10"/>
      <c r="Q26" s="10" t="s">
        <v>109</v>
      </c>
      <c r="R26" s="10"/>
      <c r="S26" s="10"/>
      <c r="T26" s="10" t="s">
        <v>110</v>
      </c>
      <c r="U26" s="10"/>
      <c r="V26" s="10"/>
      <c r="W26" s="10" t="s">
        <v>111</v>
      </c>
      <c r="X26" s="10"/>
      <c r="Y26" s="10"/>
      <c r="Z26" s="10" t="s">
        <v>112</v>
      </c>
      <c r="AA26" s="10"/>
      <c r="AB26" s="10"/>
      <c r="AC26" s="10" t="s">
        <v>113</v>
      </c>
      <c r="AD26" s="10"/>
      <c r="AE26" s="10"/>
      <c r="AF26" s="10" t="s">
        <v>114</v>
      </c>
      <c r="AG26" s="10"/>
      <c r="AH26" s="10"/>
      <c r="AI26" s="10" t="s">
        <v>115</v>
      </c>
      <c r="AJ26" s="10"/>
      <c r="AK26" s="10"/>
    </row>
    <row r="27" spans="1:37" x14ac:dyDescent="0.25">
      <c r="A27" s="1" t="s">
        <v>100</v>
      </c>
      <c r="B27" s="9" t="s">
        <v>101</v>
      </c>
      <c r="C27" s="9" t="s">
        <v>102</v>
      </c>
      <c r="D27" s="9" t="s">
        <v>103</v>
      </c>
      <c r="E27" s="9" t="s">
        <v>101</v>
      </c>
      <c r="F27" s="9" t="s">
        <v>102</v>
      </c>
      <c r="G27" s="9" t="s">
        <v>103</v>
      </c>
      <c r="H27" s="9" t="s">
        <v>101</v>
      </c>
      <c r="I27" s="9" t="s">
        <v>102</v>
      </c>
      <c r="J27" s="9" t="s">
        <v>103</v>
      </c>
      <c r="K27" s="9" t="s">
        <v>101</v>
      </c>
      <c r="L27" s="9" t="s">
        <v>102</v>
      </c>
      <c r="M27" s="9" t="s">
        <v>103</v>
      </c>
      <c r="N27" s="9" t="s">
        <v>101</v>
      </c>
      <c r="O27" s="9" t="s">
        <v>102</v>
      </c>
      <c r="P27" s="9" t="s">
        <v>103</v>
      </c>
      <c r="Q27" s="9" t="s">
        <v>101</v>
      </c>
      <c r="R27" s="9" t="s">
        <v>102</v>
      </c>
      <c r="S27" s="9" t="s">
        <v>103</v>
      </c>
      <c r="T27" s="9" t="s">
        <v>101</v>
      </c>
      <c r="U27" s="9" t="s">
        <v>102</v>
      </c>
      <c r="V27" s="9" t="s">
        <v>103</v>
      </c>
      <c r="W27" s="9" t="s">
        <v>101</v>
      </c>
      <c r="X27" s="9" t="s">
        <v>102</v>
      </c>
      <c r="Y27" s="9" t="s">
        <v>103</v>
      </c>
      <c r="Z27" s="9" t="s">
        <v>101</v>
      </c>
      <c r="AA27" s="9" t="s">
        <v>102</v>
      </c>
      <c r="AB27" s="9" t="s">
        <v>103</v>
      </c>
      <c r="AC27" s="9" t="s">
        <v>101</v>
      </c>
      <c r="AD27" s="9" t="s">
        <v>102</v>
      </c>
      <c r="AE27" s="9" t="s">
        <v>103</v>
      </c>
      <c r="AF27" s="9" t="s">
        <v>101</v>
      </c>
      <c r="AG27" s="9" t="s">
        <v>102</v>
      </c>
      <c r="AH27" s="9" t="s">
        <v>103</v>
      </c>
      <c r="AI27" s="9" t="s">
        <v>101</v>
      </c>
      <c r="AJ27" s="9" t="s">
        <v>102</v>
      </c>
      <c r="AK27" s="9" t="s">
        <v>103</v>
      </c>
    </row>
    <row r="28" spans="1:37" x14ac:dyDescent="0.25">
      <c r="A28" s="1">
        <v>0</v>
      </c>
      <c r="B28" s="1">
        <f>500+230+100+60+25+200+70+60+10+0+0+2000+40000+40+3000+200+1920</f>
        <v>48415</v>
      </c>
      <c r="C28" s="1">
        <v>0</v>
      </c>
      <c r="D28" s="1">
        <f>C28-B28</f>
        <v>-48415</v>
      </c>
      <c r="E28" s="1">
        <f>200+40</f>
        <v>240</v>
      </c>
      <c r="F28" s="1">
        <f>50+50+50+1500+1500</f>
        <v>3150</v>
      </c>
      <c r="G28" s="1">
        <f>D28-E28+F28</f>
        <v>-45505</v>
      </c>
      <c r="H28" s="1">
        <f>100+40</f>
        <v>140</v>
      </c>
      <c r="I28" s="1">
        <f>50+50+50+1500+1500</f>
        <v>3150</v>
      </c>
      <c r="J28" s="1">
        <f>G28-H28+I28</f>
        <v>-42495</v>
      </c>
      <c r="K28" s="1">
        <f>50+40</f>
        <v>90</v>
      </c>
      <c r="L28" s="1">
        <f>50+50+50+1500+1500</f>
        <v>3150</v>
      </c>
      <c r="M28" s="1">
        <f>J28-K28+L28</f>
        <v>-39435</v>
      </c>
      <c r="N28" s="1">
        <f>50+40</f>
        <v>90</v>
      </c>
      <c r="O28" s="1">
        <f>50+50+50+1500+1500</f>
        <v>3150</v>
      </c>
      <c r="P28" s="1">
        <f>M28-N28+O28</f>
        <v>-36375</v>
      </c>
      <c r="Q28" s="1">
        <f>50+40</f>
        <v>90</v>
      </c>
      <c r="R28" s="1">
        <f>50+50+50+1500+1500</f>
        <v>3150</v>
      </c>
      <c r="S28" s="1">
        <f>P28-Q28+R28</f>
        <v>-33315</v>
      </c>
      <c r="T28" s="1">
        <f>50+40</f>
        <v>90</v>
      </c>
      <c r="U28" s="1">
        <f>50+50+50+1500+1500</f>
        <v>3150</v>
      </c>
      <c r="V28" s="1">
        <f>S28-T28+U28</f>
        <v>-30255</v>
      </c>
      <c r="W28" s="1">
        <f>50+40</f>
        <v>90</v>
      </c>
      <c r="X28" s="1">
        <f>50+50+50+1500+1500</f>
        <v>3150</v>
      </c>
      <c r="Y28" s="1">
        <f>V28-W28+X28</f>
        <v>-27195</v>
      </c>
      <c r="Z28" s="1">
        <f>50+40</f>
        <v>90</v>
      </c>
      <c r="AA28" s="1">
        <f>50+50+50+1500+1500</f>
        <v>3150</v>
      </c>
      <c r="AB28" s="1">
        <f>Y28-Z28+AA28</f>
        <v>-24135</v>
      </c>
      <c r="AC28" s="1">
        <f>50+40</f>
        <v>90</v>
      </c>
      <c r="AD28" s="1">
        <f>50+50+50+1500+1500</f>
        <v>3150</v>
      </c>
      <c r="AE28" s="1">
        <f>AB28-AC28+AD28</f>
        <v>-21075</v>
      </c>
      <c r="AF28" s="1">
        <f>50+40</f>
        <v>90</v>
      </c>
      <c r="AG28" s="1">
        <f>50+50+50+1500+1500</f>
        <v>3150</v>
      </c>
      <c r="AH28" s="1">
        <f>AE28-AF28+AG28</f>
        <v>-18015</v>
      </c>
      <c r="AI28" s="1">
        <f>50+40</f>
        <v>90</v>
      </c>
      <c r="AJ28" s="1">
        <f>50+50+50+1500+1500</f>
        <v>3150</v>
      </c>
      <c r="AK28" s="1">
        <f>AH28-AI28+AJ28</f>
        <v>-14955</v>
      </c>
    </row>
    <row r="29" spans="1:37" x14ac:dyDescent="0.25">
      <c r="A29" s="1">
        <v>1</v>
      </c>
      <c r="B29" s="1">
        <f>3000+50+40</f>
        <v>3090</v>
      </c>
      <c r="C29" s="1">
        <f>50+50+50+1500+1500</f>
        <v>3150</v>
      </c>
      <c r="D29" s="1">
        <f>AK28-B29+C29</f>
        <v>-14895</v>
      </c>
      <c r="E29" s="1">
        <f>50+40</f>
        <v>90</v>
      </c>
      <c r="F29" s="1">
        <f t="shared" ref="F29:F32" si="0">50+50+50+1500+1500</f>
        <v>3150</v>
      </c>
      <c r="G29" s="1">
        <f t="shared" ref="G29:G32" si="1">D29-E29+F29</f>
        <v>-11835</v>
      </c>
      <c r="H29" s="1">
        <f>50+40</f>
        <v>90</v>
      </c>
      <c r="I29" s="1">
        <f t="shared" ref="I29:I32" si="2">50+50+50+1500+1500</f>
        <v>3150</v>
      </c>
      <c r="J29" s="1">
        <f t="shared" ref="J29:J32" si="3">G29-H29+I29</f>
        <v>-8775</v>
      </c>
      <c r="K29" s="1">
        <f>50+40</f>
        <v>90</v>
      </c>
      <c r="L29" s="1">
        <f t="shared" ref="L29:L32" si="4">50+50+50+1500+1500</f>
        <v>3150</v>
      </c>
      <c r="M29" s="1">
        <f t="shared" ref="M29:M32" si="5">J29-K29+L29</f>
        <v>-5715</v>
      </c>
      <c r="N29" s="1">
        <f>50+40</f>
        <v>90</v>
      </c>
      <c r="O29" s="1">
        <f t="shared" ref="O29:O32" si="6">50+50+50+1500+1500</f>
        <v>3150</v>
      </c>
      <c r="P29" s="1">
        <f t="shared" ref="P29:P32" si="7">M29-N29+O29</f>
        <v>-2655</v>
      </c>
      <c r="Q29" s="1">
        <f>50+40</f>
        <v>90</v>
      </c>
      <c r="R29" s="1">
        <f t="shared" ref="R29:R32" si="8">50+50+50+1500+1500</f>
        <v>3150</v>
      </c>
      <c r="S29" s="19">
        <f t="shared" ref="S29:S32" si="9">P29-Q29+R29</f>
        <v>405</v>
      </c>
      <c r="T29" s="1">
        <f>50+40</f>
        <v>90</v>
      </c>
      <c r="U29" s="1">
        <f t="shared" ref="U29:U32" si="10">50+50+50+1500+1500</f>
        <v>3150</v>
      </c>
      <c r="V29" s="1">
        <f t="shared" ref="V29:V32" si="11">S29-T29+U29</f>
        <v>3465</v>
      </c>
      <c r="W29" s="1">
        <f>50+40</f>
        <v>90</v>
      </c>
      <c r="X29" s="1">
        <f t="shared" ref="X29:X32" si="12">50+50+50+1500+1500</f>
        <v>3150</v>
      </c>
      <c r="Y29" s="1">
        <f t="shared" ref="Y29:Y32" si="13">V29-W29+X29</f>
        <v>6525</v>
      </c>
      <c r="Z29" s="1">
        <f>50+40</f>
        <v>90</v>
      </c>
      <c r="AA29" s="1">
        <f t="shared" ref="AA29:AA32" si="14">50+50+50+1500+1500</f>
        <v>3150</v>
      </c>
      <c r="AB29" s="1">
        <f t="shared" ref="AB29:AB32" si="15">Y29-Z29+AA29</f>
        <v>9585</v>
      </c>
      <c r="AC29" s="1">
        <f>50+40</f>
        <v>90</v>
      </c>
      <c r="AD29" s="1">
        <f t="shared" ref="AD29:AD32" si="16">50+50+50+1500+1500</f>
        <v>3150</v>
      </c>
      <c r="AE29" s="1">
        <f t="shared" ref="AE29:AE32" si="17">AB29-AC29+AD29</f>
        <v>12645</v>
      </c>
      <c r="AF29" s="1">
        <f>50+40</f>
        <v>90</v>
      </c>
      <c r="AG29" s="1">
        <f t="shared" ref="AG29:AG32" si="18">50+50+50+1500+1500</f>
        <v>3150</v>
      </c>
      <c r="AH29" s="1">
        <f t="shared" ref="AH29:AH32" si="19">AE29-AF29+AG29</f>
        <v>15705</v>
      </c>
      <c r="AI29" s="1">
        <f>50+40</f>
        <v>90</v>
      </c>
      <c r="AJ29" s="1">
        <f t="shared" ref="AJ29:AJ32" si="20">50+50+50+1500+1500</f>
        <v>3150</v>
      </c>
      <c r="AK29" s="1">
        <f t="shared" ref="AK29:AK32" si="21">AH29-AI29+AJ29</f>
        <v>18765</v>
      </c>
    </row>
    <row r="30" spans="1:37" x14ac:dyDescent="0.25">
      <c r="A30" s="1">
        <v>2</v>
      </c>
      <c r="B30" s="1">
        <f t="shared" ref="B30:B32" si="22">3000+50+40</f>
        <v>3090</v>
      </c>
      <c r="C30" s="1">
        <f t="shared" ref="C30:C32" si="23">50+50+50+1500+1500</f>
        <v>3150</v>
      </c>
      <c r="D30" s="1">
        <f>AK29-B30+C30</f>
        <v>18825</v>
      </c>
      <c r="E30" s="1">
        <f>50+40</f>
        <v>90</v>
      </c>
      <c r="F30" s="1">
        <f t="shared" si="0"/>
        <v>3150</v>
      </c>
      <c r="G30" s="1">
        <f t="shared" si="1"/>
        <v>21885</v>
      </c>
      <c r="H30" s="1">
        <f>50+40</f>
        <v>90</v>
      </c>
      <c r="I30" s="1">
        <f t="shared" si="2"/>
        <v>3150</v>
      </c>
      <c r="J30" s="1">
        <f t="shared" si="3"/>
        <v>24945</v>
      </c>
      <c r="K30" s="1">
        <f>50+40</f>
        <v>90</v>
      </c>
      <c r="L30" s="1">
        <f t="shared" si="4"/>
        <v>3150</v>
      </c>
      <c r="M30" s="1">
        <f t="shared" si="5"/>
        <v>28005</v>
      </c>
      <c r="N30" s="1">
        <f>50+40</f>
        <v>90</v>
      </c>
      <c r="O30" s="1">
        <f t="shared" si="6"/>
        <v>3150</v>
      </c>
      <c r="P30" s="1">
        <f t="shared" si="7"/>
        <v>31065</v>
      </c>
      <c r="Q30" s="1">
        <f>50+40</f>
        <v>90</v>
      </c>
      <c r="R30" s="1">
        <f t="shared" si="8"/>
        <v>3150</v>
      </c>
      <c r="S30" s="1">
        <f t="shared" si="9"/>
        <v>34125</v>
      </c>
      <c r="T30" s="1">
        <f>50+40</f>
        <v>90</v>
      </c>
      <c r="U30" s="1">
        <f t="shared" si="10"/>
        <v>3150</v>
      </c>
      <c r="V30" s="1">
        <f t="shared" si="11"/>
        <v>37185</v>
      </c>
      <c r="W30" s="1">
        <f>50+40</f>
        <v>90</v>
      </c>
      <c r="X30" s="1">
        <f t="shared" si="12"/>
        <v>3150</v>
      </c>
      <c r="Y30" s="1">
        <f t="shared" si="13"/>
        <v>40245</v>
      </c>
      <c r="Z30" s="1">
        <f>50+40</f>
        <v>90</v>
      </c>
      <c r="AA30" s="1">
        <f t="shared" si="14"/>
        <v>3150</v>
      </c>
      <c r="AB30" s="1">
        <f t="shared" si="15"/>
        <v>43305</v>
      </c>
      <c r="AC30" s="1">
        <f>50+40</f>
        <v>90</v>
      </c>
      <c r="AD30" s="1">
        <f t="shared" si="16"/>
        <v>3150</v>
      </c>
      <c r="AE30" s="1">
        <f t="shared" si="17"/>
        <v>46365</v>
      </c>
      <c r="AF30" s="1">
        <f>50+40</f>
        <v>90</v>
      </c>
      <c r="AG30" s="1">
        <f t="shared" si="18"/>
        <v>3150</v>
      </c>
      <c r="AH30" s="1">
        <f t="shared" si="19"/>
        <v>49425</v>
      </c>
      <c r="AI30" s="1">
        <f>50+40</f>
        <v>90</v>
      </c>
      <c r="AJ30" s="1">
        <f t="shared" si="20"/>
        <v>3150</v>
      </c>
      <c r="AK30" s="1">
        <f t="shared" si="21"/>
        <v>52485</v>
      </c>
    </row>
    <row r="31" spans="1:37" x14ac:dyDescent="0.25">
      <c r="A31" s="6">
        <v>3</v>
      </c>
      <c r="B31" s="1">
        <f t="shared" si="22"/>
        <v>3090</v>
      </c>
      <c r="C31" s="1">
        <f t="shared" si="23"/>
        <v>3150</v>
      </c>
      <c r="D31" s="1">
        <f>AK30-B31+C31</f>
        <v>52545</v>
      </c>
      <c r="E31" s="1">
        <f>50+40</f>
        <v>90</v>
      </c>
      <c r="F31" s="1">
        <f t="shared" si="0"/>
        <v>3150</v>
      </c>
      <c r="G31" s="1">
        <f t="shared" si="1"/>
        <v>55605</v>
      </c>
      <c r="H31" s="1">
        <f>50+40</f>
        <v>90</v>
      </c>
      <c r="I31" s="1">
        <f t="shared" si="2"/>
        <v>3150</v>
      </c>
      <c r="J31" s="1">
        <f t="shared" si="3"/>
        <v>58665</v>
      </c>
      <c r="K31" s="1">
        <f>50+40</f>
        <v>90</v>
      </c>
      <c r="L31" s="1">
        <f t="shared" si="4"/>
        <v>3150</v>
      </c>
      <c r="M31" s="1">
        <f t="shared" si="5"/>
        <v>61725</v>
      </c>
      <c r="N31" s="1">
        <f>50+40</f>
        <v>90</v>
      </c>
      <c r="O31" s="1">
        <f t="shared" si="6"/>
        <v>3150</v>
      </c>
      <c r="P31" s="1">
        <f t="shared" si="7"/>
        <v>64785</v>
      </c>
      <c r="Q31" s="1">
        <f>50+40</f>
        <v>90</v>
      </c>
      <c r="R31" s="1">
        <f t="shared" si="8"/>
        <v>3150</v>
      </c>
      <c r="S31" s="1">
        <f t="shared" si="9"/>
        <v>67845</v>
      </c>
      <c r="T31" s="1">
        <f>50+40</f>
        <v>90</v>
      </c>
      <c r="U31" s="1">
        <f t="shared" si="10"/>
        <v>3150</v>
      </c>
      <c r="V31" s="1">
        <f t="shared" si="11"/>
        <v>70905</v>
      </c>
      <c r="W31" s="1">
        <f>50+40</f>
        <v>90</v>
      </c>
      <c r="X31" s="1">
        <f t="shared" si="12"/>
        <v>3150</v>
      </c>
      <c r="Y31" s="1">
        <f t="shared" si="13"/>
        <v>73965</v>
      </c>
      <c r="Z31" s="1">
        <f>50+40</f>
        <v>90</v>
      </c>
      <c r="AA31" s="1">
        <f t="shared" si="14"/>
        <v>3150</v>
      </c>
      <c r="AB31" s="1">
        <f t="shared" si="15"/>
        <v>77025</v>
      </c>
      <c r="AC31" s="1">
        <f>50+40</f>
        <v>90</v>
      </c>
      <c r="AD31" s="1">
        <f t="shared" si="16"/>
        <v>3150</v>
      </c>
      <c r="AE31" s="1">
        <f t="shared" si="17"/>
        <v>80085</v>
      </c>
      <c r="AF31" s="1">
        <f>50+40</f>
        <v>90</v>
      </c>
      <c r="AG31" s="1">
        <f t="shared" si="18"/>
        <v>3150</v>
      </c>
      <c r="AH31" s="1">
        <f t="shared" si="19"/>
        <v>83145</v>
      </c>
      <c r="AI31" s="1">
        <f>50+40</f>
        <v>90</v>
      </c>
      <c r="AJ31" s="1">
        <f t="shared" si="20"/>
        <v>3150</v>
      </c>
      <c r="AK31" s="1">
        <f t="shared" si="21"/>
        <v>86205</v>
      </c>
    </row>
    <row r="32" spans="1:37" x14ac:dyDescent="0.25">
      <c r="A32" s="6">
        <v>4</v>
      </c>
      <c r="B32" s="1">
        <f t="shared" si="22"/>
        <v>3090</v>
      </c>
      <c r="C32" s="1">
        <f t="shared" si="23"/>
        <v>3150</v>
      </c>
      <c r="D32" s="1">
        <f>AK31-B32+C32</f>
        <v>86265</v>
      </c>
      <c r="E32" s="1">
        <f>50+40</f>
        <v>90</v>
      </c>
      <c r="F32" s="1">
        <f t="shared" si="0"/>
        <v>3150</v>
      </c>
      <c r="G32" s="1">
        <f t="shared" si="1"/>
        <v>89325</v>
      </c>
      <c r="H32" s="1">
        <f>50+40</f>
        <v>90</v>
      </c>
      <c r="I32" s="1">
        <f t="shared" si="2"/>
        <v>3150</v>
      </c>
      <c r="J32" s="1">
        <f t="shared" si="3"/>
        <v>92385</v>
      </c>
      <c r="K32" s="1">
        <f>50+40</f>
        <v>90</v>
      </c>
      <c r="L32" s="1">
        <f t="shared" si="4"/>
        <v>3150</v>
      </c>
      <c r="M32" s="6">
        <f t="shared" si="5"/>
        <v>95445</v>
      </c>
      <c r="N32" s="1">
        <f>50+40</f>
        <v>90</v>
      </c>
      <c r="O32" s="1">
        <f t="shared" si="6"/>
        <v>3150</v>
      </c>
      <c r="P32" s="1">
        <f t="shared" si="7"/>
        <v>98505</v>
      </c>
      <c r="Q32" s="1">
        <f>50+40</f>
        <v>90</v>
      </c>
      <c r="R32" s="1">
        <f t="shared" si="8"/>
        <v>3150</v>
      </c>
      <c r="S32" s="1">
        <f t="shared" si="9"/>
        <v>101565</v>
      </c>
      <c r="T32" s="1">
        <f>50+40</f>
        <v>90</v>
      </c>
      <c r="U32" s="1">
        <f t="shared" si="10"/>
        <v>3150</v>
      </c>
      <c r="V32" s="1">
        <f t="shared" si="11"/>
        <v>104625</v>
      </c>
      <c r="W32" s="1">
        <f>50+40</f>
        <v>90</v>
      </c>
      <c r="X32" s="1">
        <f t="shared" si="12"/>
        <v>3150</v>
      </c>
      <c r="Y32" s="1">
        <f t="shared" si="13"/>
        <v>107685</v>
      </c>
      <c r="Z32" s="1">
        <f>50+40</f>
        <v>90</v>
      </c>
      <c r="AA32" s="1">
        <f t="shared" si="14"/>
        <v>3150</v>
      </c>
      <c r="AB32" s="1">
        <f t="shared" si="15"/>
        <v>110745</v>
      </c>
      <c r="AC32" s="1">
        <f>50+40</f>
        <v>90</v>
      </c>
      <c r="AD32" s="1">
        <f t="shared" si="16"/>
        <v>3150</v>
      </c>
      <c r="AE32" s="1">
        <f t="shared" si="17"/>
        <v>113805</v>
      </c>
      <c r="AF32" s="1">
        <f>50+40</f>
        <v>90</v>
      </c>
      <c r="AG32" s="1">
        <f t="shared" si="18"/>
        <v>3150</v>
      </c>
      <c r="AH32" s="1">
        <f t="shared" si="19"/>
        <v>116865</v>
      </c>
      <c r="AI32" s="1">
        <f>50+40</f>
        <v>90</v>
      </c>
      <c r="AJ32" s="1">
        <f t="shared" si="20"/>
        <v>3150</v>
      </c>
      <c r="AK32" s="1">
        <f t="shared" si="21"/>
        <v>119925</v>
      </c>
    </row>
  </sheetData>
  <mergeCells count="12">
    <mergeCell ref="AF26:AH26"/>
    <mergeCell ref="AI26:AK26"/>
    <mergeCell ref="Q26:S26"/>
    <mergeCell ref="T26:V26"/>
    <mergeCell ref="W26:Y26"/>
    <mergeCell ref="Z26:AB26"/>
    <mergeCell ref="AC26:AE26"/>
    <mergeCell ref="B26:D26"/>
    <mergeCell ref="E26:G26"/>
    <mergeCell ref="H26:J26"/>
    <mergeCell ref="K26:M26"/>
    <mergeCell ref="N26:P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Requisitos 01</vt:lpstr>
      <vt:lpstr>Matriz de Cobertura 01</vt:lpstr>
      <vt:lpstr>Tabla de Inversion 01</vt:lpstr>
      <vt:lpstr>Tabla de Inversion 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2015-02-20T13:12:21Z</dcterms:modified>
</cp:coreProperties>
</file>