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0" windowHeight="8370" firstSheet="4" activeTab="6"/>
  </bookViews>
  <sheets>
    <sheet name="物料数据项" sheetId="1" r:id="rId1"/>
    <sheet name="熔炼厂金属流程图" sheetId="2" r:id="rId2"/>
    <sheet name="精炼厂金属流程图" sheetId="3" r:id="rId3"/>
    <sheet name="综合厂金属流程图" sheetId="4" r:id="rId4"/>
    <sheet name="平衡表（全厂）" sheetId="5" r:id="rId5"/>
    <sheet name="回收率（全厂）" sheetId="6" r:id="rId6"/>
    <sheet name="回收率（熔炼） " sheetId="7" r:id="rId7"/>
    <sheet name="回收率（精炼） " sheetId="8" r:id="rId8"/>
    <sheet name="回收率（综合厂)" sheetId="9" r:id="rId9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53" authorId="0">
      <text>
        <r>
          <rPr>
            <sz val="9"/>
            <color indexed="81"/>
            <rFont val="宋体"/>
            <charset val="134"/>
          </rPr>
          <t xml:space="preserve">作者:
上月和本月平均值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37" authorId="0">
      <text>
        <r>
          <rPr>
            <sz val="9"/>
            <color indexed="81"/>
            <rFont val="宋体"/>
            <charset val="134"/>
          </rPr>
          <t xml:space="preserve">作者:
按综合厂上报数据产量64350吨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I6" authorId="0">
      <text>
        <r>
          <rPr>
            <sz val="9"/>
            <color indexed="81"/>
            <rFont val="宋体"/>
            <charset val="134"/>
          </rPr>
          <t xml:space="preserve">作者:
5月2日扣减熔炼渣处理量1546吨</t>
        </r>
      </text>
    </comment>
  </commentList>
</comments>
</file>

<file path=xl/sharedStrings.xml><?xml version="1.0" encoding="utf-8"?>
<sst xmlns="http://schemas.openxmlformats.org/spreadsheetml/2006/main" count="188">
  <si>
    <t>分类</t>
  </si>
  <si>
    <t>物料</t>
  </si>
  <si>
    <t>描述</t>
  </si>
  <si>
    <t>重量获取方式</t>
  </si>
  <si>
    <t>计量准备性</t>
  </si>
  <si>
    <t>原料</t>
  </si>
  <si>
    <t>铜精矿　</t>
  </si>
  <si>
    <t>盘点</t>
  </si>
  <si>
    <t>高</t>
  </si>
  <si>
    <t>外购铜米</t>
  </si>
  <si>
    <t>铜渣</t>
  </si>
  <si>
    <t>废铜制品</t>
  </si>
  <si>
    <t>渣精矿</t>
  </si>
  <si>
    <t>综合厂回收品</t>
  </si>
  <si>
    <t>残极板</t>
  </si>
  <si>
    <t>精炼厂回收品</t>
  </si>
  <si>
    <t>中</t>
  </si>
  <si>
    <t>铜屑</t>
  </si>
  <si>
    <t>旋流电积铜</t>
  </si>
  <si>
    <t>废阴极铜</t>
  </si>
  <si>
    <t>中和渣</t>
  </si>
  <si>
    <t>污泥渣</t>
  </si>
  <si>
    <t>中间物料</t>
  </si>
  <si>
    <t>冰铜（侧吹）</t>
  </si>
  <si>
    <t>侧吹炉产出物，投入顶吹炉</t>
  </si>
  <si>
    <t>熔炼渣（侧吹）</t>
  </si>
  <si>
    <t>侧吹炉炉存的熔炼渣</t>
  </si>
  <si>
    <t>熔炼烟尘</t>
  </si>
  <si>
    <t>侧出炉中间产出， 通过烟尘处理装置处理</t>
  </si>
  <si>
    <t>粗铜（顶吹）</t>
  </si>
  <si>
    <t>顶吹炉产出， 投入阳极炉</t>
  </si>
  <si>
    <t>吹炼渣（顶吹）</t>
  </si>
  <si>
    <t>顶吹炉炉存渣</t>
  </si>
  <si>
    <t>吹炼渣</t>
  </si>
  <si>
    <t>顶吹炉产出的矿渣， 在生产过程中人工控制投入侧吹炉</t>
  </si>
  <si>
    <t>吹炼烟尘</t>
  </si>
  <si>
    <t>顶吹炉产出， 收集后存放到矿仓， 在生产过程中人工控制与渣精矿混合后投入侧吹炉</t>
  </si>
  <si>
    <t>白烟尘（熔炼）</t>
  </si>
  <si>
    <t>熔炼烟尘经处理后， 生成白烟尘</t>
  </si>
  <si>
    <t>阳极铜（炉存）</t>
  </si>
  <si>
    <t>阳极炉的产出物</t>
  </si>
  <si>
    <t>冷铜</t>
  </si>
  <si>
    <t>阳极炉散落的物料， 投入阳极炉中循环使用</t>
  </si>
  <si>
    <t>铜模</t>
  </si>
  <si>
    <t>阳极板的浇筑模型， 生产过程中会有损耗， 循环投入阳极炉使用</t>
  </si>
  <si>
    <t>精炼渣</t>
  </si>
  <si>
    <t>氧化渣</t>
  </si>
  <si>
    <t>精炼烟尘</t>
  </si>
  <si>
    <t>铅滤饼</t>
  </si>
  <si>
    <t>硫化铜渣</t>
  </si>
  <si>
    <t>回收品</t>
  </si>
  <si>
    <t>熔炼渣</t>
  </si>
  <si>
    <t>侧吹炉产出， 送到综合厂作为原料使用</t>
  </si>
  <si>
    <t>中间品</t>
  </si>
  <si>
    <t>阳极铜</t>
  </si>
  <si>
    <t>调拨南丹</t>
  </si>
  <si>
    <t>白烟尘</t>
  </si>
  <si>
    <t>损失</t>
  </si>
  <si>
    <t>砷滤饼</t>
  </si>
  <si>
    <t xml:space="preserve">附：表1              </t>
  </si>
  <si>
    <t>4月份系统铜金属库存</t>
  </si>
  <si>
    <t>放置地点</t>
  </si>
  <si>
    <t>项目</t>
  </si>
  <si>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名称</t>
    </r>
  </si>
  <si>
    <t>湿重量</t>
  </si>
  <si>
    <t>水分</t>
  </si>
  <si>
    <t>干重量</t>
  </si>
  <si>
    <t>Cu</t>
  </si>
  <si>
    <t>Ag</t>
  </si>
  <si>
    <t>Au</t>
  </si>
  <si>
    <t>备注</t>
  </si>
  <si>
    <t>t</t>
  </si>
  <si>
    <t>%</t>
  </si>
  <si>
    <t>g/t</t>
  </si>
  <si>
    <t>Kg</t>
  </si>
  <si>
    <t>熔炼厂</t>
  </si>
  <si>
    <t>铜精矿</t>
  </si>
  <si>
    <t>外购冰铜</t>
  </si>
  <si>
    <t>粗铜（南丹）</t>
  </si>
  <si>
    <t>窑渣（南丹）</t>
  </si>
  <si>
    <t>废铜制品（南丹）</t>
  </si>
  <si>
    <t>污泥渣（应急水处理站）</t>
  </si>
  <si>
    <t>小计</t>
  </si>
  <si>
    <t>银锭（Kg）</t>
  </si>
  <si>
    <t>外购铜粉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</si>
  <si>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</si>
  <si>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</si>
  <si>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</si>
  <si>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</si>
  <si>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</si>
  <si>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</si>
  <si>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</si>
  <si>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</si>
  <si>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</t>
  </si>
  <si>
    <t>电解液（m³）</t>
  </si>
  <si>
    <t>阴极铜（次品铜）</t>
  </si>
  <si>
    <t>产品</t>
  </si>
  <si>
    <t>电解铜</t>
  </si>
  <si>
    <t>电积铜</t>
  </si>
  <si>
    <t>综合厂</t>
  </si>
  <si>
    <t>渣精矿（浓密机）</t>
  </si>
  <si>
    <t>铁精矿（浓密机）</t>
  </si>
  <si>
    <t>尾矿（浓密机）</t>
  </si>
  <si>
    <t>球磨机</t>
  </si>
  <si>
    <t>浮选槽</t>
  </si>
  <si>
    <t>铁精矿</t>
  </si>
  <si>
    <t>尾矿</t>
  </si>
  <si>
    <t>合计</t>
  </si>
  <si>
    <t xml:space="preserve">附：表2              </t>
  </si>
  <si>
    <t>4月份进厂金属物料数据表</t>
  </si>
  <si>
    <t xml:space="preserve"> 名称</t>
  </si>
  <si>
    <t>进厂物料</t>
  </si>
  <si>
    <t>银锭（南丹）/Kg</t>
  </si>
  <si>
    <t>铜渣（南丹）</t>
  </si>
  <si>
    <t>4月份出厂物料数据表</t>
  </si>
  <si>
    <t>出厂物料</t>
  </si>
  <si>
    <t>尾 矿</t>
  </si>
  <si>
    <t>渣料</t>
  </si>
  <si>
    <t xml:space="preserve">                                        2020年4月份回收率报表（全厂）                                      </t>
  </si>
  <si>
    <t>品名</t>
  </si>
  <si>
    <t>前期结存（1）</t>
  </si>
  <si>
    <t>本期收入（2）</t>
  </si>
  <si>
    <t>本期结存（3）</t>
  </si>
  <si>
    <t>本期使用（4）</t>
  </si>
  <si>
    <t>干量</t>
  </si>
  <si>
    <t>干量(t)</t>
  </si>
  <si>
    <t>％</t>
  </si>
  <si>
    <t>含量(t)</t>
  </si>
  <si>
    <t>含量(Kg)</t>
  </si>
  <si>
    <t>1.原料</t>
  </si>
  <si>
    <t>合   计</t>
  </si>
  <si>
    <t>2.中间物料</t>
  </si>
  <si>
    <t>冰铜</t>
  </si>
  <si>
    <t>粗铜</t>
  </si>
  <si>
    <t>白烟灰</t>
  </si>
  <si>
    <t>阳极铜（槽存）</t>
  </si>
  <si>
    <t>阳极泥（槽存）</t>
  </si>
  <si>
    <t>合    计</t>
  </si>
  <si>
    <t>3.回收品</t>
  </si>
  <si>
    <t>本期产出（6）</t>
  </si>
  <si>
    <t>本期外卖（7）</t>
  </si>
  <si>
    <t>4.产品</t>
  </si>
  <si>
    <t>本期产出（8）</t>
  </si>
  <si>
    <t>本期外卖（9）</t>
  </si>
  <si>
    <t>5.调拨南丹</t>
  </si>
  <si>
    <t>本期调拨（11）</t>
  </si>
  <si>
    <t>5.损失</t>
  </si>
  <si>
    <t>本期产出（12）</t>
  </si>
  <si>
    <t>本期外卖（13）</t>
  </si>
  <si>
    <t xml:space="preserve">铜回收率（%）= </t>
  </si>
  <si>
    <t>子项</t>
  </si>
  <si>
    <t xml:space="preserve">银回收率（%）= </t>
  </si>
  <si>
    <t xml:space="preserve">金回收率（%）= </t>
  </si>
  <si>
    <t>母项</t>
  </si>
  <si>
    <t>计算公式说明：</t>
  </si>
  <si>
    <t>铜回收率%=本月产出阴极铜、电积铜÷（本期使用原料+上月中间结存-本月中间结存-阳极泥）×100；银回收率%=本月产出阳极泥÷（本期使用原料+上月中间结存-本月中间结存）×100；金回收率%=本月产出阳极泥÷（本期使用原料+上月中间结存-本月中间结存）×100</t>
  </si>
  <si>
    <t xml:space="preserve">    制  表：王丽梅                                                                                                                                                审  核：潘小龙                           </t>
  </si>
  <si>
    <t xml:space="preserve">                                        2020年4月份 熔炼厂 回收率报表                                      </t>
  </si>
  <si>
    <t>4.中间产品</t>
  </si>
  <si>
    <t>本期产出（7）</t>
  </si>
  <si>
    <t>本期调拨（8）</t>
  </si>
  <si>
    <t>6.损失</t>
  </si>
  <si>
    <t>本期产出（9）</t>
  </si>
  <si>
    <t>本期外卖（10）</t>
  </si>
  <si>
    <t>铜、银、金回收率%=本期产出阳极铜÷（本期使用原料+前期中间结存-本期中间结存-本期产出熔炼渣）×100</t>
  </si>
  <si>
    <r>
      <rPr>
        <b/>
        <sz val="22"/>
        <rFont val="宋体"/>
        <charset val="134"/>
      </rPr>
      <t xml:space="preserve">     2020年4月份</t>
    </r>
    <r>
      <rPr>
        <b/>
        <u/>
        <sz val="22"/>
        <rFont val="宋体"/>
        <charset val="134"/>
      </rPr>
      <t xml:space="preserve">  精炼厂  </t>
    </r>
    <r>
      <rPr>
        <b/>
        <sz val="22"/>
        <rFont val="宋体"/>
        <charset val="134"/>
      </rPr>
      <t xml:space="preserve">回收率报表                                      </t>
    </r>
  </si>
  <si>
    <t>本期入库（2）</t>
  </si>
  <si>
    <t>干量（t）</t>
  </si>
  <si>
    <t>含量（t）</t>
  </si>
  <si>
    <t>含量（Kg）</t>
  </si>
  <si>
    <t>小    计</t>
  </si>
  <si>
    <t>本期产出（5）</t>
  </si>
  <si>
    <t>本期转运或外卖（6）</t>
  </si>
  <si>
    <t>铜  屑</t>
  </si>
  <si>
    <t>电积铜（旋流电积）</t>
  </si>
  <si>
    <t>本期外卖（8）</t>
  </si>
  <si>
    <t>铜回收率%=本期产出阴极铜÷（本期使用原料+前期中间结存-本期中间结存-本期产出回收品）×100</t>
  </si>
  <si>
    <t>银回收率%=本期产出阳极泥÷（本期使用原料+前期中间结存-本期中间结存-本期产出残极板-本期产出铜屑）×100</t>
  </si>
  <si>
    <t>金回收率%=本期产出阳极泥÷（本期使用原料+前期中间结存-本期中间结存-本期产出残极板-本期产出铜屑）×100</t>
  </si>
  <si>
    <t>说明</t>
  </si>
  <si>
    <t>银回收率低的原因：</t>
  </si>
  <si>
    <t>（1）外卖产品阴极铜中带走银金属24.351Kg；</t>
  </si>
  <si>
    <t xml:space="preserve">                      制  表：王丽梅                                                                                                         审  核：潘小龙                           </t>
  </si>
  <si>
    <r>
      <rPr>
        <b/>
        <sz val="22"/>
        <rFont val="宋体"/>
        <charset val="134"/>
      </rPr>
      <t xml:space="preserve">     2020年4月份 </t>
    </r>
    <r>
      <rPr>
        <b/>
        <u/>
        <sz val="22"/>
        <rFont val="宋体"/>
        <charset val="134"/>
      </rPr>
      <t xml:space="preserve"> 综合厂</t>
    </r>
    <r>
      <rPr>
        <b/>
        <sz val="22"/>
        <rFont val="宋体"/>
        <charset val="134"/>
      </rPr>
      <t xml:space="preserve">  铜回收率报表                                      </t>
    </r>
  </si>
  <si>
    <t>尾  矿（浓密机）</t>
  </si>
  <si>
    <t>本期转运（6）</t>
  </si>
  <si>
    <t xml:space="preserve">铜回收率 %(7)= </t>
  </si>
  <si>
    <t>铜、金、银回收率%=本期产出渣精矿÷本期使用原料×100</t>
  </si>
</sst>
</file>

<file path=xl/styles.xml><?xml version="1.0" encoding="utf-8"?>
<styleSheet xmlns="http://schemas.openxmlformats.org/spreadsheetml/2006/main">
  <numFmts count="16">
    <numFmt numFmtId="176" formatCode="0_);[Red]\(0\)"/>
    <numFmt numFmtId="177" formatCode="0.000"/>
    <numFmt numFmtId="178" formatCode="0.0000_);[Red]\(0.0000\)"/>
    <numFmt numFmtId="179" formatCode="0.000_ "/>
    <numFmt numFmtId="180" formatCode="0.000_);[Red]\(0.000\)"/>
    <numFmt numFmtId="181" formatCode="0.00_);[Red]\(0.00\)"/>
    <numFmt numFmtId="44" formatCode="_ &quot;￥&quot;* #,##0.00_ ;_ &quot;￥&quot;* \-#,##0.00_ ;_ &quot;￥&quot;* &quot;-&quot;??_ ;_ @_ "/>
    <numFmt numFmtId="182" formatCode="0.000000_ "/>
    <numFmt numFmtId="183" formatCode="0.0_);[Red]\(0.0\)"/>
    <numFmt numFmtId="41" formatCode="_ * #,##0_ ;_ * \-#,##0_ ;_ * &quot;-&quot;_ ;_ @_ "/>
    <numFmt numFmtId="184" formatCode="0.00_ "/>
    <numFmt numFmtId="185" formatCode="0.000000_);[Red]\(0.000000\)"/>
    <numFmt numFmtId="186" formatCode="0.0_ "/>
    <numFmt numFmtId="187" formatCode="0.0000_ "/>
    <numFmt numFmtId="42" formatCode="_ &quot;￥&quot;* #,##0_ ;_ &quot;￥&quot;* \-#,##0_ ;_ &quot;￥&quot;* &quot;-&quot;_ ;_ @_ "/>
    <numFmt numFmtId="43" formatCode="_ * #,##0.00_ ;_ * \-#,##0.00_ ;_ * &quot;-&quot;??_ ;_ @_ "/>
  </numFmts>
  <fonts count="46">
    <font>
      <sz val="11"/>
      <color theme="1"/>
      <name val="宋体"/>
      <charset val="134"/>
      <scheme val="minor"/>
    </font>
    <font>
      <b/>
      <sz val="22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b/>
      <sz val="8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  <scheme val="minor"/>
    </font>
    <font>
      <sz val="1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6"/>
      <name val="宋体"/>
      <charset val="134"/>
    </font>
    <font>
      <b/>
      <sz val="16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u/>
      <sz val="2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8" fillId="2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2" fillId="11" borderId="18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9" fillId="25" borderId="18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35" fillId="19" borderId="19" applyNumberFormat="0" applyAlignment="0" applyProtection="0">
      <alignment vertical="center"/>
    </xf>
    <xf numFmtId="0" fontId="40" fillId="25" borderId="21" applyNumberFormat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9" borderId="17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0" borderId="22" applyNumberFormat="0" applyFill="0" applyAlignment="0" applyProtection="0">
      <alignment vertical="center"/>
    </xf>
  </cellStyleXfs>
  <cellXfs count="3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184" fontId="5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84" fontId="5" fillId="0" borderId="1" xfId="5" applyNumberFormat="1" applyFont="1" applyFill="1" applyBorder="1" applyAlignment="1">
      <alignment horizontal="center" vertical="center" wrapText="1"/>
    </xf>
    <xf numFmtId="179" fontId="5" fillId="0" borderId="1" xfId="2" applyNumberFormat="1" applyFont="1" applyFill="1" applyBorder="1" applyAlignment="1">
      <alignment horizontal="center" vertical="center" wrapText="1"/>
    </xf>
    <xf numFmtId="184" fontId="7" fillId="0" borderId="1" xfId="0" applyNumberFormat="1" applyFont="1" applyFill="1" applyBorder="1" applyAlignment="1">
      <alignment horizontal="center" vertical="center"/>
    </xf>
    <xf numFmtId="179" fontId="7" fillId="0" borderId="1" xfId="4" applyNumberFormat="1" applyFont="1" applyFill="1" applyBorder="1" applyAlignment="1">
      <alignment horizontal="center" vertical="center"/>
    </xf>
    <xf numFmtId="184" fontId="8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84" fontId="9" fillId="0" borderId="1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/>
    </xf>
    <xf numFmtId="181" fontId="6" fillId="0" borderId="1" xfId="2" applyNumberFormat="1" applyFont="1" applyFill="1" applyBorder="1" applyAlignment="1">
      <alignment horizontal="center" vertical="center" wrapText="1"/>
    </xf>
    <xf numFmtId="179" fontId="6" fillId="0" borderId="1" xfId="2" applyNumberFormat="1" applyFont="1" applyFill="1" applyBorder="1" applyAlignment="1">
      <alignment horizontal="center" vertical="center" wrapText="1"/>
    </xf>
    <xf numFmtId="184" fontId="6" fillId="0" borderId="1" xfId="0" applyNumberFormat="1" applyFont="1" applyFill="1" applyBorder="1" applyAlignment="1">
      <alignment horizontal="center" vertical="center"/>
    </xf>
    <xf numFmtId="184" fontId="10" fillId="0" borderId="1" xfId="0" applyNumberFormat="1" applyFont="1" applyFill="1" applyBorder="1" applyAlignment="1">
      <alignment horizontal="center" vertical="center" wrapText="1"/>
    </xf>
    <xf numFmtId="184" fontId="2" fillId="0" borderId="1" xfId="0" applyNumberFormat="1" applyFont="1" applyFill="1" applyBorder="1" applyAlignment="1">
      <alignment horizontal="center" vertical="center"/>
    </xf>
    <xf numFmtId="181" fontId="2" fillId="0" borderId="1" xfId="2" applyNumberFormat="1" applyFont="1" applyFill="1" applyBorder="1" applyAlignment="1">
      <alignment horizontal="center" vertical="center" wrapText="1"/>
    </xf>
    <xf numFmtId="179" fontId="2" fillId="0" borderId="1" xfId="2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180" fontId="6" fillId="0" borderId="1" xfId="2" applyNumberFormat="1" applyFont="1" applyFill="1" applyBorder="1" applyAlignment="1">
      <alignment horizontal="center" vertical="center" wrapText="1"/>
    </xf>
    <xf numFmtId="184" fontId="11" fillId="0" borderId="1" xfId="0" applyNumberFormat="1" applyFont="1" applyFill="1" applyBorder="1" applyAlignment="1">
      <alignment horizontal="center" vertical="center"/>
    </xf>
    <xf numFmtId="181" fontId="7" fillId="0" borderId="1" xfId="2" applyNumberFormat="1" applyFont="1" applyFill="1" applyBorder="1" applyAlignment="1">
      <alignment horizontal="center" vertical="center" wrapText="1"/>
    </xf>
    <xf numFmtId="181" fontId="8" fillId="0" borderId="1" xfId="2" applyNumberFormat="1" applyFont="1" applyFill="1" applyBorder="1" applyAlignment="1">
      <alignment horizontal="center" vertical="center" wrapText="1"/>
    </xf>
    <xf numFmtId="179" fontId="7" fillId="0" borderId="1" xfId="2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79" fontId="6" fillId="0" borderId="5" xfId="0" applyNumberFormat="1" applyFont="1" applyFill="1" applyBorder="1" applyAlignment="1">
      <alignment horizontal="center" vertical="center"/>
    </xf>
    <xf numFmtId="180" fontId="2" fillId="0" borderId="1" xfId="3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80" fontId="2" fillId="0" borderId="5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vertical="center"/>
    </xf>
    <xf numFmtId="180" fontId="2" fillId="0" borderId="1" xfId="0" applyNumberFormat="1" applyFont="1" applyFill="1" applyBorder="1" applyAlignment="1">
      <alignment horizontal="left" vertical="center"/>
    </xf>
    <xf numFmtId="184" fontId="6" fillId="0" borderId="0" xfId="0" applyNumberFormat="1" applyFont="1" applyFill="1" applyAlignment="1">
      <alignment horizontal="center" vertical="center"/>
    </xf>
    <xf numFmtId="184" fontId="6" fillId="0" borderId="1" xfId="2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180" fontId="2" fillId="0" borderId="4" xfId="0" applyNumberFormat="1" applyFont="1" applyFill="1" applyBorder="1" applyAlignment="1">
      <alignment vertical="center"/>
    </xf>
    <xf numFmtId="180" fontId="2" fillId="0" borderId="7" xfId="0" applyNumberFormat="1" applyFont="1" applyFill="1" applyBorder="1" applyAlignment="1">
      <alignment vertical="center"/>
    </xf>
    <xf numFmtId="184" fontId="9" fillId="0" borderId="1" xfId="5" applyNumberFormat="1" applyFont="1" applyFill="1" applyBorder="1" applyAlignment="1">
      <alignment horizontal="center" vertical="center" wrapText="1"/>
    </xf>
    <xf numFmtId="184" fontId="8" fillId="0" borderId="1" xfId="5" applyNumberFormat="1" applyFont="1" applyFill="1" applyBorder="1" applyAlignment="1">
      <alignment horizontal="center" vertical="center"/>
    </xf>
    <xf numFmtId="180" fontId="2" fillId="0" borderId="1" xfId="2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0" fontId="7" fillId="0" borderId="1" xfId="2" applyNumberFormat="1" applyFont="1" applyFill="1" applyBorder="1" applyAlignment="1">
      <alignment horizontal="center" vertical="center" wrapText="1"/>
    </xf>
    <xf numFmtId="180" fontId="9" fillId="0" borderId="1" xfId="0" applyNumberFormat="1" applyFont="1" applyFill="1" applyBorder="1" applyAlignment="1">
      <alignment horizontal="center" vertical="center"/>
    </xf>
    <xf numFmtId="179" fontId="9" fillId="0" borderId="1" xfId="2" applyNumberFormat="1" applyFont="1" applyFill="1" applyBorder="1" applyAlignment="1">
      <alignment horizontal="center" vertical="center" wrapText="1"/>
    </xf>
    <xf numFmtId="181" fontId="2" fillId="0" borderId="8" xfId="0" applyNumberFormat="1" applyFont="1" applyFill="1" applyBorder="1" applyAlignment="1">
      <alignment horizontal="center" vertical="center"/>
    </xf>
    <xf numFmtId="181" fontId="2" fillId="0" borderId="9" xfId="0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81" fontId="2" fillId="0" borderId="10" xfId="0" applyNumberFormat="1" applyFont="1" applyFill="1" applyBorder="1" applyAlignment="1">
      <alignment horizontal="center" vertical="center"/>
    </xf>
    <xf numFmtId="181" fontId="2" fillId="0" borderId="11" xfId="0" applyNumberFormat="1" applyFont="1" applyFill="1" applyBorder="1" applyAlignment="1">
      <alignment horizontal="center" vertical="center"/>
    </xf>
    <xf numFmtId="184" fontId="7" fillId="0" borderId="1" xfId="2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180" fontId="2" fillId="0" borderId="3" xfId="0" applyNumberFormat="1" applyFont="1" applyFill="1" applyBorder="1" applyAlignment="1">
      <alignment horizontal="center" vertical="center"/>
    </xf>
    <xf numFmtId="180" fontId="2" fillId="0" borderId="4" xfId="0" applyNumberFormat="1" applyFont="1" applyFill="1" applyBorder="1" applyAlignment="1">
      <alignment horizontal="center" vertical="center"/>
    </xf>
    <xf numFmtId="180" fontId="2" fillId="0" borderId="6" xfId="0" applyNumberFormat="1" applyFont="1" applyFill="1" applyBorder="1" applyAlignment="1">
      <alignment horizontal="center" vertical="center"/>
    </xf>
    <xf numFmtId="180" fontId="2" fillId="0" borderId="8" xfId="0" applyNumberFormat="1" applyFont="1" applyFill="1" applyBorder="1" applyAlignment="1">
      <alignment horizontal="center" vertical="center"/>
    </xf>
    <xf numFmtId="180" fontId="2" fillId="0" borderId="7" xfId="0" applyNumberFormat="1" applyFont="1" applyFill="1" applyBorder="1" applyAlignment="1">
      <alignment horizontal="center" vertical="center"/>
    </xf>
    <xf numFmtId="180" fontId="2" fillId="0" borderId="9" xfId="0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181" fontId="8" fillId="0" borderId="1" xfId="0" applyNumberFormat="1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18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84" fontId="12" fillId="0" borderId="0" xfId="0" applyNumberFormat="1" applyFont="1" applyFill="1" applyBorder="1" applyAlignment="1">
      <alignment horizontal="center" vertical="center"/>
    </xf>
    <xf numFmtId="181" fontId="12" fillId="0" borderId="0" xfId="0" applyNumberFormat="1" applyFont="1" applyFill="1" applyBorder="1" applyAlignment="1">
      <alignment horizontal="center" vertical="center"/>
    </xf>
    <xf numFmtId="184" fontId="8" fillId="0" borderId="0" xfId="0" applyNumberFormat="1" applyFont="1" applyFill="1" applyBorder="1" applyAlignment="1">
      <alignment horizontal="center" vertical="center"/>
    </xf>
    <xf numFmtId="181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84" fontId="5" fillId="0" borderId="2" xfId="0" applyNumberFormat="1" applyFont="1" applyFill="1" applyBorder="1" applyAlignment="1">
      <alignment horizontal="center" vertical="center"/>
    </xf>
    <xf numFmtId="184" fontId="5" fillId="0" borderId="5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87" fontId="9" fillId="0" borderId="5" xfId="0" applyNumberFormat="1" applyFont="1" applyFill="1" applyBorder="1" applyAlignment="1">
      <alignment horizontal="center" vertical="center"/>
    </xf>
    <xf numFmtId="181" fontId="6" fillId="0" borderId="1" xfId="47" applyNumberFormat="1" applyFont="1" applyFill="1" applyBorder="1" applyAlignment="1">
      <alignment horizontal="center" vertical="center"/>
    </xf>
    <xf numFmtId="187" fontId="9" fillId="0" borderId="5" xfId="2" applyNumberFormat="1" applyFont="1" applyFill="1" applyBorder="1" applyAlignment="1">
      <alignment horizontal="center" vertical="center" wrapText="1"/>
    </xf>
    <xf numFmtId="178" fontId="2" fillId="0" borderId="1" xfId="3" applyNumberFormat="1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left" vertical="center" wrapText="1"/>
    </xf>
    <xf numFmtId="180" fontId="8" fillId="0" borderId="1" xfId="0" applyNumberFormat="1" applyFont="1" applyFill="1" applyBorder="1" applyAlignment="1">
      <alignment vertical="center" wrapText="1"/>
    </xf>
    <xf numFmtId="180" fontId="8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79" fontId="9" fillId="0" borderId="2" xfId="2" applyNumberFormat="1" applyFont="1" applyFill="1" applyBorder="1" applyAlignment="1">
      <alignment horizontal="center" vertical="center" wrapText="1"/>
    </xf>
    <xf numFmtId="180" fontId="6" fillId="0" borderId="1" xfId="47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81" fontId="2" fillId="0" borderId="12" xfId="0" applyNumberFormat="1" applyFont="1" applyFill="1" applyBorder="1" applyAlignment="1">
      <alignment horizontal="center" vertical="center"/>
    </xf>
    <xf numFmtId="181" fontId="2" fillId="0" borderId="13" xfId="0" applyNumberFormat="1" applyFont="1" applyFill="1" applyBorder="1" applyAlignment="1">
      <alignment horizontal="center" vertical="center"/>
    </xf>
    <xf numFmtId="185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184" fontId="9" fillId="0" borderId="5" xfId="0" applyNumberFormat="1" applyFont="1" applyFill="1" applyBorder="1" applyAlignment="1">
      <alignment horizontal="center" vertical="center"/>
    </xf>
    <xf numFmtId="184" fontId="16" fillId="0" borderId="1" xfId="0" applyNumberFormat="1" applyFont="1" applyFill="1" applyBorder="1" applyAlignment="1">
      <alignment horizontal="center" vertical="center"/>
    </xf>
    <xf numFmtId="179" fontId="2" fillId="0" borderId="1" xfId="4" applyNumberFormat="1" applyFont="1" applyFill="1" applyBorder="1" applyAlignment="1">
      <alignment horizontal="center" vertical="center"/>
    </xf>
    <xf numFmtId="184" fontId="2" fillId="0" borderId="1" xfId="2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/>
    </xf>
    <xf numFmtId="184" fontId="9" fillId="0" borderId="1" xfId="0" applyNumberFormat="1" applyFont="1" applyFill="1" applyBorder="1" applyAlignment="1">
      <alignment horizontal="center" vertical="center"/>
    </xf>
    <xf numFmtId="181" fontId="16" fillId="0" borderId="1" xfId="2" applyNumberFormat="1" applyFont="1" applyFill="1" applyBorder="1" applyAlignment="1">
      <alignment horizontal="center" vertical="center" wrapText="1"/>
    </xf>
    <xf numFmtId="181" fontId="2" fillId="0" borderId="3" xfId="2" applyNumberFormat="1" applyFont="1" applyFill="1" applyBorder="1" applyAlignment="1">
      <alignment horizontal="left" vertical="center" wrapText="1"/>
    </xf>
    <xf numFmtId="181" fontId="2" fillId="0" borderId="4" xfId="2" applyNumberFormat="1" applyFont="1" applyFill="1" applyBorder="1" applyAlignment="1">
      <alignment horizontal="left" vertical="center" wrapText="1"/>
    </xf>
    <xf numFmtId="181" fontId="15" fillId="0" borderId="1" xfId="2" applyNumberFormat="1" applyFont="1" applyFill="1" applyBorder="1" applyAlignment="1">
      <alignment horizontal="center" vertical="center" wrapText="1"/>
    </xf>
    <xf numFmtId="180" fontId="15" fillId="0" borderId="1" xfId="0" applyNumberFormat="1" applyFont="1" applyFill="1" applyBorder="1" applyAlignment="1">
      <alignment horizontal="center" vertical="center"/>
    </xf>
    <xf numFmtId="180" fontId="6" fillId="0" borderId="1" xfId="1" applyNumberFormat="1" applyFont="1" applyFill="1" applyBorder="1" applyAlignment="1">
      <alignment horizontal="center" vertical="center"/>
    </xf>
    <xf numFmtId="184" fontId="17" fillId="0" borderId="1" xfId="0" applyNumberFormat="1" applyFont="1" applyFill="1" applyBorder="1" applyAlignment="1">
      <alignment horizontal="left" vertical="center"/>
    </xf>
    <xf numFmtId="187" fontId="5" fillId="0" borderId="1" xfId="0" applyNumberFormat="1" applyFont="1" applyFill="1" applyBorder="1" applyAlignment="1">
      <alignment horizontal="center" vertical="center"/>
    </xf>
    <xf numFmtId="187" fontId="5" fillId="0" borderId="1" xfId="2" applyNumberFormat="1" applyFont="1" applyFill="1" applyBorder="1" applyAlignment="1">
      <alignment horizontal="center" vertical="center" wrapText="1"/>
    </xf>
    <xf numFmtId="184" fontId="7" fillId="0" borderId="0" xfId="0" applyNumberFormat="1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81" fontId="2" fillId="0" borderId="6" xfId="2" applyNumberFormat="1" applyFont="1" applyFill="1" applyBorder="1" applyAlignment="1">
      <alignment horizontal="left" vertical="center" wrapText="1"/>
    </xf>
    <xf numFmtId="180" fontId="6" fillId="0" borderId="3" xfId="47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84" fontId="2" fillId="0" borderId="1" xfId="5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81" fontId="6" fillId="0" borderId="6" xfId="47" applyNumberFormat="1" applyFont="1" applyFill="1" applyBorder="1" applyAlignment="1">
      <alignment horizontal="center" vertical="center"/>
    </xf>
    <xf numFmtId="180" fontId="2" fillId="0" borderId="2" xfId="0" applyNumberFormat="1" applyFon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184" fontId="2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Alignment="1">
      <alignment horizontal="center" vertical="center"/>
    </xf>
    <xf numFmtId="184" fontId="2" fillId="0" borderId="0" xfId="0" applyNumberFormat="1" applyFont="1" applyFill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184" fontId="2" fillId="0" borderId="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180" fontId="2" fillId="0" borderId="0" xfId="0" applyNumberFormat="1" applyFont="1" applyFill="1" applyAlignment="1">
      <alignment horizontal="center" vertical="center"/>
    </xf>
    <xf numFmtId="184" fontId="7" fillId="0" borderId="0" xfId="0" applyNumberFormat="1" applyFont="1" applyFill="1" applyAlignment="1">
      <alignment horizontal="left" vertical="center"/>
    </xf>
    <xf numFmtId="179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179" fontId="2" fillId="0" borderId="0" xfId="0" applyNumberFormat="1" applyFont="1" applyFill="1" applyBorder="1" applyAlignment="1"/>
    <xf numFmtId="181" fontId="6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79" fontId="9" fillId="0" borderId="1" xfId="0" applyNumberFormat="1" applyFont="1" applyFill="1" applyBorder="1" applyAlignment="1">
      <alignment horizontal="center" vertical="center"/>
    </xf>
    <xf numFmtId="184" fontId="10" fillId="0" borderId="1" xfId="0" applyNumberFormat="1" applyFont="1" applyFill="1" applyBorder="1" applyAlignment="1">
      <alignment horizontal="center" vertical="center"/>
    </xf>
    <xf numFmtId="187" fontId="17" fillId="0" borderId="1" xfId="0" applyNumberFormat="1" applyFont="1" applyFill="1" applyBorder="1" applyAlignment="1">
      <alignment horizontal="center" vertical="center"/>
    </xf>
    <xf numFmtId="187" fontId="17" fillId="0" borderId="1" xfId="2" applyNumberFormat="1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/>
    </xf>
    <xf numFmtId="178" fontId="7" fillId="0" borderId="1" xfId="3" applyNumberFormat="1" applyFont="1" applyFill="1" applyBorder="1" applyAlignment="1">
      <alignment horizontal="center" vertical="center"/>
    </xf>
    <xf numFmtId="180" fontId="7" fillId="0" borderId="1" xfId="3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left" vertical="center"/>
    </xf>
    <xf numFmtId="179" fontId="17" fillId="0" borderId="1" xfId="2" applyNumberFormat="1" applyFont="1" applyFill="1" applyBorder="1" applyAlignment="1">
      <alignment horizontal="center" vertical="center" wrapText="1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178" fontId="2" fillId="0" borderId="6" xfId="0" applyNumberFormat="1" applyFont="1" applyFill="1" applyBorder="1" applyAlignment="1">
      <alignment horizontal="center" vertical="center"/>
    </xf>
    <xf numFmtId="181" fontId="2" fillId="0" borderId="1" xfId="47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4" fontId="6" fillId="0" borderId="3" xfId="0" applyNumberFormat="1" applyFont="1" applyFill="1" applyBorder="1" applyAlignment="1">
      <alignment vertical="center"/>
    </xf>
    <xf numFmtId="180" fontId="2" fillId="0" borderId="1" xfId="47" applyNumberFormat="1" applyFont="1" applyFill="1" applyBorder="1" applyAlignment="1">
      <alignment horizontal="center" vertical="center"/>
    </xf>
    <xf numFmtId="184" fontId="6" fillId="0" borderId="4" xfId="0" applyNumberFormat="1" applyFont="1" applyFill="1" applyBorder="1" applyAlignment="1">
      <alignment vertical="center"/>
    </xf>
    <xf numFmtId="181" fontId="7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84" fontId="8" fillId="0" borderId="0" xfId="0" applyNumberFormat="1" applyFont="1" applyFill="1" applyAlignment="1">
      <alignment horizontal="center" vertical="center"/>
    </xf>
    <xf numFmtId="180" fontId="7" fillId="0" borderId="0" xfId="0" applyNumberFormat="1" applyFont="1" applyFill="1" applyBorder="1" applyAlignment="1">
      <alignment horizontal="center" vertical="center"/>
    </xf>
    <xf numFmtId="184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83" fontId="19" fillId="0" borderId="1" xfId="0" applyNumberFormat="1" applyFont="1" applyFill="1" applyBorder="1" applyAlignment="1">
      <alignment horizontal="center" vertical="center"/>
    </xf>
    <xf numFmtId="183" fontId="12" fillId="0" borderId="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184" fontId="9" fillId="0" borderId="6" xfId="0" applyNumberFormat="1" applyFont="1" applyFill="1" applyBorder="1" applyAlignment="1">
      <alignment horizontal="center" vertical="center"/>
    </xf>
    <xf numFmtId="186" fontId="9" fillId="0" borderId="1" xfId="0" applyNumberFormat="1" applyFont="1" applyFill="1" applyBorder="1" applyAlignment="1">
      <alignment horizontal="center" vertical="center"/>
    </xf>
    <xf numFmtId="184" fontId="9" fillId="0" borderId="9" xfId="0" applyNumberFormat="1" applyFont="1" applyFill="1" applyBorder="1" applyAlignment="1">
      <alignment horizontal="center" vertical="center"/>
    </xf>
    <xf numFmtId="179" fontId="9" fillId="0" borderId="5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 wrapText="1"/>
    </xf>
    <xf numFmtId="1" fontId="10" fillId="0" borderId="3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79" fontId="10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 wrapText="1"/>
    </xf>
    <xf numFmtId="187" fontId="9" fillId="0" borderId="1" xfId="0" applyNumberFormat="1" applyFont="1" applyFill="1" applyBorder="1" applyAlignment="1">
      <alignment horizontal="center" vertical="center"/>
    </xf>
    <xf numFmtId="184" fontId="9" fillId="0" borderId="2" xfId="0" applyNumberFormat="1" applyFont="1" applyFill="1" applyBorder="1" applyAlignment="1">
      <alignment horizontal="center" vertical="center"/>
    </xf>
    <xf numFmtId="179" fontId="9" fillId="0" borderId="2" xfId="0" applyNumberFormat="1" applyFont="1" applyFill="1" applyBorder="1" applyAlignment="1">
      <alignment horizontal="center" vertical="center"/>
    </xf>
    <xf numFmtId="1" fontId="9" fillId="0" borderId="8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10" fillId="0" borderId="3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81" fontId="9" fillId="0" borderId="1" xfId="2" applyNumberFormat="1" applyFont="1" applyFill="1" applyBorder="1" applyAlignment="1">
      <alignment horizontal="center" vertical="center" wrapText="1"/>
    </xf>
    <xf numFmtId="181" fontId="9" fillId="0" borderId="5" xfId="2" applyNumberFormat="1" applyFont="1" applyFill="1" applyBorder="1" applyAlignment="1">
      <alignment horizontal="center" vertical="center" wrapText="1"/>
    </xf>
    <xf numFmtId="180" fontId="10" fillId="0" borderId="1" xfId="0" applyNumberFormat="1" applyFont="1" applyFill="1" applyBorder="1" applyAlignment="1">
      <alignment horizontal="center" vertical="center"/>
    </xf>
    <xf numFmtId="179" fontId="10" fillId="0" borderId="1" xfId="2" applyNumberFormat="1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/>
    </xf>
    <xf numFmtId="181" fontId="9" fillId="0" borderId="1" xfId="0" applyNumberFormat="1" applyFont="1" applyFill="1" applyBorder="1" applyAlignment="1">
      <alignment horizontal="center" vertical="center"/>
    </xf>
    <xf numFmtId="181" fontId="9" fillId="0" borderId="2" xfId="2" applyNumberFormat="1" applyFont="1" applyFill="1" applyBorder="1" applyAlignment="1">
      <alignment horizontal="center" vertical="center" wrapText="1"/>
    </xf>
    <xf numFmtId="184" fontId="9" fillId="0" borderId="2" xfId="5" applyNumberFormat="1" applyFont="1" applyFill="1" applyBorder="1" applyAlignment="1">
      <alignment horizontal="center" vertical="center" wrapText="1"/>
    </xf>
    <xf numFmtId="184" fontId="9" fillId="0" borderId="5" xfId="5" applyNumberFormat="1" applyFont="1" applyFill="1" applyBorder="1" applyAlignment="1">
      <alignment horizontal="center" vertical="center" wrapText="1"/>
    </xf>
    <xf numFmtId="179" fontId="9" fillId="0" borderId="5" xfId="2" applyNumberFormat="1" applyFont="1" applyFill="1" applyBorder="1" applyAlignment="1">
      <alignment horizontal="center" vertical="center" wrapText="1"/>
    </xf>
    <xf numFmtId="187" fontId="10" fillId="0" borderId="1" xfId="2" applyNumberFormat="1" applyFont="1" applyFill="1" applyBorder="1" applyAlignment="1">
      <alignment horizontal="center" vertical="center" wrapText="1"/>
    </xf>
    <xf numFmtId="181" fontId="10" fillId="0" borderId="1" xfId="2" applyNumberFormat="1" applyFont="1" applyFill="1" applyBorder="1" applyAlignment="1">
      <alignment horizontal="center" vertical="center" wrapText="1"/>
    </xf>
    <xf numFmtId="184" fontId="10" fillId="0" borderId="1" xfId="5" applyNumberFormat="1" applyFont="1" applyFill="1" applyBorder="1" applyAlignment="1">
      <alignment horizontal="center" vertical="center" wrapText="1"/>
    </xf>
    <xf numFmtId="178" fontId="10" fillId="0" borderId="1" xfId="2" applyNumberFormat="1" applyFont="1" applyFill="1" applyBorder="1" applyAlignment="1">
      <alignment horizontal="center" vertical="center" wrapText="1"/>
    </xf>
    <xf numFmtId="179" fontId="12" fillId="0" borderId="1" xfId="0" applyNumberFormat="1" applyFont="1" applyFill="1" applyBorder="1" applyAlignment="1">
      <alignment horizontal="center" vertical="center"/>
    </xf>
    <xf numFmtId="184" fontId="20" fillId="0" borderId="1" xfId="5" applyNumberFormat="1" applyFont="1" applyFill="1" applyBorder="1" applyAlignment="1">
      <alignment horizontal="center" vertical="center" wrapText="1"/>
    </xf>
    <xf numFmtId="184" fontId="20" fillId="0" borderId="2" xfId="5" applyNumberFormat="1" applyFont="1" applyFill="1" applyBorder="1" applyAlignment="1">
      <alignment horizontal="center" vertical="center" wrapText="1"/>
    </xf>
    <xf numFmtId="180" fontId="10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/>
    </xf>
    <xf numFmtId="183" fontId="12" fillId="0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83" fontId="19" fillId="0" borderId="2" xfId="0" applyNumberFormat="1" applyFont="1" applyFill="1" applyBorder="1" applyAlignment="1">
      <alignment horizontal="center" vertical="center"/>
    </xf>
    <xf numFmtId="179" fontId="9" fillId="0" borderId="1" xfId="2" applyNumberFormat="1" applyFont="1" applyFill="1" applyBorder="1" applyAlignment="1">
      <alignment horizontal="left" vertical="center" wrapText="1"/>
    </xf>
    <xf numFmtId="179" fontId="10" fillId="0" borderId="1" xfId="2" applyNumberFormat="1" applyFont="1" applyFill="1" applyBorder="1" applyAlignment="1">
      <alignment horizontal="left" vertical="center" wrapText="1"/>
    </xf>
    <xf numFmtId="179" fontId="5" fillId="0" borderId="1" xfId="2" applyNumberFormat="1" applyFont="1" applyFill="1" applyBorder="1" applyAlignment="1">
      <alignment horizontal="left" vertical="center" wrapText="1"/>
    </xf>
    <xf numFmtId="180" fontId="10" fillId="0" borderId="1" xfId="2" applyNumberFormat="1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187" fontId="12" fillId="0" borderId="1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81" fontId="15" fillId="0" borderId="0" xfId="0" applyNumberFormat="1" applyFont="1" applyFill="1" applyBorder="1" applyAlignment="1">
      <alignment horizontal="center" vertical="center"/>
    </xf>
    <xf numFmtId="180" fontId="15" fillId="0" borderId="0" xfId="0" applyNumberFormat="1" applyFont="1" applyFill="1" applyBorder="1" applyAlignment="1">
      <alignment horizontal="center" vertical="center"/>
    </xf>
    <xf numFmtId="183" fontId="9" fillId="0" borderId="1" xfId="0" applyNumberFormat="1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/>
    </xf>
    <xf numFmtId="182" fontId="9" fillId="0" borderId="1" xfId="0" applyNumberFormat="1" applyFont="1" applyFill="1" applyBorder="1" applyAlignment="1">
      <alignment horizontal="center" vertical="center"/>
    </xf>
    <xf numFmtId="181" fontId="23" fillId="0" borderId="0" xfId="0" applyNumberFormat="1" applyFont="1" applyFill="1" applyAlignment="1">
      <alignment horizontal="center" vertical="center"/>
    </xf>
    <xf numFmtId="180" fontId="23" fillId="0" borderId="0" xfId="2" applyNumberFormat="1" applyFont="1" applyFill="1" applyBorder="1" applyAlignment="1">
      <alignment horizontal="center" vertical="center" wrapText="1"/>
    </xf>
    <xf numFmtId="181" fontId="23" fillId="0" borderId="0" xfId="2" applyNumberFormat="1" applyFont="1" applyFill="1" applyBorder="1" applyAlignment="1">
      <alignment horizontal="center" vertical="center" wrapText="1"/>
    </xf>
    <xf numFmtId="184" fontId="23" fillId="0" borderId="0" xfId="55" applyNumberFormat="1" applyFont="1" applyFill="1" applyBorder="1" applyAlignment="1">
      <alignment horizontal="center" vertical="center"/>
    </xf>
    <xf numFmtId="180" fontId="23" fillId="0" borderId="0" xfId="0" applyNumberFormat="1" applyFont="1" applyFill="1" applyBorder="1" applyAlignment="1">
      <alignment horizontal="center" vertical="center"/>
    </xf>
    <xf numFmtId="181" fontId="23" fillId="0" borderId="0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83" fontId="9" fillId="0" borderId="0" xfId="0" applyNumberFormat="1" applyFont="1" applyFill="1" applyAlignment="1">
      <alignment horizontal="left" vertical="center"/>
    </xf>
    <xf numFmtId="180" fontId="9" fillId="0" borderId="0" xfId="0" applyNumberFormat="1" applyFont="1" applyFill="1" applyAlignment="1">
      <alignment horizontal="left" vertical="center"/>
    </xf>
    <xf numFmtId="180" fontId="10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178" fontId="9" fillId="0" borderId="0" xfId="0" applyNumberFormat="1" applyFont="1" applyFill="1" applyAlignment="1">
      <alignment horizontal="left" vertical="center"/>
    </xf>
    <xf numFmtId="178" fontId="10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181" fontId="23" fillId="0" borderId="0" xfId="2" applyNumberFormat="1" applyFont="1" applyFill="1" applyAlignment="1">
      <alignment horizontal="left" vertical="center" wrapText="1"/>
    </xf>
    <xf numFmtId="181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57">
    <cellStyle name="常规" xfId="0" builtinId="0"/>
    <cellStyle name="常规 8 11" xfId="1"/>
    <cellStyle name="常规 4" xfId="2"/>
    <cellStyle name="常规 21" xfId="3"/>
    <cellStyle name="常规 19" xfId="4"/>
    <cellStyle name="常规 10 10 2 2 2 3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常规 9 11" xfId="47"/>
    <cellStyle name="千位分隔[0]" xfId="48" builtinId="6"/>
    <cellStyle name="标题 2" xfId="49" builtinId="17"/>
    <cellStyle name="40% - 强调文字颜色 5" xfId="50" builtinId="47"/>
    <cellStyle name="标题 3" xfId="51" builtinId="18"/>
    <cellStyle name="强调文字颜色 6" xfId="52" builtinId="49"/>
    <cellStyle name="常规 7" xfId="53"/>
    <cellStyle name="40% - 强调文字颜色 1" xfId="54" builtinId="31"/>
    <cellStyle name="常规 10 12 3" xfId="55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605117</xdr:colOff>
      <xdr:row>3</xdr:row>
      <xdr:rowOff>132230</xdr:rowOff>
    </xdr:from>
    <xdr:to>
      <xdr:col>3</xdr:col>
      <xdr:colOff>605117</xdr:colOff>
      <xdr:row>9</xdr:row>
      <xdr:rowOff>97119</xdr:rowOff>
    </xdr:to>
    <xdr:sp>
      <xdr:nvSpPr>
        <xdr:cNvPr id="26" name="矩形 25"/>
        <xdr:cNvSpPr/>
      </xdr:nvSpPr>
      <xdr:spPr>
        <a:xfrm>
          <a:off x="1233170" y="608330"/>
          <a:ext cx="1257300" cy="9169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铜精矿</a:t>
          </a:r>
          <a:endParaRPr lang="en-US" altLang="zh-CN" sz="1100"/>
        </a:p>
        <a:p>
          <a:pPr algn="ctr"/>
          <a:r>
            <a:rPr lang="zh-CN" altLang="en-US" sz="1100"/>
            <a:t>外购铜米</a:t>
          </a:r>
          <a:endParaRPr lang="en-US" altLang="zh-CN" sz="1100"/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铜渣</a:t>
          </a:r>
          <a:r>
            <a:rPr lang="zh-CN" altLang="en-US"/>
            <a:t> </a:t>
          </a:r>
          <a:endParaRPr lang="en-US" altLang="zh-CN"/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废铜制品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3</xdr:col>
      <xdr:colOff>605117</xdr:colOff>
      <xdr:row>6</xdr:row>
      <xdr:rowOff>114674</xdr:rowOff>
    </xdr:from>
    <xdr:to>
      <xdr:col>8</xdr:col>
      <xdr:colOff>0</xdr:colOff>
      <xdr:row>14</xdr:row>
      <xdr:rowOff>47530</xdr:rowOff>
    </xdr:to>
    <xdr:cxnSp>
      <xdr:nvCxnSpPr>
        <xdr:cNvPr id="28" name="肘形连接符 27"/>
        <xdr:cNvCxnSpPr>
          <a:stCxn id="26" idx="3"/>
          <a:endCxn id="12" idx="3"/>
        </xdr:cNvCxnSpPr>
      </xdr:nvCxnSpPr>
      <xdr:spPr>
        <a:xfrm>
          <a:off x="2490470" y="1066800"/>
          <a:ext cx="2538730" cy="120269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155093</xdr:rowOff>
    </xdr:from>
    <xdr:to>
      <xdr:col>9</xdr:col>
      <xdr:colOff>485588</xdr:colOff>
      <xdr:row>16</xdr:row>
      <xdr:rowOff>119262</xdr:rowOff>
    </xdr:to>
    <xdr:sp>
      <xdr:nvSpPr>
        <xdr:cNvPr id="12" name="六边形 11"/>
        <xdr:cNvSpPr/>
      </xdr:nvSpPr>
      <xdr:spPr>
        <a:xfrm>
          <a:off x="5029200" y="1901190"/>
          <a:ext cx="1113790" cy="75755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侧吹炉</a:t>
          </a:r>
        </a:p>
      </xdr:txBody>
    </xdr:sp>
    <xdr:clientData/>
  </xdr:twoCellAnchor>
  <xdr:twoCellAnchor>
    <xdr:from>
      <xdr:col>1</xdr:col>
      <xdr:colOff>590176</xdr:colOff>
      <xdr:row>10</xdr:row>
      <xdr:rowOff>87406</xdr:rowOff>
    </xdr:from>
    <xdr:to>
      <xdr:col>3</xdr:col>
      <xdr:colOff>590176</xdr:colOff>
      <xdr:row>13</xdr:row>
      <xdr:rowOff>149411</xdr:rowOff>
    </xdr:to>
    <xdr:sp>
      <xdr:nvSpPr>
        <xdr:cNvPr id="21" name="矩形 20"/>
        <xdr:cNvSpPr/>
      </xdr:nvSpPr>
      <xdr:spPr>
        <a:xfrm>
          <a:off x="1218565" y="1674495"/>
          <a:ext cx="1257300" cy="5384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综合厂回收原料：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渣精矿</a:t>
          </a:r>
        </a:p>
      </xdr:txBody>
    </xdr:sp>
    <xdr:clientData/>
  </xdr:twoCellAnchor>
  <xdr:twoCellAnchor>
    <xdr:from>
      <xdr:col>2</xdr:col>
      <xdr:colOff>0</xdr:colOff>
      <xdr:row>15</xdr:row>
      <xdr:rowOff>5229</xdr:rowOff>
    </xdr:from>
    <xdr:to>
      <xdr:col>4</xdr:col>
      <xdr:colOff>0</xdr:colOff>
      <xdr:row>20</xdr:row>
      <xdr:rowOff>156883</xdr:rowOff>
    </xdr:to>
    <xdr:sp>
      <xdr:nvSpPr>
        <xdr:cNvPr id="22" name="矩形 21"/>
        <xdr:cNvSpPr/>
      </xdr:nvSpPr>
      <xdr:spPr>
        <a:xfrm>
          <a:off x="1257300" y="2386330"/>
          <a:ext cx="1257300" cy="9455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精炼厂回收原料：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残极板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铜屑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旋流电积铜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废阴极铜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3</xdr:col>
      <xdr:colOff>590176</xdr:colOff>
      <xdr:row>12</xdr:row>
      <xdr:rowOff>28762</xdr:rowOff>
    </xdr:from>
    <xdr:to>
      <xdr:col>8</xdr:col>
      <xdr:colOff>0</xdr:colOff>
      <xdr:row>14</xdr:row>
      <xdr:rowOff>47530</xdr:rowOff>
    </xdr:to>
    <xdr:cxnSp>
      <xdr:nvCxnSpPr>
        <xdr:cNvPr id="23" name="肘形连接符 22"/>
        <xdr:cNvCxnSpPr>
          <a:stCxn id="21" idx="3"/>
          <a:endCxn id="12" idx="3"/>
        </xdr:cNvCxnSpPr>
      </xdr:nvCxnSpPr>
      <xdr:spPr>
        <a:xfrm>
          <a:off x="2475865" y="1933575"/>
          <a:ext cx="2553335" cy="33591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</xdr:row>
      <xdr:rowOff>47530</xdr:rowOff>
    </xdr:from>
    <xdr:to>
      <xdr:col>8</xdr:col>
      <xdr:colOff>0</xdr:colOff>
      <xdr:row>17</xdr:row>
      <xdr:rowOff>158750</xdr:rowOff>
    </xdr:to>
    <xdr:cxnSp>
      <xdr:nvCxnSpPr>
        <xdr:cNvPr id="24" name="肘形连接符 23"/>
        <xdr:cNvCxnSpPr>
          <a:stCxn id="22" idx="3"/>
          <a:endCxn id="12" idx="3"/>
        </xdr:cNvCxnSpPr>
      </xdr:nvCxnSpPr>
      <xdr:spPr>
        <a:xfrm flipV="1">
          <a:off x="2514600" y="2269490"/>
          <a:ext cx="2514600" cy="58801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154641</xdr:rowOff>
    </xdr:from>
    <xdr:to>
      <xdr:col>4</xdr:col>
      <xdr:colOff>0</xdr:colOff>
      <xdr:row>25</xdr:row>
      <xdr:rowOff>154215</xdr:rowOff>
    </xdr:to>
    <xdr:sp>
      <xdr:nvSpPr>
        <xdr:cNvPr id="25" name="矩形 24"/>
        <xdr:cNvSpPr/>
      </xdr:nvSpPr>
      <xdr:spPr>
        <a:xfrm>
          <a:off x="1257300" y="3488055"/>
          <a:ext cx="1257300" cy="6343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其它原料：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中和渣</a:t>
          </a:r>
          <a:endParaRPr lang="en-US" altLang="zh-CN" sz="1100"/>
        </a:p>
        <a:p>
          <a:pPr algn="ctr"/>
          <a:r>
            <a:rPr lang="zh-CN" altLang="en-US" sz="1100"/>
            <a:t>污泥渣</a:t>
          </a:r>
        </a:p>
      </xdr:txBody>
    </xdr:sp>
    <xdr:clientData/>
  </xdr:twoCellAnchor>
  <xdr:twoCellAnchor>
    <xdr:from>
      <xdr:col>4</xdr:col>
      <xdr:colOff>0</xdr:colOff>
      <xdr:row>14</xdr:row>
      <xdr:rowOff>46463</xdr:rowOff>
    </xdr:from>
    <xdr:to>
      <xdr:col>8</xdr:col>
      <xdr:colOff>0</xdr:colOff>
      <xdr:row>23</xdr:row>
      <xdr:rowOff>154428</xdr:rowOff>
    </xdr:to>
    <xdr:cxnSp>
      <xdr:nvCxnSpPr>
        <xdr:cNvPr id="27" name="肘形连接符 26"/>
        <xdr:cNvCxnSpPr>
          <a:stCxn id="25" idx="3"/>
          <a:endCxn id="12" idx="3"/>
        </xdr:cNvCxnSpPr>
      </xdr:nvCxnSpPr>
      <xdr:spPr>
        <a:xfrm flipV="1">
          <a:off x="2514600" y="2268855"/>
          <a:ext cx="2514600" cy="153670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209177</xdr:colOff>
      <xdr:row>12</xdr:row>
      <xdr:rowOff>104589</xdr:rowOff>
    </xdr:from>
    <xdr:to>
      <xdr:col>7</xdr:col>
      <xdr:colOff>358588</xdr:colOff>
      <xdr:row>13</xdr:row>
      <xdr:rowOff>158750</xdr:rowOff>
    </xdr:to>
    <xdr:sp>
      <xdr:nvSpPr>
        <xdr:cNvPr id="37" name="文本框 36"/>
        <xdr:cNvSpPr txBox="1"/>
      </xdr:nvSpPr>
      <xdr:spPr>
        <a:xfrm>
          <a:off x="3980815" y="2009140"/>
          <a:ext cx="777875" cy="21336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11</xdr:col>
      <xdr:colOff>515470</xdr:colOff>
      <xdr:row>13</xdr:row>
      <xdr:rowOff>50049</xdr:rowOff>
    </xdr:from>
    <xdr:to>
      <xdr:col>13</xdr:col>
      <xdr:colOff>515471</xdr:colOff>
      <xdr:row>15</xdr:row>
      <xdr:rowOff>52292</xdr:rowOff>
    </xdr:to>
    <xdr:sp>
      <xdr:nvSpPr>
        <xdr:cNvPr id="39" name="矩形 38"/>
        <xdr:cNvSpPr/>
      </xdr:nvSpPr>
      <xdr:spPr>
        <a:xfrm>
          <a:off x="7430135" y="2113280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冰铜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515470</xdr:colOff>
      <xdr:row>14</xdr:row>
      <xdr:rowOff>51171</xdr:rowOff>
    </xdr:to>
    <xdr:cxnSp>
      <xdr:nvCxnSpPr>
        <xdr:cNvPr id="40" name="肘形连接符 39"/>
        <xdr:cNvCxnSpPr>
          <a:stCxn id="12" idx="0"/>
          <a:endCxn id="39" idx="1"/>
        </xdr:cNvCxnSpPr>
      </xdr:nvCxnSpPr>
      <xdr:spPr>
        <a:xfrm>
          <a:off x="6142990" y="2269490"/>
          <a:ext cx="1287145" cy="38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112060</xdr:colOff>
      <xdr:row>12</xdr:row>
      <xdr:rowOff>112059</xdr:rowOff>
    </xdr:from>
    <xdr:to>
      <xdr:col>11</xdr:col>
      <xdr:colOff>261471</xdr:colOff>
      <xdr:row>13</xdr:row>
      <xdr:rowOff>158750</xdr:rowOff>
    </xdr:to>
    <xdr:sp>
      <xdr:nvSpPr>
        <xdr:cNvPr id="43" name="文本框 42"/>
        <xdr:cNvSpPr txBox="1"/>
      </xdr:nvSpPr>
      <xdr:spPr>
        <a:xfrm>
          <a:off x="6398260" y="2016760"/>
          <a:ext cx="777875" cy="20574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中间产出</a:t>
          </a:r>
        </a:p>
      </xdr:txBody>
    </xdr:sp>
    <xdr:clientData/>
  </xdr:twoCellAnchor>
  <xdr:twoCellAnchor>
    <xdr:from>
      <xdr:col>11</xdr:col>
      <xdr:colOff>530411</xdr:colOff>
      <xdr:row>16</xdr:row>
      <xdr:rowOff>27638</xdr:rowOff>
    </xdr:from>
    <xdr:to>
      <xdr:col>13</xdr:col>
      <xdr:colOff>530412</xdr:colOff>
      <xdr:row>18</xdr:row>
      <xdr:rowOff>29881</xdr:rowOff>
    </xdr:to>
    <xdr:sp>
      <xdr:nvSpPr>
        <xdr:cNvPr id="47" name="矩形 46"/>
        <xdr:cNvSpPr/>
      </xdr:nvSpPr>
      <xdr:spPr>
        <a:xfrm>
          <a:off x="7445375" y="256730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530411</xdr:colOff>
      <xdr:row>17</xdr:row>
      <xdr:rowOff>28760</xdr:rowOff>
    </xdr:to>
    <xdr:cxnSp>
      <xdr:nvCxnSpPr>
        <xdr:cNvPr id="48" name="肘形连接符 47"/>
        <xdr:cNvCxnSpPr>
          <a:stCxn id="12" idx="0"/>
          <a:endCxn id="47" idx="1"/>
        </xdr:cNvCxnSpPr>
      </xdr:nvCxnSpPr>
      <xdr:spPr>
        <a:xfrm>
          <a:off x="6142990" y="2269490"/>
          <a:ext cx="1302385" cy="4578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552823</xdr:colOff>
      <xdr:row>19</xdr:row>
      <xdr:rowOff>12697</xdr:rowOff>
    </xdr:from>
    <xdr:to>
      <xdr:col>13</xdr:col>
      <xdr:colOff>552824</xdr:colOff>
      <xdr:row>21</xdr:row>
      <xdr:rowOff>14940</xdr:rowOff>
    </xdr:to>
    <xdr:sp>
      <xdr:nvSpPr>
        <xdr:cNvPr id="49" name="矩形 48"/>
        <xdr:cNvSpPr/>
      </xdr:nvSpPr>
      <xdr:spPr>
        <a:xfrm>
          <a:off x="7467600" y="302831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熔炼烟尘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552823</xdr:colOff>
      <xdr:row>20</xdr:row>
      <xdr:rowOff>13819</xdr:rowOff>
    </xdr:to>
    <xdr:cxnSp>
      <xdr:nvCxnSpPr>
        <xdr:cNvPr id="50" name="肘形连接符 49"/>
        <xdr:cNvCxnSpPr>
          <a:stCxn id="12" idx="0"/>
          <a:endCxn id="49" idx="1"/>
        </xdr:cNvCxnSpPr>
      </xdr:nvCxnSpPr>
      <xdr:spPr>
        <a:xfrm>
          <a:off x="6142990" y="2269490"/>
          <a:ext cx="1324610" cy="91884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537882</xdr:colOff>
      <xdr:row>11</xdr:row>
      <xdr:rowOff>155093</xdr:rowOff>
    </xdr:from>
    <xdr:to>
      <xdr:col>17</xdr:col>
      <xdr:colOff>410882</xdr:colOff>
      <xdr:row>16</xdr:row>
      <xdr:rowOff>119262</xdr:rowOff>
    </xdr:to>
    <xdr:sp>
      <xdr:nvSpPr>
        <xdr:cNvPr id="60" name="六边形 59"/>
        <xdr:cNvSpPr/>
      </xdr:nvSpPr>
      <xdr:spPr>
        <a:xfrm>
          <a:off x="9967595" y="1901190"/>
          <a:ext cx="1130300" cy="75755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顶吹炉</a:t>
          </a:r>
        </a:p>
      </xdr:txBody>
    </xdr:sp>
    <xdr:clientData/>
  </xdr:twoCellAnchor>
  <xdr:twoCellAnchor>
    <xdr:from>
      <xdr:col>13</xdr:col>
      <xdr:colOff>515471</xdr:colOff>
      <xdr:row>14</xdr:row>
      <xdr:rowOff>47530</xdr:rowOff>
    </xdr:from>
    <xdr:to>
      <xdr:col>15</xdr:col>
      <xdr:colOff>537882</xdr:colOff>
      <xdr:row>14</xdr:row>
      <xdr:rowOff>51171</xdr:rowOff>
    </xdr:to>
    <xdr:cxnSp>
      <xdr:nvCxnSpPr>
        <xdr:cNvPr id="61" name="肘形连接符 60"/>
        <xdr:cNvCxnSpPr>
          <a:stCxn id="39" idx="3"/>
          <a:endCxn id="60" idx="3"/>
        </xdr:cNvCxnSpPr>
      </xdr:nvCxnSpPr>
      <xdr:spPr>
        <a:xfrm flipV="1">
          <a:off x="8687435" y="2269490"/>
          <a:ext cx="1280160" cy="38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218248</xdr:colOff>
      <xdr:row>12</xdr:row>
      <xdr:rowOff>122732</xdr:rowOff>
    </xdr:from>
    <xdr:to>
      <xdr:col>15</xdr:col>
      <xdr:colOff>367659</xdr:colOff>
      <xdr:row>14</xdr:row>
      <xdr:rowOff>1067</xdr:rowOff>
    </xdr:to>
    <xdr:sp>
      <xdr:nvSpPr>
        <xdr:cNvPr id="64" name="文本框 63"/>
        <xdr:cNvSpPr txBox="1"/>
      </xdr:nvSpPr>
      <xdr:spPr>
        <a:xfrm>
          <a:off x="9018905" y="2027555"/>
          <a:ext cx="777875" cy="19558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470113</xdr:colOff>
      <xdr:row>14</xdr:row>
      <xdr:rowOff>48450</xdr:rowOff>
    </xdr:to>
    <xdr:cxnSp>
      <xdr:nvCxnSpPr>
        <xdr:cNvPr id="65" name="肘形连接符 64"/>
        <xdr:cNvCxnSpPr>
          <a:stCxn id="60" idx="0"/>
          <a:endCxn id="72" idx="1"/>
        </xdr:cNvCxnSpPr>
      </xdr:nvCxnSpPr>
      <xdr:spPr>
        <a:xfrm>
          <a:off x="11097895" y="2270760"/>
          <a:ext cx="131635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39488</xdr:colOff>
      <xdr:row>12</xdr:row>
      <xdr:rowOff>102988</xdr:rowOff>
    </xdr:from>
    <xdr:to>
      <xdr:col>19</xdr:col>
      <xdr:colOff>188899</xdr:colOff>
      <xdr:row>13</xdr:row>
      <xdr:rowOff>158750</xdr:rowOff>
    </xdr:to>
    <xdr:sp>
      <xdr:nvSpPr>
        <xdr:cNvPr id="66" name="文本框 65"/>
        <xdr:cNvSpPr txBox="1"/>
      </xdr:nvSpPr>
      <xdr:spPr>
        <a:xfrm>
          <a:off x="11355070" y="2007870"/>
          <a:ext cx="777875" cy="21463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中间产出</a:t>
          </a:r>
        </a:p>
      </xdr:txBody>
    </xdr:sp>
    <xdr:clientData/>
  </xdr:twoCellAnchor>
  <xdr:twoCellAnchor>
    <xdr:from>
      <xdr:col>19</xdr:col>
      <xdr:colOff>470113</xdr:colOff>
      <xdr:row>13</xdr:row>
      <xdr:rowOff>47328</xdr:rowOff>
    </xdr:from>
    <xdr:to>
      <xdr:col>21</xdr:col>
      <xdr:colOff>470114</xdr:colOff>
      <xdr:row>15</xdr:row>
      <xdr:rowOff>49571</xdr:rowOff>
    </xdr:to>
    <xdr:sp>
      <xdr:nvSpPr>
        <xdr:cNvPr id="72" name="矩形 71"/>
        <xdr:cNvSpPr/>
      </xdr:nvSpPr>
      <xdr:spPr>
        <a:xfrm>
          <a:off x="12414250" y="2110740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粗铜</a:t>
          </a:r>
        </a:p>
      </xdr:txBody>
    </xdr:sp>
    <xdr:clientData/>
  </xdr:twoCellAnchor>
  <xdr:twoCellAnchor>
    <xdr:from>
      <xdr:col>19</xdr:col>
      <xdr:colOff>485054</xdr:colOff>
      <xdr:row>16</xdr:row>
      <xdr:rowOff>24917</xdr:rowOff>
    </xdr:from>
    <xdr:to>
      <xdr:col>21</xdr:col>
      <xdr:colOff>485055</xdr:colOff>
      <xdr:row>18</xdr:row>
      <xdr:rowOff>27160</xdr:rowOff>
    </xdr:to>
    <xdr:sp>
      <xdr:nvSpPr>
        <xdr:cNvPr id="73" name="矩形 72"/>
        <xdr:cNvSpPr/>
      </xdr:nvSpPr>
      <xdr:spPr>
        <a:xfrm>
          <a:off x="12428855" y="2564765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吹炼渣</a:t>
          </a:r>
        </a:p>
      </xdr:txBody>
    </xdr:sp>
    <xdr:clientData/>
  </xdr:twoCellAnchor>
  <xdr:twoCellAnchor>
    <xdr:from>
      <xdr:col>19</xdr:col>
      <xdr:colOff>507466</xdr:colOff>
      <xdr:row>19</xdr:row>
      <xdr:rowOff>9976</xdr:rowOff>
    </xdr:from>
    <xdr:to>
      <xdr:col>21</xdr:col>
      <xdr:colOff>507467</xdr:colOff>
      <xdr:row>21</xdr:row>
      <xdr:rowOff>12219</xdr:rowOff>
    </xdr:to>
    <xdr:sp>
      <xdr:nvSpPr>
        <xdr:cNvPr id="74" name="矩形 73"/>
        <xdr:cNvSpPr/>
      </xdr:nvSpPr>
      <xdr:spPr>
        <a:xfrm>
          <a:off x="12451715" y="302577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吹炼烟尘</a:t>
          </a:r>
        </a:p>
      </xdr:txBody>
    </xdr: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485054</xdr:colOff>
      <xdr:row>17</xdr:row>
      <xdr:rowOff>26039</xdr:rowOff>
    </xdr:to>
    <xdr:cxnSp>
      <xdr:nvCxnSpPr>
        <xdr:cNvPr id="76" name="肘形连接符 75"/>
        <xdr:cNvCxnSpPr>
          <a:stCxn id="60" idx="0"/>
          <a:endCxn id="73" idx="1"/>
        </xdr:cNvCxnSpPr>
      </xdr:nvCxnSpPr>
      <xdr:spPr>
        <a:xfrm>
          <a:off x="11097895" y="2270760"/>
          <a:ext cx="1330960" cy="4540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507466</xdr:colOff>
      <xdr:row>20</xdr:row>
      <xdr:rowOff>11098</xdr:rowOff>
    </xdr:to>
    <xdr:cxnSp>
      <xdr:nvCxnSpPr>
        <xdr:cNvPr id="77" name="肘形连接符 76"/>
        <xdr:cNvCxnSpPr>
          <a:stCxn id="60" idx="0"/>
          <a:endCxn id="74" idx="1"/>
        </xdr:cNvCxnSpPr>
      </xdr:nvCxnSpPr>
      <xdr:spPr>
        <a:xfrm>
          <a:off x="11097895" y="2270760"/>
          <a:ext cx="1353820" cy="9150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483454</xdr:colOff>
      <xdr:row>11</xdr:row>
      <xdr:rowOff>154395</xdr:rowOff>
    </xdr:from>
    <xdr:to>
      <xdr:col>25</xdr:col>
      <xdr:colOff>356453</xdr:colOff>
      <xdr:row>16</xdr:row>
      <xdr:rowOff>118564</xdr:rowOff>
    </xdr:to>
    <xdr:sp>
      <xdr:nvSpPr>
        <xdr:cNvPr id="86" name="六边形 85"/>
        <xdr:cNvSpPr/>
      </xdr:nvSpPr>
      <xdr:spPr>
        <a:xfrm>
          <a:off x="14942185" y="1900555"/>
          <a:ext cx="1130300" cy="75755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阳极炉</a:t>
          </a:r>
        </a:p>
      </xdr:txBody>
    </xdr:sp>
    <xdr:clientData/>
  </xdr:twoCellAnchor>
  <xdr:twoCellAnchor>
    <xdr:from>
      <xdr:col>21</xdr:col>
      <xdr:colOff>470114</xdr:colOff>
      <xdr:row>14</xdr:row>
      <xdr:rowOff>48450</xdr:rowOff>
    </xdr:from>
    <xdr:to>
      <xdr:col>23</xdr:col>
      <xdr:colOff>483454</xdr:colOff>
      <xdr:row>14</xdr:row>
      <xdr:rowOff>48557</xdr:rowOff>
    </xdr:to>
    <xdr:cxnSp>
      <xdr:nvCxnSpPr>
        <xdr:cNvPr id="87" name="肘形连接符 86"/>
        <xdr:cNvCxnSpPr>
          <a:stCxn id="72" idx="3"/>
          <a:endCxn id="86" idx="3"/>
        </xdr:cNvCxnSpPr>
      </xdr:nvCxnSpPr>
      <xdr:spPr>
        <a:xfrm>
          <a:off x="13671550" y="2270760"/>
          <a:ext cx="127063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163819</xdr:colOff>
      <xdr:row>12</xdr:row>
      <xdr:rowOff>131804</xdr:rowOff>
    </xdr:from>
    <xdr:to>
      <xdr:col>23</xdr:col>
      <xdr:colOff>313231</xdr:colOff>
      <xdr:row>14</xdr:row>
      <xdr:rowOff>10139</xdr:rowOff>
    </xdr:to>
    <xdr:sp>
      <xdr:nvSpPr>
        <xdr:cNvPr id="88" name="文本框 87"/>
        <xdr:cNvSpPr txBox="1"/>
      </xdr:nvSpPr>
      <xdr:spPr>
        <a:xfrm>
          <a:off x="13993495" y="2036445"/>
          <a:ext cx="778510" cy="19558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25</xdr:col>
      <xdr:colOff>347382</xdr:colOff>
      <xdr:row>14</xdr:row>
      <xdr:rowOff>57349</xdr:rowOff>
    </xdr:from>
    <xdr:to>
      <xdr:col>27</xdr:col>
      <xdr:colOff>406614</xdr:colOff>
      <xdr:row>14</xdr:row>
      <xdr:rowOff>57521</xdr:rowOff>
    </xdr:to>
    <xdr:cxnSp>
      <xdr:nvCxnSpPr>
        <xdr:cNvPr id="91" name="肘形连接符 90"/>
        <xdr:cNvCxnSpPr>
          <a:endCxn id="93" idx="1"/>
        </xdr:cNvCxnSpPr>
      </xdr:nvCxnSpPr>
      <xdr:spPr>
        <a:xfrm>
          <a:off x="16063595" y="2279650"/>
          <a:ext cx="131635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583774</xdr:colOff>
      <xdr:row>12</xdr:row>
      <xdr:rowOff>112059</xdr:rowOff>
    </xdr:from>
    <xdr:to>
      <xdr:col>27</xdr:col>
      <xdr:colOff>125400</xdr:colOff>
      <xdr:row>13</xdr:row>
      <xdr:rowOff>158750</xdr:rowOff>
    </xdr:to>
    <xdr:sp>
      <xdr:nvSpPr>
        <xdr:cNvPr id="92" name="文本框 91"/>
        <xdr:cNvSpPr txBox="1"/>
      </xdr:nvSpPr>
      <xdr:spPr>
        <a:xfrm>
          <a:off x="16299815" y="2016760"/>
          <a:ext cx="798830" cy="20574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27</xdr:col>
      <xdr:colOff>406614</xdr:colOff>
      <xdr:row>13</xdr:row>
      <xdr:rowOff>56399</xdr:rowOff>
    </xdr:from>
    <xdr:to>
      <xdr:col>29</xdr:col>
      <xdr:colOff>406614</xdr:colOff>
      <xdr:row>15</xdr:row>
      <xdr:rowOff>58642</xdr:rowOff>
    </xdr:to>
    <xdr:sp>
      <xdr:nvSpPr>
        <xdr:cNvPr id="93" name="矩形 92"/>
        <xdr:cNvSpPr/>
      </xdr:nvSpPr>
      <xdr:spPr>
        <a:xfrm>
          <a:off x="17379950" y="2119630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27</xdr:col>
      <xdr:colOff>421555</xdr:colOff>
      <xdr:row>16</xdr:row>
      <xdr:rowOff>33988</xdr:rowOff>
    </xdr:from>
    <xdr:to>
      <xdr:col>29</xdr:col>
      <xdr:colOff>421555</xdr:colOff>
      <xdr:row>18</xdr:row>
      <xdr:rowOff>36231</xdr:rowOff>
    </xdr:to>
    <xdr:sp>
      <xdr:nvSpPr>
        <xdr:cNvPr id="94" name="矩形 93"/>
        <xdr:cNvSpPr/>
      </xdr:nvSpPr>
      <xdr:spPr>
        <a:xfrm>
          <a:off x="17394555" y="257365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冷铜</a:t>
          </a:r>
        </a:p>
      </xdr:txBody>
    </xdr:sp>
    <xdr:clientData/>
  </xdr:twoCellAnchor>
  <xdr:twoCellAnchor>
    <xdr:from>
      <xdr:col>27</xdr:col>
      <xdr:colOff>443967</xdr:colOff>
      <xdr:row>19</xdr:row>
      <xdr:rowOff>19047</xdr:rowOff>
    </xdr:from>
    <xdr:to>
      <xdr:col>29</xdr:col>
      <xdr:colOff>443967</xdr:colOff>
      <xdr:row>21</xdr:row>
      <xdr:rowOff>21290</xdr:rowOff>
    </xdr:to>
    <xdr:sp>
      <xdr:nvSpPr>
        <xdr:cNvPr id="95" name="矩形 94"/>
        <xdr:cNvSpPr/>
      </xdr:nvSpPr>
      <xdr:spPr>
        <a:xfrm>
          <a:off x="17417415" y="303466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铜模</a:t>
          </a:r>
        </a:p>
      </xdr:txBody>
    </xdr:sp>
    <xdr:clientData/>
  </xdr:twoCellAnchor>
  <xdr:twoCellAnchor>
    <xdr:from>
      <xdr:col>25</xdr:col>
      <xdr:colOff>347382</xdr:colOff>
      <xdr:row>14</xdr:row>
      <xdr:rowOff>57349</xdr:rowOff>
    </xdr:from>
    <xdr:to>
      <xdr:col>27</xdr:col>
      <xdr:colOff>421555</xdr:colOff>
      <xdr:row>17</xdr:row>
      <xdr:rowOff>35110</xdr:rowOff>
    </xdr:to>
    <xdr:cxnSp>
      <xdr:nvCxnSpPr>
        <xdr:cNvPr id="96" name="肘形连接符 95"/>
        <xdr:cNvCxnSpPr>
          <a:endCxn id="94" idx="1"/>
        </xdr:cNvCxnSpPr>
      </xdr:nvCxnSpPr>
      <xdr:spPr>
        <a:xfrm>
          <a:off x="16063595" y="2279650"/>
          <a:ext cx="1330960" cy="4540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45765</xdr:rowOff>
    </xdr:from>
    <xdr:to>
      <xdr:col>27</xdr:col>
      <xdr:colOff>443967</xdr:colOff>
      <xdr:row>20</xdr:row>
      <xdr:rowOff>20169</xdr:rowOff>
    </xdr:to>
    <xdr:cxnSp>
      <xdr:nvCxnSpPr>
        <xdr:cNvPr id="97" name="肘形连接符 96"/>
        <xdr:cNvCxnSpPr>
          <a:stCxn id="86" idx="0"/>
          <a:endCxn id="95" idx="1"/>
        </xdr:cNvCxnSpPr>
      </xdr:nvCxnSpPr>
      <xdr:spPr>
        <a:xfrm>
          <a:off x="16072485" y="2268220"/>
          <a:ext cx="1344930" cy="9264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439698</xdr:colOff>
      <xdr:row>21</xdr:row>
      <xdr:rowOff>158750</xdr:rowOff>
    </xdr:from>
    <xdr:to>
      <xdr:col>29</xdr:col>
      <xdr:colOff>439698</xdr:colOff>
      <xdr:row>23</xdr:row>
      <xdr:rowOff>158750</xdr:rowOff>
    </xdr:to>
    <xdr:sp>
      <xdr:nvSpPr>
        <xdr:cNvPr id="100" name="矩形 99"/>
        <xdr:cNvSpPr/>
      </xdr:nvSpPr>
      <xdr:spPr>
        <a:xfrm>
          <a:off x="17412970" y="3492500"/>
          <a:ext cx="1257300" cy="317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精炼渣</a:t>
          </a:r>
        </a:p>
      </xdr:txBody>
    </xdr:sp>
    <xdr:clientData/>
  </xdr:twoCellAnchor>
  <xdr:twoCellAnchor>
    <xdr:from>
      <xdr:col>27</xdr:col>
      <xdr:colOff>462110</xdr:colOff>
      <xdr:row>24</xdr:row>
      <xdr:rowOff>146047</xdr:rowOff>
    </xdr:from>
    <xdr:to>
      <xdr:col>29</xdr:col>
      <xdr:colOff>462110</xdr:colOff>
      <xdr:row>26</xdr:row>
      <xdr:rowOff>148290</xdr:rowOff>
    </xdr:to>
    <xdr:sp>
      <xdr:nvSpPr>
        <xdr:cNvPr id="101" name="矩形 100"/>
        <xdr:cNvSpPr/>
      </xdr:nvSpPr>
      <xdr:spPr>
        <a:xfrm>
          <a:off x="17435195" y="395541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氧化渣</a:t>
          </a:r>
        </a:p>
      </xdr:txBody>
    </xdr:sp>
    <xdr:clientData/>
  </xdr:twoCellAnchor>
  <xdr:twoCellAnchor>
    <xdr:from>
      <xdr:col>27</xdr:col>
      <xdr:colOff>466912</xdr:colOff>
      <xdr:row>27</xdr:row>
      <xdr:rowOff>115630</xdr:rowOff>
    </xdr:from>
    <xdr:to>
      <xdr:col>29</xdr:col>
      <xdr:colOff>466912</xdr:colOff>
      <xdr:row>29</xdr:row>
      <xdr:rowOff>111522</xdr:rowOff>
    </xdr:to>
    <xdr:sp>
      <xdr:nvSpPr>
        <xdr:cNvPr id="102" name="矩形 101"/>
        <xdr:cNvSpPr/>
      </xdr:nvSpPr>
      <xdr:spPr>
        <a:xfrm>
          <a:off x="17440275" y="4401820"/>
          <a:ext cx="1257300" cy="3130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精炼烟尘</a:t>
          </a:r>
        </a:p>
      </xdr:txBody>
    </xdr:sp>
    <xdr:clientData/>
  </xdr:twoCellAnchor>
  <xdr:twoCellAnchor>
    <xdr:from>
      <xdr:col>27</xdr:col>
      <xdr:colOff>526677</xdr:colOff>
      <xdr:row>33</xdr:row>
      <xdr:rowOff>70807</xdr:rowOff>
    </xdr:from>
    <xdr:to>
      <xdr:col>29</xdr:col>
      <xdr:colOff>526677</xdr:colOff>
      <xdr:row>35</xdr:row>
      <xdr:rowOff>73050</xdr:rowOff>
    </xdr:to>
    <xdr:sp>
      <xdr:nvSpPr>
        <xdr:cNvPr id="103" name="矩形 102"/>
        <xdr:cNvSpPr/>
      </xdr:nvSpPr>
      <xdr:spPr>
        <a:xfrm>
          <a:off x="17499965" y="530923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铅滤饼</a:t>
          </a:r>
        </a:p>
      </xdr:txBody>
    </xdr:sp>
    <xdr:clientData/>
  </xdr:twoCellAnchor>
  <xdr:twoCellAnchor>
    <xdr:from>
      <xdr:col>27</xdr:col>
      <xdr:colOff>507467</xdr:colOff>
      <xdr:row>30</xdr:row>
      <xdr:rowOff>85214</xdr:rowOff>
    </xdr:from>
    <xdr:to>
      <xdr:col>29</xdr:col>
      <xdr:colOff>507467</xdr:colOff>
      <xdr:row>32</xdr:row>
      <xdr:rowOff>87457</xdr:rowOff>
    </xdr:to>
    <xdr:sp>
      <xdr:nvSpPr>
        <xdr:cNvPr id="104" name="矩形 103"/>
        <xdr:cNvSpPr/>
      </xdr:nvSpPr>
      <xdr:spPr>
        <a:xfrm>
          <a:off x="17480915" y="4847590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硫化铜渣</a:t>
          </a:r>
        </a:p>
      </xdr:txBody>
    </xdr:sp>
    <xdr:clientData/>
  </xdr:twoCellAnchor>
  <xdr:twoCellAnchor>
    <xdr:from>
      <xdr:col>8</xdr:col>
      <xdr:colOff>217828</xdr:colOff>
      <xdr:row>4</xdr:row>
      <xdr:rowOff>110403</xdr:rowOff>
    </xdr:from>
    <xdr:to>
      <xdr:col>9</xdr:col>
      <xdr:colOff>185698</xdr:colOff>
      <xdr:row>11</xdr:row>
      <xdr:rowOff>155094</xdr:rowOff>
    </xdr:to>
    <xdr:cxnSp>
      <xdr:nvCxnSpPr>
        <xdr:cNvPr id="105" name="肘形连接符 104"/>
        <xdr:cNvCxnSpPr>
          <a:stCxn id="12" idx="4"/>
          <a:endCxn id="113" idx="1"/>
        </xdr:cNvCxnSpPr>
      </xdr:nvCxnSpPr>
      <xdr:spPr>
        <a:xfrm rot="5400000" flipH="1" flipV="1">
          <a:off x="4966970" y="1024890"/>
          <a:ext cx="1155700" cy="59626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248131</xdr:colOff>
      <xdr:row>7</xdr:row>
      <xdr:rowOff>158750</xdr:rowOff>
    </xdr:from>
    <xdr:to>
      <xdr:col>9</xdr:col>
      <xdr:colOff>397543</xdr:colOff>
      <xdr:row>9</xdr:row>
      <xdr:rowOff>44822</xdr:rowOff>
    </xdr:to>
    <xdr:sp>
      <xdr:nvSpPr>
        <xdr:cNvPr id="108" name="文本框 107"/>
        <xdr:cNvSpPr txBox="1"/>
      </xdr:nvSpPr>
      <xdr:spPr>
        <a:xfrm>
          <a:off x="5276850" y="1270000"/>
          <a:ext cx="778510" cy="20320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9</xdr:col>
      <xdr:colOff>170757</xdr:colOff>
      <xdr:row>0</xdr:row>
      <xdr:rowOff>131691</xdr:rowOff>
    </xdr:from>
    <xdr:to>
      <xdr:col>11</xdr:col>
      <xdr:colOff>170757</xdr:colOff>
      <xdr:row>2</xdr:row>
      <xdr:rowOff>133935</xdr:rowOff>
    </xdr:to>
    <xdr:sp>
      <xdr:nvSpPr>
        <xdr:cNvPr id="112" name="矩形 111"/>
        <xdr:cNvSpPr/>
      </xdr:nvSpPr>
      <xdr:spPr>
        <a:xfrm>
          <a:off x="5828030" y="131445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冰铜</a:t>
          </a:r>
        </a:p>
      </xdr:txBody>
    </xdr:sp>
    <xdr:clientData/>
  </xdr:twoCellAnchor>
  <xdr:twoCellAnchor>
    <xdr:from>
      <xdr:col>9</xdr:col>
      <xdr:colOff>185698</xdr:colOff>
      <xdr:row>3</xdr:row>
      <xdr:rowOff>109280</xdr:rowOff>
    </xdr:from>
    <xdr:to>
      <xdr:col>11</xdr:col>
      <xdr:colOff>185698</xdr:colOff>
      <xdr:row>5</xdr:row>
      <xdr:rowOff>111523</xdr:rowOff>
    </xdr:to>
    <xdr:sp>
      <xdr:nvSpPr>
        <xdr:cNvPr id="113" name="矩形 112"/>
        <xdr:cNvSpPr/>
      </xdr:nvSpPr>
      <xdr:spPr>
        <a:xfrm>
          <a:off x="5843270" y="585470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8</xdr:col>
      <xdr:colOff>217829</xdr:colOff>
      <xdr:row>1</xdr:row>
      <xdr:rowOff>132813</xdr:rowOff>
    </xdr:from>
    <xdr:to>
      <xdr:col>9</xdr:col>
      <xdr:colOff>170758</xdr:colOff>
      <xdr:row>11</xdr:row>
      <xdr:rowOff>155093</xdr:rowOff>
    </xdr:to>
    <xdr:cxnSp>
      <xdr:nvCxnSpPr>
        <xdr:cNvPr id="114" name="肘形连接符 113"/>
        <xdr:cNvCxnSpPr>
          <a:stCxn id="12" idx="4"/>
          <a:endCxn id="112" idx="1"/>
        </xdr:cNvCxnSpPr>
      </xdr:nvCxnSpPr>
      <xdr:spPr>
        <a:xfrm rot="5400000" flipH="1" flipV="1">
          <a:off x="4732655" y="805180"/>
          <a:ext cx="1609725" cy="58166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530412</xdr:colOff>
      <xdr:row>17</xdr:row>
      <xdr:rowOff>28759</xdr:rowOff>
    </xdr:from>
    <xdr:to>
      <xdr:col>14</xdr:col>
      <xdr:colOff>22944</xdr:colOff>
      <xdr:row>33</xdr:row>
      <xdr:rowOff>119034</xdr:rowOff>
    </xdr:to>
    <xdr:cxnSp>
      <xdr:nvCxnSpPr>
        <xdr:cNvPr id="119" name="肘形连接符 118"/>
        <xdr:cNvCxnSpPr>
          <a:stCxn id="47" idx="3"/>
          <a:endCxn id="135" idx="0"/>
        </xdr:cNvCxnSpPr>
      </xdr:nvCxnSpPr>
      <xdr:spPr>
        <a:xfrm>
          <a:off x="8702675" y="2727325"/>
          <a:ext cx="121285" cy="2630170"/>
        </a:xfrm>
        <a:prstGeom prst="bentConnector3">
          <a:avLst>
            <a:gd name="adj1" fmla="val 66245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540016</xdr:colOff>
      <xdr:row>20</xdr:row>
      <xdr:rowOff>13819</xdr:rowOff>
    </xdr:from>
    <xdr:to>
      <xdr:col>13</xdr:col>
      <xdr:colOff>552824</xdr:colOff>
      <xdr:row>27</xdr:row>
      <xdr:rowOff>158750</xdr:rowOff>
    </xdr:to>
    <xdr:cxnSp>
      <xdr:nvCxnSpPr>
        <xdr:cNvPr id="120" name="肘形连接符 119"/>
        <xdr:cNvCxnSpPr>
          <a:stCxn id="49" idx="3"/>
          <a:endCxn id="157" idx="0"/>
        </xdr:cNvCxnSpPr>
      </xdr:nvCxnSpPr>
      <xdr:spPr>
        <a:xfrm flipH="1">
          <a:off x="8083550" y="3188335"/>
          <a:ext cx="641350" cy="1256665"/>
        </a:xfrm>
        <a:prstGeom prst="bentConnector3">
          <a:avLst>
            <a:gd name="adj1" fmla="val -3683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145142</xdr:colOff>
      <xdr:row>31</xdr:row>
      <xdr:rowOff>46235</xdr:rowOff>
    </xdr:from>
    <xdr:to>
      <xdr:col>14</xdr:col>
      <xdr:colOff>22944</xdr:colOff>
      <xdr:row>36</xdr:row>
      <xdr:rowOff>10404</xdr:rowOff>
    </xdr:to>
    <xdr:sp>
      <xdr:nvSpPr>
        <xdr:cNvPr id="135" name="六边形 134"/>
        <xdr:cNvSpPr/>
      </xdr:nvSpPr>
      <xdr:spPr>
        <a:xfrm>
          <a:off x="7688580" y="4966970"/>
          <a:ext cx="1135380" cy="75819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综合厂</a:t>
          </a:r>
        </a:p>
      </xdr:txBody>
    </xdr:sp>
    <xdr:clientData/>
  </xdr:twoCellAnchor>
  <xdr:twoCellAnchor>
    <xdr:from>
      <xdr:col>13</xdr:col>
      <xdr:colOff>420489</xdr:colOff>
      <xdr:row>28</xdr:row>
      <xdr:rowOff>157416</xdr:rowOff>
    </xdr:from>
    <xdr:to>
      <xdr:col>14</xdr:col>
      <xdr:colOff>569900</xdr:colOff>
      <xdr:row>30</xdr:row>
      <xdr:rowOff>35751</xdr:rowOff>
    </xdr:to>
    <xdr:sp>
      <xdr:nvSpPr>
        <xdr:cNvPr id="138" name="文本框 137"/>
        <xdr:cNvSpPr txBox="1"/>
      </xdr:nvSpPr>
      <xdr:spPr>
        <a:xfrm>
          <a:off x="8592820" y="4601845"/>
          <a:ext cx="777875" cy="19621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回收</a:t>
          </a:r>
        </a:p>
      </xdr:txBody>
    </xdr:sp>
    <xdr:clientData/>
  </xdr:twoCellAnchor>
  <xdr:twoCellAnchor>
    <xdr:from>
      <xdr:col>16</xdr:col>
      <xdr:colOff>147924</xdr:colOff>
      <xdr:row>4</xdr:row>
      <xdr:rowOff>101332</xdr:rowOff>
    </xdr:from>
    <xdr:to>
      <xdr:col>17</xdr:col>
      <xdr:colOff>122197</xdr:colOff>
      <xdr:row>11</xdr:row>
      <xdr:rowOff>155094</xdr:rowOff>
    </xdr:to>
    <xdr:cxnSp>
      <xdr:nvCxnSpPr>
        <xdr:cNvPr id="139" name="肘形连接符 138"/>
        <xdr:cNvCxnSpPr>
          <a:stCxn id="60" idx="4"/>
          <a:endCxn id="142" idx="1"/>
        </xdr:cNvCxnSpPr>
      </xdr:nvCxnSpPr>
      <xdr:spPr>
        <a:xfrm rot="5400000" flipH="1" flipV="1">
          <a:off x="9925050" y="1017270"/>
          <a:ext cx="1165225" cy="60261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184632</xdr:colOff>
      <xdr:row>7</xdr:row>
      <xdr:rowOff>157416</xdr:rowOff>
    </xdr:from>
    <xdr:to>
      <xdr:col>17</xdr:col>
      <xdr:colOff>334043</xdr:colOff>
      <xdr:row>9</xdr:row>
      <xdr:rowOff>35751</xdr:rowOff>
    </xdr:to>
    <xdr:sp>
      <xdr:nvSpPr>
        <xdr:cNvPr id="140" name="文本框 139"/>
        <xdr:cNvSpPr txBox="1"/>
      </xdr:nvSpPr>
      <xdr:spPr>
        <a:xfrm>
          <a:off x="10242550" y="1268095"/>
          <a:ext cx="778510" cy="19621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17</xdr:col>
      <xdr:colOff>107257</xdr:colOff>
      <xdr:row>0</xdr:row>
      <xdr:rowOff>122620</xdr:rowOff>
    </xdr:from>
    <xdr:to>
      <xdr:col>19</xdr:col>
      <xdr:colOff>107257</xdr:colOff>
      <xdr:row>2</xdr:row>
      <xdr:rowOff>124864</xdr:rowOff>
    </xdr:to>
    <xdr:sp>
      <xdr:nvSpPr>
        <xdr:cNvPr id="141" name="矩形 140"/>
        <xdr:cNvSpPr/>
      </xdr:nvSpPr>
      <xdr:spPr>
        <a:xfrm>
          <a:off x="10793730" y="122555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粗铜</a:t>
          </a:r>
        </a:p>
      </xdr:txBody>
    </xdr:sp>
    <xdr:clientData/>
  </xdr:twoCellAnchor>
  <xdr:twoCellAnchor>
    <xdr:from>
      <xdr:col>17</xdr:col>
      <xdr:colOff>122198</xdr:colOff>
      <xdr:row>3</xdr:row>
      <xdr:rowOff>100209</xdr:rowOff>
    </xdr:from>
    <xdr:to>
      <xdr:col>19</xdr:col>
      <xdr:colOff>122198</xdr:colOff>
      <xdr:row>5</xdr:row>
      <xdr:rowOff>102452</xdr:rowOff>
    </xdr:to>
    <xdr:sp>
      <xdr:nvSpPr>
        <xdr:cNvPr id="142" name="矩形 141"/>
        <xdr:cNvSpPr/>
      </xdr:nvSpPr>
      <xdr:spPr>
        <a:xfrm>
          <a:off x="10808970" y="57594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吹炼渣</a:t>
          </a:r>
        </a:p>
      </xdr:txBody>
    </xdr:sp>
    <xdr:clientData/>
  </xdr:twoCellAnchor>
  <xdr:twoCellAnchor>
    <xdr:from>
      <xdr:col>16</xdr:col>
      <xdr:colOff>147925</xdr:colOff>
      <xdr:row>1</xdr:row>
      <xdr:rowOff>123742</xdr:rowOff>
    </xdr:from>
    <xdr:to>
      <xdr:col>17</xdr:col>
      <xdr:colOff>107257</xdr:colOff>
      <xdr:row>11</xdr:row>
      <xdr:rowOff>155093</xdr:rowOff>
    </xdr:to>
    <xdr:cxnSp>
      <xdr:nvCxnSpPr>
        <xdr:cNvPr id="143" name="肘形连接符 142"/>
        <xdr:cNvCxnSpPr>
          <a:stCxn id="60" idx="4"/>
          <a:endCxn id="141" idx="1"/>
        </xdr:cNvCxnSpPr>
      </xdr:nvCxnSpPr>
      <xdr:spPr>
        <a:xfrm rot="5400000" flipH="1" flipV="1">
          <a:off x="9690735" y="797560"/>
          <a:ext cx="1618615" cy="58801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507466</xdr:colOff>
      <xdr:row>26</xdr:row>
      <xdr:rowOff>158750</xdr:rowOff>
    </xdr:from>
    <xdr:to>
      <xdr:col>9</xdr:col>
      <xdr:colOff>507467</xdr:colOff>
      <xdr:row>28</xdr:row>
      <xdr:rowOff>158750</xdr:rowOff>
    </xdr:to>
    <xdr:sp>
      <xdr:nvSpPr>
        <xdr:cNvPr id="147" name="矩形 146"/>
        <xdr:cNvSpPr/>
      </xdr:nvSpPr>
      <xdr:spPr>
        <a:xfrm>
          <a:off x="4907915" y="4286250"/>
          <a:ext cx="1257300" cy="317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白烟尘</a:t>
          </a:r>
        </a:p>
      </xdr:txBody>
    </xdr:sp>
    <xdr:clientData/>
  </xdr:twoCellAnchor>
  <xdr:twoCellAnchor>
    <xdr:from>
      <xdr:col>11</xdr:col>
      <xdr:colOff>54429</xdr:colOff>
      <xdr:row>25</xdr:row>
      <xdr:rowOff>100667</xdr:rowOff>
    </xdr:from>
    <xdr:to>
      <xdr:col>12</xdr:col>
      <xdr:colOff>540016</xdr:colOff>
      <xdr:row>30</xdr:row>
      <xdr:rowOff>64836</xdr:rowOff>
    </xdr:to>
    <xdr:sp>
      <xdr:nvSpPr>
        <xdr:cNvPr id="157" name="六边形 156"/>
        <xdr:cNvSpPr/>
      </xdr:nvSpPr>
      <xdr:spPr>
        <a:xfrm>
          <a:off x="6969125" y="4069080"/>
          <a:ext cx="1114425" cy="75819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烟尘处理</a:t>
          </a:r>
        </a:p>
      </xdr:txBody>
    </xdr:sp>
    <xdr:clientData/>
  </xdr:twoCellAnchor>
  <xdr:twoCellAnchor>
    <xdr:from>
      <xdr:col>9</xdr:col>
      <xdr:colOff>507467</xdr:colOff>
      <xdr:row>27</xdr:row>
      <xdr:rowOff>158750</xdr:rowOff>
    </xdr:from>
    <xdr:to>
      <xdr:col>11</xdr:col>
      <xdr:colOff>54429</xdr:colOff>
      <xdr:row>27</xdr:row>
      <xdr:rowOff>158750</xdr:rowOff>
    </xdr:to>
    <xdr:cxnSp>
      <xdr:nvCxnSpPr>
        <xdr:cNvPr id="159" name="肘形连接符 158"/>
        <xdr:cNvCxnSpPr>
          <a:stCxn id="157" idx="3"/>
          <a:endCxn id="147" idx="3"/>
        </xdr:cNvCxnSpPr>
      </xdr:nvCxnSpPr>
      <xdr:spPr>
        <a:xfrm rot="10800000">
          <a:off x="6165215" y="4445000"/>
          <a:ext cx="803910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507468</xdr:colOff>
      <xdr:row>28</xdr:row>
      <xdr:rowOff>158750</xdr:rowOff>
    </xdr:from>
    <xdr:to>
      <xdr:col>18</xdr:col>
      <xdr:colOff>9070</xdr:colOff>
      <xdr:row>38</xdr:row>
      <xdr:rowOff>91818</xdr:rowOff>
    </xdr:to>
    <xdr:cxnSp>
      <xdr:nvCxnSpPr>
        <xdr:cNvPr id="162" name="肘形连接符 161"/>
        <xdr:cNvCxnSpPr>
          <a:stCxn id="147" idx="2"/>
          <a:endCxn id="165" idx="3"/>
        </xdr:cNvCxnSpPr>
      </xdr:nvCxnSpPr>
      <xdr:spPr>
        <a:xfrm rot="16200000" flipH="1">
          <a:off x="7670165" y="2469515"/>
          <a:ext cx="1520825" cy="578802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9069</xdr:colOff>
      <xdr:row>36</xdr:row>
      <xdr:rowOff>19020</xdr:rowOff>
    </xdr:from>
    <xdr:to>
      <xdr:col>19</xdr:col>
      <xdr:colOff>494656</xdr:colOff>
      <xdr:row>40</xdr:row>
      <xdr:rowOff>158750</xdr:rowOff>
    </xdr:to>
    <xdr:sp>
      <xdr:nvSpPr>
        <xdr:cNvPr id="165" name="六边形 164"/>
        <xdr:cNvSpPr/>
      </xdr:nvSpPr>
      <xdr:spPr>
        <a:xfrm>
          <a:off x="11324590" y="5733415"/>
          <a:ext cx="1113790" cy="775335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调拨南丹</a:t>
          </a:r>
        </a:p>
      </xdr:txBody>
    </xdr:sp>
    <xdr:clientData/>
  </xdr:twoCellAnchor>
  <xdr:twoCellAnchor>
    <xdr:from>
      <xdr:col>8</xdr:col>
      <xdr:colOff>507466</xdr:colOff>
      <xdr:row>16</xdr:row>
      <xdr:rowOff>125316</xdr:rowOff>
    </xdr:from>
    <xdr:to>
      <xdr:col>8</xdr:col>
      <xdr:colOff>517074</xdr:colOff>
      <xdr:row>26</xdr:row>
      <xdr:rowOff>158750</xdr:rowOff>
    </xdr:to>
    <xdr:cxnSp>
      <xdr:nvCxnSpPr>
        <xdr:cNvPr id="168" name="肘形连接符 167"/>
        <xdr:cNvCxnSpPr>
          <a:stCxn id="147" idx="0"/>
        </xdr:cNvCxnSpPr>
      </xdr:nvCxnSpPr>
      <xdr:spPr>
        <a:xfrm rot="5400000" flipH="1" flipV="1">
          <a:off x="4730750" y="3470910"/>
          <a:ext cx="1621155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163820</xdr:colOff>
      <xdr:row>20</xdr:row>
      <xdr:rowOff>4804</xdr:rowOff>
    </xdr:from>
    <xdr:to>
      <xdr:col>8</xdr:col>
      <xdr:colOff>313231</xdr:colOff>
      <xdr:row>23</xdr:row>
      <xdr:rowOff>72572</xdr:rowOff>
    </xdr:to>
    <xdr:sp>
      <xdr:nvSpPr>
        <xdr:cNvPr id="173" name="文本框 172"/>
        <xdr:cNvSpPr txBox="1"/>
      </xdr:nvSpPr>
      <xdr:spPr>
        <a:xfrm>
          <a:off x="4563745" y="3179445"/>
          <a:ext cx="778510" cy="54419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  <a:endParaRPr lang="en-US" altLang="zh-CN" sz="1000" b="1">
            <a:solidFill>
              <a:schemeClr val="bg1"/>
            </a:solidFill>
          </a:endParaRPr>
        </a:p>
        <a:p>
          <a:pPr algn="ctr"/>
          <a:r>
            <a:rPr lang="zh-CN" altLang="en-US" sz="1000" b="1">
              <a:solidFill>
                <a:schemeClr val="bg1"/>
              </a:solidFill>
            </a:rPr>
            <a:t>与渣精矿混合</a:t>
          </a:r>
        </a:p>
      </xdr:txBody>
    </xdr:sp>
    <xdr:clientData/>
  </xdr:twoCellAnchor>
  <xdr:twoCellAnchor>
    <xdr:from>
      <xdr:col>24</xdr:col>
      <xdr:colOff>130204</xdr:colOff>
      <xdr:row>7</xdr:row>
      <xdr:rowOff>158750</xdr:rowOff>
    </xdr:from>
    <xdr:to>
      <xdr:col>25</xdr:col>
      <xdr:colOff>279615</xdr:colOff>
      <xdr:row>9</xdr:row>
      <xdr:rowOff>44822</xdr:rowOff>
    </xdr:to>
    <xdr:sp>
      <xdr:nvSpPr>
        <xdr:cNvPr id="174" name="文本框 173"/>
        <xdr:cNvSpPr txBox="1"/>
      </xdr:nvSpPr>
      <xdr:spPr>
        <a:xfrm>
          <a:off x="15217775" y="1270000"/>
          <a:ext cx="777875" cy="20320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25</xdr:col>
      <xdr:colOff>52829</xdr:colOff>
      <xdr:row>0</xdr:row>
      <xdr:rowOff>131691</xdr:rowOff>
    </xdr:from>
    <xdr:to>
      <xdr:col>27</xdr:col>
      <xdr:colOff>52830</xdr:colOff>
      <xdr:row>2</xdr:row>
      <xdr:rowOff>133935</xdr:rowOff>
    </xdr:to>
    <xdr:sp>
      <xdr:nvSpPr>
        <xdr:cNvPr id="175" name="矩形 174"/>
        <xdr:cNvSpPr/>
      </xdr:nvSpPr>
      <xdr:spPr>
        <a:xfrm>
          <a:off x="15768955" y="131445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24</xdr:col>
      <xdr:colOff>87975</xdr:colOff>
      <xdr:row>1</xdr:row>
      <xdr:rowOff>132813</xdr:rowOff>
    </xdr:from>
    <xdr:to>
      <xdr:col>25</xdr:col>
      <xdr:colOff>52829</xdr:colOff>
      <xdr:row>11</xdr:row>
      <xdr:rowOff>154395</xdr:rowOff>
    </xdr:to>
    <xdr:cxnSp>
      <xdr:nvCxnSpPr>
        <xdr:cNvPr id="176" name="肘形连接符 175"/>
        <xdr:cNvCxnSpPr>
          <a:stCxn id="86" idx="4"/>
          <a:endCxn id="175" idx="1"/>
        </xdr:cNvCxnSpPr>
      </xdr:nvCxnSpPr>
      <xdr:spPr>
        <a:xfrm rot="5400000" flipH="1" flipV="1">
          <a:off x="14667230" y="798830"/>
          <a:ext cx="1609090" cy="59372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267760</xdr:colOff>
      <xdr:row>16</xdr:row>
      <xdr:rowOff>119263</xdr:rowOff>
    </xdr:from>
    <xdr:to>
      <xdr:col>28</xdr:col>
      <xdr:colOff>439698</xdr:colOff>
      <xdr:row>23</xdr:row>
      <xdr:rowOff>158750</xdr:rowOff>
    </xdr:to>
    <xdr:cxnSp>
      <xdr:nvCxnSpPr>
        <xdr:cNvPr id="178" name="肘形连接符 177"/>
        <xdr:cNvCxnSpPr>
          <a:stCxn id="100" idx="2"/>
          <a:endCxn id="12" idx="1"/>
        </xdr:cNvCxnSpPr>
      </xdr:nvCxnSpPr>
      <xdr:spPr>
        <a:xfrm rot="5400000" flipH="1">
          <a:off x="11407775" y="-2823210"/>
          <a:ext cx="1151255" cy="12115800"/>
        </a:xfrm>
        <a:prstGeom prst="bentConnector3">
          <a:avLst>
            <a:gd name="adj1" fmla="val -424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138625</xdr:colOff>
      <xdr:row>11</xdr:row>
      <xdr:rowOff>154395</xdr:rowOff>
    </xdr:from>
    <xdr:to>
      <xdr:col>29</xdr:col>
      <xdr:colOff>421555</xdr:colOff>
      <xdr:row>17</xdr:row>
      <xdr:rowOff>35109</xdr:rowOff>
    </xdr:to>
    <xdr:cxnSp>
      <xdr:nvCxnSpPr>
        <xdr:cNvPr id="181" name="肘形连接符 180"/>
        <xdr:cNvCxnSpPr>
          <a:stCxn id="94" idx="3"/>
          <a:endCxn id="86" idx="5"/>
        </xdr:cNvCxnSpPr>
      </xdr:nvCxnSpPr>
      <xdr:spPr>
        <a:xfrm flipH="1" flipV="1">
          <a:off x="15854680" y="1900555"/>
          <a:ext cx="2797175" cy="833120"/>
        </a:xfrm>
        <a:prstGeom prst="bentConnector4">
          <a:avLst>
            <a:gd name="adj1" fmla="val -8423"/>
            <a:gd name="adj2" fmla="val 12358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138625</xdr:colOff>
      <xdr:row>11</xdr:row>
      <xdr:rowOff>154395</xdr:rowOff>
    </xdr:from>
    <xdr:to>
      <xdr:col>29</xdr:col>
      <xdr:colOff>443967</xdr:colOff>
      <xdr:row>20</xdr:row>
      <xdr:rowOff>20169</xdr:rowOff>
    </xdr:to>
    <xdr:cxnSp>
      <xdr:nvCxnSpPr>
        <xdr:cNvPr id="184" name="肘形连接符 183"/>
        <xdr:cNvCxnSpPr>
          <a:stCxn id="95" idx="3"/>
          <a:endCxn id="86" idx="5"/>
        </xdr:cNvCxnSpPr>
      </xdr:nvCxnSpPr>
      <xdr:spPr>
        <a:xfrm flipH="1" flipV="1">
          <a:off x="15854680" y="1900555"/>
          <a:ext cx="2820035" cy="1294130"/>
        </a:xfrm>
        <a:prstGeom prst="bentConnector4">
          <a:avLst>
            <a:gd name="adj1" fmla="val -18299"/>
            <a:gd name="adj2" fmla="val 12736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461310</xdr:colOff>
      <xdr:row>9</xdr:row>
      <xdr:rowOff>94823</xdr:rowOff>
    </xdr:from>
    <xdr:to>
      <xdr:col>30</xdr:col>
      <xdr:colOff>2936</xdr:colOff>
      <xdr:row>10</xdr:row>
      <xdr:rowOff>154586</xdr:rowOff>
    </xdr:to>
    <xdr:sp>
      <xdr:nvSpPr>
        <xdr:cNvPr id="189" name="文本框 188"/>
        <xdr:cNvSpPr txBox="1"/>
      </xdr:nvSpPr>
      <xdr:spPr>
        <a:xfrm>
          <a:off x="18063210" y="1523365"/>
          <a:ext cx="798830" cy="21844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投入</a:t>
          </a:r>
        </a:p>
      </xdr:txBody>
    </xdr:sp>
    <xdr:clientData/>
  </xdr:twoCellAnchor>
  <xdr:twoCellAnchor>
    <xdr:from>
      <xdr:col>19</xdr:col>
      <xdr:colOff>494656</xdr:colOff>
      <xdr:row>35</xdr:row>
      <xdr:rowOff>73050</xdr:rowOff>
    </xdr:from>
    <xdr:to>
      <xdr:col>28</xdr:col>
      <xdr:colOff>526677</xdr:colOff>
      <xdr:row>38</xdr:row>
      <xdr:rowOff>91820</xdr:rowOff>
    </xdr:to>
    <xdr:cxnSp>
      <xdr:nvCxnSpPr>
        <xdr:cNvPr id="191" name="肘形连接符 190"/>
        <xdr:cNvCxnSpPr>
          <a:stCxn id="103" idx="2"/>
          <a:endCxn id="165" idx="0"/>
        </xdr:cNvCxnSpPr>
      </xdr:nvCxnSpPr>
      <xdr:spPr>
        <a:xfrm rot="5400000">
          <a:off x="15036165" y="3031490"/>
          <a:ext cx="494665" cy="569023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45765</xdr:rowOff>
    </xdr:from>
    <xdr:to>
      <xdr:col>27</xdr:col>
      <xdr:colOff>439698</xdr:colOff>
      <xdr:row>22</xdr:row>
      <xdr:rowOff>158750</xdr:rowOff>
    </xdr:to>
    <xdr:cxnSp>
      <xdr:nvCxnSpPr>
        <xdr:cNvPr id="197" name="肘形连接符 196"/>
        <xdr:cNvCxnSpPr>
          <a:stCxn id="86" idx="0"/>
          <a:endCxn id="100" idx="1"/>
        </xdr:cNvCxnSpPr>
      </xdr:nvCxnSpPr>
      <xdr:spPr>
        <a:xfrm>
          <a:off x="16072485" y="2268220"/>
          <a:ext cx="1340485" cy="13830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462110</xdr:colOff>
      <xdr:row>25</xdr:row>
      <xdr:rowOff>147169</xdr:rowOff>
    </xdr:to>
    <xdr:cxnSp>
      <xdr:nvCxnSpPr>
        <xdr:cNvPr id="203" name="肘形连接符 202"/>
        <xdr:cNvCxnSpPr>
          <a:stCxn id="86" idx="0"/>
          <a:endCxn id="101" idx="1"/>
        </xdr:cNvCxnSpPr>
      </xdr:nvCxnSpPr>
      <xdr:spPr>
        <a:xfrm>
          <a:off x="16072485" y="2268855"/>
          <a:ext cx="1362710" cy="18465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466912</xdr:colOff>
      <xdr:row>28</xdr:row>
      <xdr:rowOff>113576</xdr:rowOff>
    </xdr:to>
    <xdr:cxnSp>
      <xdr:nvCxnSpPr>
        <xdr:cNvPr id="204" name="肘形连接符 203"/>
        <xdr:cNvCxnSpPr>
          <a:stCxn id="86" idx="0"/>
          <a:endCxn id="102" idx="1"/>
        </xdr:cNvCxnSpPr>
      </xdr:nvCxnSpPr>
      <xdr:spPr>
        <a:xfrm>
          <a:off x="16072485" y="2268855"/>
          <a:ext cx="1367790" cy="22891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507467</xdr:colOff>
      <xdr:row>31</xdr:row>
      <xdr:rowOff>86336</xdr:rowOff>
    </xdr:to>
    <xdr:cxnSp>
      <xdr:nvCxnSpPr>
        <xdr:cNvPr id="211" name="肘形连接符 210"/>
        <xdr:cNvCxnSpPr>
          <a:stCxn id="86" idx="0"/>
          <a:endCxn id="104" idx="1"/>
        </xdr:cNvCxnSpPr>
      </xdr:nvCxnSpPr>
      <xdr:spPr>
        <a:xfrm>
          <a:off x="16072485" y="2268855"/>
          <a:ext cx="1408430" cy="27381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526677</xdr:colOff>
      <xdr:row>34</xdr:row>
      <xdr:rowOff>71929</xdr:rowOff>
    </xdr:to>
    <xdr:cxnSp>
      <xdr:nvCxnSpPr>
        <xdr:cNvPr id="212" name="肘形连接符 211"/>
        <xdr:cNvCxnSpPr>
          <a:stCxn id="86" idx="0"/>
          <a:endCxn id="103" idx="1"/>
        </xdr:cNvCxnSpPr>
      </xdr:nvCxnSpPr>
      <xdr:spPr>
        <a:xfrm>
          <a:off x="16072485" y="2268855"/>
          <a:ext cx="1427480" cy="3200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260595</xdr:colOff>
      <xdr:row>11</xdr:row>
      <xdr:rowOff>158750</xdr:rowOff>
    </xdr:from>
    <xdr:to>
      <xdr:col>34</xdr:col>
      <xdr:colOff>138397</xdr:colOff>
      <xdr:row>16</xdr:row>
      <xdr:rowOff>125857</xdr:rowOff>
    </xdr:to>
    <xdr:sp>
      <xdr:nvSpPr>
        <xdr:cNvPr id="219" name="六边形 218"/>
        <xdr:cNvSpPr/>
      </xdr:nvSpPr>
      <xdr:spPr>
        <a:xfrm>
          <a:off x="20377150" y="1905000"/>
          <a:ext cx="1134745" cy="76073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精炼厂</a:t>
          </a:r>
        </a:p>
      </xdr:txBody>
    </xdr:sp>
    <xdr:clientData/>
  </xdr:twoCellAnchor>
  <xdr:twoCellAnchor>
    <xdr:from>
      <xdr:col>29</xdr:col>
      <xdr:colOff>406614</xdr:colOff>
      <xdr:row>14</xdr:row>
      <xdr:rowOff>57182</xdr:rowOff>
    </xdr:from>
    <xdr:to>
      <xdr:col>32</xdr:col>
      <xdr:colOff>260595</xdr:colOff>
      <xdr:row>14</xdr:row>
      <xdr:rowOff>57521</xdr:rowOff>
    </xdr:to>
    <xdr:cxnSp>
      <xdr:nvCxnSpPr>
        <xdr:cNvPr id="220" name="肘形连接符 219"/>
        <xdr:cNvCxnSpPr>
          <a:stCxn id="93" idx="3"/>
          <a:endCxn id="219" idx="3"/>
        </xdr:cNvCxnSpPr>
      </xdr:nvCxnSpPr>
      <xdr:spPr>
        <a:xfrm flipV="1">
          <a:off x="18637250" y="2279650"/>
          <a:ext cx="1739900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607782</xdr:colOff>
      <xdr:row>14</xdr:row>
      <xdr:rowOff>27215</xdr:rowOff>
    </xdr:from>
    <xdr:to>
      <xdr:col>10</xdr:col>
      <xdr:colOff>489708</xdr:colOff>
      <xdr:row>18</xdr:row>
      <xdr:rowOff>131579</xdr:rowOff>
    </xdr:to>
    <xdr:sp>
      <xdr:nvSpPr>
        <xdr:cNvPr id="3" name="六边形 2"/>
        <xdr:cNvSpPr/>
      </xdr:nvSpPr>
      <xdr:spPr>
        <a:xfrm>
          <a:off x="5636895" y="2249170"/>
          <a:ext cx="1139190" cy="73977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电解槽</a:t>
          </a:r>
        </a:p>
      </xdr:txBody>
    </xdr:sp>
    <xdr:clientData/>
  </xdr:twoCellAnchor>
  <xdr:twoCellAnchor>
    <xdr:from>
      <xdr:col>4</xdr:col>
      <xdr:colOff>63500</xdr:colOff>
      <xdr:row>9</xdr:row>
      <xdr:rowOff>36287</xdr:rowOff>
    </xdr:from>
    <xdr:to>
      <xdr:col>6</xdr:col>
      <xdr:colOff>71746</xdr:colOff>
      <xdr:row>12</xdr:row>
      <xdr:rowOff>158750</xdr:rowOff>
    </xdr:to>
    <xdr:sp>
      <xdr:nvSpPr>
        <xdr:cNvPr id="5" name="矩形 4"/>
        <xdr:cNvSpPr/>
      </xdr:nvSpPr>
      <xdr:spPr>
        <a:xfrm>
          <a:off x="2578100" y="1464945"/>
          <a:ext cx="1264920" cy="5988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熔炼厂产出原料：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x-none" altLang="zh-CN" sz="1100"/>
            <a:t>yang</a:t>
          </a:r>
          <a:r>
            <a:rPr lang="zh-CN" altLang="en-US" sz="1100"/>
            <a:t>极铜</a:t>
          </a:r>
        </a:p>
      </xdr:txBody>
    </xdr:sp>
    <xdr:clientData/>
  </xdr:twoCellAnchor>
  <xdr:twoCellAnchor>
    <xdr:from>
      <xdr:col>4</xdr:col>
      <xdr:colOff>45355</xdr:colOff>
      <xdr:row>18</xdr:row>
      <xdr:rowOff>90716</xdr:rowOff>
    </xdr:from>
    <xdr:to>
      <xdr:col>6</xdr:col>
      <xdr:colOff>53601</xdr:colOff>
      <xdr:row>22</xdr:row>
      <xdr:rowOff>81644</xdr:rowOff>
    </xdr:to>
    <xdr:sp>
      <xdr:nvSpPr>
        <xdr:cNvPr id="6" name="矩形 5"/>
        <xdr:cNvSpPr/>
      </xdr:nvSpPr>
      <xdr:spPr>
        <a:xfrm>
          <a:off x="2559685" y="2947670"/>
          <a:ext cx="1265555" cy="626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6</xdr:col>
      <xdr:colOff>71746</xdr:colOff>
      <xdr:row>11</xdr:row>
      <xdr:rowOff>9074</xdr:rowOff>
    </xdr:from>
    <xdr:to>
      <xdr:col>8</xdr:col>
      <xdr:colOff>607782</xdr:colOff>
      <xdr:row>16</xdr:row>
      <xdr:rowOff>79397</xdr:rowOff>
    </xdr:to>
    <xdr:cxnSp>
      <xdr:nvCxnSpPr>
        <xdr:cNvPr id="7" name="肘形连接符 6"/>
        <xdr:cNvCxnSpPr>
          <a:stCxn id="5" idx="3"/>
          <a:endCxn id="3" idx="3"/>
        </xdr:cNvCxnSpPr>
      </xdr:nvCxnSpPr>
      <xdr:spPr>
        <a:xfrm>
          <a:off x="3843020" y="1755140"/>
          <a:ext cx="1793875" cy="86423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53601</xdr:colOff>
      <xdr:row>16</xdr:row>
      <xdr:rowOff>79397</xdr:rowOff>
    </xdr:from>
    <xdr:to>
      <xdr:col>8</xdr:col>
      <xdr:colOff>607782</xdr:colOff>
      <xdr:row>20</xdr:row>
      <xdr:rowOff>86181</xdr:rowOff>
    </xdr:to>
    <xdr:cxnSp>
      <xdr:nvCxnSpPr>
        <xdr:cNvPr id="9" name="肘形连接符 8"/>
        <xdr:cNvCxnSpPr>
          <a:stCxn id="6" idx="3"/>
          <a:endCxn id="3" idx="3"/>
        </xdr:cNvCxnSpPr>
      </xdr:nvCxnSpPr>
      <xdr:spPr>
        <a:xfrm flipV="1">
          <a:off x="3825240" y="2619375"/>
          <a:ext cx="1811655" cy="64135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374647</xdr:colOff>
      <xdr:row>14</xdr:row>
      <xdr:rowOff>158750</xdr:rowOff>
    </xdr:from>
    <xdr:to>
      <xdr:col>8</xdr:col>
      <xdr:colOff>528181</xdr:colOff>
      <xdr:row>16</xdr:row>
      <xdr:rowOff>38819</xdr:rowOff>
    </xdr:to>
    <xdr:sp>
      <xdr:nvSpPr>
        <xdr:cNvPr id="14" name="文本框 13"/>
        <xdr:cNvSpPr txBox="1"/>
      </xdr:nvSpPr>
      <xdr:spPr>
        <a:xfrm>
          <a:off x="4774565" y="2381250"/>
          <a:ext cx="782320" cy="19748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9</xdr:col>
      <xdr:colOff>207516</xdr:colOff>
      <xdr:row>7</xdr:row>
      <xdr:rowOff>33659</xdr:rowOff>
    </xdr:from>
    <xdr:to>
      <xdr:col>10</xdr:col>
      <xdr:colOff>64163</xdr:colOff>
      <xdr:row>14</xdr:row>
      <xdr:rowOff>27215</xdr:rowOff>
    </xdr:to>
    <xdr:cxnSp>
      <xdr:nvCxnSpPr>
        <xdr:cNvPr id="17" name="肘形连接符 16"/>
        <xdr:cNvCxnSpPr>
          <a:stCxn id="3" idx="4"/>
          <a:endCxn id="20" idx="1"/>
        </xdr:cNvCxnSpPr>
      </xdr:nvCxnSpPr>
      <xdr:spPr>
        <a:xfrm rot="5400000" flipH="1" flipV="1">
          <a:off x="5554980" y="1454150"/>
          <a:ext cx="1104900" cy="48577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127275</xdr:colOff>
      <xdr:row>11</xdr:row>
      <xdr:rowOff>143990</xdr:rowOff>
    </xdr:from>
    <xdr:to>
      <xdr:col>10</xdr:col>
      <xdr:colOff>276008</xdr:colOff>
      <xdr:row>13</xdr:row>
      <xdr:rowOff>7965</xdr:rowOff>
    </xdr:to>
    <xdr:sp>
      <xdr:nvSpPr>
        <xdr:cNvPr id="18" name="文本框 17"/>
        <xdr:cNvSpPr txBox="1"/>
      </xdr:nvSpPr>
      <xdr:spPr>
        <a:xfrm>
          <a:off x="5784850" y="1889760"/>
          <a:ext cx="777240" cy="18161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10</xdr:col>
      <xdr:colOff>49222</xdr:colOff>
      <xdr:row>3</xdr:row>
      <xdr:rowOff>79398</xdr:rowOff>
    </xdr:from>
    <xdr:to>
      <xdr:col>12</xdr:col>
      <xdr:colOff>47863</xdr:colOff>
      <xdr:row>5</xdr:row>
      <xdr:rowOff>69417</xdr:rowOff>
    </xdr:to>
    <xdr:sp>
      <xdr:nvSpPr>
        <xdr:cNvPr id="19" name="矩形 18"/>
        <xdr:cNvSpPr/>
      </xdr:nvSpPr>
      <xdr:spPr>
        <a:xfrm>
          <a:off x="6335395" y="555625"/>
          <a:ext cx="1256030" cy="307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10</xdr:col>
      <xdr:colOff>64163</xdr:colOff>
      <xdr:row>6</xdr:row>
      <xdr:rowOff>38649</xdr:rowOff>
    </xdr:from>
    <xdr:to>
      <xdr:col>12</xdr:col>
      <xdr:colOff>62804</xdr:colOff>
      <xdr:row>8</xdr:row>
      <xdr:rowOff>28668</xdr:rowOff>
    </xdr:to>
    <xdr:sp>
      <xdr:nvSpPr>
        <xdr:cNvPr id="20" name="矩形 19"/>
        <xdr:cNvSpPr/>
      </xdr:nvSpPr>
      <xdr:spPr>
        <a:xfrm>
          <a:off x="6350635" y="990600"/>
          <a:ext cx="1255395" cy="307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阳极泥</a:t>
          </a:r>
        </a:p>
      </xdr:txBody>
    </xdr:sp>
    <xdr:clientData/>
  </xdr:twoCellAnchor>
  <xdr:twoCellAnchor>
    <xdr:from>
      <xdr:col>9</xdr:col>
      <xdr:colOff>207516</xdr:colOff>
      <xdr:row>4</xdr:row>
      <xdr:rowOff>74409</xdr:rowOff>
    </xdr:from>
    <xdr:to>
      <xdr:col>10</xdr:col>
      <xdr:colOff>49222</xdr:colOff>
      <xdr:row>14</xdr:row>
      <xdr:rowOff>27216</xdr:rowOff>
    </xdr:to>
    <xdr:cxnSp>
      <xdr:nvCxnSpPr>
        <xdr:cNvPr id="21" name="肘形连接符 20"/>
        <xdr:cNvCxnSpPr>
          <a:stCxn id="3" idx="4"/>
          <a:endCxn id="19" idx="1"/>
        </xdr:cNvCxnSpPr>
      </xdr:nvCxnSpPr>
      <xdr:spPr>
        <a:xfrm rot="5400000" flipH="1" flipV="1">
          <a:off x="5330190" y="1243965"/>
          <a:ext cx="1539875" cy="47053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207516</xdr:colOff>
      <xdr:row>9</xdr:row>
      <xdr:rowOff>142516</xdr:rowOff>
    </xdr:from>
    <xdr:to>
      <xdr:col>10</xdr:col>
      <xdr:colOff>64163</xdr:colOff>
      <xdr:row>14</xdr:row>
      <xdr:rowOff>27215</xdr:rowOff>
    </xdr:to>
    <xdr:cxnSp>
      <xdr:nvCxnSpPr>
        <xdr:cNvPr id="25" name="肘形连接符 24"/>
        <xdr:cNvCxnSpPr>
          <a:stCxn id="3" idx="4"/>
          <a:endCxn id="26" idx="1"/>
        </xdr:cNvCxnSpPr>
      </xdr:nvCxnSpPr>
      <xdr:spPr>
        <a:xfrm rot="5400000" flipH="1" flipV="1">
          <a:off x="5768340" y="1667510"/>
          <a:ext cx="678815" cy="48514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64163</xdr:colOff>
      <xdr:row>8</xdr:row>
      <xdr:rowOff>147505</xdr:rowOff>
    </xdr:from>
    <xdr:to>
      <xdr:col>12</xdr:col>
      <xdr:colOff>62804</xdr:colOff>
      <xdr:row>10</xdr:row>
      <xdr:rowOff>137525</xdr:rowOff>
    </xdr:to>
    <xdr:sp>
      <xdr:nvSpPr>
        <xdr:cNvPr id="26" name="矩形 25"/>
        <xdr:cNvSpPr/>
      </xdr:nvSpPr>
      <xdr:spPr>
        <a:xfrm>
          <a:off x="6350635" y="1417320"/>
          <a:ext cx="1255395" cy="307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阴极铜</a:t>
          </a:r>
        </a:p>
      </xdr:txBody>
    </xdr:sp>
    <xdr:clientData/>
  </xdr:twoCellAnchor>
  <xdr:twoCellAnchor>
    <xdr:from>
      <xdr:col>11</xdr:col>
      <xdr:colOff>27215</xdr:colOff>
      <xdr:row>14</xdr:row>
      <xdr:rowOff>158750</xdr:rowOff>
    </xdr:from>
    <xdr:to>
      <xdr:col>12</xdr:col>
      <xdr:colOff>182209</xdr:colOff>
      <xdr:row>16</xdr:row>
      <xdr:rowOff>36039</xdr:rowOff>
    </xdr:to>
    <xdr:sp>
      <xdr:nvSpPr>
        <xdr:cNvPr id="28" name="文本框 27"/>
        <xdr:cNvSpPr txBox="1"/>
      </xdr:nvSpPr>
      <xdr:spPr>
        <a:xfrm>
          <a:off x="6941820" y="2381250"/>
          <a:ext cx="783590" cy="19431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77907</xdr:colOff>
      <xdr:row>16</xdr:row>
      <xdr:rowOff>98772</xdr:rowOff>
    </xdr:to>
    <xdr:cxnSp>
      <xdr:nvCxnSpPr>
        <xdr:cNvPr id="30" name="肘形连接符 29"/>
        <xdr:cNvCxnSpPr>
          <a:stCxn id="3" idx="0"/>
          <a:endCxn id="31" idx="1"/>
        </xdr:cNvCxnSpPr>
      </xdr:nvCxnSpPr>
      <xdr:spPr>
        <a:xfrm>
          <a:off x="6776085" y="2619375"/>
          <a:ext cx="1473835" cy="190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77907</xdr:colOff>
      <xdr:row>15</xdr:row>
      <xdr:rowOff>99784</xdr:rowOff>
    </xdr:from>
    <xdr:to>
      <xdr:col>15</xdr:col>
      <xdr:colOff>87513</xdr:colOff>
      <xdr:row>17</xdr:row>
      <xdr:rowOff>97758</xdr:rowOff>
    </xdr:to>
    <xdr:sp>
      <xdr:nvSpPr>
        <xdr:cNvPr id="31" name="矩形 30"/>
        <xdr:cNvSpPr/>
      </xdr:nvSpPr>
      <xdr:spPr>
        <a:xfrm>
          <a:off x="8249920" y="2480945"/>
          <a:ext cx="1266825" cy="3149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阴极铜</a:t>
          </a:r>
        </a:p>
      </xdr:txBody>
    </xdr:sp>
    <xdr:clientData/>
  </xdr:twoCellAnchor>
  <xdr:twoCellAnchor>
    <xdr:from>
      <xdr:col>13</xdr:col>
      <xdr:colOff>120062</xdr:colOff>
      <xdr:row>21</xdr:row>
      <xdr:rowOff>158750</xdr:rowOff>
    </xdr:from>
    <xdr:to>
      <xdr:col>15</xdr:col>
      <xdr:colOff>129668</xdr:colOff>
      <xdr:row>23</xdr:row>
      <xdr:rowOff>158750</xdr:rowOff>
    </xdr:to>
    <xdr:sp>
      <xdr:nvSpPr>
        <xdr:cNvPr id="32" name="矩形 31"/>
        <xdr:cNvSpPr/>
      </xdr:nvSpPr>
      <xdr:spPr>
        <a:xfrm>
          <a:off x="8292465" y="3492500"/>
          <a:ext cx="1266825" cy="317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残极板</a:t>
          </a:r>
        </a:p>
      </xdr:txBody>
    </xdr:sp>
    <xdr:clientData/>
  </xdr:twoCellAnchor>
  <xdr:twoCellAnchor>
    <xdr:from>
      <xdr:col>13</xdr:col>
      <xdr:colOff>142474</xdr:colOff>
      <xdr:row>24</xdr:row>
      <xdr:rowOff>149410</xdr:rowOff>
    </xdr:from>
    <xdr:to>
      <xdr:col>15</xdr:col>
      <xdr:colOff>152080</xdr:colOff>
      <xdr:row>26</xdr:row>
      <xdr:rowOff>147384</xdr:rowOff>
    </xdr:to>
    <xdr:sp>
      <xdr:nvSpPr>
        <xdr:cNvPr id="33" name="矩形 32"/>
        <xdr:cNvSpPr/>
      </xdr:nvSpPr>
      <xdr:spPr>
        <a:xfrm>
          <a:off x="8314690" y="3959225"/>
          <a:ext cx="1266825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铜屑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120062</xdr:colOff>
      <xdr:row>22</xdr:row>
      <xdr:rowOff>158750</xdr:rowOff>
    </xdr:to>
    <xdr:cxnSp>
      <xdr:nvCxnSpPr>
        <xdr:cNvPr id="34" name="肘形连接符 33"/>
        <xdr:cNvCxnSpPr>
          <a:stCxn id="3" idx="0"/>
          <a:endCxn id="32" idx="1"/>
        </xdr:cNvCxnSpPr>
      </xdr:nvCxnSpPr>
      <xdr:spPr>
        <a:xfrm>
          <a:off x="6776085" y="2619375"/>
          <a:ext cx="1516380" cy="10318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142474</xdr:colOff>
      <xdr:row>25</xdr:row>
      <xdr:rowOff>148398</xdr:rowOff>
    </xdr:to>
    <xdr:cxnSp>
      <xdr:nvCxnSpPr>
        <xdr:cNvPr id="35" name="肘形连接符 34"/>
        <xdr:cNvCxnSpPr>
          <a:stCxn id="3" idx="0"/>
          <a:endCxn id="33" idx="1"/>
        </xdr:cNvCxnSpPr>
      </xdr:nvCxnSpPr>
      <xdr:spPr>
        <a:xfrm>
          <a:off x="6776085" y="2619375"/>
          <a:ext cx="1538605" cy="14973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129133</xdr:colOff>
      <xdr:row>33</xdr:row>
      <xdr:rowOff>69367</xdr:rowOff>
    </xdr:from>
    <xdr:to>
      <xdr:col>15</xdr:col>
      <xdr:colOff>138739</xdr:colOff>
      <xdr:row>35</xdr:row>
      <xdr:rowOff>60992</xdr:rowOff>
    </xdr:to>
    <xdr:sp>
      <xdr:nvSpPr>
        <xdr:cNvPr id="36" name="矩形 35"/>
        <xdr:cNvSpPr/>
      </xdr:nvSpPr>
      <xdr:spPr>
        <a:xfrm>
          <a:off x="8301355" y="5307965"/>
          <a:ext cx="1266825" cy="309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阳极泥</a:t>
          </a:r>
        </a:p>
      </xdr:txBody>
    </xdr:sp>
    <xdr:clientData/>
  </xdr:twoCellAnchor>
  <xdr:twoCellAnchor>
    <xdr:from>
      <xdr:col>13</xdr:col>
      <xdr:colOff>115260</xdr:colOff>
      <xdr:row>27</xdr:row>
      <xdr:rowOff>120596</xdr:rowOff>
    </xdr:from>
    <xdr:to>
      <xdr:col>15</xdr:col>
      <xdr:colOff>124866</xdr:colOff>
      <xdr:row>29</xdr:row>
      <xdr:rowOff>118569</xdr:rowOff>
    </xdr:to>
    <xdr:sp>
      <xdr:nvSpPr>
        <xdr:cNvPr id="37" name="矩形 36"/>
        <xdr:cNvSpPr/>
      </xdr:nvSpPr>
      <xdr:spPr>
        <a:xfrm>
          <a:off x="8287385" y="4406265"/>
          <a:ext cx="1266825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旋流电积铜</a:t>
          </a:r>
          <a:endParaRPr lang="zh-CN" altLang="zh-CN">
            <a:effectLst/>
          </a:endParaRP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129133</xdr:colOff>
      <xdr:row>34</xdr:row>
      <xdr:rowOff>65180</xdr:rowOff>
    </xdr:to>
    <xdr:cxnSp>
      <xdr:nvCxnSpPr>
        <xdr:cNvPr id="38" name="肘形连接符 37"/>
        <xdr:cNvCxnSpPr>
          <a:stCxn id="3" idx="0"/>
          <a:endCxn id="36" idx="1"/>
        </xdr:cNvCxnSpPr>
      </xdr:nvCxnSpPr>
      <xdr:spPr>
        <a:xfrm>
          <a:off x="6776085" y="2619375"/>
          <a:ext cx="1525270" cy="28428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115260</xdr:colOff>
      <xdr:row>28</xdr:row>
      <xdr:rowOff>119583</xdr:rowOff>
    </xdr:to>
    <xdr:cxnSp>
      <xdr:nvCxnSpPr>
        <xdr:cNvPr id="39" name="肘形连接符 38"/>
        <xdr:cNvCxnSpPr>
          <a:stCxn id="3" idx="0"/>
          <a:endCxn id="37" idx="1"/>
        </xdr:cNvCxnSpPr>
      </xdr:nvCxnSpPr>
      <xdr:spPr>
        <a:xfrm>
          <a:off x="6776085" y="2619375"/>
          <a:ext cx="1511300" cy="194500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83776</xdr:colOff>
      <xdr:row>18</xdr:row>
      <xdr:rowOff>125398</xdr:rowOff>
    </xdr:from>
    <xdr:to>
      <xdr:col>15</xdr:col>
      <xdr:colOff>93382</xdr:colOff>
      <xdr:row>20</xdr:row>
      <xdr:rowOff>123372</xdr:rowOff>
    </xdr:to>
    <xdr:sp>
      <xdr:nvSpPr>
        <xdr:cNvPr id="57" name="矩形 56"/>
        <xdr:cNvSpPr/>
      </xdr:nvSpPr>
      <xdr:spPr>
        <a:xfrm>
          <a:off x="8255635" y="2982595"/>
          <a:ext cx="1267460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83776</xdr:colOff>
      <xdr:row>19</xdr:row>
      <xdr:rowOff>124385</xdr:rowOff>
    </xdr:to>
    <xdr:cxnSp>
      <xdr:nvCxnSpPr>
        <xdr:cNvPr id="58" name="肘形连接符 57"/>
        <xdr:cNvCxnSpPr>
          <a:stCxn id="3" idx="0"/>
          <a:endCxn id="57" idx="1"/>
        </xdr:cNvCxnSpPr>
      </xdr:nvCxnSpPr>
      <xdr:spPr>
        <a:xfrm>
          <a:off x="6776085" y="2619375"/>
          <a:ext cx="1479550" cy="520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124331</xdr:colOff>
      <xdr:row>30</xdr:row>
      <xdr:rowOff>111524</xdr:rowOff>
    </xdr:from>
    <xdr:to>
      <xdr:col>15</xdr:col>
      <xdr:colOff>133937</xdr:colOff>
      <xdr:row>32</xdr:row>
      <xdr:rowOff>109498</xdr:rowOff>
    </xdr:to>
    <xdr:sp>
      <xdr:nvSpPr>
        <xdr:cNvPr id="60" name="矩形 59"/>
        <xdr:cNvSpPr/>
      </xdr:nvSpPr>
      <xdr:spPr>
        <a:xfrm>
          <a:off x="8296275" y="4873625"/>
          <a:ext cx="1266825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废阴极铜</a:t>
          </a:r>
          <a:endParaRPr lang="zh-CN" altLang="zh-CN">
            <a:effectLst/>
          </a:endParaRP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124331</xdr:colOff>
      <xdr:row>31</xdr:row>
      <xdr:rowOff>110511</xdr:rowOff>
    </xdr:to>
    <xdr:cxnSp>
      <xdr:nvCxnSpPr>
        <xdr:cNvPr id="61" name="肘形连接符 60"/>
        <xdr:cNvCxnSpPr>
          <a:stCxn id="3" idx="0"/>
          <a:endCxn id="60" idx="1"/>
        </xdr:cNvCxnSpPr>
      </xdr:nvCxnSpPr>
      <xdr:spPr>
        <a:xfrm>
          <a:off x="6776085" y="2619375"/>
          <a:ext cx="1520190" cy="24123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589644</xdr:colOff>
      <xdr:row>8</xdr:row>
      <xdr:rowOff>117925</xdr:rowOff>
    </xdr:from>
    <xdr:to>
      <xdr:col>2</xdr:col>
      <xdr:colOff>467446</xdr:colOff>
      <xdr:row>13</xdr:row>
      <xdr:rowOff>82095</xdr:rowOff>
    </xdr:to>
    <xdr:sp>
      <xdr:nvSpPr>
        <xdr:cNvPr id="67" name="六边形 66"/>
        <xdr:cNvSpPr/>
      </xdr:nvSpPr>
      <xdr:spPr>
        <a:xfrm>
          <a:off x="589280" y="1387475"/>
          <a:ext cx="1135380" cy="75819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2</xdr:col>
      <xdr:colOff>467446</xdr:colOff>
      <xdr:row>11</xdr:row>
      <xdr:rowOff>9074</xdr:rowOff>
    </xdr:from>
    <xdr:to>
      <xdr:col>4</xdr:col>
      <xdr:colOff>63500</xdr:colOff>
      <xdr:row>11</xdr:row>
      <xdr:rowOff>9296</xdr:rowOff>
    </xdr:to>
    <xdr:cxnSp>
      <xdr:nvCxnSpPr>
        <xdr:cNvPr id="68" name="肘形连接符 67"/>
        <xdr:cNvCxnSpPr>
          <a:stCxn id="67" idx="0"/>
          <a:endCxn id="5" idx="1"/>
        </xdr:cNvCxnSpPr>
      </xdr:nvCxnSpPr>
      <xdr:spPr>
        <a:xfrm flipV="1">
          <a:off x="1724660" y="1755140"/>
          <a:ext cx="853440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9073</xdr:colOff>
      <xdr:row>25</xdr:row>
      <xdr:rowOff>9068</xdr:rowOff>
    </xdr:from>
    <xdr:to>
      <xdr:col>19</xdr:col>
      <xdr:colOff>494660</xdr:colOff>
      <xdr:row>29</xdr:row>
      <xdr:rowOff>154665</xdr:rowOff>
    </xdr:to>
    <xdr:sp>
      <xdr:nvSpPr>
        <xdr:cNvPr id="72" name="六边形 71"/>
        <xdr:cNvSpPr/>
      </xdr:nvSpPr>
      <xdr:spPr>
        <a:xfrm>
          <a:off x="11324590" y="3977640"/>
          <a:ext cx="1113790" cy="780415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15</xdr:col>
      <xdr:colOff>129668</xdr:colOff>
      <xdr:row>22</xdr:row>
      <xdr:rowOff>158750</xdr:rowOff>
    </xdr:from>
    <xdr:to>
      <xdr:col>18</xdr:col>
      <xdr:colOff>9073</xdr:colOff>
      <xdr:row>27</xdr:row>
      <xdr:rowOff>81867</xdr:rowOff>
    </xdr:to>
    <xdr:cxnSp>
      <xdr:nvCxnSpPr>
        <xdr:cNvPr id="73" name="肘形连接符 72"/>
        <xdr:cNvCxnSpPr>
          <a:stCxn id="32" idx="3"/>
          <a:endCxn id="72" idx="3"/>
        </xdr:cNvCxnSpPr>
      </xdr:nvCxnSpPr>
      <xdr:spPr>
        <a:xfrm>
          <a:off x="9559290" y="3651250"/>
          <a:ext cx="1765300" cy="7162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152080</xdr:colOff>
      <xdr:row>25</xdr:row>
      <xdr:rowOff>148398</xdr:rowOff>
    </xdr:from>
    <xdr:to>
      <xdr:col>18</xdr:col>
      <xdr:colOff>9073</xdr:colOff>
      <xdr:row>27</xdr:row>
      <xdr:rowOff>81867</xdr:rowOff>
    </xdr:to>
    <xdr:cxnSp>
      <xdr:nvCxnSpPr>
        <xdr:cNvPr id="76" name="肘形连接符 75"/>
        <xdr:cNvCxnSpPr>
          <a:stCxn id="33" idx="3"/>
          <a:endCxn id="72" idx="3"/>
        </xdr:cNvCxnSpPr>
      </xdr:nvCxnSpPr>
      <xdr:spPr>
        <a:xfrm>
          <a:off x="9581515" y="4116705"/>
          <a:ext cx="1743075" cy="2508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124866</xdr:colOff>
      <xdr:row>27</xdr:row>
      <xdr:rowOff>81867</xdr:rowOff>
    </xdr:from>
    <xdr:to>
      <xdr:col>18</xdr:col>
      <xdr:colOff>9073</xdr:colOff>
      <xdr:row>28</xdr:row>
      <xdr:rowOff>119583</xdr:rowOff>
    </xdr:to>
    <xdr:cxnSp>
      <xdr:nvCxnSpPr>
        <xdr:cNvPr id="79" name="肘形连接符 78"/>
        <xdr:cNvCxnSpPr>
          <a:stCxn id="37" idx="3"/>
          <a:endCxn id="72" idx="3"/>
        </xdr:cNvCxnSpPr>
      </xdr:nvCxnSpPr>
      <xdr:spPr>
        <a:xfrm flipV="1">
          <a:off x="9554210" y="4367530"/>
          <a:ext cx="1770380" cy="1968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133937</xdr:colOff>
      <xdr:row>27</xdr:row>
      <xdr:rowOff>81867</xdr:rowOff>
    </xdr:from>
    <xdr:to>
      <xdr:col>18</xdr:col>
      <xdr:colOff>9073</xdr:colOff>
      <xdr:row>31</xdr:row>
      <xdr:rowOff>110511</xdr:rowOff>
    </xdr:to>
    <xdr:cxnSp>
      <xdr:nvCxnSpPr>
        <xdr:cNvPr id="80" name="肘形连接符 79"/>
        <xdr:cNvCxnSpPr>
          <a:stCxn id="60" idx="3"/>
          <a:endCxn id="72" idx="3"/>
        </xdr:cNvCxnSpPr>
      </xdr:nvCxnSpPr>
      <xdr:spPr>
        <a:xfrm flipV="1">
          <a:off x="9563100" y="4367530"/>
          <a:ext cx="1761490" cy="6642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18145</xdr:colOff>
      <xdr:row>31</xdr:row>
      <xdr:rowOff>158750</xdr:rowOff>
    </xdr:from>
    <xdr:to>
      <xdr:col>19</xdr:col>
      <xdr:colOff>503732</xdr:colOff>
      <xdr:row>36</xdr:row>
      <xdr:rowOff>136521</xdr:rowOff>
    </xdr:to>
    <xdr:sp>
      <xdr:nvSpPr>
        <xdr:cNvPr id="94" name="六边形 93"/>
        <xdr:cNvSpPr/>
      </xdr:nvSpPr>
      <xdr:spPr>
        <a:xfrm>
          <a:off x="11333480" y="5080000"/>
          <a:ext cx="1114425" cy="77089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稀贵厂</a:t>
          </a:r>
          <a:endParaRPr lang="en-US" altLang="zh-CN" sz="1100"/>
        </a:p>
        <a:p>
          <a:pPr algn="ctr"/>
          <a:r>
            <a:rPr lang="zh-CN" altLang="en-US" sz="1100"/>
            <a:t>（未上线）</a:t>
          </a:r>
        </a:p>
      </xdr:txBody>
    </xdr:sp>
    <xdr:clientData/>
  </xdr:twoCellAnchor>
  <xdr:twoCellAnchor>
    <xdr:from>
      <xdr:col>15</xdr:col>
      <xdr:colOff>138739</xdr:colOff>
      <xdr:row>34</xdr:row>
      <xdr:rowOff>63723</xdr:rowOff>
    </xdr:from>
    <xdr:to>
      <xdr:col>18</xdr:col>
      <xdr:colOff>18145</xdr:colOff>
      <xdr:row>34</xdr:row>
      <xdr:rowOff>65180</xdr:rowOff>
    </xdr:to>
    <xdr:cxnSp>
      <xdr:nvCxnSpPr>
        <xdr:cNvPr id="95" name="肘形连接符 94"/>
        <xdr:cNvCxnSpPr>
          <a:stCxn id="36" idx="3"/>
          <a:endCxn id="94" idx="3"/>
        </xdr:cNvCxnSpPr>
      </xdr:nvCxnSpPr>
      <xdr:spPr>
        <a:xfrm flipV="1">
          <a:off x="9568180" y="5461000"/>
          <a:ext cx="1765300" cy="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172357</xdr:colOff>
      <xdr:row>2</xdr:row>
      <xdr:rowOff>54428</xdr:rowOff>
    </xdr:from>
    <xdr:to>
      <xdr:col>19</xdr:col>
      <xdr:colOff>50158</xdr:colOff>
      <xdr:row>7</xdr:row>
      <xdr:rowOff>18597</xdr:rowOff>
    </xdr:to>
    <xdr:sp>
      <xdr:nvSpPr>
        <xdr:cNvPr id="98" name="六边形 97"/>
        <xdr:cNvSpPr/>
      </xdr:nvSpPr>
      <xdr:spPr>
        <a:xfrm>
          <a:off x="10859135" y="371475"/>
          <a:ext cx="1134745" cy="758190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输出成品</a:t>
          </a:r>
        </a:p>
      </xdr:txBody>
    </xdr:sp>
    <xdr:clientData/>
  </xdr:twoCellAnchor>
  <xdr:twoCellAnchor>
    <xdr:from>
      <xdr:col>15</xdr:col>
      <xdr:colOff>87513</xdr:colOff>
      <xdr:row>4</xdr:row>
      <xdr:rowOff>127227</xdr:rowOff>
    </xdr:from>
    <xdr:to>
      <xdr:col>17</xdr:col>
      <xdr:colOff>172357</xdr:colOff>
      <xdr:row>16</xdr:row>
      <xdr:rowOff>98772</xdr:rowOff>
    </xdr:to>
    <xdr:cxnSp>
      <xdr:nvCxnSpPr>
        <xdr:cNvPr id="99" name="肘形连接符 98"/>
        <xdr:cNvCxnSpPr>
          <a:stCxn id="31" idx="3"/>
          <a:endCxn id="98" idx="3"/>
        </xdr:cNvCxnSpPr>
      </xdr:nvCxnSpPr>
      <xdr:spPr>
        <a:xfrm flipV="1">
          <a:off x="9516745" y="762000"/>
          <a:ext cx="1342390" cy="18764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93382</xdr:colOff>
      <xdr:row>16</xdr:row>
      <xdr:rowOff>97540</xdr:rowOff>
    </xdr:from>
    <xdr:to>
      <xdr:col>18</xdr:col>
      <xdr:colOff>489853</xdr:colOff>
      <xdr:row>19</xdr:row>
      <xdr:rowOff>124385</xdr:rowOff>
    </xdr:to>
    <xdr:cxnSp>
      <xdr:nvCxnSpPr>
        <xdr:cNvPr id="100" name="肘形连接符 99"/>
        <xdr:cNvCxnSpPr>
          <a:stCxn id="57" idx="3"/>
          <a:endCxn id="119" idx="3"/>
        </xdr:cNvCxnSpPr>
      </xdr:nvCxnSpPr>
      <xdr:spPr>
        <a:xfrm flipV="1">
          <a:off x="9523095" y="2637155"/>
          <a:ext cx="2282190" cy="5029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489853</xdr:colOff>
      <xdr:row>14</xdr:row>
      <xdr:rowOff>45358</xdr:rowOff>
    </xdr:from>
    <xdr:to>
      <xdr:col>20</xdr:col>
      <xdr:colOff>371779</xdr:colOff>
      <xdr:row>18</xdr:row>
      <xdr:rowOff>149722</xdr:rowOff>
    </xdr:to>
    <xdr:sp>
      <xdr:nvSpPr>
        <xdr:cNvPr id="119" name="六边形 118"/>
        <xdr:cNvSpPr/>
      </xdr:nvSpPr>
      <xdr:spPr>
        <a:xfrm>
          <a:off x="11805285" y="2267585"/>
          <a:ext cx="1139190" cy="73914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电解液处理</a:t>
          </a:r>
        </a:p>
      </xdr:txBody>
    </xdr:sp>
    <xdr:clientData/>
  </xdr:twoCellAnchor>
  <xdr:twoCellAnchor>
    <xdr:from>
      <xdr:col>22</xdr:col>
      <xdr:colOff>110993</xdr:colOff>
      <xdr:row>15</xdr:row>
      <xdr:rowOff>98184</xdr:rowOff>
    </xdr:from>
    <xdr:to>
      <xdr:col>24</xdr:col>
      <xdr:colOff>120600</xdr:colOff>
      <xdr:row>17</xdr:row>
      <xdr:rowOff>96158</xdr:rowOff>
    </xdr:to>
    <xdr:sp>
      <xdr:nvSpPr>
        <xdr:cNvPr id="125" name="矩形 124"/>
        <xdr:cNvSpPr/>
      </xdr:nvSpPr>
      <xdr:spPr>
        <a:xfrm>
          <a:off x="13940790" y="2479040"/>
          <a:ext cx="1266825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20</xdr:col>
      <xdr:colOff>371779</xdr:colOff>
      <xdr:row>16</xdr:row>
      <xdr:rowOff>97172</xdr:rowOff>
    </xdr:from>
    <xdr:to>
      <xdr:col>22</xdr:col>
      <xdr:colOff>110993</xdr:colOff>
      <xdr:row>16</xdr:row>
      <xdr:rowOff>97540</xdr:rowOff>
    </xdr:to>
    <xdr:cxnSp>
      <xdr:nvCxnSpPr>
        <xdr:cNvPr id="126" name="肘形连接符 125"/>
        <xdr:cNvCxnSpPr>
          <a:stCxn id="119" idx="0"/>
          <a:endCxn id="125" idx="1"/>
        </xdr:cNvCxnSpPr>
      </xdr:nvCxnSpPr>
      <xdr:spPr>
        <a:xfrm flipV="1">
          <a:off x="12944475" y="2637155"/>
          <a:ext cx="99631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120600</xdr:colOff>
      <xdr:row>16</xdr:row>
      <xdr:rowOff>97172</xdr:rowOff>
    </xdr:from>
    <xdr:to>
      <xdr:col>25</xdr:col>
      <xdr:colOff>408212</xdr:colOff>
      <xdr:row>16</xdr:row>
      <xdr:rowOff>97539</xdr:rowOff>
    </xdr:to>
    <xdr:cxnSp>
      <xdr:nvCxnSpPr>
        <xdr:cNvPr id="132" name="肘形连接符 131"/>
        <xdr:cNvCxnSpPr>
          <a:stCxn id="125" idx="3"/>
          <a:endCxn id="133" idx="3"/>
        </xdr:cNvCxnSpPr>
      </xdr:nvCxnSpPr>
      <xdr:spPr>
        <a:xfrm>
          <a:off x="15207615" y="2637155"/>
          <a:ext cx="91630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408212</xdr:colOff>
      <xdr:row>14</xdr:row>
      <xdr:rowOff>45357</xdr:rowOff>
    </xdr:from>
    <xdr:to>
      <xdr:col>27</xdr:col>
      <xdr:colOff>290138</xdr:colOff>
      <xdr:row>18</xdr:row>
      <xdr:rowOff>149721</xdr:rowOff>
    </xdr:to>
    <xdr:sp>
      <xdr:nvSpPr>
        <xdr:cNvPr id="133" name="六边形 132"/>
        <xdr:cNvSpPr/>
      </xdr:nvSpPr>
      <xdr:spPr>
        <a:xfrm>
          <a:off x="16123920" y="2267585"/>
          <a:ext cx="1139190" cy="73914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电积槽</a:t>
          </a:r>
        </a:p>
      </xdr:txBody>
    </xdr:sp>
    <xdr:clientData/>
  </xdr:twoCellAnchor>
  <xdr:twoCellAnchor>
    <xdr:from>
      <xdr:col>28</xdr:col>
      <xdr:colOff>564566</xdr:colOff>
      <xdr:row>15</xdr:row>
      <xdr:rowOff>98183</xdr:rowOff>
    </xdr:from>
    <xdr:to>
      <xdr:col>30</xdr:col>
      <xdr:colOff>574173</xdr:colOff>
      <xdr:row>17</xdr:row>
      <xdr:rowOff>96157</xdr:rowOff>
    </xdr:to>
    <xdr:sp>
      <xdr:nvSpPr>
        <xdr:cNvPr id="134" name="矩形 133"/>
        <xdr:cNvSpPr/>
      </xdr:nvSpPr>
      <xdr:spPr>
        <a:xfrm>
          <a:off x="18166715" y="2479040"/>
          <a:ext cx="1266825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电积铜</a:t>
          </a:r>
        </a:p>
      </xdr:txBody>
    </xdr:sp>
    <xdr:clientData/>
  </xdr:twoCellAnchor>
  <xdr:twoCellAnchor>
    <xdr:from>
      <xdr:col>27</xdr:col>
      <xdr:colOff>290138</xdr:colOff>
      <xdr:row>16</xdr:row>
      <xdr:rowOff>97171</xdr:rowOff>
    </xdr:from>
    <xdr:to>
      <xdr:col>28</xdr:col>
      <xdr:colOff>564566</xdr:colOff>
      <xdr:row>16</xdr:row>
      <xdr:rowOff>97539</xdr:rowOff>
    </xdr:to>
    <xdr:cxnSp>
      <xdr:nvCxnSpPr>
        <xdr:cNvPr id="135" name="肘形连接符 134"/>
        <xdr:cNvCxnSpPr>
          <a:stCxn id="133" idx="0"/>
          <a:endCxn id="134" idx="1"/>
        </xdr:cNvCxnSpPr>
      </xdr:nvCxnSpPr>
      <xdr:spPr>
        <a:xfrm flipV="1">
          <a:off x="17263110" y="2637155"/>
          <a:ext cx="90360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50158</xdr:colOff>
      <xdr:row>4</xdr:row>
      <xdr:rowOff>127227</xdr:rowOff>
    </xdr:from>
    <xdr:to>
      <xdr:col>30</xdr:col>
      <xdr:colOff>574173</xdr:colOff>
      <xdr:row>16</xdr:row>
      <xdr:rowOff>97171</xdr:rowOff>
    </xdr:to>
    <xdr:cxnSp>
      <xdr:nvCxnSpPr>
        <xdr:cNvPr id="140" name="肘形连接符 139"/>
        <xdr:cNvCxnSpPr>
          <a:stCxn id="134" idx="3"/>
          <a:endCxn id="98" idx="0"/>
        </xdr:cNvCxnSpPr>
      </xdr:nvCxnSpPr>
      <xdr:spPr>
        <a:xfrm flipH="1" flipV="1">
          <a:off x="11993880" y="762000"/>
          <a:ext cx="7439660" cy="1875155"/>
        </a:xfrm>
        <a:prstGeom prst="bentConnector3">
          <a:avLst>
            <a:gd name="adj1" fmla="val -3171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290138</xdr:colOff>
      <xdr:row>16</xdr:row>
      <xdr:rowOff>97539</xdr:rowOff>
    </xdr:from>
    <xdr:to>
      <xdr:col>28</xdr:col>
      <xdr:colOff>582708</xdr:colOff>
      <xdr:row>19</xdr:row>
      <xdr:rowOff>79028</xdr:rowOff>
    </xdr:to>
    <xdr:cxnSp>
      <xdr:nvCxnSpPr>
        <xdr:cNvPr id="143" name="肘形连接符 142"/>
        <xdr:cNvCxnSpPr>
          <a:stCxn id="133" idx="0"/>
          <a:endCxn id="146" idx="1"/>
        </xdr:cNvCxnSpPr>
      </xdr:nvCxnSpPr>
      <xdr:spPr>
        <a:xfrm>
          <a:off x="17263110" y="2637155"/>
          <a:ext cx="921385" cy="4578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582708</xdr:colOff>
      <xdr:row>18</xdr:row>
      <xdr:rowOff>80041</xdr:rowOff>
    </xdr:from>
    <xdr:to>
      <xdr:col>30</xdr:col>
      <xdr:colOff>592315</xdr:colOff>
      <xdr:row>20</xdr:row>
      <xdr:rowOff>78015</xdr:rowOff>
    </xdr:to>
    <xdr:sp>
      <xdr:nvSpPr>
        <xdr:cNvPr id="146" name="矩形 145"/>
        <xdr:cNvSpPr/>
      </xdr:nvSpPr>
      <xdr:spPr>
        <a:xfrm>
          <a:off x="18184495" y="2937510"/>
          <a:ext cx="1266825" cy="3149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10</xdr:col>
      <xdr:colOff>282189</xdr:colOff>
      <xdr:row>18</xdr:row>
      <xdr:rowOff>131579</xdr:rowOff>
    </xdr:from>
    <xdr:to>
      <xdr:col>29</xdr:col>
      <xdr:colOff>198444</xdr:colOff>
      <xdr:row>31</xdr:row>
      <xdr:rowOff>158750</xdr:rowOff>
    </xdr:to>
    <xdr:cxnSp>
      <xdr:nvCxnSpPr>
        <xdr:cNvPr id="147" name="肘形连接符 146"/>
        <xdr:cNvCxnSpPr>
          <a:stCxn id="159" idx="2"/>
          <a:endCxn id="3" idx="1"/>
        </xdr:cNvCxnSpPr>
      </xdr:nvCxnSpPr>
      <xdr:spPr>
        <a:xfrm rot="5400000" flipH="1">
          <a:off x="11453495" y="-1895475"/>
          <a:ext cx="2090420" cy="11859895"/>
        </a:xfrm>
        <a:prstGeom prst="bentConnector3">
          <a:avLst>
            <a:gd name="adj1" fmla="val -49697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353786</xdr:colOff>
      <xdr:row>19</xdr:row>
      <xdr:rowOff>45357</xdr:rowOff>
    </xdr:from>
    <xdr:to>
      <xdr:col>22</xdr:col>
      <xdr:colOff>290286</xdr:colOff>
      <xdr:row>23</xdr:row>
      <xdr:rowOff>27215</xdr:rowOff>
    </xdr:to>
    <xdr:sp>
      <xdr:nvSpPr>
        <xdr:cNvPr id="155" name="文本框 154"/>
        <xdr:cNvSpPr txBox="1"/>
      </xdr:nvSpPr>
      <xdr:spPr>
        <a:xfrm>
          <a:off x="12298045" y="3061335"/>
          <a:ext cx="1822450" cy="6165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添加辅助添加剂，补充缺失的离子；</a:t>
          </a:r>
          <a:endParaRPr lang="en-US" altLang="zh-CN" sz="1100"/>
        </a:p>
        <a:p>
          <a:r>
            <a:rPr lang="zh-CN" altLang="en-US" sz="1100"/>
            <a:t>过滤阳极泥</a:t>
          </a:r>
        </a:p>
      </xdr:txBody>
    </xdr:sp>
    <xdr:clientData/>
  </xdr:twoCellAnchor>
  <xdr:twoCellAnchor>
    <xdr:from>
      <xdr:col>28</xdr:col>
      <xdr:colOff>598710</xdr:colOff>
      <xdr:row>27</xdr:row>
      <xdr:rowOff>63501</xdr:rowOff>
    </xdr:from>
    <xdr:to>
      <xdr:col>30</xdr:col>
      <xdr:colOff>480636</xdr:colOff>
      <xdr:row>31</xdr:row>
      <xdr:rowOff>158750</xdr:rowOff>
    </xdr:to>
    <xdr:sp>
      <xdr:nvSpPr>
        <xdr:cNvPr id="159" name="六边形 158"/>
        <xdr:cNvSpPr/>
      </xdr:nvSpPr>
      <xdr:spPr>
        <a:xfrm>
          <a:off x="18200370" y="4349750"/>
          <a:ext cx="1139190" cy="73025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电解液处理</a:t>
          </a:r>
        </a:p>
      </xdr:txBody>
    </xdr:sp>
    <xdr:clientData/>
  </xdr:twoCellAnchor>
  <xdr:twoCellAnchor>
    <xdr:from>
      <xdr:col>29</xdr:col>
      <xdr:colOff>587510</xdr:colOff>
      <xdr:row>20</xdr:row>
      <xdr:rowOff>78015</xdr:rowOff>
    </xdr:from>
    <xdr:to>
      <xdr:col>30</xdr:col>
      <xdr:colOff>273116</xdr:colOff>
      <xdr:row>27</xdr:row>
      <xdr:rowOff>63501</xdr:rowOff>
    </xdr:to>
    <xdr:cxnSp>
      <xdr:nvCxnSpPr>
        <xdr:cNvPr id="162" name="肘形连接符 161"/>
        <xdr:cNvCxnSpPr>
          <a:stCxn id="146" idx="2"/>
          <a:endCxn id="159" idx="5"/>
        </xdr:cNvCxnSpPr>
      </xdr:nvCxnSpPr>
      <xdr:spPr>
        <a:xfrm rot="16200000" flipH="1">
          <a:off x="18427065" y="3643630"/>
          <a:ext cx="1096645" cy="3143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412750</xdr:colOff>
      <xdr:row>15</xdr:row>
      <xdr:rowOff>130963</xdr:rowOff>
    </xdr:from>
    <xdr:to>
      <xdr:col>7</xdr:col>
      <xdr:colOff>417366</xdr:colOff>
      <xdr:row>19</xdr:row>
      <xdr:rowOff>91050</xdr:rowOff>
    </xdr:to>
    <xdr:sp>
      <xdr:nvSpPr>
        <xdr:cNvPr id="2" name="矩形 1"/>
        <xdr:cNvSpPr/>
      </xdr:nvSpPr>
      <xdr:spPr>
        <a:xfrm>
          <a:off x="3556000" y="2512060"/>
          <a:ext cx="1261745" cy="5949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熔炼厂产出原料：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2</xdr:col>
      <xdr:colOff>336550</xdr:colOff>
      <xdr:row>15</xdr:row>
      <xdr:rowOff>26555</xdr:rowOff>
    </xdr:from>
    <xdr:to>
      <xdr:col>4</xdr:col>
      <xdr:colOff>210724</xdr:colOff>
      <xdr:row>20</xdr:row>
      <xdr:rowOff>13485</xdr:rowOff>
    </xdr:to>
    <xdr:sp>
      <xdr:nvSpPr>
        <xdr:cNvPr id="3" name="六边形 2"/>
        <xdr:cNvSpPr/>
      </xdr:nvSpPr>
      <xdr:spPr>
        <a:xfrm>
          <a:off x="1593850" y="2407285"/>
          <a:ext cx="1130935" cy="78105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4</xdr:col>
      <xdr:colOff>210724</xdr:colOff>
      <xdr:row>17</xdr:row>
      <xdr:rowOff>108920</xdr:rowOff>
    </xdr:from>
    <xdr:to>
      <xdr:col>5</xdr:col>
      <xdr:colOff>412750</xdr:colOff>
      <xdr:row>17</xdr:row>
      <xdr:rowOff>111007</xdr:rowOff>
    </xdr:to>
    <xdr:cxnSp>
      <xdr:nvCxnSpPr>
        <xdr:cNvPr id="4" name="肘形连接符 3"/>
        <xdr:cNvCxnSpPr>
          <a:stCxn id="3" idx="0"/>
          <a:endCxn id="2" idx="1"/>
        </xdr:cNvCxnSpPr>
      </xdr:nvCxnSpPr>
      <xdr:spPr>
        <a:xfrm>
          <a:off x="2724785" y="2807335"/>
          <a:ext cx="831215" cy="190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135245</xdr:colOff>
      <xdr:row>15</xdr:row>
      <xdr:rowOff>42882</xdr:rowOff>
    </xdr:from>
    <xdr:to>
      <xdr:col>12</xdr:col>
      <xdr:colOff>8924</xdr:colOff>
      <xdr:row>20</xdr:row>
      <xdr:rowOff>7051</xdr:rowOff>
    </xdr:to>
    <xdr:sp>
      <xdr:nvSpPr>
        <xdr:cNvPr id="5" name="六边形 4"/>
        <xdr:cNvSpPr/>
      </xdr:nvSpPr>
      <xdr:spPr>
        <a:xfrm>
          <a:off x="6421120" y="2423795"/>
          <a:ext cx="1131570" cy="75819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渣处理</a:t>
          </a:r>
        </a:p>
      </xdr:txBody>
    </xdr:sp>
    <xdr:clientData/>
  </xdr:twoCellAnchor>
  <xdr:twoCellAnchor>
    <xdr:from>
      <xdr:col>7</xdr:col>
      <xdr:colOff>417366</xdr:colOff>
      <xdr:row>17</xdr:row>
      <xdr:rowOff>111007</xdr:rowOff>
    </xdr:from>
    <xdr:to>
      <xdr:col>10</xdr:col>
      <xdr:colOff>135245</xdr:colOff>
      <xdr:row>17</xdr:row>
      <xdr:rowOff>113867</xdr:rowOff>
    </xdr:to>
    <xdr:cxnSp>
      <xdr:nvCxnSpPr>
        <xdr:cNvPr id="6" name="肘形连接符 5"/>
        <xdr:cNvCxnSpPr>
          <a:stCxn id="2" idx="3"/>
          <a:endCxn id="5" idx="3"/>
        </xdr:cNvCxnSpPr>
      </xdr:nvCxnSpPr>
      <xdr:spPr>
        <a:xfrm>
          <a:off x="4817745" y="2809240"/>
          <a:ext cx="1603375" cy="317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410192</xdr:colOff>
      <xdr:row>16</xdr:row>
      <xdr:rowOff>7586</xdr:rowOff>
    </xdr:from>
    <xdr:to>
      <xdr:col>9</xdr:col>
      <xdr:colOff>557294</xdr:colOff>
      <xdr:row>17</xdr:row>
      <xdr:rowOff>70979</xdr:rowOff>
    </xdr:to>
    <xdr:sp>
      <xdr:nvSpPr>
        <xdr:cNvPr id="7" name="文本框 6"/>
        <xdr:cNvSpPr txBox="1"/>
      </xdr:nvSpPr>
      <xdr:spPr>
        <a:xfrm>
          <a:off x="5438775" y="2546985"/>
          <a:ext cx="775970" cy="22225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196662</xdr:colOff>
      <xdr:row>17</xdr:row>
      <xdr:rowOff>130932</xdr:rowOff>
    </xdr:to>
    <xdr:cxnSp>
      <xdr:nvCxnSpPr>
        <xdr:cNvPr id="8" name="肘形连接符 7"/>
        <xdr:cNvCxnSpPr>
          <a:stCxn id="5" idx="0"/>
          <a:endCxn id="9" idx="1"/>
        </xdr:cNvCxnSpPr>
      </xdr:nvCxnSpPr>
      <xdr:spPr>
        <a:xfrm>
          <a:off x="7552690" y="2809875"/>
          <a:ext cx="1444625" cy="196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196662</xdr:colOff>
      <xdr:row>16</xdr:row>
      <xdr:rowOff>123698</xdr:rowOff>
    </xdr:from>
    <xdr:to>
      <xdr:col>16</xdr:col>
      <xdr:colOff>198022</xdr:colOff>
      <xdr:row>18</xdr:row>
      <xdr:rowOff>138165</xdr:rowOff>
    </xdr:to>
    <xdr:sp>
      <xdr:nvSpPr>
        <xdr:cNvPr id="9" name="矩形 8"/>
        <xdr:cNvSpPr/>
      </xdr:nvSpPr>
      <xdr:spPr>
        <a:xfrm>
          <a:off x="8997315" y="2663190"/>
          <a:ext cx="1258570" cy="3321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渣精矿</a:t>
          </a:r>
        </a:p>
      </xdr:txBody>
    </xdr:sp>
    <xdr:clientData/>
  </xdr:twoCellAnchor>
  <xdr:twoCellAnchor>
    <xdr:from>
      <xdr:col>14</xdr:col>
      <xdr:colOff>238817</xdr:colOff>
      <xdr:row>23</xdr:row>
      <xdr:rowOff>70967</xdr:rowOff>
    </xdr:from>
    <xdr:to>
      <xdr:col>16</xdr:col>
      <xdr:colOff>240177</xdr:colOff>
      <xdr:row>25</xdr:row>
      <xdr:rowOff>85435</xdr:rowOff>
    </xdr:to>
    <xdr:sp>
      <xdr:nvSpPr>
        <xdr:cNvPr id="10" name="矩形 9"/>
        <xdr:cNvSpPr/>
      </xdr:nvSpPr>
      <xdr:spPr>
        <a:xfrm>
          <a:off x="9039860" y="3721735"/>
          <a:ext cx="1258570" cy="3321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尾矿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238817</xdr:colOff>
      <xdr:row>24</xdr:row>
      <xdr:rowOff>78201</xdr:rowOff>
    </xdr:to>
    <xdr:cxnSp>
      <xdr:nvCxnSpPr>
        <xdr:cNvPr id="11" name="肘形连接符 10"/>
        <xdr:cNvCxnSpPr>
          <a:stCxn id="5" idx="0"/>
          <a:endCxn id="10" idx="1"/>
        </xdr:cNvCxnSpPr>
      </xdr:nvCxnSpPr>
      <xdr:spPr>
        <a:xfrm>
          <a:off x="7552690" y="2809875"/>
          <a:ext cx="1487170" cy="10782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202531</xdr:colOff>
      <xdr:row>20</xdr:row>
      <xdr:rowOff>870</xdr:rowOff>
    </xdr:from>
    <xdr:to>
      <xdr:col>16</xdr:col>
      <xdr:colOff>203891</xdr:colOff>
      <xdr:row>22</xdr:row>
      <xdr:rowOff>15337</xdr:rowOff>
    </xdr:to>
    <xdr:sp>
      <xdr:nvSpPr>
        <xdr:cNvPr id="12" name="矩形 11"/>
        <xdr:cNvSpPr/>
      </xdr:nvSpPr>
      <xdr:spPr>
        <a:xfrm>
          <a:off x="9003030" y="3175635"/>
          <a:ext cx="1259205" cy="3321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铁精矿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202531</xdr:colOff>
      <xdr:row>21</xdr:row>
      <xdr:rowOff>8104</xdr:rowOff>
    </xdr:to>
    <xdr:cxnSp>
      <xdr:nvCxnSpPr>
        <xdr:cNvPr id="13" name="肘形连接符 12"/>
        <xdr:cNvCxnSpPr>
          <a:stCxn id="5" idx="0"/>
          <a:endCxn id="12" idx="1"/>
        </xdr:cNvCxnSpPr>
      </xdr:nvCxnSpPr>
      <xdr:spPr>
        <a:xfrm>
          <a:off x="7552690" y="2809875"/>
          <a:ext cx="1450340" cy="5314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342765</xdr:colOff>
      <xdr:row>8</xdr:row>
      <xdr:rowOff>21884</xdr:rowOff>
    </xdr:from>
    <xdr:to>
      <xdr:col>11</xdr:col>
      <xdr:colOff>198888</xdr:colOff>
      <xdr:row>15</xdr:row>
      <xdr:rowOff>42882</xdr:rowOff>
    </xdr:to>
    <xdr:cxnSp>
      <xdr:nvCxnSpPr>
        <xdr:cNvPr id="24" name="肘形连接符 23"/>
        <xdr:cNvCxnSpPr>
          <a:stCxn id="5" idx="4"/>
          <a:endCxn id="26" idx="1"/>
        </xdr:cNvCxnSpPr>
      </xdr:nvCxnSpPr>
      <xdr:spPr>
        <a:xfrm rot="5400000" flipH="1" flipV="1">
          <a:off x="6304915" y="1615440"/>
          <a:ext cx="1132840" cy="48450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183947</xdr:colOff>
      <xdr:row>4</xdr:row>
      <xdr:rowOff>57727</xdr:rowOff>
    </xdr:from>
    <xdr:to>
      <xdr:col>16</xdr:col>
      <xdr:colOff>161637</xdr:colOff>
      <xdr:row>6</xdr:row>
      <xdr:rowOff>41148</xdr:rowOff>
    </xdr:to>
    <xdr:sp>
      <xdr:nvSpPr>
        <xdr:cNvPr id="25" name="矩形 24"/>
        <xdr:cNvSpPr/>
      </xdr:nvSpPr>
      <xdr:spPr>
        <a:xfrm>
          <a:off x="7098665" y="692150"/>
          <a:ext cx="3121025" cy="3009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浓密机（渣精矿，铁精矿，尾矿）</a:t>
          </a:r>
        </a:p>
      </xdr:txBody>
    </xdr:sp>
    <xdr:clientData/>
  </xdr:twoCellAnchor>
  <xdr:twoCellAnchor>
    <xdr:from>
      <xdr:col>11</xdr:col>
      <xdr:colOff>198888</xdr:colOff>
      <xdr:row>7</xdr:row>
      <xdr:rowOff>18627</xdr:rowOff>
    </xdr:from>
    <xdr:to>
      <xdr:col>13</xdr:col>
      <xdr:colOff>189283</xdr:colOff>
      <xdr:row>9</xdr:row>
      <xdr:rowOff>25141</xdr:rowOff>
    </xdr:to>
    <xdr:sp>
      <xdr:nvSpPr>
        <xdr:cNvPr id="26" name="矩形 25"/>
        <xdr:cNvSpPr/>
      </xdr:nvSpPr>
      <xdr:spPr>
        <a:xfrm>
          <a:off x="7113905" y="1129665"/>
          <a:ext cx="1247775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球磨机</a:t>
          </a:r>
        </a:p>
      </xdr:txBody>
    </xdr:sp>
    <xdr:clientData/>
  </xdr:twoCellAnchor>
  <xdr:twoCellAnchor>
    <xdr:from>
      <xdr:col>10</xdr:col>
      <xdr:colOff>342764</xdr:colOff>
      <xdr:row>5</xdr:row>
      <xdr:rowOff>49439</xdr:rowOff>
    </xdr:from>
    <xdr:to>
      <xdr:col>11</xdr:col>
      <xdr:colOff>183946</xdr:colOff>
      <xdr:row>15</xdr:row>
      <xdr:rowOff>42883</xdr:rowOff>
    </xdr:to>
    <xdr:cxnSp>
      <xdr:nvCxnSpPr>
        <xdr:cNvPr id="27" name="肘形连接符 26"/>
        <xdr:cNvCxnSpPr>
          <a:stCxn id="5" idx="4"/>
          <a:endCxn id="25" idx="1"/>
        </xdr:cNvCxnSpPr>
      </xdr:nvCxnSpPr>
      <xdr:spPr>
        <a:xfrm rot="5400000" flipH="1" flipV="1">
          <a:off x="6073140" y="1398270"/>
          <a:ext cx="1581150" cy="46990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342765</xdr:colOff>
      <xdr:row>10</xdr:row>
      <xdr:rowOff>147235</xdr:rowOff>
    </xdr:from>
    <xdr:to>
      <xdr:col>11</xdr:col>
      <xdr:colOff>198888</xdr:colOff>
      <xdr:row>15</xdr:row>
      <xdr:rowOff>42882</xdr:rowOff>
    </xdr:to>
    <xdr:cxnSp>
      <xdr:nvCxnSpPr>
        <xdr:cNvPr id="28" name="肘形连接符 27"/>
        <xdr:cNvCxnSpPr>
          <a:stCxn id="5" idx="4"/>
          <a:endCxn id="29" idx="1"/>
        </xdr:cNvCxnSpPr>
      </xdr:nvCxnSpPr>
      <xdr:spPr>
        <a:xfrm rot="5400000" flipH="1" flipV="1">
          <a:off x="6526530" y="1836420"/>
          <a:ext cx="689610" cy="48514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198888</xdr:colOff>
      <xdr:row>9</xdr:row>
      <xdr:rowOff>143978</xdr:rowOff>
    </xdr:from>
    <xdr:to>
      <xdr:col>13</xdr:col>
      <xdr:colOff>189283</xdr:colOff>
      <xdr:row>11</xdr:row>
      <xdr:rowOff>150491</xdr:rowOff>
    </xdr:to>
    <xdr:sp>
      <xdr:nvSpPr>
        <xdr:cNvPr id="29" name="矩形 28"/>
        <xdr:cNvSpPr/>
      </xdr:nvSpPr>
      <xdr:spPr>
        <a:xfrm>
          <a:off x="7113905" y="1572260"/>
          <a:ext cx="1247775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浮选槽</a:t>
          </a:r>
        </a:p>
      </xdr:txBody>
    </xdr:sp>
    <xdr:clientData/>
  </xdr:twoCellAnchor>
  <xdr:twoCellAnchor>
    <xdr:from>
      <xdr:col>10</xdr:col>
      <xdr:colOff>346365</xdr:colOff>
      <xdr:row>13</xdr:row>
      <xdr:rowOff>69271</xdr:rowOff>
    </xdr:from>
    <xdr:to>
      <xdr:col>11</xdr:col>
      <xdr:colOff>381002</xdr:colOff>
      <xdr:row>14</xdr:row>
      <xdr:rowOff>99831</xdr:rowOff>
    </xdr:to>
    <xdr:sp>
      <xdr:nvSpPr>
        <xdr:cNvPr id="35" name="文本框 34"/>
        <xdr:cNvSpPr txBox="1"/>
      </xdr:nvSpPr>
      <xdr:spPr>
        <a:xfrm>
          <a:off x="6632575" y="2132965"/>
          <a:ext cx="663575" cy="18923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18</xdr:col>
      <xdr:colOff>161636</xdr:colOff>
      <xdr:row>20</xdr:row>
      <xdr:rowOff>34635</xdr:rowOff>
    </xdr:from>
    <xdr:to>
      <xdr:col>20</xdr:col>
      <xdr:colOff>39437</xdr:colOff>
      <xdr:row>24</xdr:row>
      <xdr:rowOff>158750</xdr:rowOff>
    </xdr:to>
    <xdr:sp>
      <xdr:nvSpPr>
        <xdr:cNvPr id="37" name="六边形 36"/>
        <xdr:cNvSpPr/>
      </xdr:nvSpPr>
      <xdr:spPr>
        <a:xfrm>
          <a:off x="11476990" y="3209290"/>
          <a:ext cx="1135380" cy="759460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输出成品</a:t>
          </a:r>
        </a:p>
      </xdr:txBody>
    </xdr:sp>
    <xdr:clientData/>
  </xdr:twoCellAnchor>
  <xdr:twoCellAnchor>
    <xdr:from>
      <xdr:col>16</xdr:col>
      <xdr:colOff>240177</xdr:colOff>
      <xdr:row>22</xdr:row>
      <xdr:rowOff>103310</xdr:rowOff>
    </xdr:from>
    <xdr:to>
      <xdr:col>18</xdr:col>
      <xdr:colOff>161636</xdr:colOff>
      <xdr:row>24</xdr:row>
      <xdr:rowOff>78201</xdr:rowOff>
    </xdr:to>
    <xdr:cxnSp>
      <xdr:nvCxnSpPr>
        <xdr:cNvPr id="38" name="肘形连接符 37"/>
        <xdr:cNvCxnSpPr>
          <a:stCxn id="10" idx="3"/>
          <a:endCxn id="37" idx="3"/>
        </xdr:cNvCxnSpPr>
      </xdr:nvCxnSpPr>
      <xdr:spPr>
        <a:xfrm flipV="1">
          <a:off x="10298430" y="3595370"/>
          <a:ext cx="1178560" cy="2927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203891</xdr:colOff>
      <xdr:row>21</xdr:row>
      <xdr:rowOff>8104</xdr:rowOff>
    </xdr:from>
    <xdr:to>
      <xdr:col>18</xdr:col>
      <xdr:colOff>161636</xdr:colOff>
      <xdr:row>22</xdr:row>
      <xdr:rowOff>103310</xdr:rowOff>
    </xdr:to>
    <xdr:cxnSp>
      <xdr:nvCxnSpPr>
        <xdr:cNvPr id="39" name="肘形连接符 38"/>
        <xdr:cNvCxnSpPr>
          <a:stCxn id="12" idx="3"/>
          <a:endCxn id="37" idx="3"/>
        </xdr:cNvCxnSpPr>
      </xdr:nvCxnSpPr>
      <xdr:spPr>
        <a:xfrm>
          <a:off x="10262235" y="3341370"/>
          <a:ext cx="1214755" cy="254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198022</xdr:colOff>
      <xdr:row>13</xdr:row>
      <xdr:rowOff>60430</xdr:rowOff>
    </xdr:from>
    <xdr:to>
      <xdr:col>18</xdr:col>
      <xdr:colOff>117185</xdr:colOff>
      <xdr:row>17</xdr:row>
      <xdr:rowOff>130932</xdr:rowOff>
    </xdr:to>
    <xdr:cxnSp>
      <xdr:nvCxnSpPr>
        <xdr:cNvPr id="44" name="肘形连接符 43"/>
        <xdr:cNvCxnSpPr>
          <a:stCxn id="9" idx="3"/>
          <a:endCxn id="48" idx="3"/>
        </xdr:cNvCxnSpPr>
      </xdr:nvCxnSpPr>
      <xdr:spPr>
        <a:xfrm flipV="1">
          <a:off x="10255885" y="2124075"/>
          <a:ext cx="1176655" cy="7054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117185</xdr:colOff>
      <xdr:row>10</xdr:row>
      <xdr:rowOff>153556</xdr:rowOff>
    </xdr:from>
    <xdr:to>
      <xdr:col>19</xdr:col>
      <xdr:colOff>603268</xdr:colOff>
      <xdr:row>15</xdr:row>
      <xdr:rowOff>140486</xdr:rowOff>
    </xdr:to>
    <xdr:sp>
      <xdr:nvSpPr>
        <xdr:cNvPr id="48" name="六边形 47"/>
        <xdr:cNvSpPr/>
      </xdr:nvSpPr>
      <xdr:spPr>
        <a:xfrm>
          <a:off x="11432540" y="1740535"/>
          <a:ext cx="1115060" cy="78105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12</xdr:col>
      <xdr:colOff>226835</xdr:colOff>
      <xdr:row>16</xdr:row>
      <xdr:rowOff>31918</xdr:rowOff>
    </xdr:from>
    <xdr:to>
      <xdr:col>13</xdr:col>
      <xdr:colOff>261473</xdr:colOff>
      <xdr:row>17</xdr:row>
      <xdr:rowOff>62478</xdr:rowOff>
    </xdr:to>
    <xdr:sp>
      <xdr:nvSpPr>
        <xdr:cNvPr id="51" name="文本框 50"/>
        <xdr:cNvSpPr txBox="1"/>
      </xdr:nvSpPr>
      <xdr:spPr>
        <a:xfrm>
          <a:off x="7770495" y="2571750"/>
          <a:ext cx="662940" cy="18923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16</xdr:col>
      <xdr:colOff>92364</xdr:colOff>
      <xdr:row>14</xdr:row>
      <xdr:rowOff>121565</xdr:rowOff>
    </xdr:from>
    <xdr:to>
      <xdr:col>17</xdr:col>
      <xdr:colOff>127002</xdr:colOff>
      <xdr:row>15</xdr:row>
      <xdr:rowOff>152125</xdr:rowOff>
    </xdr:to>
    <xdr:sp>
      <xdr:nvSpPr>
        <xdr:cNvPr id="52" name="文本框 51"/>
        <xdr:cNvSpPr txBox="1"/>
      </xdr:nvSpPr>
      <xdr:spPr>
        <a:xfrm>
          <a:off x="10150475" y="2343785"/>
          <a:ext cx="663575" cy="18923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回收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"/>
  <sheetViews>
    <sheetView workbookViewId="0">
      <selection activeCell="C31" sqref="C31"/>
    </sheetView>
  </sheetViews>
  <sheetFormatPr defaultColWidth="9" defaultRowHeight="12.5" outlineLevelCol="4"/>
  <cols>
    <col min="1" max="1" width="12.2727272727273" style="305" customWidth="1"/>
    <col min="2" max="2" width="26" style="305" customWidth="1"/>
    <col min="3" max="3" width="68.6363636363636" style="305" customWidth="1"/>
    <col min="4" max="4" width="17.3636363636364" style="305" customWidth="1"/>
    <col min="5" max="5" width="16.9090909090909" style="305" customWidth="1"/>
    <col min="6" max="16384" width="8.72727272727273" style="305"/>
  </cols>
  <sheetData>
    <row r="1" ht="20" customHeight="1" spans="1:5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</row>
    <row r="2" spans="1:5">
      <c r="A2" s="307" t="s">
        <v>5</v>
      </c>
      <c r="B2" s="308" t="s">
        <v>6</v>
      </c>
      <c r="C2" s="308" t="s">
        <v>5</v>
      </c>
      <c r="D2" s="308" t="s">
        <v>7</v>
      </c>
      <c r="E2" s="308" t="s">
        <v>8</v>
      </c>
    </row>
    <row r="3" spans="1:5">
      <c r="A3" s="307"/>
      <c r="B3" s="308" t="s">
        <v>9</v>
      </c>
      <c r="C3" s="308" t="s">
        <v>5</v>
      </c>
      <c r="D3" s="308" t="s">
        <v>7</v>
      </c>
      <c r="E3" s="308" t="s">
        <v>8</v>
      </c>
    </row>
    <row r="4" spans="1:5">
      <c r="A4" s="307"/>
      <c r="B4" s="308" t="s">
        <v>10</v>
      </c>
      <c r="C4" s="308" t="s">
        <v>5</v>
      </c>
      <c r="D4" s="308"/>
      <c r="E4" s="308" t="s">
        <v>8</v>
      </c>
    </row>
    <row r="5" spans="1:5">
      <c r="A5" s="307"/>
      <c r="B5" s="308" t="s">
        <v>11</v>
      </c>
      <c r="C5" s="308" t="s">
        <v>5</v>
      </c>
      <c r="D5" s="308"/>
      <c r="E5" s="308" t="s">
        <v>8</v>
      </c>
    </row>
    <row r="6" spans="1:5">
      <c r="A6" s="307"/>
      <c r="B6" s="308" t="s">
        <v>12</v>
      </c>
      <c r="C6" s="308" t="s">
        <v>13</v>
      </c>
      <c r="D6" s="308" t="s">
        <v>7</v>
      </c>
      <c r="E6" s="308" t="s">
        <v>8</v>
      </c>
    </row>
    <row r="7" spans="1:5">
      <c r="A7" s="307"/>
      <c r="B7" s="308" t="s">
        <v>14</v>
      </c>
      <c r="C7" s="308" t="s">
        <v>15</v>
      </c>
      <c r="D7" s="308" t="s">
        <v>7</v>
      </c>
      <c r="E7" s="308" t="s">
        <v>16</v>
      </c>
    </row>
    <row r="8" spans="1:5">
      <c r="A8" s="307"/>
      <c r="B8" s="308" t="s">
        <v>17</v>
      </c>
      <c r="C8" s="308" t="s">
        <v>15</v>
      </c>
      <c r="D8" s="308"/>
      <c r="E8" s="308" t="s">
        <v>16</v>
      </c>
    </row>
    <row r="9" spans="1:5">
      <c r="A9" s="307"/>
      <c r="B9" s="308" t="s">
        <v>18</v>
      </c>
      <c r="C9" s="308" t="s">
        <v>15</v>
      </c>
      <c r="D9" s="308"/>
      <c r="E9" s="308" t="s">
        <v>16</v>
      </c>
    </row>
    <row r="10" spans="1:5">
      <c r="A10" s="307"/>
      <c r="B10" s="308" t="s">
        <v>19</v>
      </c>
      <c r="C10" s="308" t="s">
        <v>15</v>
      </c>
      <c r="D10" s="308"/>
      <c r="E10" s="308" t="s">
        <v>16</v>
      </c>
    </row>
    <row r="11" spans="1:5">
      <c r="A11" s="307"/>
      <c r="B11" s="308" t="s">
        <v>20</v>
      </c>
      <c r="C11" s="308"/>
      <c r="D11" s="308"/>
      <c r="E11" s="308"/>
    </row>
    <row r="12" spans="1:5">
      <c r="A12" s="307"/>
      <c r="B12" s="308" t="s">
        <v>21</v>
      </c>
      <c r="C12" s="308"/>
      <c r="D12" s="308"/>
      <c r="E12" s="308"/>
    </row>
    <row r="13" spans="1:5">
      <c r="A13" s="307" t="s">
        <v>22</v>
      </c>
      <c r="B13" s="308" t="s">
        <v>23</v>
      </c>
      <c r="C13" s="308" t="s">
        <v>24</v>
      </c>
      <c r="D13" s="308"/>
      <c r="E13" s="308"/>
    </row>
    <row r="14" spans="1:5">
      <c r="A14" s="307"/>
      <c r="B14" s="308" t="s">
        <v>25</v>
      </c>
      <c r="C14" s="308" t="s">
        <v>26</v>
      </c>
      <c r="D14" s="308"/>
      <c r="E14" s="308"/>
    </row>
    <row r="15" spans="1:5">
      <c r="A15" s="307"/>
      <c r="B15" s="308" t="s">
        <v>27</v>
      </c>
      <c r="C15" s="308" t="s">
        <v>28</v>
      </c>
      <c r="D15" s="308"/>
      <c r="E15" s="308"/>
    </row>
    <row r="16" spans="1:5">
      <c r="A16" s="307"/>
      <c r="B16" s="308" t="s">
        <v>29</v>
      </c>
      <c r="C16" s="308" t="s">
        <v>30</v>
      </c>
      <c r="D16" s="308"/>
      <c r="E16" s="308"/>
    </row>
    <row r="17" spans="1:5">
      <c r="A17" s="307"/>
      <c r="B17" s="308" t="s">
        <v>31</v>
      </c>
      <c r="C17" s="308" t="s">
        <v>32</v>
      </c>
      <c r="D17" s="308"/>
      <c r="E17" s="308"/>
    </row>
    <row r="18" spans="1:5">
      <c r="A18" s="307"/>
      <c r="B18" s="308" t="s">
        <v>33</v>
      </c>
      <c r="C18" s="308" t="s">
        <v>34</v>
      </c>
      <c r="D18" s="308"/>
      <c r="E18" s="308"/>
    </row>
    <row r="19" ht="25" spans="1:5">
      <c r="A19" s="307"/>
      <c r="B19" s="308" t="s">
        <v>35</v>
      </c>
      <c r="C19" s="308" t="s">
        <v>36</v>
      </c>
      <c r="D19" s="308"/>
      <c r="E19" s="308"/>
    </row>
    <row r="20" spans="1:5">
      <c r="A20" s="307"/>
      <c r="B20" s="308" t="s">
        <v>37</v>
      </c>
      <c r="C20" s="308" t="s">
        <v>38</v>
      </c>
      <c r="D20" s="308"/>
      <c r="E20" s="308"/>
    </row>
    <row r="21" spans="1:5">
      <c r="A21" s="307"/>
      <c r="B21" s="308" t="s">
        <v>39</v>
      </c>
      <c r="C21" s="308" t="s">
        <v>40</v>
      </c>
      <c r="D21" s="308"/>
      <c r="E21" s="308"/>
    </row>
    <row r="22" spans="1:5">
      <c r="A22" s="307"/>
      <c r="B22" s="308" t="s">
        <v>41</v>
      </c>
      <c r="C22" s="308" t="s">
        <v>42</v>
      </c>
      <c r="D22" s="308"/>
      <c r="E22" s="308"/>
    </row>
    <row r="23" spans="1:5">
      <c r="A23" s="307"/>
      <c r="B23" s="308" t="s">
        <v>43</v>
      </c>
      <c r="C23" s="308" t="s">
        <v>44</v>
      </c>
      <c r="D23" s="308"/>
      <c r="E23" s="308"/>
    </row>
    <row r="24" spans="1:5">
      <c r="A24" s="307"/>
      <c r="B24" s="308" t="s">
        <v>45</v>
      </c>
      <c r="C24" s="308"/>
      <c r="D24" s="308"/>
      <c r="E24" s="308"/>
    </row>
    <row r="25" spans="1:5">
      <c r="A25" s="307"/>
      <c r="B25" s="308" t="s">
        <v>46</v>
      </c>
      <c r="C25" s="308"/>
      <c r="D25" s="308"/>
      <c r="E25" s="308"/>
    </row>
    <row r="26" spans="1:5">
      <c r="A26" s="307"/>
      <c r="B26" s="308" t="s">
        <v>47</v>
      </c>
      <c r="C26" s="308"/>
      <c r="D26" s="308"/>
      <c r="E26" s="308"/>
    </row>
    <row r="27" spans="1:5">
      <c r="A27" s="307"/>
      <c r="B27" s="308" t="s">
        <v>48</v>
      </c>
      <c r="C27" s="308"/>
      <c r="D27" s="308"/>
      <c r="E27" s="308"/>
    </row>
    <row r="28" spans="1:5">
      <c r="A28" s="307"/>
      <c r="B28" s="308" t="s">
        <v>49</v>
      </c>
      <c r="C28" s="308"/>
      <c r="D28" s="308"/>
      <c r="E28" s="308"/>
    </row>
    <row r="29" spans="1:5">
      <c r="A29" s="308" t="s">
        <v>50</v>
      </c>
      <c r="B29" s="308" t="s">
        <v>51</v>
      </c>
      <c r="C29" s="308" t="s">
        <v>52</v>
      </c>
      <c r="D29" s="308"/>
      <c r="E29" s="308"/>
    </row>
    <row r="30" spans="1:5">
      <c r="A30" s="308" t="s">
        <v>53</v>
      </c>
      <c r="B30" s="308" t="s">
        <v>54</v>
      </c>
      <c r="C30" s="308"/>
      <c r="D30" s="308"/>
      <c r="E30" s="308"/>
    </row>
    <row r="31" spans="1:5">
      <c r="A31" s="309" t="s">
        <v>55</v>
      </c>
      <c r="B31" s="308" t="s">
        <v>56</v>
      </c>
      <c r="C31" s="308"/>
      <c r="D31" s="308"/>
      <c r="E31" s="308"/>
    </row>
    <row r="32" spans="1:5">
      <c r="A32" s="309"/>
      <c r="B32" s="308" t="s">
        <v>48</v>
      </c>
      <c r="C32" s="308"/>
      <c r="D32" s="308"/>
      <c r="E32" s="308"/>
    </row>
    <row r="33" spans="1:5">
      <c r="A33" s="308" t="s">
        <v>57</v>
      </c>
      <c r="B33" s="308" t="s">
        <v>58</v>
      </c>
      <c r="C33" s="308"/>
      <c r="D33" s="308"/>
      <c r="E33" s="308"/>
    </row>
  </sheetData>
  <mergeCells count="3">
    <mergeCell ref="A2:A12"/>
    <mergeCell ref="A13:A28"/>
    <mergeCell ref="A31:A3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55" zoomScaleNormal="55" workbookViewId="0">
      <selection activeCell="AA9" sqref="AA9:AE38"/>
    </sheetView>
  </sheetViews>
  <sheetFormatPr defaultColWidth="9" defaultRowHeight="12.5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55" zoomScaleNormal="55" topLeftCell="D1" workbookViewId="0">
      <selection activeCell="AF29" sqref="AF29"/>
    </sheetView>
  </sheetViews>
  <sheetFormatPr defaultColWidth="9" defaultRowHeight="12.5"/>
  <sheetData/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70" zoomScaleNormal="70" workbookViewId="0">
      <selection activeCell="I8" sqref="I8"/>
    </sheetView>
  </sheetViews>
  <sheetFormatPr defaultColWidth="9" defaultRowHeight="12.5"/>
  <sheetData/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8"/>
  <sheetViews>
    <sheetView topLeftCell="A55" workbookViewId="0">
      <selection activeCell="H15" sqref="H15"/>
    </sheetView>
  </sheetViews>
  <sheetFormatPr defaultColWidth="9" defaultRowHeight="12.5"/>
  <cols>
    <col min="1" max="1" width="5.09090909090909" style="1" customWidth="1"/>
    <col min="2" max="2" width="6" style="1" customWidth="1"/>
    <col min="3" max="3" width="21.2727272727273" style="1" customWidth="1"/>
    <col min="4" max="4" width="11.4545454545455" style="1" customWidth="1"/>
    <col min="5" max="5" width="8.45454545454546" style="1" customWidth="1"/>
    <col min="6" max="6" width="11.9090909090909" style="1" customWidth="1"/>
    <col min="7" max="7" width="9.63636363636364" style="1" customWidth="1"/>
    <col min="8" max="8" width="13" style="1" customWidth="1"/>
    <col min="9" max="9" width="10.2727272727273" style="1" customWidth="1"/>
    <col min="10" max="10" width="11.7272727272727" style="1" customWidth="1"/>
    <col min="11" max="11" width="9.90909090909091" style="1" customWidth="1"/>
    <col min="12" max="12" width="10.0909090909091" style="1" customWidth="1"/>
    <col min="13" max="13" width="104.636363636364" style="1" customWidth="1"/>
    <col min="14" max="14" width="71.0909090909091" style="1" customWidth="1"/>
    <col min="15" max="16384" width="9" style="1"/>
  </cols>
  <sheetData>
    <row r="1" ht="19" customHeight="1" spans="1:13">
      <c r="A1" s="200" t="s">
        <v>59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ht="19" customHeight="1" spans="1:13">
      <c r="A2" s="201" t="s">
        <v>60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52"/>
    </row>
    <row r="3" ht="19" customHeight="1" spans="1:14">
      <c r="A3" s="202" t="s">
        <v>61</v>
      </c>
      <c r="B3" s="203" t="s">
        <v>62</v>
      </c>
      <c r="C3" s="204" t="s">
        <v>63</v>
      </c>
      <c r="D3" s="205" t="s">
        <v>64</v>
      </c>
      <c r="E3" s="205" t="s">
        <v>65</v>
      </c>
      <c r="F3" s="205" t="s">
        <v>66</v>
      </c>
      <c r="G3" s="204" t="s">
        <v>67</v>
      </c>
      <c r="H3" s="204"/>
      <c r="I3" s="204" t="s">
        <v>68</v>
      </c>
      <c r="J3" s="204"/>
      <c r="K3" s="204" t="s">
        <v>69</v>
      </c>
      <c r="L3" s="204"/>
      <c r="M3" s="253" t="s">
        <v>70</v>
      </c>
      <c r="N3" s="254"/>
    </row>
    <row r="4" ht="24" customHeight="1" spans="1:14">
      <c r="A4" s="206"/>
      <c r="B4" s="203"/>
      <c r="C4" s="204"/>
      <c r="D4" s="204" t="s">
        <v>71</v>
      </c>
      <c r="E4" s="204" t="s">
        <v>72</v>
      </c>
      <c r="F4" s="204" t="s">
        <v>71</v>
      </c>
      <c r="G4" s="204" t="s">
        <v>72</v>
      </c>
      <c r="H4" s="204" t="s">
        <v>71</v>
      </c>
      <c r="I4" s="204" t="s">
        <v>73</v>
      </c>
      <c r="J4" s="204" t="s">
        <v>74</v>
      </c>
      <c r="K4" s="204" t="s">
        <v>73</v>
      </c>
      <c r="L4" s="204" t="s">
        <v>74</v>
      </c>
      <c r="M4" s="255"/>
      <c r="N4" s="254"/>
    </row>
    <row r="5" ht="19" customHeight="1" spans="1:14">
      <c r="A5" s="207" t="s">
        <v>75</v>
      </c>
      <c r="B5" s="208" t="s">
        <v>5</v>
      </c>
      <c r="C5" s="209" t="s">
        <v>76</v>
      </c>
      <c r="D5" s="210"/>
      <c r="E5" s="234"/>
      <c r="F5" s="53"/>
      <c r="G5" s="234"/>
      <c r="H5" s="54"/>
      <c r="I5" s="234"/>
      <c r="J5" s="175"/>
      <c r="K5" s="234"/>
      <c r="L5" s="54"/>
      <c r="M5" s="256"/>
      <c r="N5" s="254"/>
    </row>
    <row r="6" ht="19" customHeight="1" spans="1:14">
      <c r="A6" s="211"/>
      <c r="B6" s="212"/>
      <c r="C6" s="213" t="s">
        <v>77</v>
      </c>
      <c r="D6" s="210"/>
      <c r="E6" s="234"/>
      <c r="F6" s="53"/>
      <c r="G6" s="234"/>
      <c r="H6" s="54"/>
      <c r="I6" s="234"/>
      <c r="J6" s="175"/>
      <c r="K6" s="234"/>
      <c r="L6" s="54"/>
      <c r="M6" s="256"/>
      <c r="N6" s="254"/>
    </row>
    <row r="7" ht="19" customHeight="1" spans="1:14">
      <c r="A7" s="211"/>
      <c r="B7" s="212"/>
      <c r="C7" s="213" t="s">
        <v>78</v>
      </c>
      <c r="D7" s="210"/>
      <c r="E7" s="234"/>
      <c r="F7" s="53"/>
      <c r="G7" s="234"/>
      <c r="H7" s="54"/>
      <c r="I7" s="234"/>
      <c r="J7" s="175"/>
      <c r="K7" s="234"/>
      <c r="L7" s="54"/>
      <c r="M7" s="256"/>
      <c r="N7" s="254"/>
    </row>
    <row r="8" ht="19" customHeight="1" spans="1:14">
      <c r="A8" s="211"/>
      <c r="B8" s="212"/>
      <c r="C8" s="213" t="s">
        <v>79</v>
      </c>
      <c r="D8" s="214"/>
      <c r="E8" s="234"/>
      <c r="F8" s="53"/>
      <c r="G8" s="234"/>
      <c r="H8" s="54"/>
      <c r="I8" s="234"/>
      <c r="J8" s="175"/>
      <c r="K8" s="234"/>
      <c r="L8" s="54"/>
      <c r="M8" s="256"/>
      <c r="N8" s="254"/>
    </row>
    <row r="9" ht="19" customHeight="1" spans="1:14">
      <c r="A9" s="211"/>
      <c r="B9" s="212"/>
      <c r="C9" s="209" t="s">
        <v>80</v>
      </c>
      <c r="D9" s="213"/>
      <c r="E9" s="234"/>
      <c r="F9" s="53"/>
      <c r="G9" s="234"/>
      <c r="H9" s="54"/>
      <c r="I9" s="234"/>
      <c r="J9" s="175"/>
      <c r="K9" s="234"/>
      <c r="L9" s="54"/>
      <c r="M9" s="54"/>
      <c r="N9" s="254"/>
    </row>
    <row r="10" ht="19" customHeight="1" spans="1:14">
      <c r="A10" s="211"/>
      <c r="B10" s="215" t="s">
        <v>22</v>
      </c>
      <c r="C10" s="213" t="s">
        <v>12</v>
      </c>
      <c r="D10" s="122"/>
      <c r="E10" s="234"/>
      <c r="F10" s="53"/>
      <c r="G10" s="234"/>
      <c r="H10" s="54"/>
      <c r="I10" s="234"/>
      <c r="J10" s="175"/>
      <c r="K10" s="234"/>
      <c r="L10" s="54"/>
      <c r="M10" s="256"/>
      <c r="N10" s="254"/>
    </row>
    <row r="11" ht="19" customHeight="1" spans="1:15">
      <c r="A11" s="211"/>
      <c r="B11" s="215"/>
      <c r="C11" s="216" t="s">
        <v>23</v>
      </c>
      <c r="D11" s="175"/>
      <c r="E11" s="234"/>
      <c r="F11" s="53"/>
      <c r="G11" s="47"/>
      <c r="H11" s="54"/>
      <c r="I11" s="47"/>
      <c r="J11" s="54"/>
      <c r="K11" s="47"/>
      <c r="L11" s="54"/>
      <c r="M11" s="256"/>
      <c r="N11" s="254"/>
      <c r="O11" s="254"/>
    </row>
    <row r="12" ht="19" customHeight="1" spans="1:15">
      <c r="A12" s="211"/>
      <c r="B12" s="215"/>
      <c r="C12" s="216" t="s">
        <v>25</v>
      </c>
      <c r="D12" s="175"/>
      <c r="E12" s="234"/>
      <c r="F12" s="53"/>
      <c r="G12" s="47"/>
      <c r="H12" s="54"/>
      <c r="I12" s="47"/>
      <c r="J12" s="54"/>
      <c r="K12" s="47"/>
      <c r="L12" s="54"/>
      <c r="M12" s="256"/>
      <c r="N12" s="254"/>
      <c r="O12" s="254"/>
    </row>
    <row r="13" ht="19" customHeight="1" spans="1:15">
      <c r="A13" s="211"/>
      <c r="B13" s="215"/>
      <c r="C13" s="216" t="s">
        <v>51</v>
      </c>
      <c r="D13" s="175"/>
      <c r="E13" s="234"/>
      <c r="F13" s="53"/>
      <c r="G13" s="47"/>
      <c r="H13" s="54"/>
      <c r="I13" s="47"/>
      <c r="J13" s="54"/>
      <c r="K13" s="47"/>
      <c r="L13" s="54"/>
      <c r="M13" s="256"/>
      <c r="N13" s="254"/>
      <c r="O13" s="254"/>
    </row>
    <row r="14" ht="19" customHeight="1" spans="1:15">
      <c r="A14" s="211"/>
      <c r="B14" s="215"/>
      <c r="C14" s="216" t="s">
        <v>27</v>
      </c>
      <c r="D14" s="217"/>
      <c r="E14" s="234"/>
      <c r="F14" s="53"/>
      <c r="G14" s="47"/>
      <c r="H14" s="54"/>
      <c r="I14" s="47"/>
      <c r="J14" s="54"/>
      <c r="K14" s="47"/>
      <c r="L14" s="54"/>
      <c r="M14" s="256"/>
      <c r="N14" s="254"/>
      <c r="O14" s="254"/>
    </row>
    <row r="15" ht="19" customHeight="1" spans="1:15">
      <c r="A15" s="211"/>
      <c r="B15" s="215"/>
      <c r="C15" s="216" t="s">
        <v>29</v>
      </c>
      <c r="D15" s="122"/>
      <c r="E15" s="234"/>
      <c r="F15" s="53"/>
      <c r="G15" s="47"/>
      <c r="H15" s="54"/>
      <c r="I15" s="47"/>
      <c r="J15" s="54"/>
      <c r="K15" s="47"/>
      <c r="L15" s="54"/>
      <c r="M15" s="256"/>
      <c r="N15" s="254"/>
      <c r="O15" s="254"/>
    </row>
    <row r="16" ht="19" customHeight="1" spans="1:15">
      <c r="A16" s="211"/>
      <c r="B16" s="215"/>
      <c r="C16" s="216" t="s">
        <v>31</v>
      </c>
      <c r="D16" s="122"/>
      <c r="E16" s="234"/>
      <c r="F16" s="53"/>
      <c r="G16" s="47"/>
      <c r="H16" s="54"/>
      <c r="I16" s="47"/>
      <c r="J16" s="54"/>
      <c r="K16" s="47"/>
      <c r="L16" s="54"/>
      <c r="M16" s="256"/>
      <c r="N16" s="254"/>
      <c r="O16" s="254"/>
    </row>
    <row r="17" ht="19" customHeight="1" spans="1:15">
      <c r="A17" s="211"/>
      <c r="B17" s="215"/>
      <c r="C17" s="216" t="s">
        <v>33</v>
      </c>
      <c r="D17" s="175"/>
      <c r="E17" s="234"/>
      <c r="F17" s="53"/>
      <c r="G17" s="47"/>
      <c r="H17" s="54"/>
      <c r="I17" s="47"/>
      <c r="J17" s="54"/>
      <c r="K17" s="47"/>
      <c r="L17" s="54"/>
      <c r="M17" s="256"/>
      <c r="N17" s="254"/>
      <c r="O17" s="254"/>
    </row>
    <row r="18" ht="19" customHeight="1" spans="1:15">
      <c r="A18" s="211"/>
      <c r="B18" s="215"/>
      <c r="C18" s="216" t="s">
        <v>35</v>
      </c>
      <c r="D18" s="217"/>
      <c r="E18" s="234"/>
      <c r="F18" s="53"/>
      <c r="G18" s="47"/>
      <c r="H18" s="54"/>
      <c r="I18" s="47"/>
      <c r="J18" s="54"/>
      <c r="K18" s="47"/>
      <c r="L18" s="54"/>
      <c r="M18" s="256"/>
      <c r="N18" s="254"/>
      <c r="O18" s="254"/>
    </row>
    <row r="19" ht="19" customHeight="1" spans="1:15">
      <c r="A19" s="211"/>
      <c r="B19" s="215"/>
      <c r="C19" s="216" t="s">
        <v>37</v>
      </c>
      <c r="D19" s="175"/>
      <c r="E19" s="234"/>
      <c r="F19" s="53"/>
      <c r="G19" s="234"/>
      <c r="H19" s="54"/>
      <c r="I19" s="234"/>
      <c r="J19" s="54"/>
      <c r="K19" s="234"/>
      <c r="L19" s="54"/>
      <c r="M19" s="256"/>
      <c r="N19" s="254"/>
      <c r="O19" s="254"/>
    </row>
    <row r="20" ht="19" customHeight="1" spans="1:15">
      <c r="A20" s="211"/>
      <c r="B20" s="215"/>
      <c r="C20" s="218" t="s">
        <v>39</v>
      </c>
      <c r="D20" s="219"/>
      <c r="E20" s="235"/>
      <c r="F20" s="53"/>
      <c r="G20" s="235"/>
      <c r="H20" s="54"/>
      <c r="I20" s="235"/>
      <c r="J20" s="54"/>
      <c r="K20" s="235"/>
      <c r="L20" s="54"/>
      <c r="M20" s="256"/>
      <c r="N20" s="254"/>
      <c r="O20" s="254"/>
    </row>
    <row r="21" ht="19" customHeight="1" spans="1:15">
      <c r="A21" s="211"/>
      <c r="B21" s="215"/>
      <c r="C21" s="122" t="s">
        <v>54</v>
      </c>
      <c r="D21" s="175"/>
      <c r="E21" s="234"/>
      <c r="F21" s="53"/>
      <c r="G21" s="234"/>
      <c r="H21" s="54"/>
      <c r="I21" s="234"/>
      <c r="J21" s="54"/>
      <c r="K21" s="234"/>
      <c r="L21" s="54"/>
      <c r="M21" s="256"/>
      <c r="N21" s="254"/>
      <c r="O21" s="254"/>
    </row>
    <row r="22" ht="19" customHeight="1" spans="1:15">
      <c r="A22" s="211"/>
      <c r="B22" s="215"/>
      <c r="C22" s="218" t="s">
        <v>41</v>
      </c>
      <c r="D22" s="175"/>
      <c r="E22" s="234"/>
      <c r="F22" s="53"/>
      <c r="G22" s="234"/>
      <c r="H22" s="54"/>
      <c r="I22" s="234"/>
      <c r="J22" s="54"/>
      <c r="K22" s="234"/>
      <c r="L22" s="54"/>
      <c r="M22" s="256"/>
      <c r="N22" s="254"/>
      <c r="O22" s="254"/>
    </row>
    <row r="23" ht="19" customHeight="1" spans="1:15">
      <c r="A23" s="211"/>
      <c r="B23" s="215"/>
      <c r="C23" s="218" t="s">
        <v>43</v>
      </c>
      <c r="D23" s="175"/>
      <c r="E23" s="234"/>
      <c r="F23" s="53"/>
      <c r="G23" s="234"/>
      <c r="H23" s="54"/>
      <c r="I23" s="234"/>
      <c r="J23" s="54"/>
      <c r="K23" s="234"/>
      <c r="L23" s="54"/>
      <c r="M23" s="256"/>
      <c r="N23" s="254"/>
      <c r="O23" s="254"/>
    </row>
    <row r="24" ht="19" customHeight="1" spans="1:15">
      <c r="A24" s="211"/>
      <c r="B24" s="215"/>
      <c r="C24" s="218" t="s">
        <v>45</v>
      </c>
      <c r="D24" s="175"/>
      <c r="E24" s="234"/>
      <c r="F24" s="53"/>
      <c r="G24" s="234"/>
      <c r="H24" s="54"/>
      <c r="I24" s="234"/>
      <c r="J24" s="54"/>
      <c r="K24" s="234"/>
      <c r="L24" s="248"/>
      <c r="M24" s="256"/>
      <c r="N24" s="254"/>
      <c r="O24" s="254"/>
    </row>
    <row r="25" ht="19" customHeight="1" spans="1:15">
      <c r="A25" s="211"/>
      <c r="B25" s="215"/>
      <c r="C25" s="218" t="s">
        <v>46</v>
      </c>
      <c r="D25" s="175"/>
      <c r="E25" s="234"/>
      <c r="F25" s="53"/>
      <c r="G25" s="234"/>
      <c r="H25" s="54"/>
      <c r="I25" s="234"/>
      <c r="J25" s="54"/>
      <c r="K25" s="234"/>
      <c r="L25" s="54"/>
      <c r="M25" s="256"/>
      <c r="N25" s="254"/>
      <c r="O25" s="254"/>
    </row>
    <row r="26" ht="19" customHeight="1" spans="1:15">
      <c r="A26" s="211"/>
      <c r="B26" s="215"/>
      <c r="C26" s="218" t="s">
        <v>47</v>
      </c>
      <c r="D26" s="175"/>
      <c r="E26" s="234"/>
      <c r="F26" s="53"/>
      <c r="G26" s="234"/>
      <c r="H26" s="54"/>
      <c r="I26" s="234"/>
      <c r="J26" s="54"/>
      <c r="K26" s="234"/>
      <c r="L26" s="54"/>
      <c r="M26" s="256"/>
      <c r="N26" s="254"/>
      <c r="O26" s="254"/>
    </row>
    <row r="27" ht="19" customHeight="1" spans="1:15">
      <c r="A27" s="211"/>
      <c r="B27" s="215"/>
      <c r="C27" s="218" t="s">
        <v>14</v>
      </c>
      <c r="D27" s="122"/>
      <c r="E27" s="234"/>
      <c r="F27" s="53"/>
      <c r="G27" s="234"/>
      <c r="H27" s="54"/>
      <c r="I27" s="234"/>
      <c r="J27" s="54"/>
      <c r="K27" s="234"/>
      <c r="L27" s="54"/>
      <c r="M27" s="256"/>
      <c r="N27" s="254"/>
      <c r="O27" s="254"/>
    </row>
    <row r="28" ht="19" customHeight="1" spans="1:15">
      <c r="A28" s="211"/>
      <c r="B28" s="215"/>
      <c r="C28" s="218" t="s">
        <v>17</v>
      </c>
      <c r="D28" s="122"/>
      <c r="E28" s="234"/>
      <c r="F28" s="53"/>
      <c r="G28" s="234"/>
      <c r="H28" s="54"/>
      <c r="I28" s="234"/>
      <c r="J28" s="54"/>
      <c r="K28" s="234"/>
      <c r="L28" s="54"/>
      <c r="M28" s="256"/>
      <c r="N28" s="254"/>
      <c r="O28" s="254"/>
    </row>
    <row r="29" ht="19" customHeight="1" spans="1:15">
      <c r="A29" s="211"/>
      <c r="B29" s="215"/>
      <c r="C29" s="218" t="s">
        <v>18</v>
      </c>
      <c r="D29" s="122"/>
      <c r="E29" s="234"/>
      <c r="F29" s="53"/>
      <c r="G29" s="234"/>
      <c r="H29" s="54"/>
      <c r="I29" s="234"/>
      <c r="J29" s="54"/>
      <c r="K29" s="234"/>
      <c r="L29" s="54"/>
      <c r="M29" s="256"/>
      <c r="N29" s="254"/>
      <c r="O29" s="254"/>
    </row>
    <row r="30" ht="19" customHeight="1" spans="1:15">
      <c r="A30" s="220"/>
      <c r="B30" s="215"/>
      <c r="C30" s="216" t="s">
        <v>48</v>
      </c>
      <c r="D30" s="122"/>
      <c r="E30" s="234"/>
      <c r="F30" s="53"/>
      <c r="G30" s="47"/>
      <c r="H30" s="54"/>
      <c r="I30" s="47"/>
      <c r="J30" s="54"/>
      <c r="K30" s="47"/>
      <c r="L30" s="54"/>
      <c r="M30" s="256"/>
      <c r="N30" s="254"/>
      <c r="O30" s="254"/>
    </row>
    <row r="31" ht="19" customHeight="1" spans="1:15">
      <c r="A31" s="220"/>
      <c r="B31" s="215"/>
      <c r="C31" s="216" t="s">
        <v>49</v>
      </c>
      <c r="D31" s="122"/>
      <c r="E31" s="234"/>
      <c r="F31" s="53"/>
      <c r="G31" s="47"/>
      <c r="H31" s="54"/>
      <c r="I31" s="47"/>
      <c r="J31" s="54"/>
      <c r="K31" s="47"/>
      <c r="L31" s="54"/>
      <c r="M31" s="256"/>
      <c r="N31" s="254"/>
      <c r="O31" s="254"/>
    </row>
    <row r="32" ht="19" customHeight="1" spans="1:15">
      <c r="A32" s="220"/>
      <c r="B32" s="215"/>
      <c r="C32" s="216" t="s">
        <v>58</v>
      </c>
      <c r="D32" s="122"/>
      <c r="E32" s="234"/>
      <c r="F32" s="53"/>
      <c r="G32" s="47"/>
      <c r="H32" s="54"/>
      <c r="I32" s="47"/>
      <c r="J32" s="54"/>
      <c r="K32" s="47"/>
      <c r="L32" s="54"/>
      <c r="M32" s="256"/>
      <c r="N32" s="254"/>
      <c r="O32" s="254"/>
    </row>
    <row r="33" ht="19" customHeight="1" spans="1:15">
      <c r="A33" s="220"/>
      <c r="B33" s="215"/>
      <c r="C33" s="216" t="s">
        <v>20</v>
      </c>
      <c r="D33" s="122"/>
      <c r="E33" s="234"/>
      <c r="F33" s="53"/>
      <c r="G33" s="47"/>
      <c r="H33" s="54"/>
      <c r="I33" s="47"/>
      <c r="J33" s="54"/>
      <c r="K33" s="47"/>
      <c r="L33" s="54"/>
      <c r="M33" s="256"/>
      <c r="N33" s="254"/>
      <c r="O33" s="254"/>
    </row>
    <row r="34" ht="19" customHeight="1" spans="1:15">
      <c r="A34" s="220"/>
      <c r="B34" s="215"/>
      <c r="C34" s="216" t="s">
        <v>81</v>
      </c>
      <c r="D34" s="122"/>
      <c r="E34" s="234"/>
      <c r="F34" s="53"/>
      <c r="G34" s="47"/>
      <c r="H34" s="54"/>
      <c r="I34" s="47"/>
      <c r="J34" s="54"/>
      <c r="K34" s="47"/>
      <c r="L34" s="54"/>
      <c r="M34" s="256"/>
      <c r="N34" s="254"/>
      <c r="O34" s="254"/>
    </row>
    <row r="35" ht="19" customHeight="1" spans="1:15">
      <c r="A35" s="220"/>
      <c r="B35" s="221" t="s">
        <v>82</v>
      </c>
      <c r="C35" s="222"/>
      <c r="D35" s="223"/>
      <c r="E35" s="234"/>
      <c r="F35" s="236"/>
      <c r="G35" s="234"/>
      <c r="H35" s="237">
        <f t="shared" ref="H35:L35" si="0">SUM(H5:H34)</f>
        <v>0</v>
      </c>
      <c r="I35" s="234"/>
      <c r="J35" s="237">
        <f t="shared" si="0"/>
        <v>0</v>
      </c>
      <c r="K35" s="234"/>
      <c r="L35" s="237">
        <f t="shared" si="0"/>
        <v>0</v>
      </c>
      <c r="M35" s="257"/>
      <c r="N35" s="254"/>
      <c r="O35" s="254"/>
    </row>
    <row r="36" ht="19" customHeight="1" spans="1:15">
      <c r="A36" s="211"/>
      <c r="B36" s="224" t="s">
        <v>5</v>
      </c>
      <c r="C36" s="225" t="s">
        <v>83</v>
      </c>
      <c r="D36" s="226"/>
      <c r="E36" s="234"/>
      <c r="F36" s="238"/>
      <c r="G36" s="234"/>
      <c r="H36" s="54"/>
      <c r="I36" s="234"/>
      <c r="J36" s="54"/>
      <c r="K36" s="234"/>
      <c r="L36" s="54"/>
      <c r="M36" s="256"/>
      <c r="N36" s="147"/>
      <c r="O36" s="147"/>
    </row>
    <row r="37" ht="19" customHeight="1" spans="1:15">
      <c r="A37" s="211"/>
      <c r="B37" s="224"/>
      <c r="C37" s="225" t="s">
        <v>84</v>
      </c>
      <c r="D37" s="122"/>
      <c r="E37" s="234"/>
      <c r="F37" s="239"/>
      <c r="G37" s="234"/>
      <c r="H37" s="54"/>
      <c r="I37" s="234"/>
      <c r="J37" s="54"/>
      <c r="K37" s="234"/>
      <c r="L37" s="54"/>
      <c r="M37" s="256"/>
      <c r="N37" s="147"/>
      <c r="O37" s="147"/>
    </row>
    <row r="38" ht="19" customHeight="1" spans="1:13">
      <c r="A38" s="211" t="s">
        <v>85</v>
      </c>
      <c r="B38" s="224"/>
      <c r="C38" s="216" t="s">
        <v>86</v>
      </c>
      <c r="D38" s="175"/>
      <c r="E38" s="234"/>
      <c r="F38" s="53"/>
      <c r="G38" s="47"/>
      <c r="H38" s="54"/>
      <c r="I38" s="47"/>
      <c r="J38" s="54"/>
      <c r="K38" s="47"/>
      <c r="L38" s="54"/>
      <c r="M38" s="256"/>
    </row>
    <row r="39" ht="19" customHeight="1" spans="1:15">
      <c r="A39" s="211"/>
      <c r="B39" s="207" t="s">
        <v>22</v>
      </c>
      <c r="C39" s="227" t="s">
        <v>87</v>
      </c>
      <c r="D39" s="175"/>
      <c r="E39" s="234"/>
      <c r="F39" s="175"/>
      <c r="G39" s="47"/>
      <c r="H39" s="54"/>
      <c r="I39" s="249"/>
      <c r="J39" s="54"/>
      <c r="K39" s="47"/>
      <c r="L39" s="101"/>
      <c r="M39" s="258"/>
      <c r="N39" s="254"/>
      <c r="O39" s="254"/>
    </row>
    <row r="40" ht="19" customHeight="1" spans="1:15">
      <c r="A40" s="211"/>
      <c r="B40" s="211"/>
      <c r="C40" s="227" t="s">
        <v>88</v>
      </c>
      <c r="D40" s="228"/>
      <c r="E40" s="240"/>
      <c r="F40" s="228"/>
      <c r="G40" s="241"/>
      <c r="H40" s="101"/>
      <c r="I40" s="250"/>
      <c r="J40" s="101"/>
      <c r="K40" s="241"/>
      <c r="L40" s="101"/>
      <c r="M40" s="256"/>
      <c r="N40" s="254"/>
      <c r="O40" s="254"/>
    </row>
    <row r="41" ht="19" customHeight="1" spans="1:15">
      <c r="A41" s="211"/>
      <c r="B41" s="211"/>
      <c r="C41" s="227" t="s">
        <v>89</v>
      </c>
      <c r="D41" s="227"/>
      <c r="E41" s="240"/>
      <c r="F41" s="228"/>
      <c r="G41" s="241"/>
      <c r="H41" s="101"/>
      <c r="I41" s="241"/>
      <c r="J41" s="101"/>
      <c r="K41" s="241"/>
      <c r="L41" s="101"/>
      <c r="M41" s="256"/>
      <c r="N41" s="254"/>
      <c r="O41" s="254"/>
    </row>
    <row r="42" ht="19" customHeight="1" spans="1:13">
      <c r="A42" s="211"/>
      <c r="B42" s="211"/>
      <c r="C42" s="122" t="s">
        <v>14</v>
      </c>
      <c r="D42" s="122"/>
      <c r="E42" s="234"/>
      <c r="F42" s="228"/>
      <c r="G42" s="47"/>
      <c r="H42" s="101"/>
      <c r="I42" s="47"/>
      <c r="J42" s="101"/>
      <c r="K42" s="47"/>
      <c r="L42" s="101"/>
      <c r="M42" s="256"/>
    </row>
    <row r="43" ht="19" customHeight="1" spans="1:13">
      <c r="A43" s="211"/>
      <c r="B43" s="211"/>
      <c r="C43" s="122" t="s">
        <v>90</v>
      </c>
      <c r="D43" s="122"/>
      <c r="E43" s="234"/>
      <c r="F43" s="122"/>
      <c r="G43" s="47"/>
      <c r="H43" s="101"/>
      <c r="I43" s="47"/>
      <c r="J43" s="101"/>
      <c r="K43" s="47"/>
      <c r="L43" s="101"/>
      <c r="M43" s="256"/>
    </row>
    <row r="44" ht="19" customHeight="1" spans="1:13">
      <c r="A44" s="211"/>
      <c r="B44" s="211"/>
      <c r="C44" s="122" t="s">
        <v>91</v>
      </c>
      <c r="D44" s="122"/>
      <c r="E44" s="234"/>
      <c r="F44" s="122"/>
      <c r="G44" s="47"/>
      <c r="H44" s="101"/>
      <c r="I44" s="47"/>
      <c r="J44" s="101"/>
      <c r="K44" s="47"/>
      <c r="L44" s="101"/>
      <c r="M44" s="256"/>
    </row>
    <row r="45" ht="19" customHeight="1" spans="1:13">
      <c r="A45" s="211"/>
      <c r="B45" s="211"/>
      <c r="C45" s="122" t="s">
        <v>92</v>
      </c>
      <c r="D45" s="175"/>
      <c r="E45" s="234"/>
      <c r="F45" s="175"/>
      <c r="G45" s="47"/>
      <c r="H45" s="101"/>
      <c r="I45" s="47"/>
      <c r="J45" s="101"/>
      <c r="K45" s="47"/>
      <c r="L45" s="101"/>
      <c r="M45" s="256"/>
    </row>
    <row r="46" ht="19" customHeight="1" spans="1:13">
      <c r="A46" s="211"/>
      <c r="B46" s="211"/>
      <c r="C46" s="122" t="s">
        <v>93</v>
      </c>
      <c r="D46" s="175"/>
      <c r="E46" s="234"/>
      <c r="F46" s="175"/>
      <c r="G46" s="241"/>
      <c r="H46" s="101"/>
      <c r="I46" s="241"/>
      <c r="J46" s="101"/>
      <c r="K46" s="47"/>
      <c r="L46" s="101"/>
      <c r="M46" s="256"/>
    </row>
    <row r="47" ht="19" customHeight="1" spans="1:13">
      <c r="A47" s="211"/>
      <c r="B47" s="211"/>
      <c r="C47" s="117" t="s">
        <v>94</v>
      </c>
      <c r="D47" s="117"/>
      <c r="E47" s="235"/>
      <c r="F47" s="117"/>
      <c r="G47" s="242"/>
      <c r="H47" s="243"/>
      <c r="I47" s="242"/>
      <c r="J47" s="101"/>
      <c r="K47" s="242"/>
      <c r="L47" s="101"/>
      <c r="M47" s="256"/>
    </row>
    <row r="48" ht="19" customHeight="1" spans="1:13">
      <c r="A48" s="211"/>
      <c r="B48" s="211"/>
      <c r="C48" s="117" t="s">
        <v>18</v>
      </c>
      <c r="D48" s="117"/>
      <c r="E48" s="235"/>
      <c r="F48" s="117"/>
      <c r="G48" s="242"/>
      <c r="H48" s="243"/>
      <c r="I48" s="242"/>
      <c r="J48" s="101"/>
      <c r="K48" s="242"/>
      <c r="L48" s="101"/>
      <c r="M48" s="256"/>
    </row>
    <row r="49" ht="19" customHeight="1" spans="1:13">
      <c r="A49" s="211"/>
      <c r="B49" s="220"/>
      <c r="C49" s="117" t="s">
        <v>95</v>
      </c>
      <c r="D49" s="219"/>
      <c r="E49" s="235"/>
      <c r="F49" s="219"/>
      <c r="G49" s="47"/>
      <c r="H49" s="54"/>
      <c r="I49" s="47"/>
      <c r="J49" s="101"/>
      <c r="K49" s="242"/>
      <c r="L49" s="101"/>
      <c r="M49" s="256"/>
    </row>
    <row r="50" ht="19" customHeight="1" spans="1:13">
      <c r="A50" s="211"/>
      <c r="B50" s="229" t="s">
        <v>96</v>
      </c>
      <c r="C50" s="122" t="s">
        <v>97</v>
      </c>
      <c r="D50" s="93"/>
      <c r="E50" s="235"/>
      <c r="F50" s="93"/>
      <c r="G50" s="242"/>
      <c r="H50" s="95"/>
      <c r="I50" s="242"/>
      <c r="J50" s="101"/>
      <c r="K50" s="242"/>
      <c r="L50" s="101"/>
      <c r="M50" s="256"/>
    </row>
    <row r="51" ht="19" customHeight="1" spans="1:13">
      <c r="A51" s="211"/>
      <c r="B51" s="230"/>
      <c r="C51" s="122" t="s">
        <v>98</v>
      </c>
      <c r="D51" s="93"/>
      <c r="E51" s="235"/>
      <c r="F51" s="93"/>
      <c r="G51" s="242"/>
      <c r="H51" s="95"/>
      <c r="I51" s="242"/>
      <c r="J51" s="101"/>
      <c r="K51" s="242"/>
      <c r="L51" s="101"/>
      <c r="M51" s="256"/>
    </row>
    <row r="52" ht="19" customHeight="1" spans="1:13">
      <c r="A52" s="220"/>
      <c r="B52" s="221" t="s">
        <v>82</v>
      </c>
      <c r="C52" s="222"/>
      <c r="D52" s="122"/>
      <c r="E52" s="234"/>
      <c r="F52" s="122"/>
      <c r="G52" s="47"/>
      <c r="H52" s="244">
        <f t="shared" ref="H52:L52" si="1">SUM(H36:H51)</f>
        <v>0</v>
      </c>
      <c r="I52" s="47"/>
      <c r="J52" s="237">
        <f t="shared" si="1"/>
        <v>0</v>
      </c>
      <c r="K52" s="47"/>
      <c r="L52" s="237">
        <f t="shared" si="1"/>
        <v>0</v>
      </c>
      <c r="M52" s="257"/>
    </row>
    <row r="53" ht="19" customHeight="1" spans="1:13">
      <c r="A53" s="211" t="s">
        <v>99</v>
      </c>
      <c r="B53" s="215" t="s">
        <v>22</v>
      </c>
      <c r="C53" s="122" t="s">
        <v>51</v>
      </c>
      <c r="D53" s="122"/>
      <c r="E53" s="234"/>
      <c r="F53" s="53"/>
      <c r="G53" s="47"/>
      <c r="H53" s="54"/>
      <c r="I53" s="47"/>
      <c r="J53" s="54"/>
      <c r="K53" s="47"/>
      <c r="L53" s="54"/>
      <c r="M53" s="257"/>
    </row>
    <row r="54" ht="19" customHeight="1" spans="1:15">
      <c r="A54" s="211"/>
      <c r="B54" s="215"/>
      <c r="C54" s="122" t="s">
        <v>12</v>
      </c>
      <c r="D54" s="122"/>
      <c r="E54" s="234"/>
      <c r="F54" s="53"/>
      <c r="G54" s="47"/>
      <c r="H54" s="54"/>
      <c r="I54" s="47"/>
      <c r="J54" s="54"/>
      <c r="K54" s="47"/>
      <c r="L54" s="54"/>
      <c r="M54" s="256"/>
      <c r="N54" s="254"/>
      <c r="O54" s="254"/>
    </row>
    <row r="55" ht="19" customHeight="1" spans="1:15">
      <c r="A55" s="211"/>
      <c r="B55" s="215"/>
      <c r="C55" s="122" t="s">
        <v>100</v>
      </c>
      <c r="D55" s="175"/>
      <c r="E55" s="234"/>
      <c r="F55" s="53"/>
      <c r="G55" s="47"/>
      <c r="H55" s="54"/>
      <c r="I55" s="47"/>
      <c r="J55" s="54"/>
      <c r="K55" s="47"/>
      <c r="L55" s="54"/>
      <c r="M55" s="256"/>
      <c r="N55" s="254"/>
      <c r="O55" s="254"/>
    </row>
    <row r="56" ht="19" customHeight="1" spans="1:15">
      <c r="A56" s="211"/>
      <c r="B56" s="215"/>
      <c r="C56" s="122" t="s">
        <v>101</v>
      </c>
      <c r="D56" s="175"/>
      <c r="E56" s="234"/>
      <c r="F56" s="53"/>
      <c r="G56" s="47"/>
      <c r="H56" s="54"/>
      <c r="I56" s="47"/>
      <c r="J56" s="54"/>
      <c r="K56" s="47"/>
      <c r="L56" s="54"/>
      <c r="M56" s="256"/>
      <c r="N56" s="254"/>
      <c r="O56" s="254"/>
    </row>
    <row r="57" ht="19" customHeight="1" spans="1:15">
      <c r="A57" s="211"/>
      <c r="B57" s="215"/>
      <c r="C57" s="122" t="s">
        <v>102</v>
      </c>
      <c r="D57" s="175"/>
      <c r="E57" s="234"/>
      <c r="F57" s="53"/>
      <c r="G57" s="47"/>
      <c r="H57" s="54"/>
      <c r="I57" s="47"/>
      <c r="J57" s="54"/>
      <c r="K57" s="47"/>
      <c r="L57" s="54"/>
      <c r="M57" s="256"/>
      <c r="N57" s="254"/>
      <c r="O57" s="254"/>
    </row>
    <row r="58" ht="19" customHeight="1" spans="1:15">
      <c r="A58" s="211"/>
      <c r="B58" s="215"/>
      <c r="C58" s="122" t="s">
        <v>103</v>
      </c>
      <c r="D58" s="175"/>
      <c r="E58" s="234"/>
      <c r="F58" s="53"/>
      <c r="G58" s="47"/>
      <c r="H58" s="54"/>
      <c r="I58" s="47"/>
      <c r="J58" s="54"/>
      <c r="K58" s="47"/>
      <c r="L58" s="54"/>
      <c r="M58" s="256"/>
      <c r="N58" s="254"/>
      <c r="O58" s="254"/>
    </row>
    <row r="59" ht="19" customHeight="1" spans="1:15">
      <c r="A59" s="211"/>
      <c r="B59" s="215"/>
      <c r="C59" s="122" t="s">
        <v>104</v>
      </c>
      <c r="D59" s="175"/>
      <c r="E59" s="234"/>
      <c r="F59" s="53"/>
      <c r="G59" s="47"/>
      <c r="H59" s="54"/>
      <c r="I59" s="47"/>
      <c r="J59" s="54"/>
      <c r="K59" s="47"/>
      <c r="L59" s="54"/>
      <c r="M59" s="256"/>
      <c r="N59" s="254"/>
      <c r="O59" s="254"/>
    </row>
    <row r="60" ht="19" customHeight="1" spans="1:15">
      <c r="A60" s="211"/>
      <c r="B60" s="215"/>
      <c r="C60" s="122" t="s">
        <v>20</v>
      </c>
      <c r="D60" s="122"/>
      <c r="E60" s="234"/>
      <c r="F60" s="53"/>
      <c r="G60" s="47"/>
      <c r="H60" s="54"/>
      <c r="I60" s="47"/>
      <c r="J60" s="54"/>
      <c r="K60" s="47"/>
      <c r="L60" s="54"/>
      <c r="M60" s="256"/>
      <c r="N60" s="254"/>
      <c r="O60" s="254"/>
    </row>
    <row r="61" ht="19" customHeight="1" spans="1:15">
      <c r="A61" s="211"/>
      <c r="B61" s="207" t="s">
        <v>96</v>
      </c>
      <c r="C61" s="216" t="s">
        <v>105</v>
      </c>
      <c r="D61" s="122"/>
      <c r="E61" s="234"/>
      <c r="F61" s="53"/>
      <c r="G61" s="47"/>
      <c r="H61" s="54"/>
      <c r="I61" s="47"/>
      <c r="J61" s="54"/>
      <c r="K61" s="47"/>
      <c r="L61" s="54"/>
      <c r="M61" s="256"/>
      <c r="N61" s="254"/>
      <c r="O61" s="254"/>
    </row>
    <row r="62" ht="19" customHeight="1" spans="1:15">
      <c r="A62" s="211"/>
      <c r="B62" s="220"/>
      <c r="C62" s="216" t="s">
        <v>106</v>
      </c>
      <c r="D62" s="122"/>
      <c r="E62" s="234"/>
      <c r="F62" s="53"/>
      <c r="G62" s="47"/>
      <c r="H62" s="54"/>
      <c r="I62" s="47"/>
      <c r="J62" s="54"/>
      <c r="K62" s="47"/>
      <c r="L62" s="54"/>
      <c r="M62" s="256"/>
      <c r="N62" s="254"/>
      <c r="O62" s="254"/>
    </row>
    <row r="63" ht="19" customHeight="1" spans="1:15">
      <c r="A63" s="220"/>
      <c r="B63" s="231" t="s">
        <v>82</v>
      </c>
      <c r="C63" s="232"/>
      <c r="D63" s="122"/>
      <c r="E63" s="234"/>
      <c r="F63" s="53"/>
      <c r="G63" s="47"/>
      <c r="H63" s="237">
        <f t="shared" ref="H63:L63" si="2">SUM(H53:H62)</f>
        <v>0</v>
      </c>
      <c r="I63" s="47"/>
      <c r="J63" s="237">
        <f t="shared" si="2"/>
        <v>0</v>
      </c>
      <c r="K63" s="47"/>
      <c r="L63" s="237">
        <f t="shared" si="2"/>
        <v>0</v>
      </c>
      <c r="M63" s="257"/>
      <c r="N63" s="254"/>
      <c r="O63" s="254"/>
    </row>
    <row r="64" ht="19" customHeight="1" spans="1:15">
      <c r="A64" s="233" t="s">
        <v>107</v>
      </c>
      <c r="B64" s="233"/>
      <c r="C64" s="233"/>
      <c r="D64" s="176"/>
      <c r="E64" s="245"/>
      <c r="F64" s="176"/>
      <c r="G64" s="246"/>
      <c r="H64" s="247">
        <f t="shared" ref="H64:L64" si="3">H35+H52+H63</f>
        <v>0</v>
      </c>
      <c r="I64" s="251"/>
      <c r="J64" s="237">
        <f t="shared" si="3"/>
        <v>0</v>
      </c>
      <c r="K64" s="251"/>
      <c r="L64" s="251">
        <f t="shared" si="3"/>
        <v>0</v>
      </c>
      <c r="M64" s="259"/>
      <c r="N64" s="254"/>
      <c r="O64" s="254"/>
    </row>
    <row r="65" ht="13.5" spans="1:12">
      <c r="A65" s="200" t="s">
        <v>108</v>
      </c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</row>
    <row r="66" ht="18" spans="1:13">
      <c r="A66" s="260" t="s">
        <v>109</v>
      </c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00"/>
    </row>
    <row r="67" ht="19" customHeight="1" spans="1:13">
      <c r="A67" s="261" t="s">
        <v>62</v>
      </c>
      <c r="B67" s="262"/>
      <c r="C67" s="53" t="s">
        <v>110</v>
      </c>
      <c r="D67" s="53" t="s">
        <v>64</v>
      </c>
      <c r="E67" s="53" t="s">
        <v>65</v>
      </c>
      <c r="F67" s="53" t="s">
        <v>66</v>
      </c>
      <c r="G67" s="286" t="s">
        <v>67</v>
      </c>
      <c r="H67" s="286"/>
      <c r="I67" s="204" t="s">
        <v>68</v>
      </c>
      <c r="J67" s="204"/>
      <c r="K67" s="204" t="s">
        <v>69</v>
      </c>
      <c r="L67" s="204"/>
      <c r="M67" s="296"/>
    </row>
    <row r="68" ht="19" customHeight="1" spans="1:13">
      <c r="A68" s="263"/>
      <c r="B68" s="264"/>
      <c r="C68" s="53"/>
      <c r="D68" s="53" t="s">
        <v>71</v>
      </c>
      <c r="E68" s="53" t="s">
        <v>72</v>
      </c>
      <c r="F68" s="53" t="s">
        <v>71</v>
      </c>
      <c r="G68" s="286" t="s">
        <v>72</v>
      </c>
      <c r="H68" s="286" t="s">
        <v>71</v>
      </c>
      <c r="I68" s="204" t="s">
        <v>73</v>
      </c>
      <c r="J68" s="204" t="s">
        <v>74</v>
      </c>
      <c r="K68" s="204" t="s">
        <v>73</v>
      </c>
      <c r="L68" s="204" t="s">
        <v>74</v>
      </c>
      <c r="M68" s="296"/>
    </row>
    <row r="69" ht="19" customHeight="1" spans="1:13">
      <c r="A69" s="209" t="s">
        <v>111</v>
      </c>
      <c r="B69" s="209" t="s">
        <v>76</v>
      </c>
      <c r="C69" s="209"/>
      <c r="D69" s="175"/>
      <c r="E69" s="239"/>
      <c r="F69" s="53"/>
      <c r="G69" s="239"/>
      <c r="H69" s="53"/>
      <c r="I69" s="239"/>
      <c r="J69" s="53"/>
      <c r="K69" s="239"/>
      <c r="L69" s="53"/>
      <c r="M69" s="297"/>
    </row>
    <row r="70" ht="19" customHeight="1" spans="1:13">
      <c r="A70" s="209"/>
      <c r="B70" s="265" t="s">
        <v>77</v>
      </c>
      <c r="C70" s="213"/>
      <c r="D70" s="175"/>
      <c r="E70" s="239"/>
      <c r="F70" s="53"/>
      <c r="G70" s="239"/>
      <c r="H70" s="53"/>
      <c r="I70" s="239"/>
      <c r="J70" s="53"/>
      <c r="K70" s="239"/>
      <c r="L70" s="53"/>
      <c r="M70" s="297"/>
    </row>
    <row r="71" ht="19" customHeight="1" spans="1:13">
      <c r="A71" s="209"/>
      <c r="B71" s="265" t="s">
        <v>9</v>
      </c>
      <c r="C71" s="213"/>
      <c r="D71" s="175"/>
      <c r="E71" s="239"/>
      <c r="F71" s="53"/>
      <c r="G71" s="239"/>
      <c r="H71" s="53"/>
      <c r="I71" s="239"/>
      <c r="J71" s="53"/>
      <c r="K71" s="239"/>
      <c r="L71" s="53"/>
      <c r="M71" s="297"/>
    </row>
    <row r="72" ht="19" customHeight="1" spans="1:13">
      <c r="A72" s="209"/>
      <c r="B72" s="265" t="s">
        <v>84</v>
      </c>
      <c r="C72" s="213"/>
      <c r="D72" s="175"/>
      <c r="E72" s="239"/>
      <c r="F72" s="53"/>
      <c r="G72" s="239"/>
      <c r="H72" s="53"/>
      <c r="I72" s="239"/>
      <c r="J72" s="53"/>
      <c r="K72" s="239"/>
      <c r="L72" s="53"/>
      <c r="M72" s="297"/>
    </row>
    <row r="73" ht="19" customHeight="1" spans="1:13">
      <c r="A73" s="209"/>
      <c r="B73" s="265" t="s">
        <v>112</v>
      </c>
      <c r="C73" s="213"/>
      <c r="D73" s="226"/>
      <c r="E73" s="239"/>
      <c r="F73" s="238"/>
      <c r="G73" s="239"/>
      <c r="H73" s="53"/>
      <c r="I73" s="295"/>
      <c r="J73" s="53"/>
      <c r="K73" s="239"/>
      <c r="L73" s="53"/>
      <c r="M73" s="297"/>
    </row>
    <row r="74" ht="19" customHeight="1" spans="1:13">
      <c r="A74" s="209"/>
      <c r="B74" s="265" t="s">
        <v>113</v>
      </c>
      <c r="C74" s="213"/>
      <c r="D74" s="175"/>
      <c r="E74" s="239"/>
      <c r="F74" s="53"/>
      <c r="G74" s="239"/>
      <c r="H74" s="53"/>
      <c r="I74" s="239"/>
      <c r="J74" s="53"/>
      <c r="K74" s="239"/>
      <c r="L74" s="53"/>
      <c r="M74" s="297"/>
    </row>
    <row r="75" ht="19" customHeight="1" spans="1:13">
      <c r="A75" s="209"/>
      <c r="B75" s="265" t="s">
        <v>79</v>
      </c>
      <c r="C75" s="213"/>
      <c r="D75" s="175"/>
      <c r="E75" s="239"/>
      <c r="F75" s="53"/>
      <c r="G75" s="239"/>
      <c r="H75" s="53"/>
      <c r="I75" s="239"/>
      <c r="J75" s="53"/>
      <c r="K75" s="239"/>
      <c r="L75" s="53"/>
      <c r="M75" s="297"/>
    </row>
    <row r="76" ht="19" customHeight="1" spans="1:13">
      <c r="A76" s="209"/>
      <c r="B76" s="265" t="s">
        <v>80</v>
      </c>
      <c r="C76" s="213"/>
      <c r="D76" s="175"/>
      <c r="E76" s="239"/>
      <c r="F76" s="53"/>
      <c r="G76" s="239"/>
      <c r="H76" s="53"/>
      <c r="I76" s="239"/>
      <c r="J76" s="53"/>
      <c r="K76" s="239"/>
      <c r="L76" s="53"/>
      <c r="M76" s="297"/>
    </row>
    <row r="77" ht="19" customHeight="1" spans="1:13">
      <c r="A77" s="209"/>
      <c r="B77" s="266" t="s">
        <v>107</v>
      </c>
      <c r="C77" s="266"/>
      <c r="D77" s="236"/>
      <c r="E77" s="239"/>
      <c r="F77" s="236"/>
      <c r="G77" s="287"/>
      <c r="H77" s="236">
        <f t="shared" ref="H77:L77" si="4">SUM(H69:H76)</f>
        <v>0</v>
      </c>
      <c r="I77" s="287"/>
      <c r="J77" s="236">
        <f t="shared" si="4"/>
        <v>0</v>
      </c>
      <c r="K77" s="287"/>
      <c r="L77" s="236">
        <f t="shared" si="4"/>
        <v>0</v>
      </c>
      <c r="M77" s="298"/>
    </row>
    <row r="78" ht="18.5" spans="1:13">
      <c r="A78" s="260" t="s">
        <v>114</v>
      </c>
      <c r="B78" s="267"/>
      <c r="C78" s="267"/>
      <c r="D78" s="267"/>
      <c r="E78" s="267"/>
      <c r="F78" s="267"/>
      <c r="G78" s="267"/>
      <c r="H78" s="267"/>
      <c r="I78" s="267"/>
      <c r="J78" s="267"/>
      <c r="K78" s="267"/>
      <c r="L78" s="267"/>
      <c r="M78" s="299"/>
    </row>
    <row r="79" ht="19" customHeight="1" spans="1:13">
      <c r="A79" s="268" t="s">
        <v>62</v>
      </c>
      <c r="B79" s="269"/>
      <c r="C79" s="53" t="s">
        <v>110</v>
      </c>
      <c r="D79" s="53" t="s">
        <v>64</v>
      </c>
      <c r="E79" s="53" t="s">
        <v>65</v>
      </c>
      <c r="F79" s="53" t="s">
        <v>66</v>
      </c>
      <c r="G79" s="286" t="s">
        <v>67</v>
      </c>
      <c r="H79" s="286"/>
      <c r="I79" s="204" t="s">
        <v>68</v>
      </c>
      <c r="J79" s="204"/>
      <c r="K79" s="204" t="s">
        <v>69</v>
      </c>
      <c r="L79" s="204"/>
      <c r="M79" s="296"/>
    </row>
    <row r="80" ht="19" customHeight="1" spans="1:13">
      <c r="A80" s="270"/>
      <c r="B80" s="271"/>
      <c r="C80" s="53"/>
      <c r="D80" s="53" t="s">
        <v>71</v>
      </c>
      <c r="E80" s="53" t="s">
        <v>72</v>
      </c>
      <c r="F80" s="53" t="s">
        <v>71</v>
      </c>
      <c r="G80" s="286" t="s">
        <v>72</v>
      </c>
      <c r="H80" s="286" t="s">
        <v>71</v>
      </c>
      <c r="I80" s="204" t="s">
        <v>73</v>
      </c>
      <c r="J80" s="204" t="s">
        <v>74</v>
      </c>
      <c r="K80" s="204" t="s">
        <v>73</v>
      </c>
      <c r="L80" s="204" t="s">
        <v>74</v>
      </c>
      <c r="M80" s="296"/>
    </row>
    <row r="81" ht="19" customHeight="1" spans="1:13">
      <c r="A81" s="272" t="s">
        <v>115</v>
      </c>
      <c r="B81" s="210" t="s">
        <v>96</v>
      </c>
      <c r="C81" s="209" t="s">
        <v>97</v>
      </c>
      <c r="D81" s="273"/>
      <c r="E81" s="239"/>
      <c r="F81" s="238"/>
      <c r="G81" s="238"/>
      <c r="H81" s="238"/>
      <c r="I81" s="239"/>
      <c r="J81" s="53"/>
      <c r="K81" s="238"/>
      <c r="L81" s="175"/>
      <c r="M81" s="300"/>
    </row>
    <row r="82" ht="19" customHeight="1" spans="1:13">
      <c r="A82" s="274"/>
      <c r="B82" s="210"/>
      <c r="C82" s="209" t="s">
        <v>98</v>
      </c>
      <c r="D82" s="226"/>
      <c r="E82" s="239"/>
      <c r="F82" s="226"/>
      <c r="G82" s="238"/>
      <c r="H82" s="226"/>
      <c r="I82" s="239"/>
      <c r="J82" s="53"/>
      <c r="K82" s="239"/>
      <c r="L82" s="175"/>
      <c r="M82" s="297"/>
    </row>
    <row r="83" ht="19" customHeight="1" spans="1:13">
      <c r="A83" s="274"/>
      <c r="B83" s="210"/>
      <c r="C83" s="213" t="s">
        <v>93</v>
      </c>
      <c r="D83" s="226"/>
      <c r="E83" s="239"/>
      <c r="F83" s="288"/>
      <c r="G83" s="239"/>
      <c r="H83" s="175"/>
      <c r="I83" s="239"/>
      <c r="J83" s="53"/>
      <c r="K83" s="239"/>
      <c r="L83" s="175"/>
      <c r="M83" s="297"/>
    </row>
    <row r="84" ht="19" customHeight="1" spans="1:13">
      <c r="A84" s="274"/>
      <c r="B84" s="210"/>
      <c r="C84" s="213" t="s">
        <v>105</v>
      </c>
      <c r="D84" s="175"/>
      <c r="E84" s="239"/>
      <c r="F84" s="175"/>
      <c r="G84" s="239"/>
      <c r="H84" s="175"/>
      <c r="I84" s="239"/>
      <c r="J84" s="175"/>
      <c r="K84" s="239"/>
      <c r="L84" s="175"/>
      <c r="M84" s="297"/>
    </row>
    <row r="85" ht="19" customHeight="1" spans="1:13">
      <c r="A85" s="274"/>
      <c r="B85" s="210"/>
      <c r="C85" s="213" t="s">
        <v>116</v>
      </c>
      <c r="D85" s="175"/>
      <c r="E85" s="239"/>
      <c r="F85" s="175"/>
      <c r="G85" s="239"/>
      <c r="H85" s="175"/>
      <c r="I85" s="239"/>
      <c r="J85" s="175"/>
      <c r="K85" s="239"/>
      <c r="L85" s="175"/>
      <c r="M85" s="297"/>
    </row>
    <row r="86" ht="19" customHeight="1" spans="1:13">
      <c r="A86" s="275"/>
      <c r="B86" s="276" t="s">
        <v>117</v>
      </c>
      <c r="C86" s="213" t="s">
        <v>56</v>
      </c>
      <c r="D86" s="175"/>
      <c r="E86" s="239"/>
      <c r="F86" s="175"/>
      <c r="G86" s="239"/>
      <c r="H86" s="175"/>
      <c r="I86" s="239"/>
      <c r="J86" s="175"/>
      <c r="K86" s="239"/>
      <c r="L86" s="175"/>
      <c r="M86" s="297"/>
    </row>
    <row r="87" ht="19" customHeight="1" spans="1:13">
      <c r="A87" s="277"/>
      <c r="B87" s="278" t="s">
        <v>107</v>
      </c>
      <c r="C87" s="279"/>
      <c r="D87" s="280"/>
      <c r="E87" s="236"/>
      <c r="F87" s="280"/>
      <c r="G87" s="287"/>
      <c r="H87" s="280">
        <f t="shared" ref="H87:L87" si="5">SUM(H81:H86)</f>
        <v>0</v>
      </c>
      <c r="I87" s="287"/>
      <c r="J87" s="236">
        <f t="shared" si="5"/>
        <v>0</v>
      </c>
      <c r="K87" s="287"/>
      <c r="L87" s="223">
        <f t="shared" si="5"/>
        <v>0</v>
      </c>
      <c r="M87" s="301"/>
    </row>
    <row r="88" ht="13" spans="1:13">
      <c r="A88" s="281"/>
      <c r="B88" s="282"/>
      <c r="C88" s="282"/>
      <c r="D88" s="282"/>
      <c r="E88" s="282"/>
      <c r="F88" s="282"/>
      <c r="G88" s="289"/>
      <c r="H88" s="282"/>
      <c r="I88" s="289"/>
      <c r="J88" s="282"/>
      <c r="K88" s="289"/>
      <c r="L88" s="282"/>
      <c r="M88" s="302"/>
    </row>
    <row r="95" ht="13" spans="3:13">
      <c r="C95" s="283"/>
      <c r="D95" s="284"/>
      <c r="E95" s="290"/>
      <c r="F95" s="291"/>
      <c r="G95" s="290"/>
      <c r="H95" s="291"/>
      <c r="I95" s="290"/>
      <c r="J95" s="291"/>
      <c r="K95" s="290"/>
      <c r="L95" s="291"/>
      <c r="M95" s="303"/>
    </row>
    <row r="96" spans="3:13">
      <c r="C96" s="254"/>
      <c r="D96" s="254"/>
      <c r="E96" s="254"/>
      <c r="F96" s="254"/>
      <c r="G96" s="254"/>
      <c r="H96" s="254"/>
      <c r="I96" s="254"/>
      <c r="J96" s="254"/>
      <c r="K96" s="254"/>
      <c r="L96" s="254"/>
      <c r="M96" s="110"/>
    </row>
    <row r="97" spans="3:13">
      <c r="C97" s="254"/>
      <c r="D97" s="254"/>
      <c r="E97" s="254"/>
      <c r="F97" s="254"/>
      <c r="G97" s="254"/>
      <c r="H97" s="254"/>
      <c r="I97" s="254"/>
      <c r="J97" s="254"/>
      <c r="K97" s="254"/>
      <c r="L97" s="254"/>
      <c r="M97" s="110"/>
    </row>
    <row r="98" ht="13" spans="3:13">
      <c r="C98" s="281"/>
      <c r="D98" s="285"/>
      <c r="E98" s="292"/>
      <c r="F98" s="293"/>
      <c r="G98" s="294"/>
      <c r="H98" s="294"/>
      <c r="I98" s="294"/>
      <c r="J98" s="294"/>
      <c r="K98" s="294"/>
      <c r="L98" s="294"/>
      <c r="M98" s="304"/>
    </row>
  </sheetData>
  <mergeCells count="49">
    <mergeCell ref="A1:H1"/>
    <mergeCell ref="A2:M2"/>
    <mergeCell ref="G3:H3"/>
    <mergeCell ref="I3:J3"/>
    <mergeCell ref="K3:L3"/>
    <mergeCell ref="B35:C35"/>
    <mergeCell ref="B52:C52"/>
    <mergeCell ref="B63:C63"/>
    <mergeCell ref="A64:C64"/>
    <mergeCell ref="A65:H65"/>
    <mergeCell ref="A66:L66"/>
    <mergeCell ref="G67:H67"/>
    <mergeCell ref="I67:J67"/>
    <mergeCell ref="K67:L67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A78:L78"/>
    <mergeCell ref="G79:H79"/>
    <mergeCell ref="I79:J79"/>
    <mergeCell ref="K79:L79"/>
    <mergeCell ref="B87:C87"/>
    <mergeCell ref="A3:A4"/>
    <mergeCell ref="A5:A35"/>
    <mergeCell ref="A38:A52"/>
    <mergeCell ref="A53:A63"/>
    <mergeCell ref="A69:A77"/>
    <mergeCell ref="A81:A87"/>
    <mergeCell ref="B3:B4"/>
    <mergeCell ref="B5:B7"/>
    <mergeCell ref="B10:B34"/>
    <mergeCell ref="B36:B38"/>
    <mergeCell ref="B39:B49"/>
    <mergeCell ref="B50:B51"/>
    <mergeCell ref="B53:B60"/>
    <mergeCell ref="B61:B62"/>
    <mergeCell ref="B81:B85"/>
    <mergeCell ref="C3:C4"/>
    <mergeCell ref="C67:C68"/>
    <mergeCell ref="C79:C80"/>
    <mergeCell ref="M3:M4"/>
    <mergeCell ref="A67:B68"/>
    <mergeCell ref="A79:B8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63"/>
  <sheetViews>
    <sheetView topLeftCell="A45" workbookViewId="0">
      <selection activeCell="B62" sqref="B62:Z62"/>
    </sheetView>
  </sheetViews>
  <sheetFormatPr defaultColWidth="9" defaultRowHeight="12.5"/>
  <cols>
    <col min="1" max="1" width="13.8181818181818" style="1" customWidth="1"/>
    <col min="2" max="2" width="10.8181818181818" style="1" customWidth="1"/>
    <col min="3" max="3" width="7.90909090909091" style="1" hidden="1" customWidth="1"/>
    <col min="4" max="4" width="10.8181818181818" style="1" customWidth="1"/>
    <col min="5" max="5" width="0.545454545454545" style="1" hidden="1" customWidth="1"/>
    <col min="6" max="6" width="10.8181818181818" style="1" customWidth="1"/>
    <col min="7" max="7" width="7.72727272727273" style="1" hidden="1" customWidth="1"/>
    <col min="8" max="8" width="8.72727272727273" style="1" customWidth="1"/>
    <col min="9" max="9" width="10.4545454545455" style="1" customWidth="1"/>
    <col min="10" max="10" width="7" style="1" customWidth="1"/>
    <col min="11" max="11" width="11.7272727272727" style="1" customWidth="1"/>
    <col min="12" max="12" width="9.54545454545454" style="1" customWidth="1"/>
    <col min="13" max="13" width="9.63636363636364" style="1" customWidth="1"/>
    <col min="14" max="14" width="7.63636363636364" style="1" customWidth="1"/>
    <col min="15" max="15" width="8.54545454545454" style="1" customWidth="1"/>
    <col min="16" max="16" width="10.0909090909091" style="1" customWidth="1"/>
    <col min="17" max="17" width="6.45454545454545" style="1" customWidth="1"/>
    <col min="18" max="18" width="10.3636363636364" style="1" customWidth="1"/>
    <col min="19" max="19" width="9.09090909090909" style="1" customWidth="1"/>
    <col min="20" max="20" width="9.45454545454546" style="1" customWidth="1"/>
    <col min="21" max="21" width="7.45454545454545" style="1" customWidth="1"/>
    <col min="22" max="22" width="8" style="1" customWidth="1"/>
    <col min="23" max="23" width="10.3636363636364" style="1" customWidth="1"/>
    <col min="24" max="24" width="11.3636363636364" style="1" customWidth="1"/>
    <col min="25" max="26" width="9.27272727272727" style="1" customWidth="1"/>
    <col min="27" max="27" width="9.45454545454546" style="1" customWidth="1"/>
    <col min="28" max="16384" width="9" style="1"/>
  </cols>
  <sheetData>
    <row r="1" ht="32" customHeight="1" spans="1:27">
      <c r="A1" s="172" t="s">
        <v>118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94"/>
      <c r="AA1" s="195"/>
    </row>
    <row r="2" ht="17" customHeight="1" spans="1:27">
      <c r="A2" s="3" t="s">
        <v>119</v>
      </c>
      <c r="B2" s="50" t="s">
        <v>120</v>
      </c>
      <c r="C2" s="51"/>
      <c r="D2" s="51"/>
      <c r="E2" s="51"/>
      <c r="F2" s="51"/>
      <c r="G2" s="51"/>
      <c r="H2" s="61"/>
      <c r="I2" s="50" t="s">
        <v>121</v>
      </c>
      <c r="J2" s="51"/>
      <c r="K2" s="51"/>
      <c r="L2" s="51"/>
      <c r="M2" s="51"/>
      <c r="N2" s="51"/>
      <c r="O2" s="61"/>
      <c r="P2" s="50" t="s">
        <v>122</v>
      </c>
      <c r="Q2" s="51"/>
      <c r="R2" s="51"/>
      <c r="S2" s="51"/>
      <c r="T2" s="51"/>
      <c r="U2" s="51"/>
      <c r="V2" s="61"/>
      <c r="W2" s="50" t="s">
        <v>123</v>
      </c>
      <c r="X2" s="51"/>
      <c r="Y2" s="51"/>
      <c r="Z2" s="61"/>
      <c r="AA2" s="150"/>
    </row>
    <row r="3" ht="17" customHeight="1" spans="1:27">
      <c r="A3" s="4"/>
      <c r="B3" s="113" t="s">
        <v>124</v>
      </c>
      <c r="C3" s="50" t="s">
        <v>67</v>
      </c>
      <c r="D3" s="61"/>
      <c r="E3" s="133" t="s">
        <v>68</v>
      </c>
      <c r="F3" s="134"/>
      <c r="G3" s="135" t="s">
        <v>69</v>
      </c>
      <c r="H3" s="134"/>
      <c r="I3" s="113" t="s">
        <v>125</v>
      </c>
      <c r="J3" s="50" t="s">
        <v>67</v>
      </c>
      <c r="K3" s="61"/>
      <c r="L3" s="133" t="s">
        <v>68</v>
      </c>
      <c r="M3" s="134"/>
      <c r="N3" s="135" t="s">
        <v>69</v>
      </c>
      <c r="O3" s="134"/>
      <c r="P3" s="113" t="s">
        <v>125</v>
      </c>
      <c r="Q3" s="50" t="s">
        <v>67</v>
      </c>
      <c r="R3" s="61"/>
      <c r="S3" s="133" t="s">
        <v>68</v>
      </c>
      <c r="T3" s="134"/>
      <c r="U3" s="135" t="s">
        <v>69</v>
      </c>
      <c r="V3" s="134"/>
      <c r="W3" s="113" t="s">
        <v>125</v>
      </c>
      <c r="X3" s="3" t="s">
        <v>67</v>
      </c>
      <c r="Y3" s="3" t="s">
        <v>68</v>
      </c>
      <c r="Z3" s="3" t="s">
        <v>69</v>
      </c>
      <c r="AA3" s="150"/>
    </row>
    <row r="4" ht="17" customHeight="1" spans="1:27">
      <c r="A4" s="4"/>
      <c r="B4" s="114"/>
      <c r="C4" s="3" t="s">
        <v>126</v>
      </c>
      <c r="D4" s="3" t="s">
        <v>127</v>
      </c>
      <c r="E4" s="3" t="s">
        <v>73</v>
      </c>
      <c r="F4" s="3" t="s">
        <v>128</v>
      </c>
      <c r="G4" s="3" t="s">
        <v>73</v>
      </c>
      <c r="H4" s="3" t="s">
        <v>128</v>
      </c>
      <c r="I4" s="114"/>
      <c r="J4" s="3" t="s">
        <v>126</v>
      </c>
      <c r="K4" s="3" t="s">
        <v>127</v>
      </c>
      <c r="L4" s="3" t="s">
        <v>73</v>
      </c>
      <c r="M4" s="3" t="s">
        <v>128</v>
      </c>
      <c r="N4" s="3" t="s">
        <v>73</v>
      </c>
      <c r="O4" s="3" t="s">
        <v>128</v>
      </c>
      <c r="P4" s="114"/>
      <c r="Q4" s="3" t="s">
        <v>126</v>
      </c>
      <c r="R4" s="3" t="s">
        <v>127</v>
      </c>
      <c r="S4" s="3" t="s">
        <v>73</v>
      </c>
      <c r="T4" s="3" t="s">
        <v>128</v>
      </c>
      <c r="U4" s="3" t="s">
        <v>73</v>
      </c>
      <c r="V4" s="3" t="s">
        <v>128</v>
      </c>
      <c r="W4" s="114"/>
      <c r="X4" s="3" t="s">
        <v>127</v>
      </c>
      <c r="Y4" s="3" t="s">
        <v>128</v>
      </c>
      <c r="Z4" s="3" t="s">
        <v>128</v>
      </c>
      <c r="AA4" s="152"/>
    </row>
    <row r="5" ht="16" customHeight="1" spans="1:27">
      <c r="A5" s="7" t="s">
        <v>129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96"/>
    </row>
    <row r="6" ht="16" customHeight="1" spans="1:27">
      <c r="A6" s="35" t="s">
        <v>76</v>
      </c>
      <c r="B6" s="20"/>
      <c r="C6" s="43"/>
      <c r="D6" s="20"/>
      <c r="E6" s="43"/>
      <c r="F6" s="20"/>
      <c r="G6" s="43"/>
      <c r="H6" s="20"/>
      <c r="I6" s="20"/>
      <c r="J6" s="43"/>
      <c r="K6" s="20"/>
      <c r="L6" s="43"/>
      <c r="M6" s="20"/>
      <c r="N6" s="43"/>
      <c r="O6" s="20"/>
      <c r="P6" s="20"/>
      <c r="Q6" s="43"/>
      <c r="R6" s="20"/>
      <c r="S6" s="43"/>
      <c r="T6" s="20"/>
      <c r="U6" s="43"/>
      <c r="V6" s="20"/>
      <c r="W6" s="9"/>
      <c r="X6" s="9"/>
      <c r="Y6" s="9"/>
      <c r="Z6" s="9"/>
      <c r="AA6" s="152"/>
    </row>
    <row r="7" ht="16" customHeight="1" spans="1:27">
      <c r="A7" s="35" t="s">
        <v>9</v>
      </c>
      <c r="B7" s="20"/>
      <c r="C7" s="43"/>
      <c r="D7" s="20"/>
      <c r="E7" s="43"/>
      <c r="F7" s="20"/>
      <c r="G7" s="43"/>
      <c r="H7" s="20"/>
      <c r="I7" s="20"/>
      <c r="J7" s="43"/>
      <c r="K7" s="20"/>
      <c r="L7" s="43"/>
      <c r="M7" s="20"/>
      <c r="N7" s="43"/>
      <c r="O7" s="20"/>
      <c r="P7" s="20"/>
      <c r="Q7" s="43"/>
      <c r="R7" s="20"/>
      <c r="S7" s="43"/>
      <c r="T7" s="20"/>
      <c r="U7" s="43"/>
      <c r="V7" s="20"/>
      <c r="W7" s="9"/>
      <c r="X7" s="9"/>
      <c r="Y7" s="9"/>
      <c r="Z7" s="9"/>
      <c r="AA7" s="152"/>
    </row>
    <row r="8" ht="16" customHeight="1" spans="1:27">
      <c r="A8" s="35" t="s">
        <v>113</v>
      </c>
      <c r="B8" s="20"/>
      <c r="C8" s="43"/>
      <c r="D8" s="20"/>
      <c r="E8" s="43"/>
      <c r="F8" s="20"/>
      <c r="G8" s="43"/>
      <c r="H8" s="20"/>
      <c r="I8" s="20"/>
      <c r="J8" s="43"/>
      <c r="K8" s="20"/>
      <c r="L8" s="43"/>
      <c r="M8" s="20"/>
      <c r="N8" s="43"/>
      <c r="O8" s="20"/>
      <c r="P8" s="20"/>
      <c r="Q8" s="43"/>
      <c r="R8" s="20"/>
      <c r="S8" s="43"/>
      <c r="T8" s="20"/>
      <c r="U8" s="43"/>
      <c r="V8" s="20"/>
      <c r="W8" s="9"/>
      <c r="X8" s="9"/>
      <c r="Y8" s="9"/>
      <c r="Z8" s="9"/>
      <c r="AA8" s="152"/>
    </row>
    <row r="9" ht="16" customHeight="1" spans="1:27">
      <c r="A9" s="35" t="s">
        <v>80</v>
      </c>
      <c r="B9" s="20"/>
      <c r="C9" s="43"/>
      <c r="D9" s="20"/>
      <c r="E9" s="43"/>
      <c r="F9" s="20"/>
      <c r="G9" s="43"/>
      <c r="H9" s="20"/>
      <c r="I9" s="20"/>
      <c r="J9" s="43"/>
      <c r="K9" s="20"/>
      <c r="L9" s="43"/>
      <c r="M9" s="20"/>
      <c r="N9" s="43"/>
      <c r="O9" s="20"/>
      <c r="P9" s="20"/>
      <c r="Q9" s="43"/>
      <c r="R9" s="20"/>
      <c r="S9" s="43"/>
      <c r="T9" s="20"/>
      <c r="U9" s="43"/>
      <c r="V9" s="20"/>
      <c r="W9" s="9"/>
      <c r="X9" s="9"/>
      <c r="Y9" s="9"/>
      <c r="Z9" s="9"/>
      <c r="AA9" s="152"/>
    </row>
    <row r="10" ht="16" customHeight="1" spans="1:27">
      <c r="A10" s="12" t="s">
        <v>130</v>
      </c>
      <c r="B10" s="13"/>
      <c r="C10" s="14"/>
      <c r="D10" s="15">
        <f t="shared" ref="D10:H10" si="0">SUM(D6:D9)</f>
        <v>0</v>
      </c>
      <c r="E10" s="43">
        <f t="shared" si="0"/>
        <v>0</v>
      </c>
      <c r="F10" s="15">
        <f t="shared" si="0"/>
        <v>0</v>
      </c>
      <c r="G10" s="43">
        <f t="shared" si="0"/>
        <v>0</v>
      </c>
      <c r="H10" s="15">
        <f t="shared" si="0"/>
        <v>0</v>
      </c>
      <c r="I10" s="15"/>
      <c r="J10" s="48"/>
      <c r="K10" s="32">
        <f t="shared" ref="K10:O10" si="1">SUM(K6:K9)</f>
        <v>0</v>
      </c>
      <c r="L10" s="15"/>
      <c r="M10" s="15">
        <f t="shared" si="1"/>
        <v>0</v>
      </c>
      <c r="N10" s="15"/>
      <c r="O10" s="15">
        <f t="shared" si="1"/>
        <v>0</v>
      </c>
      <c r="P10" s="15"/>
      <c r="Q10" s="14"/>
      <c r="R10" s="15">
        <f>SUM(R6:R9)</f>
        <v>0</v>
      </c>
      <c r="S10" s="15"/>
      <c r="T10" s="15">
        <f>SUM(T6:T8)</f>
        <v>0</v>
      </c>
      <c r="U10" s="15"/>
      <c r="V10" s="15">
        <f>SUM(V6:V8)</f>
        <v>0</v>
      </c>
      <c r="W10" s="15"/>
      <c r="X10" s="15">
        <f t="shared" ref="X10:Z10" si="2">SUM(X6:X9)</f>
        <v>0</v>
      </c>
      <c r="Y10" s="15">
        <f t="shared" si="2"/>
        <v>0</v>
      </c>
      <c r="Z10" s="15">
        <f t="shared" si="2"/>
        <v>0</v>
      </c>
      <c r="AA10" s="197"/>
    </row>
    <row r="11" ht="16" customHeight="1" spans="1:27">
      <c r="A11" s="16" t="s">
        <v>131</v>
      </c>
      <c r="B11" s="16"/>
      <c r="C11" s="16"/>
      <c r="D11" s="16"/>
      <c r="E11" s="43"/>
      <c r="F11" s="16"/>
      <c r="G11" s="43"/>
      <c r="H11" s="16"/>
      <c r="I11" s="16"/>
      <c r="J11" s="16"/>
      <c r="K11" s="16"/>
      <c r="L11" s="16"/>
      <c r="M11" s="16"/>
      <c r="N11" s="16"/>
      <c r="O11" s="16"/>
      <c r="P11" s="35"/>
      <c r="Q11" s="35"/>
      <c r="R11" s="35"/>
      <c r="S11" s="35"/>
      <c r="T11" s="35"/>
      <c r="U11" s="35"/>
      <c r="V11" s="35"/>
      <c r="W11" s="16"/>
      <c r="X11" s="16"/>
      <c r="Y11" s="16"/>
      <c r="Z11" s="16"/>
      <c r="AA11" s="153"/>
    </row>
    <row r="12" ht="16" customHeight="1" spans="1:27">
      <c r="A12" s="122" t="s">
        <v>132</v>
      </c>
      <c r="B12" s="9"/>
      <c r="C12" s="21"/>
      <c r="D12" s="9"/>
      <c r="E12" s="43"/>
      <c r="F12" s="20"/>
      <c r="G12" s="43"/>
      <c r="H12" s="20"/>
      <c r="I12" s="19"/>
      <c r="J12" s="19"/>
      <c r="K12" s="19"/>
      <c r="L12" s="20"/>
      <c r="M12" s="20"/>
      <c r="N12" s="20"/>
      <c r="O12" s="20"/>
      <c r="P12" s="9"/>
      <c r="Q12" s="21"/>
      <c r="R12" s="9"/>
      <c r="S12" s="43"/>
      <c r="T12" s="20"/>
      <c r="U12" s="43"/>
      <c r="V12" s="20"/>
      <c r="W12" s="71"/>
      <c r="X12" s="71"/>
      <c r="Y12" s="71"/>
      <c r="Z12" s="71"/>
      <c r="AA12" s="155"/>
    </row>
    <row r="13" ht="16" customHeight="1" spans="1:27">
      <c r="A13" s="122" t="s">
        <v>51</v>
      </c>
      <c r="B13" s="9"/>
      <c r="C13" s="21"/>
      <c r="D13" s="9"/>
      <c r="E13" s="43"/>
      <c r="F13" s="20"/>
      <c r="G13" s="43"/>
      <c r="H13" s="20"/>
      <c r="I13" s="19"/>
      <c r="J13" s="19"/>
      <c r="K13" s="19"/>
      <c r="L13" s="20"/>
      <c r="M13" s="20"/>
      <c r="N13" s="20"/>
      <c r="O13" s="20"/>
      <c r="P13" s="9"/>
      <c r="Q13" s="21"/>
      <c r="R13" s="9"/>
      <c r="S13" s="43"/>
      <c r="T13" s="20"/>
      <c r="U13" s="43"/>
      <c r="V13" s="20"/>
      <c r="W13" s="71"/>
      <c r="X13" s="71"/>
      <c r="Y13" s="71"/>
      <c r="Z13" s="71"/>
      <c r="AA13" s="155"/>
    </row>
    <row r="14" ht="16" customHeight="1" spans="1:27">
      <c r="A14" s="122" t="s">
        <v>27</v>
      </c>
      <c r="B14" s="9"/>
      <c r="C14" s="21"/>
      <c r="D14" s="9"/>
      <c r="E14" s="43"/>
      <c r="F14" s="20"/>
      <c r="G14" s="43"/>
      <c r="H14" s="20"/>
      <c r="I14" s="19"/>
      <c r="J14" s="19"/>
      <c r="K14" s="19"/>
      <c r="L14" s="20"/>
      <c r="M14" s="20"/>
      <c r="N14" s="20"/>
      <c r="O14" s="20"/>
      <c r="P14" s="9"/>
      <c r="Q14" s="21"/>
      <c r="R14" s="9"/>
      <c r="S14" s="43"/>
      <c r="T14" s="20"/>
      <c r="U14" s="43"/>
      <c r="V14" s="20"/>
      <c r="W14" s="71"/>
      <c r="X14" s="71"/>
      <c r="Y14" s="71"/>
      <c r="Z14" s="71"/>
      <c r="AA14" s="155"/>
    </row>
    <row r="15" ht="16" customHeight="1" spans="1:27">
      <c r="A15" s="122" t="s">
        <v>133</v>
      </c>
      <c r="B15" s="9"/>
      <c r="C15" s="21"/>
      <c r="D15" s="9"/>
      <c r="E15" s="43"/>
      <c r="F15" s="20"/>
      <c r="G15" s="43"/>
      <c r="H15" s="20"/>
      <c r="I15" s="19"/>
      <c r="J15" s="19"/>
      <c r="K15" s="19"/>
      <c r="L15" s="20"/>
      <c r="M15" s="20"/>
      <c r="N15" s="20"/>
      <c r="O15" s="20"/>
      <c r="P15" s="9"/>
      <c r="Q15" s="21"/>
      <c r="R15" s="9"/>
      <c r="S15" s="43"/>
      <c r="T15" s="20"/>
      <c r="U15" s="43"/>
      <c r="V15" s="20"/>
      <c r="W15" s="71"/>
      <c r="X15" s="71"/>
      <c r="Y15" s="71"/>
      <c r="Z15" s="71"/>
      <c r="AA15" s="155"/>
    </row>
    <row r="16" ht="16" customHeight="1" spans="1:27">
      <c r="A16" s="122" t="s">
        <v>33</v>
      </c>
      <c r="B16" s="9"/>
      <c r="C16" s="21"/>
      <c r="D16" s="9"/>
      <c r="E16" s="43"/>
      <c r="F16" s="20"/>
      <c r="G16" s="43"/>
      <c r="H16" s="20"/>
      <c r="I16" s="19"/>
      <c r="J16" s="19"/>
      <c r="K16" s="19"/>
      <c r="L16" s="20"/>
      <c r="M16" s="20"/>
      <c r="N16" s="20"/>
      <c r="O16" s="20"/>
      <c r="P16" s="9"/>
      <c r="Q16" s="21"/>
      <c r="R16" s="9"/>
      <c r="S16" s="43"/>
      <c r="T16" s="20"/>
      <c r="U16" s="43"/>
      <c r="V16" s="20"/>
      <c r="W16" s="71"/>
      <c r="X16" s="71"/>
      <c r="Y16" s="71"/>
      <c r="Z16" s="71"/>
      <c r="AA16" s="155"/>
    </row>
    <row r="17" ht="16" customHeight="1" spans="1:27">
      <c r="A17" s="122" t="s">
        <v>35</v>
      </c>
      <c r="B17" s="9"/>
      <c r="C17" s="21"/>
      <c r="D17" s="9"/>
      <c r="E17" s="43"/>
      <c r="F17" s="20"/>
      <c r="G17" s="43"/>
      <c r="H17" s="20"/>
      <c r="I17" s="19"/>
      <c r="J17" s="19"/>
      <c r="K17" s="19"/>
      <c r="L17" s="20"/>
      <c r="M17" s="20"/>
      <c r="N17" s="20"/>
      <c r="O17" s="20"/>
      <c r="P17" s="9"/>
      <c r="Q17" s="21"/>
      <c r="R17" s="9"/>
      <c r="S17" s="43"/>
      <c r="T17" s="20"/>
      <c r="U17" s="43"/>
      <c r="V17" s="20"/>
      <c r="W17" s="71"/>
      <c r="X17" s="71"/>
      <c r="Y17" s="71"/>
      <c r="Z17" s="71"/>
      <c r="AA17" s="155"/>
    </row>
    <row r="18" ht="16" customHeight="1" spans="1:27">
      <c r="A18" s="122" t="s">
        <v>134</v>
      </c>
      <c r="B18" s="9"/>
      <c r="C18" s="21"/>
      <c r="D18" s="9"/>
      <c r="E18" s="43"/>
      <c r="F18" s="20"/>
      <c r="G18" s="43"/>
      <c r="H18" s="20"/>
      <c r="I18" s="19"/>
      <c r="J18" s="19"/>
      <c r="K18" s="19"/>
      <c r="L18" s="20"/>
      <c r="M18" s="20"/>
      <c r="N18" s="20"/>
      <c r="O18" s="20"/>
      <c r="P18" s="9"/>
      <c r="Q18" s="21"/>
      <c r="R18" s="9"/>
      <c r="S18" s="43"/>
      <c r="T18" s="20"/>
      <c r="U18" s="43"/>
      <c r="V18" s="20"/>
      <c r="W18" s="71"/>
      <c r="X18" s="71"/>
      <c r="Y18" s="71"/>
      <c r="Z18" s="71"/>
      <c r="AA18" s="155"/>
    </row>
    <row r="19" ht="16" customHeight="1" spans="1:27">
      <c r="A19" s="117" t="s">
        <v>54</v>
      </c>
      <c r="B19" s="9"/>
      <c r="C19" s="21"/>
      <c r="D19" s="9"/>
      <c r="E19" s="43"/>
      <c r="F19" s="20"/>
      <c r="G19" s="43"/>
      <c r="H19" s="20"/>
      <c r="I19" s="19"/>
      <c r="J19" s="19"/>
      <c r="K19" s="19"/>
      <c r="L19" s="20"/>
      <c r="M19" s="20"/>
      <c r="N19" s="20"/>
      <c r="O19" s="20"/>
      <c r="P19" s="9"/>
      <c r="Q19" s="21"/>
      <c r="R19" s="9"/>
      <c r="S19" s="43"/>
      <c r="T19" s="20"/>
      <c r="U19" s="43"/>
      <c r="V19" s="20"/>
      <c r="W19" s="71"/>
      <c r="X19" s="71"/>
      <c r="Y19" s="71"/>
      <c r="Z19" s="71"/>
      <c r="AA19" s="155"/>
    </row>
    <row r="20" ht="16" customHeight="1" spans="1:27">
      <c r="A20" s="117" t="s">
        <v>41</v>
      </c>
      <c r="B20" s="9"/>
      <c r="C20" s="21"/>
      <c r="D20" s="9"/>
      <c r="E20" s="43"/>
      <c r="F20" s="20"/>
      <c r="G20" s="43"/>
      <c r="H20" s="20"/>
      <c r="I20" s="19"/>
      <c r="J20" s="19"/>
      <c r="K20" s="19"/>
      <c r="L20" s="20"/>
      <c r="M20" s="20"/>
      <c r="N20" s="20"/>
      <c r="O20" s="20"/>
      <c r="P20" s="9"/>
      <c r="Q20" s="21"/>
      <c r="R20" s="9"/>
      <c r="S20" s="43"/>
      <c r="T20" s="20"/>
      <c r="U20" s="43"/>
      <c r="V20" s="20"/>
      <c r="W20" s="71"/>
      <c r="X20" s="71"/>
      <c r="Y20" s="71"/>
      <c r="Z20" s="71"/>
      <c r="AA20" s="155"/>
    </row>
    <row r="21" ht="16" customHeight="1" spans="1:27">
      <c r="A21" s="117" t="s">
        <v>43</v>
      </c>
      <c r="B21" s="9"/>
      <c r="C21" s="21"/>
      <c r="D21" s="9"/>
      <c r="E21" s="43"/>
      <c r="F21" s="20"/>
      <c r="G21" s="43"/>
      <c r="H21" s="20"/>
      <c r="I21" s="19"/>
      <c r="J21" s="19"/>
      <c r="K21" s="19"/>
      <c r="L21" s="20"/>
      <c r="M21" s="20"/>
      <c r="N21" s="20"/>
      <c r="O21" s="20"/>
      <c r="P21" s="9"/>
      <c r="Q21" s="21"/>
      <c r="R21" s="9"/>
      <c r="S21" s="43"/>
      <c r="T21" s="20"/>
      <c r="U21" s="43"/>
      <c r="V21" s="20"/>
      <c r="W21" s="71"/>
      <c r="X21" s="71"/>
      <c r="Y21" s="71"/>
      <c r="Z21" s="71"/>
      <c r="AA21" s="155"/>
    </row>
    <row r="22" ht="16" customHeight="1" spans="1:27">
      <c r="A22" s="117" t="s">
        <v>45</v>
      </c>
      <c r="B22" s="9"/>
      <c r="C22" s="21"/>
      <c r="D22" s="9"/>
      <c r="E22" s="43"/>
      <c r="F22" s="20"/>
      <c r="G22" s="43"/>
      <c r="H22" s="20"/>
      <c r="I22" s="19"/>
      <c r="J22" s="19"/>
      <c r="K22" s="19"/>
      <c r="L22" s="20"/>
      <c r="M22" s="20"/>
      <c r="N22" s="20"/>
      <c r="O22" s="20"/>
      <c r="P22" s="9"/>
      <c r="Q22" s="21"/>
      <c r="R22" s="9"/>
      <c r="S22" s="43"/>
      <c r="T22" s="20"/>
      <c r="U22" s="43"/>
      <c r="V22" s="20"/>
      <c r="W22" s="71"/>
      <c r="X22" s="71"/>
      <c r="Y22" s="71"/>
      <c r="Z22" s="71"/>
      <c r="AA22" s="155"/>
    </row>
    <row r="23" ht="16" customHeight="1" spans="1:27">
      <c r="A23" s="117" t="s">
        <v>46</v>
      </c>
      <c r="B23" s="9"/>
      <c r="C23" s="21"/>
      <c r="D23" s="9"/>
      <c r="E23" s="43"/>
      <c r="F23" s="20"/>
      <c r="G23" s="43"/>
      <c r="H23" s="20"/>
      <c r="I23" s="19"/>
      <c r="J23" s="19"/>
      <c r="K23" s="19"/>
      <c r="L23" s="20"/>
      <c r="M23" s="20"/>
      <c r="N23" s="20"/>
      <c r="O23" s="20"/>
      <c r="P23" s="9"/>
      <c r="Q23" s="21"/>
      <c r="R23" s="9"/>
      <c r="S23" s="43"/>
      <c r="T23" s="20"/>
      <c r="U23" s="43"/>
      <c r="V23" s="20"/>
      <c r="W23" s="71"/>
      <c r="X23" s="71"/>
      <c r="Y23" s="71"/>
      <c r="Z23" s="71"/>
      <c r="AA23" s="155"/>
    </row>
    <row r="24" ht="16" customHeight="1" spans="1:27">
      <c r="A24" s="122" t="s">
        <v>47</v>
      </c>
      <c r="B24" s="9"/>
      <c r="C24" s="21"/>
      <c r="D24" s="9"/>
      <c r="E24" s="43"/>
      <c r="F24" s="20"/>
      <c r="G24" s="43"/>
      <c r="H24" s="20"/>
      <c r="I24" s="19"/>
      <c r="J24" s="19"/>
      <c r="K24" s="19"/>
      <c r="L24" s="20"/>
      <c r="M24" s="20"/>
      <c r="N24" s="20"/>
      <c r="O24" s="20"/>
      <c r="P24" s="9"/>
      <c r="Q24" s="21"/>
      <c r="R24" s="9"/>
      <c r="S24" s="43"/>
      <c r="T24" s="20"/>
      <c r="U24" s="43"/>
      <c r="V24" s="20"/>
      <c r="W24" s="71"/>
      <c r="X24" s="71"/>
      <c r="Y24" s="71"/>
      <c r="Z24" s="71"/>
      <c r="AA24" s="155"/>
    </row>
    <row r="25" ht="16" customHeight="1" spans="1:27">
      <c r="A25" s="122" t="s">
        <v>48</v>
      </c>
      <c r="B25" s="9"/>
      <c r="C25" s="21"/>
      <c r="D25" s="9"/>
      <c r="E25" s="43"/>
      <c r="F25" s="20"/>
      <c r="G25" s="43"/>
      <c r="H25" s="20"/>
      <c r="I25" s="19"/>
      <c r="J25" s="19"/>
      <c r="K25" s="19"/>
      <c r="L25" s="20"/>
      <c r="M25" s="20"/>
      <c r="N25" s="20"/>
      <c r="O25" s="20"/>
      <c r="P25" s="9"/>
      <c r="Q25" s="21"/>
      <c r="R25" s="9"/>
      <c r="S25" s="43"/>
      <c r="T25" s="20"/>
      <c r="U25" s="43"/>
      <c r="V25" s="20"/>
      <c r="W25" s="71"/>
      <c r="X25" s="71"/>
      <c r="Y25" s="71"/>
      <c r="Z25" s="71"/>
      <c r="AA25" s="155"/>
    </row>
    <row r="26" ht="16" customHeight="1" spans="1:27">
      <c r="A26" s="122" t="s">
        <v>49</v>
      </c>
      <c r="B26" s="9"/>
      <c r="C26" s="21"/>
      <c r="D26" s="9"/>
      <c r="E26" s="43"/>
      <c r="F26" s="20"/>
      <c r="G26" s="43"/>
      <c r="H26" s="20"/>
      <c r="I26" s="19"/>
      <c r="J26" s="19"/>
      <c r="K26" s="19"/>
      <c r="L26" s="20"/>
      <c r="M26" s="20"/>
      <c r="N26" s="20"/>
      <c r="O26" s="20"/>
      <c r="P26" s="9"/>
      <c r="Q26" s="21"/>
      <c r="R26" s="9"/>
      <c r="S26" s="43"/>
      <c r="T26" s="20"/>
      <c r="U26" s="43"/>
      <c r="V26" s="20"/>
      <c r="W26" s="71"/>
      <c r="X26" s="71"/>
      <c r="Y26" s="71"/>
      <c r="Z26" s="71"/>
      <c r="AA26" s="155"/>
    </row>
    <row r="27" ht="16" customHeight="1" spans="1:27">
      <c r="A27" s="8" t="s">
        <v>135</v>
      </c>
      <c r="B27" s="9"/>
      <c r="C27" s="21"/>
      <c r="D27" s="9"/>
      <c r="E27" s="43"/>
      <c r="F27" s="20"/>
      <c r="G27" s="43"/>
      <c r="H27" s="20"/>
      <c r="I27" s="19"/>
      <c r="J27" s="19"/>
      <c r="K27" s="19"/>
      <c r="L27" s="20"/>
      <c r="M27" s="20"/>
      <c r="N27" s="20"/>
      <c r="O27" s="20"/>
      <c r="P27" s="9"/>
      <c r="Q27" s="21"/>
      <c r="R27" s="9"/>
      <c r="S27" s="43"/>
      <c r="T27" s="20"/>
      <c r="U27" s="43"/>
      <c r="V27" s="20"/>
      <c r="W27" s="71"/>
      <c r="X27" s="71"/>
      <c r="Y27" s="71"/>
      <c r="Z27" s="71"/>
      <c r="AA27" s="155"/>
    </row>
    <row r="28" ht="16" customHeight="1" spans="1:27">
      <c r="A28" s="122" t="s">
        <v>14</v>
      </c>
      <c r="B28" s="9"/>
      <c r="C28" s="21"/>
      <c r="D28" s="9"/>
      <c r="E28" s="43"/>
      <c r="F28" s="20"/>
      <c r="G28" s="43"/>
      <c r="H28" s="20"/>
      <c r="I28" s="19"/>
      <c r="J28" s="19"/>
      <c r="K28" s="19"/>
      <c r="L28" s="20"/>
      <c r="M28" s="20"/>
      <c r="N28" s="20"/>
      <c r="O28" s="20"/>
      <c r="P28" s="9"/>
      <c r="Q28" s="21"/>
      <c r="R28" s="9"/>
      <c r="S28" s="43"/>
      <c r="T28" s="20"/>
      <c r="U28" s="43"/>
      <c r="V28" s="20"/>
      <c r="W28" s="71"/>
      <c r="X28" s="71"/>
      <c r="Y28" s="71"/>
      <c r="Z28" s="71"/>
      <c r="AA28" s="155"/>
    </row>
    <row r="29" ht="16" customHeight="1" spans="1:27">
      <c r="A29" s="122" t="s">
        <v>136</v>
      </c>
      <c r="B29" s="9"/>
      <c r="C29" s="21"/>
      <c r="D29" s="9"/>
      <c r="E29" s="43"/>
      <c r="F29" s="20"/>
      <c r="G29" s="43"/>
      <c r="H29" s="20"/>
      <c r="I29" s="19"/>
      <c r="J29" s="19"/>
      <c r="K29" s="19"/>
      <c r="L29" s="20"/>
      <c r="M29" s="20"/>
      <c r="N29" s="20"/>
      <c r="O29" s="20"/>
      <c r="P29" s="9"/>
      <c r="Q29" s="21"/>
      <c r="R29" s="9"/>
      <c r="S29" s="43"/>
      <c r="T29" s="20"/>
      <c r="U29" s="43"/>
      <c r="V29" s="20"/>
      <c r="W29" s="71"/>
      <c r="X29" s="71"/>
      <c r="Y29" s="71"/>
      <c r="Z29" s="71"/>
      <c r="AA29" s="155"/>
    </row>
    <row r="30" ht="16" customHeight="1" spans="1:27">
      <c r="A30" s="117" t="s">
        <v>92</v>
      </c>
      <c r="B30" s="9"/>
      <c r="C30" s="21"/>
      <c r="D30" s="9"/>
      <c r="E30" s="43"/>
      <c r="F30" s="20"/>
      <c r="G30" s="43"/>
      <c r="H30" s="20"/>
      <c r="I30" s="19"/>
      <c r="J30" s="19"/>
      <c r="K30" s="19"/>
      <c r="L30" s="20"/>
      <c r="M30" s="20"/>
      <c r="N30" s="20"/>
      <c r="O30" s="20"/>
      <c r="P30" s="9"/>
      <c r="Q30" s="21"/>
      <c r="R30" s="9"/>
      <c r="S30" s="43"/>
      <c r="T30" s="20"/>
      <c r="U30" s="43"/>
      <c r="V30" s="20"/>
      <c r="W30" s="71"/>
      <c r="X30" s="71"/>
      <c r="Y30" s="71"/>
      <c r="Z30" s="71"/>
      <c r="AA30" s="155"/>
    </row>
    <row r="31" ht="16" customHeight="1" spans="1:27">
      <c r="A31" s="122" t="s">
        <v>94</v>
      </c>
      <c r="B31" s="9"/>
      <c r="C31" s="21"/>
      <c r="D31" s="9"/>
      <c r="E31" s="43"/>
      <c r="F31" s="20"/>
      <c r="G31" s="43"/>
      <c r="H31" s="20"/>
      <c r="I31" s="19"/>
      <c r="J31" s="19"/>
      <c r="K31" s="19"/>
      <c r="L31" s="20"/>
      <c r="M31" s="20"/>
      <c r="N31" s="20"/>
      <c r="O31" s="20"/>
      <c r="P31" s="9"/>
      <c r="Q31" s="21"/>
      <c r="R31" s="9"/>
      <c r="S31" s="43"/>
      <c r="T31" s="20"/>
      <c r="U31" s="43"/>
      <c r="V31" s="20"/>
      <c r="W31" s="71"/>
      <c r="X31" s="71"/>
      <c r="Y31" s="71"/>
      <c r="Z31" s="71"/>
      <c r="AA31" s="155"/>
    </row>
    <row r="32" ht="16" customHeight="1" spans="1:27">
      <c r="A32" s="122" t="s">
        <v>17</v>
      </c>
      <c r="B32" s="9"/>
      <c r="C32" s="21"/>
      <c r="D32" s="9"/>
      <c r="E32" s="43"/>
      <c r="F32" s="20"/>
      <c r="G32" s="43"/>
      <c r="H32" s="20"/>
      <c r="I32" s="19"/>
      <c r="J32" s="19"/>
      <c r="K32" s="19"/>
      <c r="L32" s="20"/>
      <c r="M32" s="20"/>
      <c r="N32" s="20"/>
      <c r="O32" s="20"/>
      <c r="P32" s="9"/>
      <c r="Q32" s="21"/>
      <c r="R32" s="9"/>
      <c r="S32" s="43"/>
      <c r="T32" s="20"/>
      <c r="U32" s="43"/>
      <c r="V32" s="20"/>
      <c r="W32" s="71"/>
      <c r="X32" s="71"/>
      <c r="Y32" s="71"/>
      <c r="Z32" s="71"/>
      <c r="AA32" s="155"/>
    </row>
    <row r="33" ht="16" customHeight="1" spans="1:27">
      <c r="A33" s="122" t="s">
        <v>18</v>
      </c>
      <c r="B33" s="9"/>
      <c r="C33" s="21"/>
      <c r="D33" s="9"/>
      <c r="E33" s="43"/>
      <c r="F33" s="20"/>
      <c r="G33" s="43"/>
      <c r="H33" s="20"/>
      <c r="I33" s="19"/>
      <c r="J33" s="19"/>
      <c r="K33" s="19"/>
      <c r="L33" s="20"/>
      <c r="M33" s="20"/>
      <c r="N33" s="20"/>
      <c r="O33" s="20"/>
      <c r="P33" s="9"/>
      <c r="Q33" s="21"/>
      <c r="R33" s="9"/>
      <c r="S33" s="43"/>
      <c r="T33" s="20"/>
      <c r="U33" s="43"/>
      <c r="V33" s="20"/>
      <c r="W33" s="71"/>
      <c r="X33" s="71"/>
      <c r="Y33" s="71"/>
      <c r="Z33" s="71"/>
      <c r="AA33" s="155"/>
    </row>
    <row r="34" ht="16" customHeight="1" spans="1:27">
      <c r="A34" s="122" t="s">
        <v>95</v>
      </c>
      <c r="B34" s="9"/>
      <c r="C34" s="21"/>
      <c r="D34" s="9"/>
      <c r="E34" s="43"/>
      <c r="F34" s="20"/>
      <c r="G34" s="43"/>
      <c r="H34" s="20"/>
      <c r="I34" s="19"/>
      <c r="J34" s="19"/>
      <c r="K34" s="19"/>
      <c r="L34" s="20"/>
      <c r="M34" s="20"/>
      <c r="N34" s="20"/>
      <c r="O34" s="20"/>
      <c r="P34" s="189"/>
      <c r="Q34" s="21"/>
      <c r="R34" s="9"/>
      <c r="S34" s="43"/>
      <c r="T34" s="20"/>
      <c r="U34" s="43"/>
      <c r="V34" s="20"/>
      <c r="W34" s="71"/>
      <c r="X34" s="71"/>
      <c r="Y34" s="71"/>
      <c r="Z34" s="71"/>
      <c r="AA34" s="155"/>
    </row>
    <row r="35" ht="16" customHeight="1" spans="1:27">
      <c r="A35" s="174" t="s">
        <v>12</v>
      </c>
      <c r="B35" s="9"/>
      <c r="C35" s="21"/>
      <c r="D35" s="9"/>
      <c r="E35" s="43"/>
      <c r="F35" s="20"/>
      <c r="G35" s="43"/>
      <c r="H35" s="20"/>
      <c r="I35" s="19"/>
      <c r="J35" s="19"/>
      <c r="K35" s="19"/>
      <c r="L35" s="20"/>
      <c r="M35" s="20"/>
      <c r="N35" s="20"/>
      <c r="O35" s="20"/>
      <c r="P35" s="9"/>
      <c r="Q35" s="21"/>
      <c r="R35" s="9"/>
      <c r="S35" s="43"/>
      <c r="T35" s="20"/>
      <c r="U35" s="43"/>
      <c r="V35" s="20"/>
      <c r="W35" s="71"/>
      <c r="X35" s="71"/>
      <c r="Y35" s="71"/>
      <c r="Z35" s="71"/>
      <c r="AA35" s="155"/>
    </row>
    <row r="36" ht="16" customHeight="1" spans="1:27">
      <c r="A36" s="122" t="s">
        <v>100</v>
      </c>
      <c r="B36" s="9"/>
      <c r="C36" s="21"/>
      <c r="D36" s="9"/>
      <c r="E36" s="43"/>
      <c r="F36" s="20"/>
      <c r="G36" s="43"/>
      <c r="H36" s="20"/>
      <c r="I36" s="19"/>
      <c r="J36" s="19"/>
      <c r="K36" s="19"/>
      <c r="L36" s="20"/>
      <c r="M36" s="20"/>
      <c r="N36" s="20"/>
      <c r="O36" s="20"/>
      <c r="P36" s="9"/>
      <c r="Q36" s="21"/>
      <c r="R36" s="9"/>
      <c r="S36" s="43"/>
      <c r="T36" s="20"/>
      <c r="U36" s="43"/>
      <c r="V36" s="20"/>
      <c r="W36" s="71"/>
      <c r="X36" s="71"/>
      <c r="Y36" s="71"/>
      <c r="Z36" s="71"/>
      <c r="AA36" s="155"/>
    </row>
    <row r="37" ht="16" customHeight="1" spans="1:27">
      <c r="A37" s="122" t="s">
        <v>101</v>
      </c>
      <c r="B37" s="9"/>
      <c r="C37" s="21"/>
      <c r="D37" s="9"/>
      <c r="E37" s="43"/>
      <c r="F37" s="20"/>
      <c r="G37" s="43"/>
      <c r="H37" s="20"/>
      <c r="I37" s="19"/>
      <c r="J37" s="19"/>
      <c r="K37" s="19"/>
      <c r="L37" s="20"/>
      <c r="M37" s="20"/>
      <c r="N37" s="20"/>
      <c r="O37" s="20"/>
      <c r="P37" s="9"/>
      <c r="Q37" s="21"/>
      <c r="R37" s="9"/>
      <c r="S37" s="43"/>
      <c r="T37" s="20"/>
      <c r="U37" s="43"/>
      <c r="V37" s="20"/>
      <c r="W37" s="71"/>
      <c r="X37" s="71"/>
      <c r="Y37" s="71"/>
      <c r="Z37" s="71"/>
      <c r="AA37" s="155"/>
    </row>
    <row r="38" ht="16" customHeight="1" spans="1:27">
      <c r="A38" s="122" t="s">
        <v>102</v>
      </c>
      <c r="B38" s="9"/>
      <c r="C38" s="21"/>
      <c r="D38" s="9"/>
      <c r="E38" s="43"/>
      <c r="F38" s="20"/>
      <c r="G38" s="43"/>
      <c r="H38" s="20"/>
      <c r="I38" s="19"/>
      <c r="J38" s="19"/>
      <c r="K38" s="19"/>
      <c r="L38" s="20"/>
      <c r="M38" s="20"/>
      <c r="N38" s="20"/>
      <c r="O38" s="20"/>
      <c r="P38" s="9"/>
      <c r="Q38" s="21"/>
      <c r="R38" s="9"/>
      <c r="S38" s="43"/>
      <c r="T38" s="20"/>
      <c r="U38" s="43"/>
      <c r="V38" s="20"/>
      <c r="W38" s="71"/>
      <c r="X38" s="71"/>
      <c r="Y38" s="71"/>
      <c r="Z38" s="71"/>
      <c r="AA38" s="155"/>
    </row>
    <row r="39" ht="16" customHeight="1" spans="1:27">
      <c r="A39" s="122" t="s">
        <v>103</v>
      </c>
      <c r="B39" s="9"/>
      <c r="C39" s="21"/>
      <c r="D39" s="9"/>
      <c r="E39" s="43"/>
      <c r="F39" s="20"/>
      <c r="G39" s="43"/>
      <c r="H39" s="20"/>
      <c r="I39" s="19"/>
      <c r="J39" s="19"/>
      <c r="K39" s="19"/>
      <c r="L39" s="20"/>
      <c r="M39" s="20"/>
      <c r="N39" s="20"/>
      <c r="O39" s="20"/>
      <c r="P39" s="9"/>
      <c r="Q39" s="21"/>
      <c r="R39" s="9"/>
      <c r="S39" s="43"/>
      <c r="T39" s="20"/>
      <c r="U39" s="43"/>
      <c r="V39" s="20"/>
      <c r="W39" s="71"/>
      <c r="X39" s="71"/>
      <c r="Y39" s="71"/>
      <c r="Z39" s="71"/>
      <c r="AA39" s="155"/>
    </row>
    <row r="40" ht="16" customHeight="1" spans="1:27">
      <c r="A40" s="122" t="s">
        <v>104</v>
      </c>
      <c r="B40" s="9"/>
      <c r="C40" s="21"/>
      <c r="D40" s="9"/>
      <c r="E40" s="43"/>
      <c r="F40" s="20"/>
      <c r="G40" s="43"/>
      <c r="H40" s="20"/>
      <c r="I40" s="19"/>
      <c r="J40" s="19"/>
      <c r="K40" s="19"/>
      <c r="L40" s="20"/>
      <c r="M40" s="20"/>
      <c r="N40" s="20"/>
      <c r="O40" s="20"/>
      <c r="P40" s="9"/>
      <c r="Q40" s="21"/>
      <c r="R40" s="9"/>
      <c r="S40" s="43"/>
      <c r="T40" s="20"/>
      <c r="U40" s="43"/>
      <c r="V40" s="20"/>
      <c r="W40" s="71"/>
      <c r="X40" s="71"/>
      <c r="Y40" s="71"/>
      <c r="Z40" s="71"/>
      <c r="AA40" s="155"/>
    </row>
    <row r="41" ht="16" customHeight="1" spans="1:27">
      <c r="A41" s="174" t="s">
        <v>20</v>
      </c>
      <c r="B41" s="9"/>
      <c r="C41" s="21"/>
      <c r="D41" s="9"/>
      <c r="E41" s="43"/>
      <c r="F41" s="20"/>
      <c r="G41" s="43"/>
      <c r="H41" s="20"/>
      <c r="I41" s="19"/>
      <c r="J41" s="19"/>
      <c r="K41" s="19"/>
      <c r="L41" s="20"/>
      <c r="M41" s="20"/>
      <c r="N41" s="20"/>
      <c r="O41" s="20"/>
      <c r="P41" s="9"/>
      <c r="Q41" s="21"/>
      <c r="R41" s="9"/>
      <c r="S41" s="43"/>
      <c r="T41" s="20"/>
      <c r="U41" s="43"/>
      <c r="V41" s="20"/>
      <c r="W41" s="71"/>
      <c r="X41" s="71"/>
      <c r="Y41" s="71"/>
      <c r="Z41" s="71"/>
      <c r="AA41" s="155"/>
    </row>
    <row r="42" ht="16" customHeight="1" spans="1:27">
      <c r="A42" s="174" t="s">
        <v>21</v>
      </c>
      <c r="B42" s="9"/>
      <c r="C42" s="21"/>
      <c r="D42" s="9"/>
      <c r="E42" s="43"/>
      <c r="F42" s="20"/>
      <c r="G42" s="43"/>
      <c r="H42" s="20"/>
      <c r="I42" s="19"/>
      <c r="J42" s="19"/>
      <c r="K42" s="19"/>
      <c r="L42" s="20"/>
      <c r="M42" s="20"/>
      <c r="N42" s="20"/>
      <c r="O42" s="20"/>
      <c r="P42" s="9"/>
      <c r="Q42" s="21"/>
      <c r="R42" s="9"/>
      <c r="S42" s="43"/>
      <c r="T42" s="20"/>
      <c r="U42" s="43"/>
      <c r="V42" s="20"/>
      <c r="W42" s="71"/>
      <c r="X42" s="71"/>
      <c r="Y42" s="71"/>
      <c r="Z42" s="71"/>
      <c r="AA42" s="155"/>
    </row>
    <row r="43" ht="16" customHeight="1" spans="1:27">
      <c r="A43" s="30" t="s">
        <v>137</v>
      </c>
      <c r="B43" s="31"/>
      <c r="C43" s="31"/>
      <c r="D43" s="32">
        <f t="shared" ref="D43:H43" si="3">SUM(D12:D42)</f>
        <v>0</v>
      </c>
      <c r="E43" s="32">
        <f t="shared" si="3"/>
        <v>0</v>
      </c>
      <c r="F43" s="32">
        <f t="shared" si="3"/>
        <v>0</v>
      </c>
      <c r="G43" s="32">
        <f t="shared" si="3"/>
        <v>0</v>
      </c>
      <c r="H43" s="32">
        <f t="shared" si="3"/>
        <v>0</v>
      </c>
      <c r="I43" s="31"/>
      <c r="J43" s="31"/>
      <c r="K43" s="31"/>
      <c r="L43" s="32"/>
      <c r="M43" s="32"/>
      <c r="N43" s="32"/>
      <c r="O43" s="32"/>
      <c r="P43" s="15"/>
      <c r="Q43" s="69"/>
      <c r="R43" s="32">
        <f t="shared" ref="R43:V43" si="4">SUM(R12:R42)</f>
        <v>0</v>
      </c>
      <c r="S43" s="32"/>
      <c r="T43" s="32">
        <f t="shared" si="4"/>
        <v>0</v>
      </c>
      <c r="U43" s="32"/>
      <c r="V43" s="32">
        <f t="shared" si="4"/>
        <v>0</v>
      </c>
      <c r="W43" s="57"/>
      <c r="X43" s="57">
        <f t="shared" ref="X43:Z43" si="5">SUM(X12:X42)</f>
        <v>0</v>
      </c>
      <c r="Y43" s="57">
        <f t="shared" si="5"/>
        <v>0</v>
      </c>
      <c r="Z43" s="57">
        <f t="shared" si="5"/>
        <v>0</v>
      </c>
      <c r="AA43" s="198"/>
    </row>
    <row r="44" ht="16" customHeight="1" spans="1:27">
      <c r="A44" s="124" t="s">
        <v>138</v>
      </c>
      <c r="B44" s="125"/>
      <c r="C44" s="125"/>
      <c r="D44" s="125"/>
      <c r="E44" s="125"/>
      <c r="F44" s="125"/>
      <c r="G44" s="125"/>
      <c r="H44" s="136"/>
      <c r="I44" s="50" t="s">
        <v>139</v>
      </c>
      <c r="J44" s="51"/>
      <c r="K44" s="51"/>
      <c r="L44" s="51"/>
      <c r="M44" s="51"/>
      <c r="N44" s="51"/>
      <c r="O44" s="61"/>
      <c r="P44" s="190"/>
      <c r="Q44" s="192"/>
      <c r="R44" s="192"/>
      <c r="S44" s="192"/>
      <c r="T44" s="192"/>
      <c r="U44" s="192"/>
      <c r="V44" s="192"/>
      <c r="W44" s="50" t="s">
        <v>140</v>
      </c>
      <c r="X44" s="51"/>
      <c r="Y44" s="51"/>
      <c r="Z44" s="61"/>
      <c r="AA44" s="158"/>
    </row>
    <row r="45" ht="16" customHeight="1" spans="1:27">
      <c r="A45" s="122" t="s">
        <v>93</v>
      </c>
      <c r="B45" s="175"/>
      <c r="C45" s="19"/>
      <c r="D45" s="54"/>
      <c r="E45" s="43"/>
      <c r="F45" s="54"/>
      <c r="G45" s="43"/>
      <c r="H45" s="54"/>
      <c r="I45" s="28"/>
      <c r="J45" s="19"/>
      <c r="K45" s="28"/>
      <c r="L45" s="43"/>
      <c r="M45" s="20"/>
      <c r="N45" s="43"/>
      <c r="O45" s="20"/>
      <c r="P45" s="9"/>
      <c r="Q45" s="21"/>
      <c r="R45" s="9"/>
      <c r="S45" s="43"/>
      <c r="T45" s="20"/>
      <c r="U45" s="43"/>
      <c r="V45" s="20"/>
      <c r="W45" s="107"/>
      <c r="X45" s="71"/>
      <c r="Y45" s="71"/>
      <c r="Z45" s="71"/>
      <c r="AA45" s="155"/>
    </row>
    <row r="46" ht="16" customHeight="1" spans="1:27">
      <c r="A46" s="30" t="s">
        <v>130</v>
      </c>
      <c r="B46" s="30"/>
      <c r="C46" s="30"/>
      <c r="D46" s="32">
        <f t="shared" ref="D46:H46" si="6">SUM(D45:D45)</f>
        <v>0</v>
      </c>
      <c r="E46" s="32"/>
      <c r="F46" s="32">
        <f t="shared" si="6"/>
        <v>0</v>
      </c>
      <c r="G46" s="32"/>
      <c r="H46" s="32">
        <f t="shared" si="6"/>
        <v>0</v>
      </c>
      <c r="I46" s="52"/>
      <c r="J46" s="30"/>
      <c r="K46" s="52">
        <f t="shared" ref="K46:O46" si="7">SUM(K45:K45)</f>
        <v>0</v>
      </c>
      <c r="L46" s="32"/>
      <c r="M46" s="32">
        <f t="shared" si="7"/>
        <v>0</v>
      </c>
      <c r="N46" s="32"/>
      <c r="O46" s="32">
        <f t="shared" si="7"/>
        <v>0</v>
      </c>
      <c r="P46" s="12"/>
      <c r="Q46" s="193"/>
      <c r="R46" s="32">
        <f t="shared" ref="R46:V46" si="8">SUM(R45:R45)</f>
        <v>0</v>
      </c>
      <c r="S46" s="32"/>
      <c r="T46" s="32">
        <f t="shared" si="8"/>
        <v>0</v>
      </c>
      <c r="U46" s="32"/>
      <c r="V46" s="32">
        <f t="shared" si="8"/>
        <v>0</v>
      </c>
      <c r="W46" s="57"/>
      <c r="X46" s="57">
        <f t="shared" ref="X46:Z46" si="9">SUM(X45:X45)</f>
        <v>0</v>
      </c>
      <c r="Y46" s="57">
        <f t="shared" si="9"/>
        <v>0</v>
      </c>
      <c r="Z46" s="57">
        <f t="shared" si="9"/>
        <v>0</v>
      </c>
      <c r="AA46" s="198"/>
    </row>
    <row r="47" ht="16" customHeight="1" spans="1:27">
      <c r="A47" s="33" t="s">
        <v>141</v>
      </c>
      <c r="B47" s="34"/>
      <c r="C47" s="34"/>
      <c r="D47" s="34"/>
      <c r="E47" s="34"/>
      <c r="F47" s="34"/>
      <c r="G47" s="34"/>
      <c r="H47" s="34"/>
      <c r="I47" s="50" t="s">
        <v>142</v>
      </c>
      <c r="J47" s="51"/>
      <c r="K47" s="51"/>
      <c r="L47" s="51"/>
      <c r="M47" s="51"/>
      <c r="N47" s="51"/>
      <c r="O47" s="61"/>
      <c r="P47" s="34"/>
      <c r="Q47" s="34"/>
      <c r="R47" s="34"/>
      <c r="S47" s="34"/>
      <c r="T47" s="34"/>
      <c r="U47" s="34"/>
      <c r="V47" s="34"/>
      <c r="W47" s="50" t="s">
        <v>143</v>
      </c>
      <c r="X47" s="51"/>
      <c r="Y47" s="51"/>
      <c r="Z47" s="61"/>
      <c r="AA47" s="160"/>
    </row>
    <row r="48" ht="16" customHeight="1" spans="1:27">
      <c r="A48" s="122" t="s">
        <v>97</v>
      </c>
      <c r="B48" s="130"/>
      <c r="C48" s="19"/>
      <c r="D48" s="131"/>
      <c r="E48" s="43"/>
      <c r="F48" s="11"/>
      <c r="G48" s="43"/>
      <c r="H48" s="11"/>
      <c r="I48" s="131"/>
      <c r="J48" s="68"/>
      <c r="K48" s="103"/>
      <c r="L48" s="94"/>
      <c r="M48" s="102"/>
      <c r="N48" s="94"/>
      <c r="O48" s="102"/>
      <c r="P48" s="103"/>
      <c r="Q48" s="68"/>
      <c r="R48" s="103"/>
      <c r="S48" s="102"/>
      <c r="T48" s="102"/>
      <c r="U48" s="94"/>
      <c r="V48" s="94"/>
      <c r="W48" s="103"/>
      <c r="X48" s="103"/>
      <c r="Y48" s="71"/>
      <c r="Z48" s="71"/>
      <c r="AA48" s="155"/>
    </row>
    <row r="49" ht="16" customHeight="1" spans="1:27">
      <c r="A49" s="122" t="s">
        <v>98</v>
      </c>
      <c r="B49" s="130"/>
      <c r="C49" s="19"/>
      <c r="D49" s="131"/>
      <c r="E49" s="43"/>
      <c r="F49" s="11"/>
      <c r="G49" s="43"/>
      <c r="H49" s="11"/>
      <c r="I49" s="131"/>
      <c r="J49" s="68"/>
      <c r="K49" s="103"/>
      <c r="L49" s="94"/>
      <c r="M49" s="102"/>
      <c r="N49" s="94"/>
      <c r="O49" s="102"/>
      <c r="P49" s="103"/>
      <c r="Q49" s="68"/>
      <c r="R49" s="103"/>
      <c r="S49" s="102"/>
      <c r="T49" s="102"/>
      <c r="U49" s="94"/>
      <c r="V49" s="94"/>
      <c r="W49" s="103"/>
      <c r="X49" s="103"/>
      <c r="Y49" s="71"/>
      <c r="Z49" s="71"/>
      <c r="AA49" s="155"/>
    </row>
    <row r="50" ht="16" customHeight="1" spans="1:27">
      <c r="A50" s="176" t="s">
        <v>107</v>
      </c>
      <c r="B50" s="177"/>
      <c r="C50" s="24"/>
      <c r="D50" s="178">
        <f t="shared" ref="D50:H50" si="10">SUM(D48:D49)</f>
        <v>0</v>
      </c>
      <c r="E50" s="120">
        <f t="shared" si="10"/>
        <v>0</v>
      </c>
      <c r="F50" s="183">
        <f t="shared" si="10"/>
        <v>0</v>
      </c>
      <c r="G50" s="120">
        <f t="shared" si="10"/>
        <v>0</v>
      </c>
      <c r="H50" s="183">
        <f t="shared" si="10"/>
        <v>0</v>
      </c>
      <c r="I50" s="178"/>
      <c r="J50" s="145"/>
      <c r="K50" s="104">
        <f t="shared" ref="K50:O50" si="11">SUM(K48:K49)</f>
        <v>0</v>
      </c>
      <c r="L50" s="187"/>
      <c r="M50" s="191">
        <f t="shared" si="11"/>
        <v>0</v>
      </c>
      <c r="N50" s="187"/>
      <c r="O50" s="191">
        <f t="shared" si="11"/>
        <v>0</v>
      </c>
      <c r="P50" s="104"/>
      <c r="Q50" s="145"/>
      <c r="R50" s="104">
        <f t="shared" ref="R50:V50" si="12">SUM(R48:R49)</f>
        <v>0</v>
      </c>
      <c r="S50" s="191"/>
      <c r="T50" s="191">
        <f t="shared" si="12"/>
        <v>0</v>
      </c>
      <c r="U50" s="187"/>
      <c r="V50" s="187">
        <f t="shared" si="12"/>
        <v>0</v>
      </c>
      <c r="W50" s="104"/>
      <c r="X50" s="104">
        <f t="shared" ref="X50:Z50" si="13">SUM(X48:X49)</f>
        <v>0</v>
      </c>
      <c r="Y50" s="38">
        <f t="shared" si="13"/>
        <v>0</v>
      </c>
      <c r="Z50" s="38">
        <f t="shared" si="13"/>
        <v>0</v>
      </c>
      <c r="AA50" s="158"/>
    </row>
    <row r="51" ht="16" customHeight="1" spans="1:27">
      <c r="A51" s="92" t="s">
        <v>144</v>
      </c>
      <c r="B51" s="130"/>
      <c r="C51" s="19"/>
      <c r="D51" s="131"/>
      <c r="E51" s="43"/>
      <c r="F51" s="11"/>
      <c r="G51" s="43"/>
      <c r="H51" s="11"/>
      <c r="I51" s="3"/>
      <c r="J51" s="3"/>
      <c r="K51" s="3"/>
      <c r="L51" s="3"/>
      <c r="M51" s="3"/>
      <c r="N51" s="3"/>
      <c r="O51" s="3"/>
      <c r="P51" s="103"/>
      <c r="Q51" s="68"/>
      <c r="R51" s="103"/>
      <c r="S51" s="102"/>
      <c r="T51" s="102"/>
      <c r="U51" s="94"/>
      <c r="V51" s="94"/>
      <c r="W51" s="3" t="s">
        <v>145</v>
      </c>
      <c r="X51" s="3"/>
      <c r="Y51" s="3"/>
      <c r="Z51" s="3"/>
      <c r="AA51" s="155"/>
    </row>
    <row r="52" ht="16" customHeight="1" spans="1:26">
      <c r="A52" s="122" t="s">
        <v>56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75"/>
      <c r="X52" s="175"/>
      <c r="Y52" s="175"/>
      <c r="Z52" s="175"/>
    </row>
    <row r="53" ht="16" customHeight="1" spans="1:26">
      <c r="A53" s="122" t="s"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75"/>
      <c r="X53" s="175"/>
      <c r="Y53" s="175"/>
      <c r="Z53" s="175"/>
    </row>
    <row r="54" ht="16" customHeight="1" spans="1:27">
      <c r="A54" s="176" t="s">
        <v>107</v>
      </c>
      <c r="B54" s="177"/>
      <c r="C54" s="24"/>
      <c r="D54" s="178"/>
      <c r="E54" s="120"/>
      <c r="F54" s="183"/>
      <c r="G54" s="120"/>
      <c r="H54" s="183"/>
      <c r="I54" s="178"/>
      <c r="J54" s="145"/>
      <c r="K54" s="104"/>
      <c r="L54" s="187"/>
      <c r="M54" s="191"/>
      <c r="N54" s="187"/>
      <c r="O54" s="191"/>
      <c r="P54" s="104"/>
      <c r="Q54" s="145"/>
      <c r="R54" s="104"/>
      <c r="S54" s="191"/>
      <c r="T54" s="191"/>
      <c r="U54" s="187"/>
      <c r="V54" s="187"/>
      <c r="W54" s="121"/>
      <c r="X54" s="121">
        <f t="shared" ref="X54:Z54" si="14">SUM(X52:X53)</f>
        <v>0</v>
      </c>
      <c r="Y54" s="121">
        <f t="shared" si="14"/>
        <v>0</v>
      </c>
      <c r="Z54" s="121">
        <f t="shared" si="14"/>
        <v>0</v>
      </c>
      <c r="AA54" s="158"/>
    </row>
    <row r="55" ht="16" customHeight="1" spans="1:27">
      <c r="A55" s="92" t="s">
        <v>146</v>
      </c>
      <c r="B55" s="130"/>
      <c r="C55" s="19"/>
      <c r="D55" s="131"/>
      <c r="E55" s="43"/>
      <c r="F55" s="11"/>
      <c r="G55" s="43"/>
      <c r="H55" s="11"/>
      <c r="I55" s="3" t="s">
        <v>147</v>
      </c>
      <c r="J55" s="3"/>
      <c r="K55" s="3"/>
      <c r="L55" s="3"/>
      <c r="M55" s="3"/>
      <c r="N55" s="3"/>
      <c r="O55" s="3"/>
      <c r="P55" s="103"/>
      <c r="Q55" s="68"/>
      <c r="R55" s="103"/>
      <c r="S55" s="102"/>
      <c r="T55" s="102"/>
      <c r="U55" s="94"/>
      <c r="V55" s="94"/>
      <c r="W55" s="3" t="s">
        <v>148</v>
      </c>
      <c r="X55" s="3"/>
      <c r="Y55" s="3"/>
      <c r="Z55" s="3"/>
      <c r="AA55" s="155"/>
    </row>
    <row r="56" ht="16" customHeight="1" spans="1:27">
      <c r="A56" s="122" t="s">
        <v>105</v>
      </c>
      <c r="B56" s="179"/>
      <c r="C56" s="19"/>
      <c r="D56" s="11"/>
      <c r="E56" s="43">
        <v>0.6</v>
      </c>
      <c r="F56" s="11"/>
      <c r="G56" s="43"/>
      <c r="H56" s="11"/>
      <c r="I56" s="131"/>
      <c r="J56" s="68"/>
      <c r="K56" s="71"/>
      <c r="L56" s="94"/>
      <c r="M56" s="102"/>
      <c r="N56" s="94"/>
      <c r="O56" s="102"/>
      <c r="P56" s="71"/>
      <c r="Q56" s="68"/>
      <c r="R56" s="71"/>
      <c r="S56" s="94"/>
      <c r="T56" s="71"/>
      <c r="U56" s="94"/>
      <c r="V56" s="71"/>
      <c r="W56" s="71"/>
      <c r="X56" s="71"/>
      <c r="Y56" s="71"/>
      <c r="Z56" s="71"/>
      <c r="AA56" s="155"/>
    </row>
    <row r="57" ht="16" customHeight="1" spans="1:27">
      <c r="A57" s="122" t="s">
        <v>106</v>
      </c>
      <c r="B57" s="179"/>
      <c r="C57" s="19"/>
      <c r="D57" s="11"/>
      <c r="E57" s="43">
        <v>0.5</v>
      </c>
      <c r="F57" s="11"/>
      <c r="G57" s="43"/>
      <c r="H57" s="11"/>
      <c r="I57" s="131"/>
      <c r="J57" s="68"/>
      <c r="K57" s="71"/>
      <c r="L57" s="94"/>
      <c r="M57" s="102"/>
      <c r="N57" s="94"/>
      <c r="O57" s="102"/>
      <c r="P57" s="71"/>
      <c r="Q57" s="68"/>
      <c r="R57" s="71"/>
      <c r="S57" s="68"/>
      <c r="T57" s="71"/>
      <c r="U57" s="68"/>
      <c r="V57" s="71"/>
      <c r="W57" s="71"/>
      <c r="X57" s="71"/>
      <c r="Y57" s="71"/>
      <c r="Z57" s="71"/>
      <c r="AA57" s="155"/>
    </row>
    <row r="58" ht="16" customHeight="1" spans="1:27">
      <c r="A58" s="122" t="s">
        <v>58</v>
      </c>
      <c r="B58" s="179"/>
      <c r="C58" s="19"/>
      <c r="D58" s="11"/>
      <c r="E58" s="43">
        <v>6.42</v>
      </c>
      <c r="F58" s="11"/>
      <c r="G58" s="43"/>
      <c r="H58" s="11"/>
      <c r="I58" s="131"/>
      <c r="J58" s="68"/>
      <c r="K58" s="71"/>
      <c r="L58" s="94"/>
      <c r="M58" s="102"/>
      <c r="N58" s="94"/>
      <c r="O58" s="102"/>
      <c r="P58" s="71"/>
      <c r="Q58" s="68"/>
      <c r="R58" s="71"/>
      <c r="S58" s="94"/>
      <c r="T58" s="71"/>
      <c r="U58" s="94"/>
      <c r="V58" s="71"/>
      <c r="W58" s="71"/>
      <c r="X58" s="71"/>
      <c r="Y58" s="71"/>
      <c r="Z58" s="71"/>
      <c r="AA58" s="155"/>
    </row>
    <row r="59" ht="17" customHeight="1" spans="1:27">
      <c r="A59" s="57" t="s">
        <v>130</v>
      </c>
      <c r="B59" s="180"/>
      <c r="C59" s="181"/>
      <c r="D59" s="180">
        <f t="shared" ref="D59:H59" si="15">SUM(D56:D58)</f>
        <v>0</v>
      </c>
      <c r="E59" s="181"/>
      <c r="F59" s="181">
        <f t="shared" si="15"/>
        <v>0</v>
      </c>
      <c r="G59" s="181"/>
      <c r="H59" s="181">
        <f t="shared" si="15"/>
        <v>0</v>
      </c>
      <c r="I59" s="188"/>
      <c r="J59" s="57"/>
      <c r="K59" s="57">
        <f t="shared" ref="K59:O59" si="16">SUM(K56:K58)</f>
        <v>0</v>
      </c>
      <c r="L59" s="181"/>
      <c r="M59" s="181">
        <f t="shared" si="16"/>
        <v>0</v>
      </c>
      <c r="N59" s="181"/>
      <c r="O59" s="181">
        <f t="shared" si="16"/>
        <v>0</v>
      </c>
      <c r="P59" s="188"/>
      <c r="Q59" s="57"/>
      <c r="R59" s="57">
        <f t="shared" ref="R59:V59" si="17">SUM(R56:R58)</f>
        <v>0</v>
      </c>
      <c r="S59" s="181"/>
      <c r="T59" s="181">
        <f t="shared" si="17"/>
        <v>0</v>
      </c>
      <c r="U59" s="181"/>
      <c r="V59" s="181">
        <f t="shared" si="17"/>
        <v>0</v>
      </c>
      <c r="W59" s="57"/>
      <c r="X59" s="57">
        <f t="shared" ref="X59:Z59" si="18">SUM(X56:X58)</f>
        <v>0</v>
      </c>
      <c r="Y59" s="57">
        <f t="shared" si="18"/>
        <v>0</v>
      </c>
      <c r="Z59" s="57">
        <f t="shared" si="18"/>
        <v>0</v>
      </c>
      <c r="AA59" s="198"/>
    </row>
    <row r="60" ht="17" customHeight="1" spans="1:27">
      <c r="A60" s="38" t="s">
        <v>149</v>
      </c>
      <c r="B60" s="38"/>
      <c r="C60" s="38" t="s">
        <v>150</v>
      </c>
      <c r="D60" s="38" t="s">
        <v>150</v>
      </c>
      <c r="E60" s="45"/>
      <c r="F60" s="184">
        <f>K48+K49</f>
        <v>0</v>
      </c>
      <c r="G60" s="185"/>
      <c r="H60" s="186"/>
      <c r="I60" s="55" t="e">
        <f>F60/F61*100</f>
        <v>#DIV/0!</v>
      </c>
      <c r="J60" s="56"/>
      <c r="K60" s="38" t="s">
        <v>151</v>
      </c>
      <c r="L60" s="38"/>
      <c r="M60" s="62" t="s">
        <v>150</v>
      </c>
      <c r="N60" s="64"/>
      <c r="O60" s="62">
        <f>M46</f>
        <v>0</v>
      </c>
      <c r="P60" s="64"/>
      <c r="Q60" s="145" t="e">
        <f>O60/O61*100</f>
        <v>#DIV/0!</v>
      </c>
      <c r="R60" s="145"/>
      <c r="S60" s="38" t="s">
        <v>152</v>
      </c>
      <c r="T60" s="38"/>
      <c r="U60" s="62" t="s">
        <v>150</v>
      </c>
      <c r="V60" s="64"/>
      <c r="W60" s="62">
        <f>O46</f>
        <v>0</v>
      </c>
      <c r="X60" s="64"/>
      <c r="Y60" s="145" t="e">
        <f>W60/W61*100</f>
        <v>#DIV/0!</v>
      </c>
      <c r="Z60" s="145"/>
      <c r="AA60" s="162"/>
    </row>
    <row r="61" ht="17" customHeight="1" spans="1:27">
      <c r="A61" s="38"/>
      <c r="B61" s="38"/>
      <c r="C61" s="38" t="s">
        <v>153</v>
      </c>
      <c r="D61" s="38" t="s">
        <v>153</v>
      </c>
      <c r="E61" s="45"/>
      <c r="F61" s="184">
        <f>X10+X43-K46-X54</f>
        <v>0</v>
      </c>
      <c r="G61" s="185"/>
      <c r="H61" s="186"/>
      <c r="I61" s="105"/>
      <c r="J61" s="106"/>
      <c r="K61" s="38"/>
      <c r="L61" s="38"/>
      <c r="M61" s="62" t="s">
        <v>153</v>
      </c>
      <c r="N61" s="64"/>
      <c r="O61" s="62">
        <f>Y10+Y43-Y54</f>
        <v>0</v>
      </c>
      <c r="P61" s="64"/>
      <c r="Q61" s="145"/>
      <c r="R61" s="145"/>
      <c r="S61" s="38"/>
      <c r="T61" s="38"/>
      <c r="U61" s="62" t="s">
        <v>153</v>
      </c>
      <c r="V61" s="64"/>
      <c r="W61" s="62">
        <f>Z10+Z43-Z54</f>
        <v>0</v>
      </c>
      <c r="X61" s="64"/>
      <c r="Y61" s="145"/>
      <c r="Z61" s="145"/>
      <c r="AA61" s="162"/>
    </row>
    <row r="62" ht="25" customHeight="1" spans="1:26">
      <c r="A62" s="57" t="s">
        <v>154</v>
      </c>
      <c r="B62" s="182" t="s">
        <v>155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</row>
    <row r="63" ht="36" customHeight="1" spans="1:27">
      <c r="A63" s="42" t="s">
        <v>156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199"/>
    </row>
  </sheetData>
  <mergeCells count="47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A44:H44"/>
    <mergeCell ref="I44:O44"/>
    <mergeCell ref="W44:Z44"/>
    <mergeCell ref="I47:O47"/>
    <mergeCell ref="W47:Z47"/>
    <mergeCell ref="I51:O51"/>
    <mergeCell ref="W51:Z51"/>
    <mergeCell ref="I55:O55"/>
    <mergeCell ref="W55:Z55"/>
    <mergeCell ref="F60:H60"/>
    <mergeCell ref="M60:N60"/>
    <mergeCell ref="O60:P60"/>
    <mergeCell ref="U60:V60"/>
    <mergeCell ref="W60:X60"/>
    <mergeCell ref="F61:H61"/>
    <mergeCell ref="M61:N61"/>
    <mergeCell ref="O61:P61"/>
    <mergeCell ref="U61:V61"/>
    <mergeCell ref="W61:X61"/>
    <mergeCell ref="B62:Z62"/>
    <mergeCell ref="A63:Z63"/>
    <mergeCell ref="A2:A4"/>
    <mergeCell ref="B3:B4"/>
    <mergeCell ref="I3:I4"/>
    <mergeCell ref="P3:P4"/>
    <mergeCell ref="W3:W4"/>
    <mergeCell ref="A60:B61"/>
    <mergeCell ref="I60:J61"/>
    <mergeCell ref="K60:L61"/>
    <mergeCell ref="Q60:R61"/>
    <mergeCell ref="S60:T61"/>
    <mergeCell ref="Y60:Z6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53"/>
  <sheetViews>
    <sheetView tabSelected="1" topLeftCell="A33" workbookViewId="0">
      <selection activeCell="A42" sqref="$A42:$XFD47"/>
    </sheetView>
  </sheetViews>
  <sheetFormatPr defaultColWidth="9" defaultRowHeight="12.5"/>
  <cols>
    <col min="1" max="1" width="13.9090909090909" style="1" customWidth="1"/>
    <col min="2" max="2" width="10.9090909090909" style="1" customWidth="1"/>
    <col min="3" max="3" width="6" style="1" hidden="1" customWidth="1"/>
    <col min="4" max="4" width="10.4545454545455" style="1" customWidth="1"/>
    <col min="5" max="5" width="7.72727272727273" style="1" hidden="1" customWidth="1"/>
    <col min="6" max="6" width="9.72727272727273" style="1" customWidth="1"/>
    <col min="7" max="7" width="6.72727272727273" style="1" hidden="1" customWidth="1"/>
    <col min="8" max="8" width="9.09090909090909" style="1" customWidth="1"/>
    <col min="9" max="9" width="10.3636363636364" style="1" customWidth="1"/>
    <col min="10" max="10" width="6.90909090909091" style="1" customWidth="1"/>
    <col min="11" max="11" width="10.2727272727273" style="1" customWidth="1"/>
    <col min="12" max="12" width="6.45454545454545" style="1" customWidth="1"/>
    <col min="13" max="13" width="10.3636363636364" style="1" customWidth="1"/>
    <col min="14" max="14" width="6" style="1" customWidth="1"/>
    <col min="15" max="15" width="8.90909090909091" style="1" customWidth="1"/>
    <col min="16" max="16" width="11" style="1" customWidth="1"/>
    <col min="17" max="17" width="6.45454545454545" style="1" customWidth="1"/>
    <col min="18" max="18" width="10.6363636363636" style="1" customWidth="1"/>
    <col min="19" max="19" width="7.36363636363636" style="1" customWidth="1"/>
    <col min="20" max="20" width="9.72727272727273" style="1" customWidth="1"/>
    <col min="21" max="21" width="5.63636363636364" style="1" customWidth="1"/>
    <col min="22" max="22" width="8.63636363636364" style="1" customWidth="1"/>
    <col min="23" max="23" width="10" style="1" customWidth="1"/>
    <col min="24" max="24" width="10.6363636363636" style="1" customWidth="1"/>
    <col min="25" max="25" width="9.27272727272727" style="1" customWidth="1"/>
    <col min="26" max="26" width="8.90909090909091" style="1" customWidth="1"/>
    <col min="27" max="27" width="9.45454545454546" style="1" customWidth="1"/>
    <col min="28" max="28" width="11.3636363636364" style="1" customWidth="1"/>
    <col min="29" max="29" width="11.4545454545455" style="1" customWidth="1"/>
    <col min="30" max="30" width="11.7272727272727" style="1" customWidth="1"/>
    <col min="31" max="16384" width="9" style="1"/>
  </cols>
  <sheetData>
    <row r="1" ht="32" customHeight="1" spans="1:27">
      <c r="A1" s="111" t="s">
        <v>157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48"/>
      <c r="AA1" s="149"/>
    </row>
    <row r="2" ht="17" customHeight="1" spans="1:32">
      <c r="A2" s="3" t="s">
        <v>119</v>
      </c>
      <c r="B2" s="50" t="s">
        <v>120</v>
      </c>
      <c r="C2" s="51"/>
      <c r="D2" s="51"/>
      <c r="E2" s="51"/>
      <c r="F2" s="51"/>
      <c r="G2" s="51"/>
      <c r="H2" s="61"/>
      <c r="I2" s="50" t="s">
        <v>121</v>
      </c>
      <c r="J2" s="51"/>
      <c r="K2" s="51"/>
      <c r="L2" s="51"/>
      <c r="M2" s="51"/>
      <c r="N2" s="51"/>
      <c r="O2" s="61"/>
      <c r="P2" s="50" t="s">
        <v>122</v>
      </c>
      <c r="Q2" s="51"/>
      <c r="R2" s="51"/>
      <c r="S2" s="51"/>
      <c r="T2" s="51"/>
      <c r="U2" s="51"/>
      <c r="V2" s="61"/>
      <c r="W2" s="50" t="s">
        <v>123</v>
      </c>
      <c r="X2" s="51"/>
      <c r="Y2" s="51"/>
      <c r="Z2" s="61"/>
      <c r="AA2" s="150"/>
      <c r="AB2" s="151"/>
      <c r="AC2" s="151"/>
      <c r="AD2" s="151"/>
      <c r="AE2" s="151"/>
      <c r="AF2" s="151"/>
    </row>
    <row r="3" ht="17" customHeight="1" spans="1:32">
      <c r="A3" s="4"/>
      <c r="B3" s="113" t="s">
        <v>124</v>
      </c>
      <c r="C3" s="50" t="s">
        <v>67</v>
      </c>
      <c r="D3" s="61"/>
      <c r="E3" s="133" t="s">
        <v>68</v>
      </c>
      <c r="F3" s="134"/>
      <c r="G3" s="135" t="s">
        <v>69</v>
      </c>
      <c r="H3" s="134"/>
      <c r="I3" s="113" t="s">
        <v>125</v>
      </c>
      <c r="J3" s="50" t="s">
        <v>67</v>
      </c>
      <c r="K3" s="61"/>
      <c r="L3" s="133" t="s">
        <v>68</v>
      </c>
      <c r="M3" s="134"/>
      <c r="N3" s="135" t="s">
        <v>69</v>
      </c>
      <c r="O3" s="134"/>
      <c r="P3" s="113" t="s">
        <v>125</v>
      </c>
      <c r="Q3" s="50" t="s">
        <v>67</v>
      </c>
      <c r="R3" s="61"/>
      <c r="S3" s="133" t="s">
        <v>68</v>
      </c>
      <c r="T3" s="134"/>
      <c r="U3" s="135" t="s">
        <v>69</v>
      </c>
      <c r="V3" s="134"/>
      <c r="W3" s="113" t="s">
        <v>125</v>
      </c>
      <c r="X3" s="3" t="s">
        <v>67</v>
      </c>
      <c r="Y3" s="3" t="s">
        <v>68</v>
      </c>
      <c r="Z3" s="3" t="s">
        <v>69</v>
      </c>
      <c r="AA3" s="150"/>
      <c r="AB3" s="151"/>
      <c r="AC3" s="151"/>
      <c r="AD3" s="151"/>
      <c r="AE3" s="151"/>
      <c r="AF3" s="151"/>
    </row>
    <row r="4" ht="17" customHeight="1" spans="1:32">
      <c r="A4" s="4"/>
      <c r="B4" s="114"/>
      <c r="C4" s="3" t="s">
        <v>126</v>
      </c>
      <c r="D4" s="3" t="s">
        <v>127</v>
      </c>
      <c r="E4" s="3" t="s">
        <v>73</v>
      </c>
      <c r="F4" s="3" t="s">
        <v>128</v>
      </c>
      <c r="G4" s="3" t="s">
        <v>73</v>
      </c>
      <c r="H4" s="3" t="s">
        <v>128</v>
      </c>
      <c r="I4" s="114"/>
      <c r="J4" s="3" t="s">
        <v>126</v>
      </c>
      <c r="K4" s="3" t="s">
        <v>127</v>
      </c>
      <c r="L4" s="3" t="s">
        <v>73</v>
      </c>
      <c r="M4" s="3" t="s">
        <v>128</v>
      </c>
      <c r="N4" s="3" t="s">
        <v>73</v>
      </c>
      <c r="O4" s="3" t="s">
        <v>128</v>
      </c>
      <c r="P4" s="114"/>
      <c r="Q4" s="3" t="s">
        <v>126</v>
      </c>
      <c r="R4" s="3" t="s">
        <v>127</v>
      </c>
      <c r="S4" s="3" t="s">
        <v>73</v>
      </c>
      <c r="T4" s="3" t="s">
        <v>128</v>
      </c>
      <c r="U4" s="3" t="s">
        <v>73</v>
      </c>
      <c r="V4" s="3" t="s">
        <v>128</v>
      </c>
      <c r="W4" s="114"/>
      <c r="X4" s="3" t="s">
        <v>127</v>
      </c>
      <c r="Y4" s="3" t="s">
        <v>128</v>
      </c>
      <c r="Z4" s="3" t="s">
        <v>128</v>
      </c>
      <c r="AA4" s="152"/>
      <c r="AB4" s="77"/>
      <c r="AC4" s="77"/>
      <c r="AD4" s="161"/>
      <c r="AE4" s="151"/>
      <c r="AF4" s="151"/>
    </row>
    <row r="5" ht="16" customHeight="1" spans="1:32">
      <c r="A5" s="16" t="s">
        <v>129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3"/>
      <c r="AB5" s="77"/>
      <c r="AC5" s="77"/>
      <c r="AD5" s="86"/>
      <c r="AE5" s="151"/>
      <c r="AF5" s="151"/>
    </row>
    <row r="6" ht="16" customHeight="1" spans="1:32">
      <c r="A6" s="115" t="s">
        <v>76</v>
      </c>
      <c r="B6" s="20"/>
      <c r="C6" s="43"/>
      <c r="D6" s="20"/>
      <c r="E6" s="43"/>
      <c r="F6" s="20"/>
      <c r="G6" s="43"/>
      <c r="H6" s="20"/>
      <c r="I6" s="20"/>
      <c r="J6" s="43"/>
      <c r="K6" s="20"/>
      <c r="L6" s="43"/>
      <c r="M6" s="20"/>
      <c r="N6" s="43"/>
      <c r="O6" s="20"/>
      <c r="P6" s="20"/>
      <c r="Q6" s="43"/>
      <c r="R6" s="20"/>
      <c r="S6" s="43"/>
      <c r="T6" s="20"/>
      <c r="U6" s="43"/>
      <c r="V6" s="20"/>
      <c r="W6" s="9"/>
      <c r="X6" s="9"/>
      <c r="Y6" s="9"/>
      <c r="Z6" s="9"/>
      <c r="AA6" s="154"/>
      <c r="AB6" s="75"/>
      <c r="AC6" s="164"/>
      <c r="AD6" s="165"/>
      <c r="AE6" s="166"/>
      <c r="AF6" s="166"/>
    </row>
    <row r="7" ht="16" customHeight="1" spans="1:32">
      <c r="A7" s="115" t="s">
        <v>9</v>
      </c>
      <c r="B7" s="20"/>
      <c r="C7" s="43"/>
      <c r="D7" s="20"/>
      <c r="E7" s="43"/>
      <c r="F7" s="20"/>
      <c r="G7" s="43"/>
      <c r="H7" s="20"/>
      <c r="I7" s="20"/>
      <c r="J7" s="43"/>
      <c r="K7" s="20"/>
      <c r="L7" s="43"/>
      <c r="M7" s="20"/>
      <c r="N7" s="43"/>
      <c r="O7" s="20"/>
      <c r="P7" s="20"/>
      <c r="Q7" s="43"/>
      <c r="R7" s="20"/>
      <c r="S7" s="43"/>
      <c r="T7" s="20"/>
      <c r="U7" s="43"/>
      <c r="V7" s="20"/>
      <c r="W7" s="9"/>
      <c r="X7" s="9"/>
      <c r="Y7" s="9"/>
      <c r="Z7" s="9"/>
      <c r="AA7" s="154"/>
      <c r="AB7" s="75"/>
      <c r="AC7" s="164"/>
      <c r="AD7" s="165"/>
      <c r="AE7" s="166"/>
      <c r="AF7" s="166"/>
    </row>
    <row r="8" ht="16" customHeight="1" spans="1:32">
      <c r="A8" s="116" t="s">
        <v>10</v>
      </c>
      <c r="B8" s="20"/>
      <c r="C8" s="43"/>
      <c r="D8" s="20"/>
      <c r="E8" s="43"/>
      <c r="F8" s="20"/>
      <c r="G8" s="43"/>
      <c r="H8" s="20"/>
      <c r="I8" s="20"/>
      <c r="J8" s="43"/>
      <c r="K8" s="20"/>
      <c r="L8" s="43"/>
      <c r="M8" s="20"/>
      <c r="N8" s="43"/>
      <c r="O8" s="20"/>
      <c r="P8" s="20"/>
      <c r="Q8" s="43"/>
      <c r="R8" s="20"/>
      <c r="S8" s="43"/>
      <c r="T8" s="20"/>
      <c r="U8" s="43"/>
      <c r="V8" s="20"/>
      <c r="W8" s="9"/>
      <c r="X8" s="9"/>
      <c r="Y8" s="9"/>
      <c r="Z8" s="9"/>
      <c r="AA8" s="154"/>
      <c r="AB8" s="75"/>
      <c r="AC8" s="164"/>
      <c r="AD8" s="165"/>
      <c r="AE8" s="166"/>
      <c r="AF8" s="166"/>
    </row>
    <row r="9" ht="16" customHeight="1" spans="1:32">
      <c r="A9" s="116" t="s">
        <v>11</v>
      </c>
      <c r="B9" s="20"/>
      <c r="C9" s="43"/>
      <c r="D9" s="20"/>
      <c r="E9" s="43"/>
      <c r="F9" s="20"/>
      <c r="G9" s="43"/>
      <c r="H9" s="20"/>
      <c r="I9" s="20"/>
      <c r="J9" s="43"/>
      <c r="K9" s="20"/>
      <c r="L9" s="43"/>
      <c r="M9" s="20"/>
      <c r="N9" s="43"/>
      <c r="O9" s="20"/>
      <c r="P9" s="20"/>
      <c r="Q9" s="43"/>
      <c r="R9" s="20"/>
      <c r="S9" s="43"/>
      <c r="T9" s="20"/>
      <c r="U9" s="43"/>
      <c r="V9" s="20"/>
      <c r="W9" s="9"/>
      <c r="X9" s="9"/>
      <c r="Y9" s="9"/>
      <c r="Z9" s="9"/>
      <c r="AA9" s="154"/>
      <c r="AB9" s="75"/>
      <c r="AC9" s="164"/>
      <c r="AD9" s="165"/>
      <c r="AE9" s="166"/>
      <c r="AF9" s="166"/>
    </row>
    <row r="10" ht="16" customHeight="1" spans="1:32">
      <c r="A10" s="116" t="s">
        <v>12</v>
      </c>
      <c r="B10" s="20"/>
      <c r="C10" s="43"/>
      <c r="D10" s="20"/>
      <c r="E10" s="43"/>
      <c r="F10" s="20"/>
      <c r="G10" s="43"/>
      <c r="H10" s="20"/>
      <c r="I10" s="20"/>
      <c r="J10" s="43"/>
      <c r="K10" s="20"/>
      <c r="L10" s="43"/>
      <c r="M10" s="20"/>
      <c r="N10" s="43"/>
      <c r="O10" s="20"/>
      <c r="P10" s="20"/>
      <c r="Q10" s="43"/>
      <c r="R10" s="20"/>
      <c r="S10" s="43"/>
      <c r="T10" s="20"/>
      <c r="U10" s="43"/>
      <c r="V10" s="20"/>
      <c r="W10" s="9"/>
      <c r="X10" s="9"/>
      <c r="Y10" s="9"/>
      <c r="Z10" s="9"/>
      <c r="AA10" s="154"/>
      <c r="AB10" s="75"/>
      <c r="AC10" s="164"/>
      <c r="AD10" s="165"/>
      <c r="AE10" s="166"/>
      <c r="AF10" s="166"/>
    </row>
    <row r="11" ht="16" customHeight="1" spans="1:32">
      <c r="A11" s="117" t="s">
        <v>14</v>
      </c>
      <c r="B11" s="21"/>
      <c r="C11" s="43"/>
      <c r="D11" s="20"/>
      <c r="E11" s="43"/>
      <c r="F11" s="20"/>
      <c r="G11" s="43"/>
      <c r="H11" s="9"/>
      <c r="I11" s="28"/>
      <c r="J11" s="19"/>
      <c r="K11" s="28"/>
      <c r="L11" s="43"/>
      <c r="M11" s="20"/>
      <c r="N11" s="43"/>
      <c r="O11" s="20"/>
      <c r="P11" s="9"/>
      <c r="Q11" s="21"/>
      <c r="R11" s="9"/>
      <c r="S11" s="43"/>
      <c r="T11" s="20"/>
      <c r="U11" s="43"/>
      <c r="V11" s="20"/>
      <c r="W11" s="9"/>
      <c r="X11" s="9"/>
      <c r="Y11" s="9"/>
      <c r="Z11" s="9"/>
      <c r="AA11" s="155"/>
      <c r="AB11" s="75"/>
      <c r="AC11" s="164"/>
      <c r="AD11" s="167"/>
      <c r="AE11" s="166"/>
      <c r="AF11" s="166"/>
    </row>
    <row r="12" ht="16" customHeight="1" spans="1:32">
      <c r="A12" s="117" t="s">
        <v>17</v>
      </c>
      <c r="B12" s="21"/>
      <c r="C12" s="43"/>
      <c r="D12" s="20"/>
      <c r="E12" s="43"/>
      <c r="F12" s="20"/>
      <c r="G12" s="43"/>
      <c r="H12" s="9"/>
      <c r="I12" s="28"/>
      <c r="J12" s="19"/>
      <c r="K12" s="19"/>
      <c r="L12" s="43"/>
      <c r="M12" s="20"/>
      <c r="N12" s="43"/>
      <c r="O12" s="20"/>
      <c r="P12" s="9"/>
      <c r="Q12" s="21"/>
      <c r="R12" s="9"/>
      <c r="S12" s="43"/>
      <c r="T12" s="20"/>
      <c r="U12" s="43"/>
      <c r="V12" s="20"/>
      <c r="W12" s="9"/>
      <c r="X12" s="9"/>
      <c r="Y12" s="9"/>
      <c r="Z12" s="9"/>
      <c r="AA12" s="156"/>
      <c r="AB12" s="75"/>
      <c r="AC12" s="164"/>
      <c r="AD12" s="167"/>
      <c r="AE12" s="166"/>
      <c r="AF12" s="166"/>
    </row>
    <row r="13" ht="16" customHeight="1" spans="1:32">
      <c r="A13" s="117" t="s">
        <v>18</v>
      </c>
      <c r="B13" s="21"/>
      <c r="C13" s="43"/>
      <c r="D13" s="20"/>
      <c r="E13" s="43"/>
      <c r="F13" s="20"/>
      <c r="G13" s="43"/>
      <c r="H13" s="9"/>
      <c r="I13" s="28"/>
      <c r="J13" s="19"/>
      <c r="K13" s="28"/>
      <c r="L13" s="43"/>
      <c r="M13" s="20"/>
      <c r="N13" s="43"/>
      <c r="O13" s="20"/>
      <c r="P13" s="9"/>
      <c r="Q13" s="21"/>
      <c r="R13" s="9"/>
      <c r="S13" s="43"/>
      <c r="T13" s="20"/>
      <c r="U13" s="43"/>
      <c r="V13" s="20"/>
      <c r="W13" s="9"/>
      <c r="X13" s="9"/>
      <c r="Y13" s="9"/>
      <c r="Z13" s="9"/>
      <c r="AA13" s="156"/>
      <c r="AB13" s="75"/>
      <c r="AC13" s="164"/>
      <c r="AD13" s="167"/>
      <c r="AE13" s="166"/>
      <c r="AF13" s="166"/>
    </row>
    <row r="14" ht="16" customHeight="1" spans="1:32">
      <c r="A14" s="117" t="s">
        <v>19</v>
      </c>
      <c r="B14" s="21"/>
      <c r="C14" s="43"/>
      <c r="D14" s="20"/>
      <c r="E14" s="43"/>
      <c r="F14" s="20"/>
      <c r="G14" s="43"/>
      <c r="H14" s="9"/>
      <c r="I14" s="28"/>
      <c r="J14" s="19"/>
      <c r="K14" s="28"/>
      <c r="L14" s="43"/>
      <c r="M14" s="20"/>
      <c r="N14" s="43"/>
      <c r="O14" s="20"/>
      <c r="P14" s="9"/>
      <c r="Q14" s="21"/>
      <c r="R14" s="9"/>
      <c r="S14" s="43"/>
      <c r="T14" s="20"/>
      <c r="U14" s="43"/>
      <c r="V14" s="20"/>
      <c r="W14" s="9"/>
      <c r="X14" s="9"/>
      <c r="Y14" s="9"/>
      <c r="Z14" s="9"/>
      <c r="AA14" s="156"/>
      <c r="AB14" s="75"/>
      <c r="AC14" s="164"/>
      <c r="AD14" s="167"/>
      <c r="AE14" s="166"/>
      <c r="AF14" s="166"/>
    </row>
    <row r="15" ht="16" customHeight="1" spans="1:32">
      <c r="A15" s="117" t="s">
        <v>20</v>
      </c>
      <c r="B15" s="9"/>
      <c r="C15" s="43"/>
      <c r="D15" s="20"/>
      <c r="E15" s="43"/>
      <c r="F15" s="20"/>
      <c r="G15" s="43"/>
      <c r="H15" s="9"/>
      <c r="I15" s="28"/>
      <c r="J15" s="19"/>
      <c r="K15" s="28"/>
      <c r="L15" s="43"/>
      <c r="M15" s="20"/>
      <c r="N15" s="43"/>
      <c r="O15" s="20"/>
      <c r="P15" s="9"/>
      <c r="Q15" s="21"/>
      <c r="R15" s="9"/>
      <c r="S15" s="43"/>
      <c r="T15" s="20"/>
      <c r="U15" s="43"/>
      <c r="V15" s="20"/>
      <c r="W15" s="9"/>
      <c r="X15" s="9"/>
      <c r="Y15" s="9"/>
      <c r="Z15" s="9"/>
      <c r="AA15" s="156"/>
      <c r="AB15" s="75"/>
      <c r="AC15" s="164"/>
      <c r="AD15" s="167"/>
      <c r="AE15" s="166"/>
      <c r="AF15" s="166"/>
    </row>
    <row r="16" ht="16" customHeight="1" spans="1:32">
      <c r="A16" s="117" t="s">
        <v>21</v>
      </c>
      <c r="B16" s="9"/>
      <c r="C16" s="43"/>
      <c r="D16" s="20"/>
      <c r="E16" s="43"/>
      <c r="F16" s="20"/>
      <c r="G16" s="43"/>
      <c r="H16" s="9"/>
      <c r="I16" s="138"/>
      <c r="J16" s="19"/>
      <c r="K16" s="11"/>
      <c r="L16" s="43"/>
      <c r="M16" s="11"/>
      <c r="N16" s="43"/>
      <c r="O16" s="11"/>
      <c r="P16" s="9"/>
      <c r="Q16" s="21"/>
      <c r="R16" s="9"/>
      <c r="S16" s="43"/>
      <c r="T16" s="20"/>
      <c r="U16" s="43"/>
      <c r="V16" s="20"/>
      <c r="W16" s="9"/>
      <c r="X16" s="9"/>
      <c r="Y16" s="9"/>
      <c r="Z16" s="9"/>
      <c r="AA16" s="156"/>
      <c r="AB16" s="75"/>
      <c r="AC16" s="164"/>
      <c r="AD16" s="167"/>
      <c r="AE16" s="166"/>
      <c r="AF16" s="166"/>
    </row>
    <row r="17" ht="16" customHeight="1" spans="1:32">
      <c r="A17" s="118" t="s">
        <v>130</v>
      </c>
      <c r="B17" s="119"/>
      <c r="C17" s="120"/>
      <c r="D17" s="121">
        <f t="shared" ref="D17:H17" si="0">SUM(D6:D16)</f>
        <v>0</v>
      </c>
      <c r="E17" s="120">
        <f t="shared" si="0"/>
        <v>0</v>
      </c>
      <c r="F17" s="121">
        <f t="shared" si="0"/>
        <v>0</v>
      </c>
      <c r="G17" s="120">
        <f t="shared" si="0"/>
        <v>0</v>
      </c>
      <c r="H17" s="121">
        <f t="shared" si="0"/>
        <v>0</v>
      </c>
      <c r="I17" s="121"/>
      <c r="J17" s="139"/>
      <c r="K17" s="25">
        <f t="shared" ref="K17:O17" si="1">SUM(K6:K16)</f>
        <v>0</v>
      </c>
      <c r="L17" s="121"/>
      <c r="M17" s="121">
        <f t="shared" si="1"/>
        <v>0</v>
      </c>
      <c r="N17" s="121"/>
      <c r="O17" s="121">
        <f t="shared" si="1"/>
        <v>0</v>
      </c>
      <c r="P17" s="121"/>
      <c r="Q17" s="23"/>
      <c r="R17" s="121">
        <f t="shared" ref="R17:V17" si="2">SUM(R6:R16)</f>
        <v>0</v>
      </c>
      <c r="S17" s="121"/>
      <c r="T17" s="121">
        <f t="shared" si="2"/>
        <v>0</v>
      </c>
      <c r="U17" s="121"/>
      <c r="V17" s="121">
        <f t="shared" si="2"/>
        <v>0</v>
      </c>
      <c r="W17" s="121"/>
      <c r="X17" s="121">
        <f t="shared" ref="X17:Z17" si="3">SUM(X6:X16)</f>
        <v>0</v>
      </c>
      <c r="Y17" s="121">
        <f t="shared" si="3"/>
        <v>0</v>
      </c>
      <c r="Z17" s="121">
        <f t="shared" si="3"/>
        <v>0</v>
      </c>
      <c r="AA17" s="157"/>
      <c r="AB17" s="77"/>
      <c r="AC17" s="77"/>
      <c r="AD17" s="161"/>
      <c r="AE17" s="151"/>
      <c r="AF17" s="151"/>
    </row>
    <row r="18" ht="16" customHeight="1" spans="1:32">
      <c r="A18" s="16" t="s">
        <v>131</v>
      </c>
      <c r="B18" s="16"/>
      <c r="C18" s="120"/>
      <c r="D18" s="16"/>
      <c r="E18" s="120"/>
      <c r="F18" s="16"/>
      <c r="G18" s="120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53"/>
      <c r="AB18" s="77"/>
      <c r="AC18" s="77"/>
      <c r="AD18" s="168"/>
      <c r="AE18" s="151"/>
      <c r="AF18" s="151"/>
    </row>
    <row r="19" ht="16" customHeight="1" spans="1:32">
      <c r="A19" s="122" t="s">
        <v>23</v>
      </c>
      <c r="B19" s="21"/>
      <c r="C19" s="43"/>
      <c r="D19" s="20"/>
      <c r="E19" s="43"/>
      <c r="F19" s="20"/>
      <c r="G19" s="43"/>
      <c r="H19" s="20"/>
      <c r="I19" s="19"/>
      <c r="J19" s="19"/>
      <c r="K19" s="28"/>
      <c r="L19" s="20"/>
      <c r="M19" s="20"/>
      <c r="N19" s="20"/>
      <c r="O19" s="20"/>
      <c r="P19" s="9"/>
      <c r="Q19" s="21"/>
      <c r="R19" s="9"/>
      <c r="S19" s="43"/>
      <c r="T19" s="20"/>
      <c r="U19" s="43"/>
      <c r="V19" s="20"/>
      <c r="W19" s="71"/>
      <c r="X19" s="71"/>
      <c r="Y19" s="71"/>
      <c r="Z19" s="71"/>
      <c r="AA19" s="155"/>
      <c r="AB19" s="75"/>
      <c r="AC19" s="169"/>
      <c r="AD19" s="167"/>
      <c r="AE19" s="166"/>
      <c r="AF19" s="166"/>
    </row>
    <row r="20" ht="16" customHeight="1" spans="1:32">
      <c r="A20" s="122" t="s">
        <v>25</v>
      </c>
      <c r="B20" s="21"/>
      <c r="C20" s="43"/>
      <c r="D20" s="20"/>
      <c r="E20" s="43"/>
      <c r="F20" s="20"/>
      <c r="G20" s="43"/>
      <c r="H20" s="20"/>
      <c r="I20" s="19"/>
      <c r="J20" s="19"/>
      <c r="K20" s="28"/>
      <c r="L20" s="20"/>
      <c r="M20" s="20"/>
      <c r="N20" s="20"/>
      <c r="O20" s="20"/>
      <c r="P20" s="9"/>
      <c r="Q20" s="21"/>
      <c r="R20" s="9"/>
      <c r="S20" s="43"/>
      <c r="T20" s="20"/>
      <c r="U20" s="43"/>
      <c r="V20" s="20"/>
      <c r="W20" s="71"/>
      <c r="X20" s="71"/>
      <c r="Y20" s="71"/>
      <c r="Z20" s="71"/>
      <c r="AA20" s="155"/>
      <c r="AB20" s="75"/>
      <c r="AC20" s="169"/>
      <c r="AD20" s="167"/>
      <c r="AE20" s="166"/>
      <c r="AF20" s="166"/>
    </row>
    <row r="21" ht="16" customHeight="1" spans="1:32">
      <c r="A21" s="122" t="s">
        <v>27</v>
      </c>
      <c r="B21" s="21"/>
      <c r="C21" s="43"/>
      <c r="D21" s="20"/>
      <c r="E21" s="43"/>
      <c r="F21" s="20"/>
      <c r="G21" s="43"/>
      <c r="H21" s="20"/>
      <c r="I21" s="19"/>
      <c r="J21" s="19"/>
      <c r="K21" s="28"/>
      <c r="L21" s="20"/>
      <c r="M21" s="20"/>
      <c r="N21" s="20"/>
      <c r="O21" s="20"/>
      <c r="P21" s="9"/>
      <c r="Q21" s="21"/>
      <c r="R21" s="9"/>
      <c r="S21" s="43"/>
      <c r="T21" s="20"/>
      <c r="U21" s="43"/>
      <c r="V21" s="20"/>
      <c r="W21" s="71"/>
      <c r="X21" s="71"/>
      <c r="Y21" s="71"/>
      <c r="Z21" s="71"/>
      <c r="AA21" s="155"/>
      <c r="AB21" s="75"/>
      <c r="AC21" s="169"/>
      <c r="AD21" s="167"/>
      <c r="AE21" s="166"/>
      <c r="AF21" s="166"/>
    </row>
    <row r="22" ht="16" customHeight="1" spans="1:32">
      <c r="A22" s="122" t="s">
        <v>29</v>
      </c>
      <c r="B22" s="21"/>
      <c r="C22" s="43"/>
      <c r="D22" s="20"/>
      <c r="E22" s="43"/>
      <c r="F22" s="20"/>
      <c r="G22" s="43"/>
      <c r="H22" s="20"/>
      <c r="I22" s="19"/>
      <c r="J22" s="19"/>
      <c r="K22" s="28"/>
      <c r="L22" s="20"/>
      <c r="M22" s="20"/>
      <c r="N22" s="20"/>
      <c r="O22" s="20"/>
      <c r="P22" s="9"/>
      <c r="Q22" s="21"/>
      <c r="R22" s="9"/>
      <c r="S22" s="43"/>
      <c r="T22" s="20"/>
      <c r="U22" s="43"/>
      <c r="V22" s="20"/>
      <c r="W22" s="71"/>
      <c r="X22" s="71"/>
      <c r="Y22" s="71"/>
      <c r="Z22" s="71"/>
      <c r="AA22" s="155"/>
      <c r="AB22" s="75"/>
      <c r="AC22" s="170"/>
      <c r="AD22" s="167"/>
      <c r="AE22" s="166"/>
      <c r="AF22" s="166"/>
    </row>
    <row r="23" ht="16" customHeight="1" spans="1:32">
      <c r="A23" s="122" t="s">
        <v>31</v>
      </c>
      <c r="B23" s="21"/>
      <c r="C23" s="43"/>
      <c r="D23" s="20"/>
      <c r="E23" s="43"/>
      <c r="F23" s="20"/>
      <c r="G23" s="43"/>
      <c r="H23" s="20"/>
      <c r="I23" s="19"/>
      <c r="J23" s="19"/>
      <c r="K23" s="19"/>
      <c r="L23" s="20"/>
      <c r="M23" s="20"/>
      <c r="N23" s="20"/>
      <c r="O23" s="20"/>
      <c r="P23" s="9"/>
      <c r="Q23" s="21"/>
      <c r="R23" s="9"/>
      <c r="S23" s="43"/>
      <c r="T23" s="20"/>
      <c r="U23" s="43"/>
      <c r="V23" s="20"/>
      <c r="W23" s="71"/>
      <c r="X23" s="71"/>
      <c r="Y23" s="71"/>
      <c r="Z23" s="71"/>
      <c r="AA23" s="155"/>
      <c r="AB23" s="75"/>
      <c r="AC23" s="75"/>
      <c r="AD23" s="167"/>
      <c r="AE23" s="166"/>
      <c r="AF23" s="166"/>
    </row>
    <row r="24" ht="16" customHeight="1" spans="1:32">
      <c r="A24" s="122" t="s">
        <v>33</v>
      </c>
      <c r="B24" s="21"/>
      <c r="C24" s="43"/>
      <c r="D24" s="20"/>
      <c r="E24" s="43"/>
      <c r="F24" s="20"/>
      <c r="G24" s="43"/>
      <c r="H24" s="20"/>
      <c r="I24" s="19"/>
      <c r="J24" s="19"/>
      <c r="K24" s="19"/>
      <c r="L24" s="20"/>
      <c r="M24" s="20"/>
      <c r="N24" s="20"/>
      <c r="O24" s="20"/>
      <c r="P24" s="9"/>
      <c r="Q24" s="21"/>
      <c r="R24" s="9"/>
      <c r="S24" s="43"/>
      <c r="T24" s="20"/>
      <c r="U24" s="43"/>
      <c r="V24" s="20"/>
      <c r="W24" s="71"/>
      <c r="X24" s="71"/>
      <c r="Y24" s="71"/>
      <c r="Z24" s="71"/>
      <c r="AA24" s="155"/>
      <c r="AB24" s="75"/>
      <c r="AC24" s="75"/>
      <c r="AD24" s="167"/>
      <c r="AE24" s="166"/>
      <c r="AF24" s="166"/>
    </row>
    <row r="25" ht="16" customHeight="1" spans="1:32">
      <c r="A25" s="122" t="s">
        <v>35</v>
      </c>
      <c r="B25" s="21"/>
      <c r="C25" s="43"/>
      <c r="D25" s="20"/>
      <c r="E25" s="43"/>
      <c r="F25" s="20"/>
      <c r="G25" s="43"/>
      <c r="H25" s="20"/>
      <c r="I25" s="19"/>
      <c r="J25" s="19"/>
      <c r="K25" s="19"/>
      <c r="L25" s="20"/>
      <c r="M25" s="20"/>
      <c r="N25" s="20"/>
      <c r="O25" s="20"/>
      <c r="P25" s="9"/>
      <c r="Q25" s="21"/>
      <c r="R25" s="9"/>
      <c r="S25" s="43"/>
      <c r="T25" s="20"/>
      <c r="U25" s="43"/>
      <c r="V25" s="20"/>
      <c r="W25" s="71"/>
      <c r="X25" s="71"/>
      <c r="Y25" s="71"/>
      <c r="Z25" s="71"/>
      <c r="AA25" s="155"/>
      <c r="AB25" s="75"/>
      <c r="AC25" s="75"/>
      <c r="AD25" s="167"/>
      <c r="AE25" s="166"/>
      <c r="AF25" s="166"/>
    </row>
    <row r="26" ht="16" customHeight="1" spans="1:32">
      <c r="A26" s="122" t="s">
        <v>37</v>
      </c>
      <c r="B26" s="21"/>
      <c r="C26" s="43"/>
      <c r="D26" s="20"/>
      <c r="E26" s="43"/>
      <c r="F26" s="20"/>
      <c r="G26" s="43"/>
      <c r="H26" s="20"/>
      <c r="I26" s="19"/>
      <c r="J26" s="19"/>
      <c r="K26" s="19"/>
      <c r="L26" s="20"/>
      <c r="M26" s="20"/>
      <c r="N26" s="20"/>
      <c r="O26" s="20"/>
      <c r="P26" s="9"/>
      <c r="Q26" s="21"/>
      <c r="R26" s="9"/>
      <c r="S26" s="43"/>
      <c r="T26" s="20"/>
      <c r="U26" s="43"/>
      <c r="V26" s="20"/>
      <c r="W26" s="71"/>
      <c r="X26" s="71"/>
      <c r="Y26" s="71"/>
      <c r="Z26" s="71"/>
      <c r="AA26" s="155"/>
      <c r="AB26" s="75"/>
      <c r="AC26" s="75"/>
      <c r="AD26" s="85"/>
      <c r="AE26" s="166"/>
      <c r="AF26" s="166"/>
    </row>
    <row r="27" ht="16" customHeight="1" spans="1:32">
      <c r="A27" s="122" t="s">
        <v>39</v>
      </c>
      <c r="B27" s="21"/>
      <c r="C27" s="43"/>
      <c r="D27" s="20"/>
      <c r="E27" s="43"/>
      <c r="F27" s="20"/>
      <c r="G27" s="43"/>
      <c r="H27" s="20"/>
      <c r="I27" s="19"/>
      <c r="J27" s="19"/>
      <c r="K27" s="19"/>
      <c r="L27" s="20"/>
      <c r="M27" s="20"/>
      <c r="N27" s="20"/>
      <c r="O27" s="20"/>
      <c r="P27" s="9"/>
      <c r="Q27" s="21"/>
      <c r="R27" s="9"/>
      <c r="S27" s="43"/>
      <c r="T27" s="20"/>
      <c r="U27" s="43"/>
      <c r="V27" s="20"/>
      <c r="W27" s="71"/>
      <c r="X27" s="71"/>
      <c r="Y27" s="71"/>
      <c r="Z27" s="71"/>
      <c r="AA27" s="155"/>
      <c r="AB27" s="75"/>
      <c r="AC27" s="164"/>
      <c r="AD27" s="165"/>
      <c r="AE27" s="166"/>
      <c r="AF27" s="166"/>
    </row>
    <row r="28" ht="16" customHeight="1" spans="1:32">
      <c r="A28" s="122" t="s">
        <v>41</v>
      </c>
      <c r="B28" s="21"/>
      <c r="C28" s="43"/>
      <c r="D28" s="20"/>
      <c r="E28" s="43"/>
      <c r="F28" s="20"/>
      <c r="G28" s="43"/>
      <c r="H28" s="20"/>
      <c r="I28" s="19"/>
      <c r="J28" s="19"/>
      <c r="K28" s="19"/>
      <c r="L28" s="20"/>
      <c r="M28" s="20"/>
      <c r="N28" s="20"/>
      <c r="O28" s="20"/>
      <c r="P28" s="9"/>
      <c r="Q28" s="21"/>
      <c r="R28" s="9"/>
      <c r="S28" s="43"/>
      <c r="T28" s="20"/>
      <c r="U28" s="43"/>
      <c r="V28" s="20"/>
      <c r="W28" s="71"/>
      <c r="X28" s="71"/>
      <c r="Y28" s="71"/>
      <c r="Z28" s="71"/>
      <c r="AA28" s="155"/>
      <c r="AB28" s="75"/>
      <c r="AC28" s="75"/>
      <c r="AD28" s="165"/>
      <c r="AE28" s="166"/>
      <c r="AF28" s="166"/>
    </row>
    <row r="29" ht="16" customHeight="1" spans="1:32">
      <c r="A29" s="122" t="s">
        <v>43</v>
      </c>
      <c r="B29" s="21"/>
      <c r="C29" s="43"/>
      <c r="D29" s="20"/>
      <c r="E29" s="43"/>
      <c r="F29" s="20"/>
      <c r="G29" s="43"/>
      <c r="H29" s="20"/>
      <c r="I29" s="19"/>
      <c r="J29" s="19"/>
      <c r="K29" s="19"/>
      <c r="L29" s="20"/>
      <c r="M29" s="20"/>
      <c r="N29" s="20"/>
      <c r="O29" s="20"/>
      <c r="P29" s="9"/>
      <c r="Q29" s="21"/>
      <c r="R29" s="9"/>
      <c r="S29" s="43"/>
      <c r="T29" s="20"/>
      <c r="U29" s="43"/>
      <c r="V29" s="20"/>
      <c r="W29" s="71"/>
      <c r="X29" s="71"/>
      <c r="Y29" s="71"/>
      <c r="Z29" s="71"/>
      <c r="AA29" s="155"/>
      <c r="AB29" s="75"/>
      <c r="AC29" s="75"/>
      <c r="AD29" s="165"/>
      <c r="AE29" s="166"/>
      <c r="AF29" s="166"/>
    </row>
    <row r="30" ht="16" customHeight="1" spans="1:32">
      <c r="A30" s="122" t="s">
        <v>45</v>
      </c>
      <c r="B30" s="21"/>
      <c r="C30" s="43"/>
      <c r="D30" s="20"/>
      <c r="E30" s="43"/>
      <c r="F30" s="20"/>
      <c r="G30" s="43"/>
      <c r="H30" s="20"/>
      <c r="I30" s="19"/>
      <c r="J30" s="19"/>
      <c r="K30" s="19"/>
      <c r="L30" s="20"/>
      <c r="M30" s="20"/>
      <c r="N30" s="20"/>
      <c r="O30" s="20"/>
      <c r="P30" s="9"/>
      <c r="Q30" s="21"/>
      <c r="R30" s="9"/>
      <c r="S30" s="43"/>
      <c r="T30" s="20"/>
      <c r="U30" s="43"/>
      <c r="V30" s="20"/>
      <c r="W30" s="71"/>
      <c r="X30" s="71"/>
      <c r="Y30" s="71"/>
      <c r="Z30" s="71"/>
      <c r="AA30" s="155"/>
      <c r="AB30" s="75"/>
      <c r="AC30" s="75"/>
      <c r="AD30" s="167"/>
      <c r="AE30" s="166"/>
      <c r="AF30" s="166"/>
    </row>
    <row r="31" ht="16" customHeight="1" spans="1:32">
      <c r="A31" s="117" t="s">
        <v>46</v>
      </c>
      <c r="B31" s="21"/>
      <c r="C31" s="43"/>
      <c r="D31" s="20"/>
      <c r="E31" s="43"/>
      <c r="F31" s="20"/>
      <c r="G31" s="43"/>
      <c r="H31" s="20"/>
      <c r="I31" s="19"/>
      <c r="J31" s="19"/>
      <c r="K31" s="19"/>
      <c r="L31" s="20"/>
      <c r="M31" s="20"/>
      <c r="N31" s="20"/>
      <c r="O31" s="20"/>
      <c r="P31" s="9"/>
      <c r="Q31" s="21"/>
      <c r="R31" s="9"/>
      <c r="S31" s="43"/>
      <c r="T31" s="20"/>
      <c r="U31" s="43"/>
      <c r="V31" s="20"/>
      <c r="W31" s="71"/>
      <c r="X31" s="71"/>
      <c r="Y31" s="71"/>
      <c r="Z31" s="71"/>
      <c r="AA31" s="155"/>
      <c r="AB31" s="75"/>
      <c r="AC31" s="75"/>
      <c r="AD31" s="167"/>
      <c r="AE31" s="166"/>
      <c r="AF31" s="166"/>
    </row>
    <row r="32" ht="16" customHeight="1" spans="1:32">
      <c r="A32" s="117" t="s">
        <v>47</v>
      </c>
      <c r="B32" s="21"/>
      <c r="C32" s="43"/>
      <c r="D32" s="20"/>
      <c r="E32" s="43"/>
      <c r="F32" s="20"/>
      <c r="G32" s="43"/>
      <c r="H32" s="20"/>
      <c r="I32" s="19"/>
      <c r="J32" s="19"/>
      <c r="K32" s="19"/>
      <c r="L32" s="20"/>
      <c r="M32" s="20"/>
      <c r="N32" s="20"/>
      <c r="O32" s="20"/>
      <c r="P32" s="9"/>
      <c r="Q32" s="21"/>
      <c r="R32" s="9"/>
      <c r="S32" s="43"/>
      <c r="T32" s="20"/>
      <c r="U32" s="43"/>
      <c r="V32" s="20"/>
      <c r="W32" s="71"/>
      <c r="X32" s="71"/>
      <c r="Y32" s="71"/>
      <c r="Z32" s="71"/>
      <c r="AA32" s="155"/>
      <c r="AB32" s="75"/>
      <c r="AC32" s="75"/>
      <c r="AD32" s="167"/>
      <c r="AE32" s="166"/>
      <c r="AF32" s="166"/>
    </row>
    <row r="33" ht="16" customHeight="1" spans="1:32">
      <c r="A33" s="117" t="s">
        <v>48</v>
      </c>
      <c r="B33" s="9"/>
      <c r="C33" s="43"/>
      <c r="D33" s="20"/>
      <c r="E33" s="43"/>
      <c r="F33" s="20"/>
      <c r="G33" s="43"/>
      <c r="H33" s="20"/>
      <c r="I33" s="19"/>
      <c r="J33" s="19"/>
      <c r="K33" s="19"/>
      <c r="L33" s="20"/>
      <c r="M33" s="20"/>
      <c r="N33" s="20"/>
      <c r="O33" s="20"/>
      <c r="P33" s="9"/>
      <c r="Q33" s="21"/>
      <c r="R33" s="9"/>
      <c r="S33" s="43"/>
      <c r="T33" s="20"/>
      <c r="U33" s="43"/>
      <c r="V33" s="20"/>
      <c r="W33" s="71"/>
      <c r="X33" s="71"/>
      <c r="Y33" s="71"/>
      <c r="Z33" s="71"/>
      <c r="AA33" s="155"/>
      <c r="AB33" s="75"/>
      <c r="AC33" s="75"/>
      <c r="AD33" s="167"/>
      <c r="AE33" s="166"/>
      <c r="AF33" s="166"/>
    </row>
    <row r="34" ht="16" customHeight="1" spans="1:32">
      <c r="A34" s="117" t="s">
        <v>49</v>
      </c>
      <c r="B34" s="9"/>
      <c r="C34" s="43"/>
      <c r="D34" s="20"/>
      <c r="E34" s="43"/>
      <c r="F34" s="20"/>
      <c r="G34" s="43"/>
      <c r="H34" s="20"/>
      <c r="I34" s="19"/>
      <c r="J34" s="19"/>
      <c r="K34" s="19"/>
      <c r="L34" s="20"/>
      <c r="M34" s="20"/>
      <c r="N34" s="20"/>
      <c r="O34" s="20"/>
      <c r="P34" s="9"/>
      <c r="Q34" s="21"/>
      <c r="R34" s="9"/>
      <c r="S34" s="43"/>
      <c r="T34" s="20"/>
      <c r="U34" s="43"/>
      <c r="V34" s="20"/>
      <c r="W34" s="71"/>
      <c r="X34" s="71"/>
      <c r="Y34" s="71"/>
      <c r="Z34" s="71"/>
      <c r="AA34" s="155"/>
      <c r="AB34" s="75"/>
      <c r="AC34" s="75"/>
      <c r="AD34" s="167"/>
      <c r="AE34" s="166"/>
      <c r="AF34" s="166"/>
    </row>
    <row r="35" ht="16" customHeight="1" spans="1:32">
      <c r="A35" s="123" t="s">
        <v>137</v>
      </c>
      <c r="B35" s="24"/>
      <c r="C35" s="120"/>
      <c r="D35" s="25">
        <f t="shared" ref="D35:H35" si="4">SUM(D19:D34)</f>
        <v>0</v>
      </c>
      <c r="E35" s="120">
        <f t="shared" si="4"/>
        <v>0</v>
      </c>
      <c r="F35" s="25">
        <f t="shared" si="4"/>
        <v>0</v>
      </c>
      <c r="G35" s="120">
        <f t="shared" si="4"/>
        <v>0</v>
      </c>
      <c r="H35" s="25">
        <f t="shared" si="4"/>
        <v>0</v>
      </c>
      <c r="I35" s="24"/>
      <c r="J35" s="24"/>
      <c r="K35" s="24"/>
      <c r="L35" s="25"/>
      <c r="M35" s="25"/>
      <c r="N35" s="25"/>
      <c r="O35" s="25"/>
      <c r="P35" s="121"/>
      <c r="Q35" s="145"/>
      <c r="R35" s="25">
        <f t="shared" ref="R35:V35" si="5">SUM(R19:R34)</f>
        <v>0</v>
      </c>
      <c r="S35" s="25"/>
      <c r="T35" s="25">
        <f t="shared" si="5"/>
        <v>0</v>
      </c>
      <c r="U35" s="25"/>
      <c r="V35" s="25">
        <f t="shared" si="5"/>
        <v>0</v>
      </c>
      <c r="W35" s="38"/>
      <c r="X35" s="38">
        <f t="shared" ref="X35:Z35" si="6">SUM(X19:X34)</f>
        <v>0</v>
      </c>
      <c r="Y35" s="38">
        <f t="shared" si="6"/>
        <v>0</v>
      </c>
      <c r="Z35" s="38">
        <f t="shared" si="6"/>
        <v>0</v>
      </c>
      <c r="AA35" s="158"/>
      <c r="AB35" s="77"/>
      <c r="AC35" s="171"/>
      <c r="AD35" s="168"/>
      <c r="AE35" s="151"/>
      <c r="AF35" s="151"/>
    </row>
    <row r="36" ht="88" customHeight="1" spans="1:32">
      <c r="A36" s="124" t="s">
        <v>138</v>
      </c>
      <c r="B36" s="125"/>
      <c r="C36" s="120"/>
      <c r="D36" s="125"/>
      <c r="E36" s="120"/>
      <c r="F36" s="125"/>
      <c r="G36" s="120"/>
      <c r="H36" s="136"/>
      <c r="I36" s="50" t="s">
        <v>139</v>
      </c>
      <c r="J36" s="51"/>
      <c r="K36" s="51"/>
      <c r="L36" s="51"/>
      <c r="M36" s="51"/>
      <c r="N36" s="51"/>
      <c r="O36" s="61"/>
      <c r="P36" s="144"/>
      <c r="Q36" s="146"/>
      <c r="R36" s="146"/>
      <c r="S36" s="146"/>
      <c r="T36" s="146"/>
      <c r="U36" s="146"/>
      <c r="V36" s="146"/>
      <c r="W36" s="146"/>
      <c r="X36" s="146"/>
      <c r="Y36" s="146"/>
      <c r="Z36" s="159"/>
      <c r="AA36" s="158"/>
      <c r="AB36" s="77"/>
      <c r="AC36" s="171"/>
      <c r="AD36" s="161"/>
      <c r="AE36" s="151"/>
      <c r="AF36" s="151"/>
    </row>
    <row r="37" ht="16" customHeight="1" spans="1:32">
      <c r="A37" s="126" t="s">
        <v>51</v>
      </c>
      <c r="B37" s="28"/>
      <c r="C37" s="43"/>
      <c r="D37" s="20"/>
      <c r="E37" s="43"/>
      <c r="F37" s="20"/>
      <c r="G37" s="43"/>
      <c r="H37" s="20"/>
      <c r="I37" s="19"/>
      <c r="J37" s="19"/>
      <c r="K37" s="28"/>
      <c r="L37" s="43"/>
      <c r="M37" s="20"/>
      <c r="N37" s="43"/>
      <c r="O37" s="20"/>
      <c r="P37" s="9"/>
      <c r="Q37" s="68"/>
      <c r="R37" s="20"/>
      <c r="S37" s="43"/>
      <c r="T37" s="20"/>
      <c r="U37" s="43"/>
      <c r="V37" s="20"/>
      <c r="W37" s="71"/>
      <c r="X37" s="71"/>
      <c r="Y37" s="71"/>
      <c r="Z37" s="71"/>
      <c r="AA37" s="155"/>
      <c r="AB37" s="75"/>
      <c r="AC37" s="169"/>
      <c r="AD37" s="167"/>
      <c r="AE37" s="166"/>
      <c r="AF37" s="166"/>
    </row>
    <row r="38" ht="16" customHeight="1" spans="1:31">
      <c r="A38" s="24" t="s">
        <v>130</v>
      </c>
      <c r="B38" s="24"/>
      <c r="C38" s="120"/>
      <c r="D38" s="25">
        <f t="shared" ref="D38:I38" si="7">SUM(D37:D37)</f>
        <v>0</v>
      </c>
      <c r="E38" s="120"/>
      <c r="F38" s="25">
        <f t="shared" si="7"/>
        <v>0</v>
      </c>
      <c r="G38" s="120"/>
      <c r="H38" s="25">
        <f t="shared" si="7"/>
        <v>0</v>
      </c>
      <c r="I38" s="24">
        <f t="shared" si="7"/>
        <v>0</v>
      </c>
      <c r="J38" s="24"/>
      <c r="K38" s="24">
        <f t="shared" ref="K38:O38" si="8">SUM(K37:K37)</f>
        <v>0</v>
      </c>
      <c r="L38" s="25"/>
      <c r="M38" s="25">
        <f t="shared" si="8"/>
        <v>0</v>
      </c>
      <c r="N38" s="25"/>
      <c r="O38" s="25">
        <f t="shared" si="8"/>
        <v>0</v>
      </c>
      <c r="P38" s="23"/>
      <c r="Q38" s="145"/>
      <c r="R38" s="25">
        <f t="shared" ref="R38:V38" si="9">SUM(R37:R37)</f>
        <v>0</v>
      </c>
      <c r="S38" s="25"/>
      <c r="T38" s="25">
        <f t="shared" si="9"/>
        <v>0</v>
      </c>
      <c r="U38" s="25"/>
      <c r="V38" s="25">
        <f t="shared" si="9"/>
        <v>0</v>
      </c>
      <c r="W38" s="38"/>
      <c r="X38" s="38"/>
      <c r="Y38" s="38"/>
      <c r="Z38" s="38"/>
      <c r="AA38" s="158"/>
      <c r="AB38" s="77"/>
      <c r="AC38" s="171"/>
      <c r="AD38" s="161"/>
      <c r="AE38" s="151"/>
    </row>
    <row r="39" ht="16" customHeight="1" spans="1:31">
      <c r="A39" s="26" t="s">
        <v>158</v>
      </c>
      <c r="B39" s="27"/>
      <c r="C39" s="120"/>
      <c r="D39" s="27"/>
      <c r="E39" s="120"/>
      <c r="F39" s="27"/>
      <c r="G39" s="120"/>
      <c r="H39" s="27"/>
      <c r="I39" s="140" t="s">
        <v>159</v>
      </c>
      <c r="J39" s="141"/>
      <c r="K39" s="141"/>
      <c r="L39" s="51"/>
      <c r="M39" s="51"/>
      <c r="N39" s="51"/>
      <c r="O39" s="61"/>
      <c r="P39" s="27"/>
      <c r="Q39" s="27"/>
      <c r="R39" s="27"/>
      <c r="S39" s="27"/>
      <c r="T39" s="27"/>
      <c r="U39" s="27"/>
      <c r="V39" s="27"/>
      <c r="W39" s="27"/>
      <c r="X39" s="44"/>
      <c r="Y39" s="27"/>
      <c r="Z39" s="44"/>
      <c r="AA39" s="160"/>
      <c r="AB39" s="77"/>
      <c r="AC39" s="171"/>
      <c r="AD39" s="161"/>
      <c r="AE39" s="151"/>
    </row>
    <row r="40" ht="16" customHeight="1" spans="1:31">
      <c r="A40" s="127" t="s">
        <v>54</v>
      </c>
      <c r="B40" s="128"/>
      <c r="C40" s="43"/>
      <c r="D40" s="102"/>
      <c r="E40" s="43"/>
      <c r="F40" s="102"/>
      <c r="G40" s="43"/>
      <c r="H40" s="137"/>
      <c r="I40" s="71"/>
      <c r="J40" s="68"/>
      <c r="K40" s="71"/>
      <c r="L40" s="142"/>
      <c r="M40" s="102"/>
      <c r="N40" s="94"/>
      <c r="O40" s="102"/>
      <c r="P40" s="71"/>
      <c r="Q40" s="68"/>
      <c r="R40" s="71"/>
      <c r="S40" s="102"/>
      <c r="T40" s="102"/>
      <c r="U40" s="94"/>
      <c r="V40" s="102"/>
      <c r="W40" s="71"/>
      <c r="X40" s="71"/>
      <c r="Y40" s="71"/>
      <c r="Z40" s="71"/>
      <c r="AA40" s="155"/>
      <c r="AB40" s="75"/>
      <c r="AC40" s="169"/>
      <c r="AD40" s="167"/>
      <c r="AE40" s="166"/>
    </row>
    <row r="41" ht="17" customHeight="1" spans="1:31">
      <c r="A41" s="38" t="s">
        <v>130</v>
      </c>
      <c r="B41" s="37"/>
      <c r="C41" s="120"/>
      <c r="D41" s="37">
        <f t="shared" ref="D41:I41" si="10">SUM(D40:D40)</f>
        <v>0</v>
      </c>
      <c r="E41" s="37"/>
      <c r="F41" s="37">
        <f t="shared" si="10"/>
        <v>0</v>
      </c>
      <c r="G41" s="120"/>
      <c r="H41" s="37">
        <f t="shared" si="10"/>
        <v>0</v>
      </c>
      <c r="I41" s="143">
        <f t="shared" si="10"/>
        <v>0</v>
      </c>
      <c r="J41" s="143"/>
      <c r="K41" s="143">
        <f t="shared" ref="K41:P41" si="11">SUM(K40:K40)</f>
        <v>0</v>
      </c>
      <c r="L41" s="37"/>
      <c r="M41" s="37">
        <f t="shared" si="11"/>
        <v>0</v>
      </c>
      <c r="N41" s="37"/>
      <c r="O41" s="37">
        <f t="shared" si="11"/>
        <v>0</v>
      </c>
      <c r="P41" s="38">
        <f t="shared" si="11"/>
        <v>0</v>
      </c>
      <c r="Q41" s="38"/>
      <c r="R41" s="38">
        <f t="shared" ref="R41:V41" si="12">SUM(R40:R40)</f>
        <v>0</v>
      </c>
      <c r="S41" s="37"/>
      <c r="T41" s="37">
        <f t="shared" si="12"/>
        <v>0</v>
      </c>
      <c r="U41" s="37"/>
      <c r="V41" s="37">
        <f t="shared" si="12"/>
        <v>0</v>
      </c>
      <c r="W41" s="38"/>
      <c r="X41" s="38"/>
      <c r="Y41" s="38"/>
      <c r="Z41" s="38"/>
      <c r="AA41" s="158"/>
      <c r="AB41" s="161"/>
      <c r="AC41" s="161"/>
      <c r="AD41" s="161"/>
      <c r="AE41" s="151"/>
    </row>
    <row r="42" ht="16" customHeight="1" spans="1:31">
      <c r="A42" s="129" t="s">
        <v>144</v>
      </c>
      <c r="B42" s="130"/>
      <c r="C42" s="19"/>
      <c r="D42" s="131"/>
      <c r="E42" s="43"/>
      <c r="F42" s="11"/>
      <c r="G42" s="43"/>
      <c r="H42" s="11"/>
      <c r="I42" s="50"/>
      <c r="J42" s="51"/>
      <c r="K42" s="51"/>
      <c r="L42" s="51"/>
      <c r="M42" s="51"/>
      <c r="N42" s="51"/>
      <c r="O42" s="61"/>
      <c r="P42" s="103"/>
      <c r="Q42" s="68"/>
      <c r="R42" s="103"/>
      <c r="S42" s="102"/>
      <c r="T42" s="102"/>
      <c r="U42" s="94"/>
      <c r="V42" s="94"/>
      <c r="W42" s="50" t="s">
        <v>160</v>
      </c>
      <c r="X42" s="51"/>
      <c r="Y42" s="51"/>
      <c r="Z42" s="61"/>
      <c r="AA42" s="155"/>
      <c r="AB42" s="75"/>
      <c r="AC42" s="169"/>
      <c r="AD42" s="167"/>
      <c r="AE42" s="166"/>
    </row>
    <row r="43" ht="16" customHeight="1" spans="1:31">
      <c r="A43" s="122" t="s">
        <v>56</v>
      </c>
      <c r="B43" s="71"/>
      <c r="C43" s="68"/>
      <c r="D43" s="71"/>
      <c r="E43" s="94"/>
      <c r="F43" s="71"/>
      <c r="G43" s="94"/>
      <c r="H43" s="71"/>
      <c r="I43" s="131"/>
      <c r="J43" s="68"/>
      <c r="K43" s="71"/>
      <c r="L43" s="94"/>
      <c r="M43" s="102"/>
      <c r="N43" s="94"/>
      <c r="O43" s="102"/>
      <c r="P43" s="71"/>
      <c r="Q43" s="68"/>
      <c r="R43" s="71"/>
      <c r="S43" s="94"/>
      <c r="T43" s="71"/>
      <c r="U43" s="94"/>
      <c r="V43" s="71"/>
      <c r="W43" s="71"/>
      <c r="X43" s="71"/>
      <c r="Y43" s="71"/>
      <c r="Z43" s="71"/>
      <c r="AA43" s="155"/>
      <c r="AB43" s="75"/>
      <c r="AC43" s="169"/>
      <c r="AD43" s="167"/>
      <c r="AE43" s="166"/>
    </row>
    <row r="44" ht="16" customHeight="1" spans="1:31">
      <c r="A44" s="122" t="s">
        <v>48</v>
      </c>
      <c r="B44" s="71"/>
      <c r="C44" s="68"/>
      <c r="D44" s="71"/>
      <c r="E44" s="94"/>
      <c r="F44" s="71"/>
      <c r="G44" s="94"/>
      <c r="H44" s="71"/>
      <c r="I44" s="131"/>
      <c r="J44" s="68"/>
      <c r="K44" s="71"/>
      <c r="L44" s="94"/>
      <c r="M44" s="102"/>
      <c r="N44" s="94"/>
      <c r="O44" s="102"/>
      <c r="P44" s="71"/>
      <c r="Q44" s="68"/>
      <c r="R44" s="71"/>
      <c r="S44" s="94"/>
      <c r="T44" s="71"/>
      <c r="U44" s="94"/>
      <c r="V44" s="71"/>
      <c r="W44" s="71"/>
      <c r="X44" s="71"/>
      <c r="Y44" s="71"/>
      <c r="Z44" s="71"/>
      <c r="AA44" s="155"/>
      <c r="AB44" s="75"/>
      <c r="AC44" s="169"/>
      <c r="AD44" s="167"/>
      <c r="AE44" s="166"/>
    </row>
    <row r="45" ht="17" customHeight="1" spans="1:31">
      <c r="A45" s="38" t="s">
        <v>130</v>
      </c>
      <c r="B45" s="96"/>
      <c r="C45" s="37"/>
      <c r="D45" s="96"/>
      <c r="E45" s="37"/>
      <c r="F45" s="37"/>
      <c r="G45" s="37"/>
      <c r="H45" s="37"/>
      <c r="I45" s="104"/>
      <c r="J45" s="38"/>
      <c r="K45" s="104"/>
      <c r="L45" s="37"/>
      <c r="M45" s="37"/>
      <c r="N45" s="37"/>
      <c r="O45" s="37"/>
      <c r="P45" s="104"/>
      <c r="Q45" s="38"/>
      <c r="R45" s="38"/>
      <c r="S45" s="37"/>
      <c r="T45" s="37"/>
      <c r="U45" s="37"/>
      <c r="V45" s="37"/>
      <c r="W45" s="38"/>
      <c r="X45" s="38">
        <f t="shared" ref="X45:Z45" si="13">SUM(X43:X44)</f>
        <v>0</v>
      </c>
      <c r="Y45" s="38">
        <f t="shared" si="13"/>
        <v>0</v>
      </c>
      <c r="Z45" s="38">
        <f t="shared" si="13"/>
        <v>0</v>
      </c>
      <c r="AA45" s="158"/>
      <c r="AB45" s="161"/>
      <c r="AC45" s="161"/>
      <c r="AD45" s="161"/>
      <c r="AE45" s="151"/>
    </row>
    <row r="46" ht="16" customHeight="1" spans="1:31">
      <c r="A46" s="129" t="s">
        <v>161</v>
      </c>
      <c r="B46" s="130"/>
      <c r="C46" s="19"/>
      <c r="D46" s="131"/>
      <c r="E46" s="43"/>
      <c r="F46" s="11"/>
      <c r="G46" s="43"/>
      <c r="H46" s="11"/>
      <c r="I46" s="50" t="s">
        <v>162</v>
      </c>
      <c r="J46" s="51"/>
      <c r="K46" s="51"/>
      <c r="L46" s="51"/>
      <c r="M46" s="51"/>
      <c r="N46" s="51"/>
      <c r="O46" s="61"/>
      <c r="P46" s="103"/>
      <c r="Q46" s="68"/>
      <c r="R46" s="103"/>
      <c r="S46" s="102"/>
      <c r="T46" s="102"/>
      <c r="U46" s="94"/>
      <c r="V46" s="94"/>
      <c r="W46" s="50" t="s">
        <v>163</v>
      </c>
      <c r="X46" s="51"/>
      <c r="Y46" s="51"/>
      <c r="Z46" s="61"/>
      <c r="AA46" s="155"/>
      <c r="AB46" s="75"/>
      <c r="AC46" s="169"/>
      <c r="AD46" s="167"/>
      <c r="AE46" s="166"/>
    </row>
    <row r="47" ht="16" customHeight="1" spans="1:31">
      <c r="A47" s="122" t="s">
        <v>58</v>
      </c>
      <c r="B47" s="71"/>
      <c r="C47" s="68"/>
      <c r="D47" s="71"/>
      <c r="E47" s="94"/>
      <c r="F47" s="71"/>
      <c r="G47" s="94"/>
      <c r="H47" s="71"/>
      <c r="I47" s="131"/>
      <c r="J47" s="68"/>
      <c r="K47" s="71"/>
      <c r="L47" s="94"/>
      <c r="M47" s="102"/>
      <c r="N47" s="94"/>
      <c r="O47" s="102"/>
      <c r="P47" s="71"/>
      <c r="Q47" s="68"/>
      <c r="R47" s="71"/>
      <c r="S47" s="94"/>
      <c r="T47" s="71"/>
      <c r="U47" s="94"/>
      <c r="V47" s="71"/>
      <c r="W47" s="71"/>
      <c r="X47" s="71"/>
      <c r="Y47" s="71"/>
      <c r="Z47" s="71"/>
      <c r="AA47" s="155"/>
      <c r="AB47" s="75"/>
      <c r="AC47" s="169"/>
      <c r="AD47" s="167"/>
      <c r="AE47" s="166"/>
    </row>
    <row r="48" ht="17" customHeight="1" spans="1:31">
      <c r="A48" s="38" t="s">
        <v>130</v>
      </c>
      <c r="B48" s="96"/>
      <c r="C48" s="37"/>
      <c r="D48" s="96">
        <f t="shared" ref="D48:H48" si="14">SUM(D47:D47)</f>
        <v>0</v>
      </c>
      <c r="E48" s="37">
        <f t="shared" si="14"/>
        <v>0</v>
      </c>
      <c r="F48" s="37">
        <f t="shared" si="14"/>
        <v>0</v>
      </c>
      <c r="G48" s="37">
        <f t="shared" si="14"/>
        <v>0</v>
      </c>
      <c r="H48" s="37">
        <f t="shared" si="14"/>
        <v>0</v>
      </c>
      <c r="I48" s="104"/>
      <c r="J48" s="38"/>
      <c r="K48" s="104">
        <f t="shared" ref="K48:O48" si="15">SUM(K47:K47)</f>
        <v>0</v>
      </c>
      <c r="L48" s="37"/>
      <c r="M48" s="37">
        <f t="shared" si="15"/>
        <v>0</v>
      </c>
      <c r="N48" s="37"/>
      <c r="O48" s="37">
        <f t="shared" si="15"/>
        <v>0</v>
      </c>
      <c r="P48" s="104"/>
      <c r="Q48" s="38"/>
      <c r="R48" s="38">
        <f t="shared" ref="R48:V48" si="16">SUM(R47:R47)</f>
        <v>0</v>
      </c>
      <c r="S48" s="37"/>
      <c r="T48" s="37">
        <f t="shared" si="16"/>
        <v>0</v>
      </c>
      <c r="U48" s="37"/>
      <c r="V48" s="37">
        <f t="shared" si="16"/>
        <v>0</v>
      </c>
      <c r="W48" s="38"/>
      <c r="X48" s="38">
        <f t="shared" ref="X48:Z48" si="17">SUM(X47:X47)</f>
        <v>0</v>
      </c>
      <c r="Y48" s="38">
        <f t="shared" si="17"/>
        <v>0</v>
      </c>
      <c r="Z48" s="38">
        <f t="shared" si="17"/>
        <v>0</v>
      </c>
      <c r="AA48" s="158"/>
      <c r="AB48" s="161"/>
      <c r="AC48" s="161"/>
      <c r="AD48" s="161"/>
      <c r="AE48" s="151"/>
    </row>
    <row r="49" ht="17" customHeight="1" spans="1:31">
      <c r="A49" s="38" t="s">
        <v>149</v>
      </c>
      <c r="B49" s="38"/>
      <c r="C49" s="38" t="s">
        <v>150</v>
      </c>
      <c r="D49" s="62" t="s">
        <v>150</v>
      </c>
      <c r="E49" s="45"/>
      <c r="F49" s="62">
        <f>K41</f>
        <v>0</v>
      </c>
      <c r="G49" s="63"/>
      <c r="H49" s="64"/>
      <c r="I49" s="55" t="e">
        <f>F49/F50*100</f>
        <v>#DIV/0!</v>
      </c>
      <c r="J49" s="56"/>
      <c r="K49" s="38" t="s">
        <v>151</v>
      </c>
      <c r="L49" s="38"/>
      <c r="M49" s="38" t="s">
        <v>150</v>
      </c>
      <c r="N49" s="38">
        <f>M41</f>
        <v>0</v>
      </c>
      <c r="O49" s="38"/>
      <c r="P49" s="38"/>
      <c r="Q49" s="145" t="e">
        <f>N49/N50*100</f>
        <v>#DIV/0!</v>
      </c>
      <c r="R49" s="145"/>
      <c r="S49" s="38" t="s">
        <v>152</v>
      </c>
      <c r="T49" s="38"/>
      <c r="U49" s="38" t="s">
        <v>150</v>
      </c>
      <c r="V49" s="38">
        <f>O41</f>
        <v>0</v>
      </c>
      <c r="W49" s="38"/>
      <c r="X49" s="38"/>
      <c r="Y49" s="145" t="e">
        <f>V49/V50*100</f>
        <v>#DIV/0!</v>
      </c>
      <c r="Z49" s="145"/>
      <c r="AA49" s="162"/>
      <c r="AB49" s="151"/>
      <c r="AC49" s="151"/>
      <c r="AD49" s="151"/>
      <c r="AE49" s="151"/>
    </row>
    <row r="50" ht="17" customHeight="1" spans="1:31">
      <c r="A50" s="38"/>
      <c r="B50" s="38"/>
      <c r="C50" s="38" t="s">
        <v>153</v>
      </c>
      <c r="D50" s="62" t="s">
        <v>153</v>
      </c>
      <c r="E50" s="45"/>
      <c r="F50" s="62">
        <f>X17+X35-K38-X45</f>
        <v>0</v>
      </c>
      <c r="G50" s="63"/>
      <c r="H50" s="64"/>
      <c r="I50" s="105"/>
      <c r="J50" s="106"/>
      <c r="K50" s="38"/>
      <c r="L50" s="38"/>
      <c r="M50" s="38" t="s">
        <v>153</v>
      </c>
      <c r="N50" s="38">
        <f>Y17+Y35-M38-Y45</f>
        <v>0</v>
      </c>
      <c r="O50" s="38"/>
      <c r="P50" s="38"/>
      <c r="Q50" s="145"/>
      <c r="R50" s="145"/>
      <c r="S50" s="38"/>
      <c r="T50" s="38"/>
      <c r="U50" s="38" t="s">
        <v>153</v>
      </c>
      <c r="V50" s="38">
        <f>Z17+Z35-O38-Z45</f>
        <v>0</v>
      </c>
      <c r="W50" s="38"/>
      <c r="X50" s="38"/>
      <c r="Y50" s="145"/>
      <c r="Z50" s="145"/>
      <c r="AA50" s="162"/>
      <c r="AB50" s="151"/>
      <c r="AC50" s="151"/>
      <c r="AD50" s="151"/>
      <c r="AE50" s="151"/>
    </row>
    <row r="51" ht="25" customHeight="1" spans="1:26">
      <c r="A51" s="38" t="s">
        <v>154</v>
      </c>
      <c r="B51" s="41" t="s">
        <v>164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36" customHeight="1" spans="1:27">
      <c r="A52" s="132" t="s">
        <v>156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63"/>
    </row>
    <row r="53" ht="20" customHeight="1" spans="20:20">
      <c r="T53" s="147"/>
    </row>
  </sheetData>
  <mergeCells count="41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I36:O36"/>
    <mergeCell ref="P36:Z36"/>
    <mergeCell ref="I39:O39"/>
    <mergeCell ref="I42:O42"/>
    <mergeCell ref="W42:Z42"/>
    <mergeCell ref="I46:O46"/>
    <mergeCell ref="W46:Z46"/>
    <mergeCell ref="F49:H49"/>
    <mergeCell ref="N49:P49"/>
    <mergeCell ref="V49:X49"/>
    <mergeCell ref="F50:H50"/>
    <mergeCell ref="N50:P50"/>
    <mergeCell ref="V50:X50"/>
    <mergeCell ref="B51:Z51"/>
    <mergeCell ref="A52:Z52"/>
    <mergeCell ref="A2:A4"/>
    <mergeCell ref="B3:B4"/>
    <mergeCell ref="I3:I4"/>
    <mergeCell ref="P3:P4"/>
    <mergeCell ref="W3:W4"/>
    <mergeCell ref="A49:B50"/>
    <mergeCell ref="I49:J50"/>
    <mergeCell ref="K49:L50"/>
    <mergeCell ref="Q49:R50"/>
    <mergeCell ref="S49:T50"/>
    <mergeCell ref="Y49:Z50"/>
  </mergeCell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6"/>
  <sheetViews>
    <sheetView topLeftCell="A11" workbookViewId="0">
      <selection activeCell="J11" sqref="J11"/>
    </sheetView>
  </sheetViews>
  <sheetFormatPr defaultColWidth="9" defaultRowHeight="12.5"/>
  <cols>
    <col min="1" max="1" width="15.4545454545455" style="1" customWidth="1"/>
    <col min="2" max="2" width="10.6363636363636" style="1" customWidth="1"/>
    <col min="3" max="3" width="10.0909090909091" style="1" hidden="1" customWidth="1"/>
    <col min="4" max="4" width="10.6363636363636" style="1" customWidth="1"/>
    <col min="5" max="5" width="9.54545454545454" style="1" hidden="1" customWidth="1"/>
    <col min="6" max="6" width="9.09090909090909" style="1" customWidth="1"/>
    <col min="7" max="7" width="7.72727272727273" style="1" hidden="1" customWidth="1"/>
    <col min="8" max="8" width="9.27272727272727" style="1" customWidth="1"/>
    <col min="9" max="9" width="11.7272727272727" style="1" customWidth="1"/>
    <col min="10" max="10" width="6.81818181818182" style="1" customWidth="1"/>
    <col min="11" max="11" width="11.5454545454545" style="1" customWidth="1"/>
    <col min="12" max="12" width="8.09090909090909" style="1" customWidth="1"/>
    <col min="13" max="13" width="9.54545454545454" style="1" customWidth="1"/>
    <col min="14" max="14" width="6.36363636363636" style="1" customWidth="1"/>
    <col min="15" max="15" width="7.63636363636364" style="1" customWidth="1"/>
    <col min="16" max="16" width="10.3636363636364" style="1" customWidth="1"/>
    <col min="17" max="17" width="6.72727272727273" style="1" customWidth="1"/>
    <col min="18" max="18" width="10.6363636363636" style="1" customWidth="1"/>
    <col min="19" max="19" width="9" style="1" customWidth="1"/>
    <col min="20" max="20" width="9.09090909090909" style="1" customWidth="1"/>
    <col min="21" max="21" width="7" style="1" customWidth="1"/>
    <col min="22" max="22" width="8.72727272727273" style="1" customWidth="1"/>
    <col min="23" max="23" width="11.2727272727273" style="1" customWidth="1"/>
    <col min="24" max="24" width="11.5454545454545" style="1" customWidth="1"/>
    <col min="25" max="25" width="9.18181818181818" style="1" customWidth="1"/>
    <col min="26" max="26" width="9.36363636363636" style="1" customWidth="1"/>
    <col min="27" max="27" width="9" style="1"/>
    <col min="28" max="28" width="13.1818181818182" style="1" customWidth="1"/>
    <col min="29" max="16384" width="9" style="1"/>
  </cols>
  <sheetData>
    <row r="1" ht="38" customHeight="1" spans="1:26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7" customHeight="1" spans="1:26">
      <c r="A2" s="3" t="s">
        <v>119</v>
      </c>
      <c r="B2" s="3" t="s">
        <v>120</v>
      </c>
      <c r="C2" s="3"/>
      <c r="D2" s="3"/>
      <c r="E2" s="3"/>
      <c r="F2" s="3"/>
      <c r="G2" s="3"/>
      <c r="H2" s="3"/>
      <c r="I2" s="3" t="s">
        <v>166</v>
      </c>
      <c r="J2" s="3"/>
      <c r="K2" s="3"/>
      <c r="L2" s="3"/>
      <c r="M2" s="3"/>
      <c r="N2" s="3"/>
      <c r="O2" s="3"/>
      <c r="P2" s="3" t="s">
        <v>122</v>
      </c>
      <c r="Q2" s="3"/>
      <c r="R2" s="3"/>
      <c r="S2" s="3"/>
      <c r="T2" s="3"/>
      <c r="U2" s="3"/>
      <c r="V2" s="3"/>
      <c r="W2" s="3" t="s">
        <v>123</v>
      </c>
      <c r="X2" s="3"/>
      <c r="Y2" s="3"/>
      <c r="Z2" s="4"/>
    </row>
    <row r="3" ht="17" customHeight="1" spans="1:26">
      <c r="A3" s="4"/>
      <c r="B3" s="3" t="s">
        <v>167</v>
      </c>
      <c r="C3" s="3" t="s">
        <v>67</v>
      </c>
      <c r="D3" s="3"/>
      <c r="E3" s="3" t="s">
        <v>68</v>
      </c>
      <c r="F3" s="3"/>
      <c r="G3" s="3" t="s">
        <v>69</v>
      </c>
      <c r="H3" s="3"/>
      <c r="I3" s="3" t="s">
        <v>167</v>
      </c>
      <c r="J3" s="3" t="s">
        <v>67</v>
      </c>
      <c r="K3" s="3"/>
      <c r="L3" s="3" t="s">
        <v>68</v>
      </c>
      <c r="M3" s="3"/>
      <c r="N3" s="3" t="s">
        <v>69</v>
      </c>
      <c r="O3" s="3"/>
      <c r="P3" s="3" t="s">
        <v>167</v>
      </c>
      <c r="Q3" s="3" t="s">
        <v>67</v>
      </c>
      <c r="R3" s="3"/>
      <c r="S3" s="3" t="s">
        <v>68</v>
      </c>
      <c r="T3" s="3"/>
      <c r="U3" s="3" t="s">
        <v>69</v>
      </c>
      <c r="V3" s="3"/>
      <c r="W3" s="3" t="s">
        <v>167</v>
      </c>
      <c r="X3" s="3" t="s">
        <v>67</v>
      </c>
      <c r="Y3" s="3" t="s">
        <v>68</v>
      </c>
      <c r="Z3" s="3" t="s">
        <v>69</v>
      </c>
    </row>
    <row r="4" ht="27" customHeight="1" spans="1:28">
      <c r="A4" s="5"/>
      <c r="B4" s="6"/>
      <c r="C4" s="6" t="s">
        <v>126</v>
      </c>
      <c r="D4" s="6" t="s">
        <v>168</v>
      </c>
      <c r="E4" s="6" t="s">
        <v>73</v>
      </c>
      <c r="F4" s="6" t="s">
        <v>169</v>
      </c>
      <c r="G4" s="6" t="s">
        <v>73</v>
      </c>
      <c r="H4" s="6" t="s">
        <v>169</v>
      </c>
      <c r="I4" s="6"/>
      <c r="J4" s="6" t="s">
        <v>126</v>
      </c>
      <c r="K4" s="6" t="s">
        <v>168</v>
      </c>
      <c r="L4" s="6" t="s">
        <v>73</v>
      </c>
      <c r="M4" s="6" t="s">
        <v>169</v>
      </c>
      <c r="N4" s="6" t="s">
        <v>73</v>
      </c>
      <c r="O4" s="6" t="s">
        <v>169</v>
      </c>
      <c r="P4" s="6"/>
      <c r="Q4" s="6" t="s">
        <v>126</v>
      </c>
      <c r="R4" s="6" t="s">
        <v>168</v>
      </c>
      <c r="S4" s="6" t="s">
        <v>73</v>
      </c>
      <c r="T4" s="6" t="s">
        <v>169</v>
      </c>
      <c r="U4" s="6" t="s">
        <v>73</v>
      </c>
      <c r="V4" s="6" t="s">
        <v>169</v>
      </c>
      <c r="W4" s="6"/>
      <c r="X4" s="6" t="s">
        <v>168</v>
      </c>
      <c r="Y4" s="6" t="s">
        <v>169</v>
      </c>
      <c r="Z4" s="6" t="s">
        <v>169</v>
      </c>
      <c r="AB4" s="73"/>
    </row>
    <row r="5" ht="16" customHeight="1" spans="1:28">
      <c r="A5" s="7" t="s">
        <v>129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B5" s="74"/>
    </row>
    <row r="6" ht="16" customHeight="1" spans="1:29">
      <c r="A6" s="89" t="s">
        <v>89</v>
      </c>
      <c r="B6" s="9"/>
      <c r="C6" s="19"/>
      <c r="D6" s="20"/>
      <c r="E6" s="43"/>
      <c r="F6" s="20"/>
      <c r="G6" s="43"/>
      <c r="H6" s="20"/>
      <c r="I6" s="28"/>
      <c r="J6" s="19"/>
      <c r="K6" s="28"/>
      <c r="L6" s="43"/>
      <c r="M6" s="28"/>
      <c r="N6" s="43"/>
      <c r="O6" s="28"/>
      <c r="P6" s="9"/>
      <c r="Q6" s="21"/>
      <c r="R6" s="9"/>
      <c r="S6" s="21"/>
      <c r="T6" s="9"/>
      <c r="U6" s="21"/>
      <c r="V6" s="9"/>
      <c r="W6" s="9"/>
      <c r="X6" s="9"/>
      <c r="Y6" s="9"/>
      <c r="Z6" s="9"/>
      <c r="AA6" s="42"/>
      <c r="AB6" s="42"/>
      <c r="AC6" s="108"/>
    </row>
    <row r="7" ht="16" customHeight="1" spans="1:26">
      <c r="A7" s="12" t="s">
        <v>130</v>
      </c>
      <c r="B7" s="13"/>
      <c r="C7" s="14"/>
      <c r="D7" s="15">
        <f t="shared" ref="D7:I7" si="0">SUM(D6:D6)</f>
        <v>0</v>
      </c>
      <c r="E7" s="15"/>
      <c r="F7" s="15">
        <f t="shared" si="0"/>
        <v>0</v>
      </c>
      <c r="G7" s="15"/>
      <c r="H7" s="15">
        <f t="shared" si="0"/>
        <v>0</v>
      </c>
      <c r="I7" s="15">
        <f t="shared" si="0"/>
        <v>0</v>
      </c>
      <c r="J7" s="48"/>
      <c r="K7" s="32">
        <f t="shared" ref="K7:P7" si="1">SUM(K6:K6)</f>
        <v>0</v>
      </c>
      <c r="L7" s="32"/>
      <c r="M7" s="32">
        <f t="shared" si="1"/>
        <v>0</v>
      </c>
      <c r="N7" s="60"/>
      <c r="O7" s="32">
        <f t="shared" si="1"/>
        <v>0</v>
      </c>
      <c r="P7" s="15">
        <f t="shared" si="1"/>
        <v>0</v>
      </c>
      <c r="Q7" s="14"/>
      <c r="R7" s="15">
        <f t="shared" ref="R7:Z7" si="2">SUM(R6:R6)</f>
        <v>0</v>
      </c>
      <c r="S7" s="15"/>
      <c r="T7" s="15">
        <f t="shared" si="2"/>
        <v>0</v>
      </c>
      <c r="U7" s="15"/>
      <c r="V7" s="15">
        <f t="shared" si="2"/>
        <v>0</v>
      </c>
      <c r="W7" s="15">
        <f t="shared" si="2"/>
        <v>0</v>
      </c>
      <c r="X7" s="15">
        <f t="shared" si="2"/>
        <v>0</v>
      </c>
      <c r="Y7" s="15">
        <f t="shared" si="2"/>
        <v>0</v>
      </c>
      <c r="Z7" s="15">
        <f t="shared" si="2"/>
        <v>0</v>
      </c>
    </row>
    <row r="8" ht="16" customHeight="1" spans="1:26">
      <c r="A8" s="16" t="s">
        <v>131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6" customHeight="1" spans="1:28">
      <c r="A9" s="89" t="s">
        <v>87</v>
      </c>
      <c r="B9" s="18"/>
      <c r="C9" s="19"/>
      <c r="D9" s="20"/>
      <c r="E9" s="43"/>
      <c r="F9" s="20"/>
      <c r="G9" s="43"/>
      <c r="H9" s="20"/>
      <c r="I9" s="35"/>
      <c r="J9" s="35"/>
      <c r="K9" s="9"/>
      <c r="L9" s="9"/>
      <c r="M9" s="9"/>
      <c r="N9" s="9"/>
      <c r="O9" s="9"/>
      <c r="P9" s="35"/>
      <c r="Q9" s="21"/>
      <c r="R9" s="35"/>
      <c r="S9" s="21"/>
      <c r="T9" s="35"/>
      <c r="U9" s="21"/>
      <c r="V9" s="35"/>
      <c r="W9" s="70"/>
      <c r="X9" s="70"/>
      <c r="Y9" s="70"/>
      <c r="Z9" s="71"/>
      <c r="AB9" s="74"/>
    </row>
    <row r="10" ht="16" customHeight="1" spans="1:28">
      <c r="A10" s="89" t="s">
        <v>88</v>
      </c>
      <c r="B10" s="18"/>
      <c r="C10" s="19"/>
      <c r="D10" s="20"/>
      <c r="E10" s="43"/>
      <c r="F10" s="20"/>
      <c r="G10" s="43"/>
      <c r="H10" s="20"/>
      <c r="I10" s="35"/>
      <c r="J10" s="35"/>
      <c r="K10" s="9"/>
      <c r="L10" s="9"/>
      <c r="M10" s="9"/>
      <c r="N10" s="9"/>
      <c r="O10" s="9"/>
      <c r="P10" s="35"/>
      <c r="Q10" s="21"/>
      <c r="R10" s="35"/>
      <c r="S10" s="21"/>
      <c r="T10" s="35"/>
      <c r="U10" s="21"/>
      <c r="V10" s="35"/>
      <c r="W10" s="70"/>
      <c r="X10" s="70"/>
      <c r="Y10" s="70"/>
      <c r="Z10" s="71"/>
      <c r="AB10" s="74"/>
    </row>
    <row r="11" ht="16" customHeight="1" spans="1:29">
      <c r="A11" s="8" t="s">
        <v>90</v>
      </c>
      <c r="B11" s="21"/>
      <c r="C11" s="19"/>
      <c r="D11" s="20"/>
      <c r="E11" s="43"/>
      <c r="F11" s="20"/>
      <c r="G11" s="43"/>
      <c r="H11" s="20"/>
      <c r="I11" s="19"/>
      <c r="J11" s="19"/>
      <c r="K11" s="28"/>
      <c r="L11" s="28"/>
      <c r="M11" s="28"/>
      <c r="N11" s="28"/>
      <c r="O11" s="28"/>
      <c r="P11" s="9"/>
      <c r="Q11" s="21"/>
      <c r="R11" s="9"/>
      <c r="S11" s="21"/>
      <c r="T11" s="9"/>
      <c r="U11" s="14"/>
      <c r="V11" s="9"/>
      <c r="W11" s="70"/>
      <c r="X11" s="70"/>
      <c r="Y11" s="70"/>
      <c r="Z11" s="71"/>
      <c r="AA11" s="75"/>
      <c r="AB11" s="76"/>
      <c r="AC11" s="85"/>
    </row>
    <row r="12" ht="16" customHeight="1" spans="1:29">
      <c r="A12" s="8" t="s">
        <v>91</v>
      </c>
      <c r="B12" s="21"/>
      <c r="C12" s="19"/>
      <c r="D12" s="20"/>
      <c r="E12" s="43"/>
      <c r="F12" s="20"/>
      <c r="G12" s="43"/>
      <c r="H12" s="20"/>
      <c r="I12" s="19"/>
      <c r="J12" s="19"/>
      <c r="K12" s="28"/>
      <c r="L12" s="28"/>
      <c r="M12" s="28"/>
      <c r="N12" s="28"/>
      <c r="O12" s="28"/>
      <c r="P12" s="9"/>
      <c r="Q12" s="21"/>
      <c r="R12" s="9"/>
      <c r="S12" s="21"/>
      <c r="T12" s="9"/>
      <c r="U12" s="14"/>
      <c r="V12" s="9"/>
      <c r="W12" s="70"/>
      <c r="X12" s="70"/>
      <c r="Y12" s="70"/>
      <c r="Z12" s="71"/>
      <c r="AA12" s="75"/>
      <c r="AB12" s="76"/>
      <c r="AC12" s="85"/>
    </row>
    <row r="13" ht="16" customHeight="1" spans="1:29">
      <c r="A13" s="90" t="s">
        <v>92</v>
      </c>
      <c r="B13" s="21"/>
      <c r="C13" s="19"/>
      <c r="D13" s="20"/>
      <c r="E13" s="43"/>
      <c r="F13" s="20"/>
      <c r="G13" s="43"/>
      <c r="H13" s="20"/>
      <c r="I13" s="19"/>
      <c r="J13" s="19"/>
      <c r="K13" s="28"/>
      <c r="L13" s="28"/>
      <c r="M13" s="28"/>
      <c r="N13" s="28"/>
      <c r="O13" s="28"/>
      <c r="P13" s="9"/>
      <c r="Q13" s="21"/>
      <c r="R13" s="9"/>
      <c r="S13" s="21"/>
      <c r="T13" s="9"/>
      <c r="U13" s="14"/>
      <c r="V13" s="9"/>
      <c r="W13" s="70"/>
      <c r="X13" s="70"/>
      <c r="Y13" s="70"/>
      <c r="Z13" s="71"/>
      <c r="AA13" s="75"/>
      <c r="AB13" s="76"/>
      <c r="AC13" s="85"/>
    </row>
    <row r="14" ht="16" customHeight="1" spans="1:30">
      <c r="A14" s="90" t="s">
        <v>94</v>
      </c>
      <c r="B14" s="8"/>
      <c r="C14" s="19"/>
      <c r="D14" s="20"/>
      <c r="E14" s="43"/>
      <c r="F14" s="20"/>
      <c r="G14" s="43"/>
      <c r="H14" s="20"/>
      <c r="I14" s="19"/>
      <c r="J14" s="19"/>
      <c r="K14" s="28"/>
      <c r="L14" s="28"/>
      <c r="M14" s="28"/>
      <c r="N14" s="28"/>
      <c r="O14" s="28"/>
      <c r="P14" s="21"/>
      <c r="Q14" s="21"/>
      <c r="R14" s="9"/>
      <c r="S14" s="21"/>
      <c r="T14" s="9"/>
      <c r="U14" s="21"/>
      <c r="V14" s="9"/>
      <c r="W14" s="70"/>
      <c r="X14" s="70"/>
      <c r="Y14" s="70"/>
      <c r="Z14" s="71"/>
      <c r="AA14" s="75"/>
      <c r="AB14" s="75"/>
      <c r="AC14" s="85"/>
      <c r="AD14" s="109"/>
    </row>
    <row r="15" ht="16" customHeight="1" spans="1:29">
      <c r="A15" s="91" t="s">
        <v>95</v>
      </c>
      <c r="B15" s="21"/>
      <c r="C15" s="19"/>
      <c r="D15" s="20"/>
      <c r="E15" s="43"/>
      <c r="F15" s="20"/>
      <c r="G15" s="43"/>
      <c r="H15" s="20"/>
      <c r="I15" s="19"/>
      <c r="J15" s="19"/>
      <c r="K15" s="28"/>
      <c r="L15" s="28"/>
      <c r="M15" s="28"/>
      <c r="N15" s="28"/>
      <c r="O15" s="28"/>
      <c r="P15" s="9"/>
      <c r="Q15" s="21"/>
      <c r="R15" s="9"/>
      <c r="S15" s="21"/>
      <c r="T15" s="9"/>
      <c r="U15" s="21"/>
      <c r="V15" s="9"/>
      <c r="W15" s="70"/>
      <c r="X15" s="70"/>
      <c r="Y15" s="70"/>
      <c r="Z15" s="71"/>
      <c r="AA15" s="75"/>
      <c r="AB15" s="76"/>
      <c r="AC15" s="85"/>
    </row>
    <row r="16" ht="16" customHeight="1" spans="1:29">
      <c r="A16" s="30" t="s">
        <v>170</v>
      </c>
      <c r="B16" s="31"/>
      <c r="C16" s="31"/>
      <c r="D16" s="32">
        <f t="shared" ref="D16:H16" si="3">SUM(D9:D15)</f>
        <v>0</v>
      </c>
      <c r="E16" s="32"/>
      <c r="F16" s="32">
        <f t="shared" si="3"/>
        <v>0</v>
      </c>
      <c r="G16" s="32"/>
      <c r="H16" s="32">
        <f t="shared" si="3"/>
        <v>0</v>
      </c>
      <c r="I16" s="31"/>
      <c r="J16" s="31"/>
      <c r="K16" s="52"/>
      <c r="L16" s="52"/>
      <c r="M16" s="52"/>
      <c r="N16" s="52"/>
      <c r="O16" s="52"/>
      <c r="P16" s="14"/>
      <c r="Q16" s="69"/>
      <c r="R16" s="32">
        <f t="shared" ref="R16:V16" si="4">SUM(R9:R15)</f>
        <v>0</v>
      </c>
      <c r="S16" s="32"/>
      <c r="T16" s="32">
        <f t="shared" si="4"/>
        <v>0</v>
      </c>
      <c r="U16" s="32"/>
      <c r="V16" s="32">
        <f t="shared" si="4"/>
        <v>0</v>
      </c>
      <c r="W16" s="70"/>
      <c r="X16" s="57">
        <f t="shared" ref="X16:Z16" si="5">SUM(X9:X15)</f>
        <v>0</v>
      </c>
      <c r="Y16" s="57">
        <f t="shared" si="5"/>
        <v>0</v>
      </c>
      <c r="Z16" s="57">
        <f t="shared" si="5"/>
        <v>0</v>
      </c>
      <c r="AA16" s="81"/>
      <c r="AB16" s="82"/>
      <c r="AC16" s="88"/>
    </row>
    <row r="17" ht="16" customHeight="1" spans="1:29">
      <c r="A17" s="26" t="s">
        <v>138</v>
      </c>
      <c r="B17" s="27"/>
      <c r="C17" s="27"/>
      <c r="D17" s="27"/>
      <c r="E17" s="27"/>
      <c r="F17" s="27"/>
      <c r="G17" s="27"/>
      <c r="H17" s="44"/>
      <c r="I17" s="50" t="s">
        <v>171</v>
      </c>
      <c r="J17" s="51"/>
      <c r="K17" s="51"/>
      <c r="L17" s="51"/>
      <c r="M17" s="51"/>
      <c r="N17" s="51"/>
      <c r="O17" s="61"/>
      <c r="P17" s="50"/>
      <c r="Q17" s="51"/>
      <c r="R17" s="51"/>
      <c r="S17" s="51"/>
      <c r="T17" s="51"/>
      <c r="U17" s="51"/>
      <c r="V17" s="61"/>
      <c r="W17" s="50" t="s">
        <v>172</v>
      </c>
      <c r="X17" s="51"/>
      <c r="Y17" s="51"/>
      <c r="Z17" s="61"/>
      <c r="AA17" s="79"/>
      <c r="AB17" s="80"/>
      <c r="AC17" s="87"/>
    </row>
    <row r="18" ht="16" customHeight="1" spans="1:29">
      <c r="A18" s="19" t="s">
        <v>14</v>
      </c>
      <c r="B18" s="19"/>
      <c r="C18" s="19"/>
      <c r="D18" s="20"/>
      <c r="E18" s="43"/>
      <c r="F18" s="20"/>
      <c r="G18" s="43"/>
      <c r="H18" s="20"/>
      <c r="I18" s="19"/>
      <c r="J18" s="21"/>
      <c r="K18" s="28"/>
      <c r="L18" s="19"/>
      <c r="M18" s="28"/>
      <c r="N18" s="31"/>
      <c r="O18" s="28"/>
      <c r="P18" s="9"/>
      <c r="Q18" s="68"/>
      <c r="R18" s="20"/>
      <c r="S18" s="43"/>
      <c r="T18" s="20"/>
      <c r="U18" s="43"/>
      <c r="V18" s="20"/>
      <c r="W18" s="71"/>
      <c r="X18" s="71"/>
      <c r="Y18" s="71"/>
      <c r="Z18" s="71"/>
      <c r="AA18" s="79"/>
      <c r="AB18" s="80"/>
      <c r="AC18" s="87"/>
    </row>
    <row r="19" ht="16" customHeight="1" spans="1:29">
      <c r="A19" s="19" t="s">
        <v>173</v>
      </c>
      <c r="B19" s="19"/>
      <c r="C19" s="19"/>
      <c r="D19" s="20"/>
      <c r="E19" s="43"/>
      <c r="F19" s="20"/>
      <c r="G19" s="43"/>
      <c r="H19" s="20"/>
      <c r="I19" s="19"/>
      <c r="J19" s="21"/>
      <c r="K19" s="28"/>
      <c r="L19" s="19"/>
      <c r="M19" s="28"/>
      <c r="N19" s="31"/>
      <c r="O19" s="28"/>
      <c r="P19" s="9"/>
      <c r="Q19" s="68"/>
      <c r="R19" s="20"/>
      <c r="S19" s="43"/>
      <c r="T19" s="20"/>
      <c r="U19" s="43"/>
      <c r="V19" s="20"/>
      <c r="W19" s="71"/>
      <c r="X19" s="68"/>
      <c r="Y19" s="71"/>
      <c r="Z19" s="71"/>
      <c r="AA19" s="79"/>
      <c r="AB19" s="80"/>
      <c r="AC19" s="87"/>
    </row>
    <row r="20" ht="16" customHeight="1" spans="1:30">
      <c r="A20" s="8" t="s">
        <v>93</v>
      </c>
      <c r="B20" s="9"/>
      <c r="C20" s="19"/>
      <c r="D20" s="20"/>
      <c r="E20" s="43"/>
      <c r="F20" s="20"/>
      <c r="G20" s="43"/>
      <c r="H20" s="100"/>
      <c r="I20" s="28"/>
      <c r="J20" s="19"/>
      <c r="K20" s="28"/>
      <c r="L20" s="31"/>
      <c r="M20" s="28"/>
      <c r="N20" s="31"/>
      <c r="O20" s="28"/>
      <c r="P20" s="9"/>
      <c r="Q20" s="21"/>
      <c r="R20" s="9"/>
      <c r="S20" s="14"/>
      <c r="T20" s="9"/>
      <c r="U20" s="14"/>
      <c r="V20" s="9"/>
      <c r="W20" s="107"/>
      <c r="X20" s="71"/>
      <c r="Y20" s="71"/>
      <c r="Z20" s="71"/>
      <c r="AA20" s="75"/>
      <c r="AB20" s="75"/>
      <c r="AC20" s="85"/>
      <c r="AD20" s="109"/>
    </row>
    <row r="21" ht="16" customHeight="1" spans="1:30">
      <c r="A21" s="8" t="s">
        <v>174</v>
      </c>
      <c r="B21" s="9"/>
      <c r="C21" s="19"/>
      <c r="D21" s="20"/>
      <c r="E21" s="43"/>
      <c r="F21" s="20"/>
      <c r="G21" s="43"/>
      <c r="H21" s="100"/>
      <c r="I21" s="28"/>
      <c r="J21" s="19"/>
      <c r="K21" s="28"/>
      <c r="L21" s="31"/>
      <c r="M21" s="28"/>
      <c r="N21" s="31"/>
      <c r="O21" s="28"/>
      <c r="P21" s="9"/>
      <c r="Q21" s="21"/>
      <c r="R21" s="9"/>
      <c r="S21" s="14"/>
      <c r="T21" s="9"/>
      <c r="U21" s="14"/>
      <c r="V21" s="9"/>
      <c r="W21" s="71"/>
      <c r="X21" s="71"/>
      <c r="Y21" s="71"/>
      <c r="Z21" s="71"/>
      <c r="AA21" s="75"/>
      <c r="AB21" s="75"/>
      <c r="AC21" s="85"/>
      <c r="AD21" s="109"/>
    </row>
    <row r="22" ht="16" customHeight="1" spans="1:30">
      <c r="A22" s="8" t="s">
        <v>19</v>
      </c>
      <c r="B22" s="9"/>
      <c r="C22" s="19"/>
      <c r="D22" s="20"/>
      <c r="E22" s="43"/>
      <c r="F22" s="20"/>
      <c r="G22" s="43"/>
      <c r="H22" s="100"/>
      <c r="I22" s="28"/>
      <c r="J22" s="19"/>
      <c r="K22" s="28"/>
      <c r="L22" s="31"/>
      <c r="M22" s="28"/>
      <c r="N22" s="31"/>
      <c r="O22" s="28"/>
      <c r="P22" s="9"/>
      <c r="Q22" s="21"/>
      <c r="R22" s="9"/>
      <c r="S22" s="14"/>
      <c r="T22" s="9"/>
      <c r="U22" s="14"/>
      <c r="V22" s="9"/>
      <c r="W22" s="71"/>
      <c r="X22" s="71"/>
      <c r="Y22" s="71"/>
      <c r="Z22" s="71"/>
      <c r="AA22" s="75"/>
      <c r="AB22" s="75"/>
      <c r="AC22" s="85"/>
      <c r="AD22" s="109"/>
    </row>
    <row r="23" ht="16" customHeight="1" spans="1:29">
      <c r="A23" s="30" t="s">
        <v>170</v>
      </c>
      <c r="B23" s="31"/>
      <c r="C23" s="31"/>
      <c r="D23" s="32">
        <f t="shared" ref="D23:H23" si="6">SUM(D18:D22)</f>
        <v>0</v>
      </c>
      <c r="E23" s="32"/>
      <c r="F23" s="32">
        <f t="shared" si="6"/>
        <v>0</v>
      </c>
      <c r="G23" s="32"/>
      <c r="H23" s="32">
        <f t="shared" si="6"/>
        <v>0</v>
      </c>
      <c r="I23" s="31"/>
      <c r="J23" s="31"/>
      <c r="K23" s="52">
        <f t="shared" ref="K23:O23" si="7">SUM(K18:K22)</f>
        <v>0</v>
      </c>
      <c r="L23" s="52"/>
      <c r="M23" s="52">
        <f t="shared" si="7"/>
        <v>0</v>
      </c>
      <c r="N23" s="52"/>
      <c r="O23" s="52">
        <f t="shared" si="7"/>
        <v>0</v>
      </c>
      <c r="P23" s="14"/>
      <c r="Q23" s="69"/>
      <c r="R23" s="32">
        <f t="shared" ref="R23:V23" si="8">SUM(R18:R22)</f>
        <v>0</v>
      </c>
      <c r="S23" s="32"/>
      <c r="T23" s="32">
        <f t="shared" si="8"/>
        <v>0</v>
      </c>
      <c r="U23" s="32"/>
      <c r="V23" s="32">
        <f t="shared" si="8"/>
        <v>0</v>
      </c>
      <c r="W23" s="57"/>
      <c r="X23" s="57">
        <f t="shared" ref="X23:Z23" si="9">SUM(X18:X22)</f>
        <v>0</v>
      </c>
      <c r="Y23" s="57">
        <f t="shared" si="9"/>
        <v>0</v>
      </c>
      <c r="Z23" s="57">
        <f t="shared" si="9"/>
        <v>0</v>
      </c>
      <c r="AA23" s="81"/>
      <c r="AB23" s="82"/>
      <c r="AC23" s="88"/>
    </row>
    <row r="24" ht="16" customHeight="1" spans="1:29">
      <c r="A24" s="92" t="s">
        <v>141</v>
      </c>
      <c r="B24" s="92"/>
      <c r="C24" s="92"/>
      <c r="D24" s="92"/>
      <c r="E24" s="92"/>
      <c r="F24" s="92"/>
      <c r="G24" s="92"/>
      <c r="H24" s="92"/>
      <c r="I24" s="50" t="s">
        <v>159</v>
      </c>
      <c r="J24" s="51"/>
      <c r="K24" s="51"/>
      <c r="L24" s="51"/>
      <c r="M24" s="51"/>
      <c r="N24" s="51"/>
      <c r="O24" s="61"/>
      <c r="P24" s="92"/>
      <c r="Q24" s="92"/>
      <c r="R24" s="92"/>
      <c r="S24" s="92"/>
      <c r="T24" s="92"/>
      <c r="U24" s="92"/>
      <c r="V24" s="92"/>
      <c r="W24" s="50" t="s">
        <v>175</v>
      </c>
      <c r="X24" s="51"/>
      <c r="Y24" s="51"/>
      <c r="Z24" s="61"/>
      <c r="AA24" s="79"/>
      <c r="AB24" s="80"/>
      <c r="AC24" s="87"/>
    </row>
    <row r="25" ht="16" customHeight="1" spans="1:29">
      <c r="A25" s="71" t="s">
        <v>97</v>
      </c>
      <c r="B25" s="93"/>
      <c r="C25" s="94"/>
      <c r="D25" s="95"/>
      <c r="E25" s="94"/>
      <c r="F25" s="101"/>
      <c r="G25" s="102"/>
      <c r="H25" s="101"/>
      <c r="I25" s="103"/>
      <c r="J25" s="68"/>
      <c r="K25" s="103"/>
      <c r="L25" s="68"/>
      <c r="M25" s="71"/>
      <c r="N25" s="71"/>
      <c r="O25" s="71"/>
      <c r="P25" s="103"/>
      <c r="Q25" s="68"/>
      <c r="R25" s="103"/>
      <c r="S25" s="68"/>
      <c r="T25" s="71"/>
      <c r="U25" s="71"/>
      <c r="V25" s="71"/>
      <c r="W25" s="103"/>
      <c r="X25" s="103"/>
      <c r="Y25" s="71"/>
      <c r="Z25" s="71"/>
      <c r="AA25" s="79"/>
      <c r="AB25" s="80"/>
      <c r="AC25" s="87"/>
    </row>
    <row r="26" ht="16" customHeight="1" spans="1:29">
      <c r="A26" s="71" t="s">
        <v>98</v>
      </c>
      <c r="B26" s="93"/>
      <c r="C26" s="94"/>
      <c r="D26" s="95"/>
      <c r="E26" s="102"/>
      <c r="F26" s="101"/>
      <c r="G26" s="102"/>
      <c r="H26" s="101"/>
      <c r="I26" s="103"/>
      <c r="J26" s="68"/>
      <c r="K26" s="103"/>
      <c r="L26" s="68"/>
      <c r="M26" s="71"/>
      <c r="N26" s="71"/>
      <c r="O26" s="71"/>
      <c r="P26" s="103"/>
      <c r="Q26" s="68"/>
      <c r="R26" s="103"/>
      <c r="S26" s="68"/>
      <c r="T26" s="71"/>
      <c r="U26" s="71"/>
      <c r="V26" s="71"/>
      <c r="W26" s="103"/>
      <c r="X26" s="103"/>
      <c r="Y26" s="71"/>
      <c r="Z26" s="71"/>
      <c r="AA26" s="79"/>
      <c r="AB26" s="80"/>
      <c r="AC26" s="87"/>
    </row>
    <row r="27" ht="16" customHeight="1" spans="1:29">
      <c r="A27" s="30" t="s">
        <v>170</v>
      </c>
      <c r="B27" s="37"/>
      <c r="C27" s="37"/>
      <c r="D27" s="96">
        <f t="shared" ref="D27:I27" si="10">SUM(D25:D26)</f>
        <v>0</v>
      </c>
      <c r="E27" s="37"/>
      <c r="F27" s="37">
        <f t="shared" si="10"/>
        <v>0</v>
      </c>
      <c r="G27" s="37"/>
      <c r="H27" s="37">
        <f t="shared" si="10"/>
        <v>0</v>
      </c>
      <c r="I27" s="104">
        <f t="shared" si="10"/>
        <v>0</v>
      </c>
      <c r="J27" s="38"/>
      <c r="K27" s="104">
        <f t="shared" ref="K27:P27" si="11">SUM(K25:K26)</f>
        <v>0</v>
      </c>
      <c r="L27" s="38"/>
      <c r="M27" s="38">
        <f t="shared" si="11"/>
        <v>0</v>
      </c>
      <c r="N27" s="38"/>
      <c r="O27" s="38"/>
      <c r="P27" s="104">
        <f t="shared" si="11"/>
        <v>0</v>
      </c>
      <c r="Q27" s="38"/>
      <c r="R27" s="104">
        <f t="shared" ref="R27:Y27" si="12">SUM(R25:R26)</f>
        <v>0</v>
      </c>
      <c r="S27" s="38"/>
      <c r="T27" s="38">
        <f t="shared" si="12"/>
        <v>0</v>
      </c>
      <c r="U27" s="38"/>
      <c r="V27" s="38"/>
      <c r="W27" s="104">
        <f t="shared" si="12"/>
        <v>0</v>
      </c>
      <c r="X27" s="104">
        <f t="shared" si="12"/>
        <v>0</v>
      </c>
      <c r="Y27" s="38">
        <f t="shared" si="12"/>
        <v>0</v>
      </c>
      <c r="Z27" s="38"/>
      <c r="AA27" s="83"/>
      <c r="AB27" s="83"/>
      <c r="AC27" s="83"/>
    </row>
    <row r="28" ht="17" customHeight="1" spans="1:26">
      <c r="A28" s="57" t="s">
        <v>149</v>
      </c>
      <c r="B28" s="57"/>
      <c r="C28" s="38" t="s">
        <v>150</v>
      </c>
      <c r="D28" s="38" t="s">
        <v>150</v>
      </c>
      <c r="E28" s="45"/>
      <c r="F28" s="38">
        <f>K27</f>
        <v>0</v>
      </c>
      <c r="G28" s="38"/>
      <c r="H28" s="38"/>
      <c r="I28" s="55" t="e">
        <f>F28/F29*100</f>
        <v>#DIV/0!</v>
      </c>
      <c r="J28" s="56"/>
      <c r="K28" s="38" t="s">
        <v>151</v>
      </c>
      <c r="L28" s="38"/>
      <c r="M28" s="38" t="s">
        <v>150</v>
      </c>
      <c r="N28" s="62">
        <f>M20</f>
        <v>0</v>
      </c>
      <c r="O28" s="63"/>
      <c r="P28" s="64"/>
      <c r="Q28" s="55" t="e">
        <f>N28/N29*100</f>
        <v>#DIV/0!</v>
      </c>
      <c r="R28" s="56"/>
      <c r="S28" s="38" t="s">
        <v>152</v>
      </c>
      <c r="T28" s="38"/>
      <c r="U28" s="38" t="s">
        <v>150</v>
      </c>
      <c r="V28" s="38"/>
      <c r="W28" s="38">
        <f>O20</f>
        <v>0</v>
      </c>
      <c r="X28" s="38"/>
      <c r="Y28" s="55" t="e">
        <f>W28/W29*100</f>
        <v>#DIV/0!</v>
      </c>
      <c r="Z28" s="56"/>
    </row>
    <row r="29" ht="17" customHeight="1" spans="1:26">
      <c r="A29" s="57"/>
      <c r="B29" s="57"/>
      <c r="C29" s="39" t="s">
        <v>153</v>
      </c>
      <c r="D29" s="39" t="s">
        <v>153</v>
      </c>
      <c r="E29" s="45"/>
      <c r="F29" s="38">
        <f>X7+X16-K23</f>
        <v>0</v>
      </c>
      <c r="G29" s="38"/>
      <c r="H29" s="38"/>
      <c r="I29" s="105"/>
      <c r="J29" s="106"/>
      <c r="K29" s="38"/>
      <c r="L29" s="38"/>
      <c r="M29" s="39" t="s">
        <v>153</v>
      </c>
      <c r="N29" s="62">
        <f>Y7+Y16-M18</f>
        <v>0</v>
      </c>
      <c r="O29" s="63"/>
      <c r="P29" s="64"/>
      <c r="Q29" s="105"/>
      <c r="R29" s="106"/>
      <c r="S29" s="38"/>
      <c r="T29" s="38"/>
      <c r="U29" s="38" t="s">
        <v>153</v>
      </c>
      <c r="V29" s="38"/>
      <c r="W29" s="38">
        <f>Z7+Z16-O18</f>
        <v>0</v>
      </c>
      <c r="X29" s="38"/>
      <c r="Y29" s="105"/>
      <c r="Z29" s="106"/>
    </row>
    <row r="30" ht="25" customHeight="1" spans="1:26">
      <c r="A30" s="38" t="s">
        <v>154</v>
      </c>
      <c r="B30" s="41" t="s">
        <v>176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25" customHeight="1" spans="1:26">
      <c r="A31" s="38"/>
      <c r="B31" s="41" t="s">
        <v>177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25" customHeight="1" spans="1:26">
      <c r="A32" s="38"/>
      <c r="B32" s="41" t="s">
        <v>178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7" customHeight="1" spans="1:26">
      <c r="A33" s="57" t="s">
        <v>179</v>
      </c>
      <c r="B33" s="57"/>
      <c r="C33" s="97" t="s">
        <v>180</v>
      </c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ht="17" customHeight="1" spans="1:29">
      <c r="A34" s="57"/>
      <c r="B34" s="57"/>
      <c r="C34" s="98" t="s">
        <v>181</v>
      </c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B34" s="74"/>
      <c r="AC34" s="110"/>
    </row>
    <row r="35" ht="17" customHeight="1" spans="1:26">
      <c r="A35" s="57"/>
      <c r="B35" s="57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ht="36" customHeight="1" spans="1:26">
      <c r="A36" s="42" t="s">
        <v>182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</sheetData>
  <mergeCells count="50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Z5"/>
    <mergeCell ref="A8:Z8"/>
    <mergeCell ref="A17:H17"/>
    <mergeCell ref="I17:O17"/>
    <mergeCell ref="P17:V17"/>
    <mergeCell ref="W17:Z17"/>
    <mergeCell ref="I24:O24"/>
    <mergeCell ref="W24:Z24"/>
    <mergeCell ref="F28:H28"/>
    <mergeCell ref="N28:P28"/>
    <mergeCell ref="U28:V28"/>
    <mergeCell ref="W28:X28"/>
    <mergeCell ref="F29:H29"/>
    <mergeCell ref="N29:P29"/>
    <mergeCell ref="U29:V29"/>
    <mergeCell ref="W29:X29"/>
    <mergeCell ref="B30:Z30"/>
    <mergeCell ref="B31:Z31"/>
    <mergeCell ref="B32:Z32"/>
    <mergeCell ref="C33:Z33"/>
    <mergeCell ref="C34:Z34"/>
    <mergeCell ref="C35:Z35"/>
    <mergeCell ref="A36:Z36"/>
    <mergeCell ref="A2:A4"/>
    <mergeCell ref="A30:A32"/>
    <mergeCell ref="B3:B4"/>
    <mergeCell ref="I3:I4"/>
    <mergeCell ref="P3:P4"/>
    <mergeCell ref="W3:W4"/>
    <mergeCell ref="A28:B29"/>
    <mergeCell ref="I28:J29"/>
    <mergeCell ref="K28:L29"/>
    <mergeCell ref="Q28:R29"/>
    <mergeCell ref="S28:T29"/>
    <mergeCell ref="Y28:Z29"/>
    <mergeCell ref="A33:B3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6"/>
  <sheetViews>
    <sheetView topLeftCell="A3" workbookViewId="0">
      <selection activeCell="H10" sqref="H10"/>
    </sheetView>
  </sheetViews>
  <sheetFormatPr defaultColWidth="9" defaultRowHeight="12.5"/>
  <cols>
    <col min="1" max="1" width="16" style="1" customWidth="1"/>
    <col min="2" max="2" width="9.09090909090909" style="1" customWidth="1"/>
    <col min="3" max="3" width="7.90909090909091" style="1" hidden="1" customWidth="1"/>
    <col min="4" max="4" width="9.72727272727273" style="1" customWidth="1"/>
    <col min="5" max="5" width="9.54545454545454" style="1" hidden="1" customWidth="1"/>
    <col min="6" max="6" width="8.27272727272727" style="1" customWidth="1"/>
    <col min="7" max="7" width="7.72727272727273" style="1" hidden="1" customWidth="1"/>
    <col min="8" max="8" width="9.27272727272727" style="1" customWidth="1"/>
    <col min="9" max="9" width="10.3636363636364" style="1" customWidth="1"/>
    <col min="10" max="10" width="7" style="1" customWidth="1"/>
    <col min="11" max="11" width="9.27272727272727" style="1" customWidth="1"/>
    <col min="12" max="12" width="7.90909090909091" style="1" customWidth="1"/>
    <col min="13" max="13" width="9.54545454545454" style="1" customWidth="1"/>
    <col min="14" max="14" width="6.36363636363636" style="1" customWidth="1"/>
    <col min="15" max="15" width="7.63636363636364" style="1" customWidth="1"/>
    <col min="16" max="16" width="10.5454545454545" style="1" customWidth="1"/>
    <col min="17" max="17" width="7.27272727272727" style="1" customWidth="1"/>
    <col min="18" max="18" width="8.27272727272727" style="1" customWidth="1"/>
    <col min="19" max="19" width="8.90909090909091" style="1" customWidth="1"/>
    <col min="20" max="20" width="9.09090909090909" style="1" customWidth="1"/>
    <col min="21" max="21" width="7.09090909090909" style="1" customWidth="1"/>
    <col min="22" max="22" width="8.72727272727273" style="1" customWidth="1"/>
    <col min="23" max="23" width="9.72727272727273" style="1" customWidth="1"/>
    <col min="24" max="24" width="9.54545454545454" style="1" customWidth="1"/>
    <col min="25" max="25" width="8.63636363636364" style="1" customWidth="1"/>
    <col min="26" max="26" width="9.36363636363636" style="1" customWidth="1"/>
    <col min="27" max="27" width="10.8181818181818" style="1" customWidth="1"/>
    <col min="28" max="28" width="13.1818181818182" style="1" customWidth="1"/>
    <col min="29" max="16384" width="9" style="1"/>
  </cols>
  <sheetData>
    <row r="1" ht="25" spans="1:26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119</v>
      </c>
      <c r="B2" s="3" t="s">
        <v>120</v>
      </c>
      <c r="C2" s="3"/>
      <c r="D2" s="3"/>
      <c r="E2" s="3"/>
      <c r="F2" s="3"/>
      <c r="G2" s="3"/>
      <c r="H2" s="3"/>
      <c r="I2" s="3" t="s">
        <v>166</v>
      </c>
      <c r="J2" s="3"/>
      <c r="K2" s="3"/>
      <c r="L2" s="3"/>
      <c r="M2" s="3"/>
      <c r="N2" s="3"/>
      <c r="O2" s="3"/>
      <c r="P2" s="3" t="s">
        <v>122</v>
      </c>
      <c r="Q2" s="3"/>
      <c r="R2" s="3"/>
      <c r="S2" s="3"/>
      <c r="T2" s="3"/>
      <c r="U2" s="3"/>
      <c r="V2" s="3"/>
      <c r="W2" s="3" t="s">
        <v>123</v>
      </c>
      <c r="X2" s="3"/>
      <c r="Y2" s="3"/>
      <c r="Z2" s="4"/>
    </row>
    <row r="3" spans="1:26">
      <c r="A3" s="4"/>
      <c r="B3" s="3" t="s">
        <v>167</v>
      </c>
      <c r="C3" s="3" t="s">
        <v>67</v>
      </c>
      <c r="D3" s="3"/>
      <c r="E3" s="3" t="s">
        <v>68</v>
      </c>
      <c r="F3" s="3"/>
      <c r="G3" s="3" t="s">
        <v>69</v>
      </c>
      <c r="H3" s="3"/>
      <c r="I3" s="3" t="s">
        <v>167</v>
      </c>
      <c r="J3" s="3" t="s">
        <v>67</v>
      </c>
      <c r="K3" s="3"/>
      <c r="L3" s="3" t="s">
        <v>68</v>
      </c>
      <c r="M3" s="3"/>
      <c r="N3" s="3" t="s">
        <v>69</v>
      </c>
      <c r="O3" s="3"/>
      <c r="P3" s="3" t="s">
        <v>167</v>
      </c>
      <c r="Q3" s="3" t="s">
        <v>67</v>
      </c>
      <c r="R3" s="3"/>
      <c r="S3" s="3" t="s">
        <v>68</v>
      </c>
      <c r="T3" s="3"/>
      <c r="U3" s="3" t="s">
        <v>69</v>
      </c>
      <c r="V3" s="3"/>
      <c r="W3" s="3" t="s">
        <v>167</v>
      </c>
      <c r="X3" s="3" t="s">
        <v>67</v>
      </c>
      <c r="Y3" s="3" t="s">
        <v>68</v>
      </c>
      <c r="Z3" s="3" t="s">
        <v>69</v>
      </c>
    </row>
    <row r="4" ht="23" spans="1:28">
      <c r="A4" s="5"/>
      <c r="B4" s="6"/>
      <c r="C4" s="6" t="s">
        <v>126</v>
      </c>
      <c r="D4" s="6" t="s">
        <v>168</v>
      </c>
      <c r="E4" s="6" t="s">
        <v>73</v>
      </c>
      <c r="F4" s="6" t="s">
        <v>169</v>
      </c>
      <c r="G4" s="6" t="s">
        <v>73</v>
      </c>
      <c r="H4" s="6" t="s">
        <v>169</v>
      </c>
      <c r="I4" s="6"/>
      <c r="J4" s="6" t="s">
        <v>126</v>
      </c>
      <c r="K4" s="6" t="s">
        <v>168</v>
      </c>
      <c r="L4" s="6" t="s">
        <v>73</v>
      </c>
      <c r="M4" s="6" t="s">
        <v>169</v>
      </c>
      <c r="N4" s="6" t="s">
        <v>73</v>
      </c>
      <c r="O4" s="6" t="s">
        <v>169</v>
      </c>
      <c r="P4" s="6"/>
      <c r="Q4" s="6" t="s">
        <v>126</v>
      </c>
      <c r="R4" s="6" t="s">
        <v>168</v>
      </c>
      <c r="S4" s="6" t="s">
        <v>73</v>
      </c>
      <c r="T4" s="6" t="s">
        <v>169</v>
      </c>
      <c r="U4" s="6" t="s">
        <v>73</v>
      </c>
      <c r="V4" s="6" t="s">
        <v>169</v>
      </c>
      <c r="W4" s="6"/>
      <c r="X4" s="6" t="s">
        <v>168</v>
      </c>
      <c r="Y4" s="6" t="s">
        <v>169</v>
      </c>
      <c r="Z4" s="6" t="s">
        <v>169</v>
      </c>
      <c r="AB4" s="73"/>
    </row>
    <row r="5" spans="1:28">
      <c r="A5" s="7" t="s">
        <v>129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B5" s="74"/>
    </row>
    <row r="6" spans="1:26">
      <c r="A6" s="8" t="s">
        <v>51</v>
      </c>
      <c r="B6" s="9"/>
      <c r="C6" s="10"/>
      <c r="D6" s="11"/>
      <c r="E6" s="11"/>
      <c r="F6" s="11"/>
      <c r="G6" s="11"/>
      <c r="H6" s="11"/>
      <c r="I6" s="20"/>
      <c r="J6" s="43"/>
      <c r="K6" s="20"/>
      <c r="L6" s="47"/>
      <c r="M6" s="20"/>
      <c r="N6" s="43"/>
      <c r="O6" s="20"/>
      <c r="P6" s="9"/>
      <c r="Q6" s="43"/>
      <c r="R6" s="9"/>
      <c r="S6" s="21"/>
      <c r="T6" s="9"/>
      <c r="U6" s="21"/>
      <c r="V6" s="9"/>
      <c r="W6" s="9"/>
      <c r="X6" s="9"/>
      <c r="Y6" s="9"/>
      <c r="Z6" s="9"/>
    </row>
    <row r="7" spans="1:26">
      <c r="A7" s="12" t="s">
        <v>130</v>
      </c>
      <c r="B7" s="13">
        <f t="shared" ref="B7:F7" si="0">SUM(B6:B6)</f>
        <v>0</v>
      </c>
      <c r="C7" s="14"/>
      <c r="D7" s="15">
        <f t="shared" si="0"/>
        <v>0</v>
      </c>
      <c r="E7" s="15"/>
      <c r="F7" s="15">
        <f t="shared" si="0"/>
        <v>0</v>
      </c>
      <c r="G7" s="15"/>
      <c r="H7" s="15">
        <f t="shared" ref="H7:M7" si="1">SUM(H6:H6)</f>
        <v>0</v>
      </c>
      <c r="I7" s="15"/>
      <c r="J7" s="48"/>
      <c r="K7" s="32">
        <f t="shared" si="1"/>
        <v>0</v>
      </c>
      <c r="L7" s="32"/>
      <c r="M7" s="32">
        <f t="shared" si="1"/>
        <v>0</v>
      </c>
      <c r="N7" s="60"/>
      <c r="O7" s="32">
        <f>SUM(O6:O6)</f>
        <v>0</v>
      </c>
      <c r="P7" s="15">
        <f>SUM(P6:P6)</f>
        <v>0</v>
      </c>
      <c r="Q7" s="14"/>
      <c r="R7" s="15">
        <f t="shared" ref="R7:Z7" si="2">SUM(R6:R6)</f>
        <v>0</v>
      </c>
      <c r="S7" s="15"/>
      <c r="T7" s="15">
        <f t="shared" si="2"/>
        <v>0</v>
      </c>
      <c r="U7" s="15"/>
      <c r="V7" s="15">
        <f t="shared" si="2"/>
        <v>0</v>
      </c>
      <c r="W7" s="15">
        <f t="shared" si="2"/>
        <v>0</v>
      </c>
      <c r="X7" s="15">
        <f t="shared" si="2"/>
        <v>0</v>
      </c>
      <c r="Y7" s="15">
        <f t="shared" si="2"/>
        <v>0</v>
      </c>
      <c r="Z7" s="15">
        <f t="shared" si="2"/>
        <v>0</v>
      </c>
    </row>
    <row r="8" spans="1:26">
      <c r="A8" s="16" t="s">
        <v>131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5" spans="1:28">
      <c r="A9" s="17" t="s">
        <v>100</v>
      </c>
      <c r="B9" s="18"/>
      <c r="C9" s="19"/>
      <c r="D9" s="20"/>
      <c r="E9" s="43"/>
      <c r="F9" s="20"/>
      <c r="G9" s="20"/>
      <c r="H9" s="20"/>
      <c r="I9" s="35"/>
      <c r="J9" s="35"/>
      <c r="K9" s="9"/>
      <c r="L9" s="9"/>
      <c r="M9" s="9"/>
      <c r="N9" s="9"/>
      <c r="O9" s="9"/>
      <c r="P9" s="35"/>
      <c r="Q9" s="21"/>
      <c r="R9" s="35"/>
      <c r="S9" s="21"/>
      <c r="T9" s="35"/>
      <c r="U9" s="21"/>
      <c r="V9" s="35"/>
      <c r="W9" s="70"/>
      <c r="X9" s="70"/>
      <c r="Y9" s="70"/>
      <c r="Z9" s="38"/>
      <c r="AB9" s="74"/>
    </row>
    <row r="10" ht="25" spans="1:28">
      <c r="A10" s="17" t="s">
        <v>101</v>
      </c>
      <c r="B10" s="18"/>
      <c r="C10" s="19"/>
      <c r="D10" s="20"/>
      <c r="E10" s="43"/>
      <c r="F10" s="20"/>
      <c r="G10" s="20"/>
      <c r="H10" s="20"/>
      <c r="I10" s="35"/>
      <c r="J10" s="35"/>
      <c r="K10" s="9"/>
      <c r="L10" s="9"/>
      <c r="M10" s="9"/>
      <c r="N10" s="9"/>
      <c r="O10" s="9"/>
      <c r="P10" s="35"/>
      <c r="Q10" s="21"/>
      <c r="R10" s="35"/>
      <c r="S10" s="21"/>
      <c r="T10" s="9"/>
      <c r="U10" s="21"/>
      <c r="V10" s="35"/>
      <c r="W10" s="70"/>
      <c r="X10" s="70"/>
      <c r="Y10" s="70"/>
      <c r="Z10" s="38"/>
      <c r="AB10" s="74"/>
    </row>
    <row r="11" ht="25" spans="1:29">
      <c r="A11" s="17" t="s">
        <v>184</v>
      </c>
      <c r="B11" s="21"/>
      <c r="C11" s="19"/>
      <c r="D11" s="20"/>
      <c r="E11" s="20"/>
      <c r="F11" s="20"/>
      <c r="G11" s="20"/>
      <c r="H11" s="20"/>
      <c r="I11" s="19"/>
      <c r="J11" s="19"/>
      <c r="K11" s="28"/>
      <c r="L11" s="28"/>
      <c r="M11" s="28"/>
      <c r="N11" s="28"/>
      <c r="O11" s="28"/>
      <c r="P11" s="35"/>
      <c r="Q11" s="21"/>
      <c r="R11" s="35"/>
      <c r="S11" s="21"/>
      <c r="T11" s="35"/>
      <c r="U11" s="21"/>
      <c r="V11" s="35"/>
      <c r="W11" s="70"/>
      <c r="X11" s="70"/>
      <c r="Y11" s="70"/>
      <c r="Z11" s="38"/>
      <c r="AA11" s="75"/>
      <c r="AB11" s="76"/>
      <c r="AC11" s="85"/>
    </row>
    <row r="12" spans="1:29">
      <c r="A12" s="17" t="s">
        <v>103</v>
      </c>
      <c r="B12" s="21"/>
      <c r="C12" s="19"/>
      <c r="D12" s="20"/>
      <c r="E12" s="20"/>
      <c r="F12" s="20"/>
      <c r="G12" s="20"/>
      <c r="H12" s="20"/>
      <c r="I12" s="19"/>
      <c r="J12" s="19"/>
      <c r="K12" s="28"/>
      <c r="L12" s="28"/>
      <c r="M12" s="28"/>
      <c r="N12" s="28"/>
      <c r="O12" s="28"/>
      <c r="P12" s="35"/>
      <c r="Q12" s="21"/>
      <c r="R12" s="35"/>
      <c r="S12" s="21"/>
      <c r="T12" s="35"/>
      <c r="U12" s="21"/>
      <c r="V12" s="35"/>
      <c r="W12" s="70"/>
      <c r="X12" s="70"/>
      <c r="Y12" s="70"/>
      <c r="Z12" s="38"/>
      <c r="AA12" s="75"/>
      <c r="AB12" s="76"/>
      <c r="AC12" s="85"/>
    </row>
    <row r="13" spans="1:29">
      <c r="A13" s="17" t="s">
        <v>104</v>
      </c>
      <c r="B13" s="21"/>
      <c r="C13" s="19"/>
      <c r="D13" s="20"/>
      <c r="E13" s="20"/>
      <c r="F13" s="20"/>
      <c r="G13" s="20"/>
      <c r="H13" s="20"/>
      <c r="I13" s="19"/>
      <c r="J13" s="19"/>
      <c r="K13" s="28"/>
      <c r="L13" s="28"/>
      <c r="M13" s="28"/>
      <c r="N13" s="28"/>
      <c r="O13" s="28"/>
      <c r="P13" s="35"/>
      <c r="Q13" s="21"/>
      <c r="R13" s="35"/>
      <c r="S13" s="21"/>
      <c r="T13" s="35"/>
      <c r="U13" s="21"/>
      <c r="V13" s="35"/>
      <c r="W13" s="70"/>
      <c r="X13" s="70"/>
      <c r="Y13" s="70"/>
      <c r="Z13" s="38"/>
      <c r="AA13" s="75"/>
      <c r="AB13" s="76"/>
      <c r="AC13" s="85"/>
    </row>
    <row r="14" spans="1:29">
      <c r="A14" s="22" t="s">
        <v>170</v>
      </c>
      <c r="B14" s="23"/>
      <c r="C14" s="24"/>
      <c r="D14" s="25">
        <f t="shared" ref="D14:H14" si="3">SUM(D9:D11)</f>
        <v>0</v>
      </c>
      <c r="E14" s="25"/>
      <c r="F14" s="25">
        <f t="shared" si="3"/>
        <v>0</v>
      </c>
      <c r="G14" s="25"/>
      <c r="H14" s="25">
        <f t="shared" si="3"/>
        <v>0</v>
      </c>
      <c r="I14" s="24"/>
      <c r="J14" s="24"/>
      <c r="K14" s="49">
        <f>SUM(K11:K11)</f>
        <v>0</v>
      </c>
      <c r="L14" s="49"/>
      <c r="M14" s="49"/>
      <c r="N14" s="49"/>
      <c r="O14" s="49"/>
      <c r="P14" s="3"/>
      <c r="Q14" s="23"/>
      <c r="R14" s="3">
        <f t="shared" ref="R14:V14" si="4">SUM(R9:R13)</f>
        <v>0</v>
      </c>
      <c r="S14" s="23"/>
      <c r="T14" s="3">
        <f t="shared" si="4"/>
        <v>0</v>
      </c>
      <c r="U14" s="23"/>
      <c r="V14" s="3">
        <f t="shared" si="4"/>
        <v>0</v>
      </c>
      <c r="W14" s="57"/>
      <c r="X14" s="57">
        <f t="shared" ref="X14:Z14" si="5">SUM(X9:X13)</f>
        <v>0</v>
      </c>
      <c r="Y14" s="57">
        <f t="shared" si="5"/>
        <v>0</v>
      </c>
      <c r="Z14" s="38">
        <f t="shared" si="5"/>
        <v>0</v>
      </c>
      <c r="AA14" s="77"/>
      <c r="AB14" s="78"/>
      <c r="AC14" s="86"/>
    </row>
    <row r="15" ht="13.5" spans="1:29">
      <c r="A15" s="26" t="s">
        <v>138</v>
      </c>
      <c r="B15" s="27"/>
      <c r="C15" s="27"/>
      <c r="D15" s="27"/>
      <c r="E15" s="27"/>
      <c r="F15" s="27"/>
      <c r="G15" s="27"/>
      <c r="H15" s="44"/>
      <c r="I15" s="50" t="s">
        <v>171</v>
      </c>
      <c r="J15" s="51"/>
      <c r="K15" s="51"/>
      <c r="L15" s="51"/>
      <c r="M15" s="51"/>
      <c r="N15" s="51"/>
      <c r="O15" s="61"/>
      <c r="P15" s="50"/>
      <c r="Q15" s="51"/>
      <c r="R15" s="51"/>
      <c r="S15" s="51"/>
      <c r="T15" s="51"/>
      <c r="U15" s="51"/>
      <c r="V15" s="61"/>
      <c r="W15" s="3" t="s">
        <v>185</v>
      </c>
      <c r="X15" s="3"/>
      <c r="Y15" s="3"/>
      <c r="Z15" s="4"/>
      <c r="AA15" s="79"/>
      <c r="AB15" s="80"/>
      <c r="AC15" s="87"/>
    </row>
    <row r="16" ht="13.5" spans="1:29">
      <c r="A16" s="19" t="s">
        <v>12</v>
      </c>
      <c r="B16" s="28"/>
      <c r="C16" s="19"/>
      <c r="D16" s="20"/>
      <c r="E16" s="43"/>
      <c r="F16" s="20"/>
      <c r="G16" s="43"/>
      <c r="H16" s="20"/>
      <c r="I16" s="28"/>
      <c r="J16" s="21"/>
      <c r="K16" s="28"/>
      <c r="L16" s="19"/>
      <c r="M16" s="28"/>
      <c r="N16" s="31"/>
      <c r="O16" s="28"/>
      <c r="P16" s="9"/>
      <c r="Q16" s="68"/>
      <c r="R16" s="20"/>
      <c r="S16" s="43"/>
      <c r="T16" s="20"/>
      <c r="U16" s="43"/>
      <c r="V16" s="20"/>
      <c r="W16" s="71"/>
      <c r="X16" s="71"/>
      <c r="Y16" s="71"/>
      <c r="Z16" s="71"/>
      <c r="AA16" s="79"/>
      <c r="AB16" s="80"/>
      <c r="AC16" s="87"/>
    </row>
    <row r="17" ht="13.5" spans="1:29">
      <c r="A17" s="29"/>
      <c r="B17" s="19"/>
      <c r="C17" s="19"/>
      <c r="D17" s="20"/>
      <c r="E17" s="43"/>
      <c r="F17" s="20"/>
      <c r="G17" s="43"/>
      <c r="H17" s="20"/>
      <c r="I17" s="19"/>
      <c r="J17" s="19"/>
      <c r="K17" s="28"/>
      <c r="L17" s="19"/>
      <c r="M17" s="28"/>
      <c r="N17" s="31"/>
      <c r="O17" s="28"/>
      <c r="P17" s="21"/>
      <c r="Q17" s="68"/>
      <c r="R17" s="20"/>
      <c r="S17" s="43"/>
      <c r="T17" s="20"/>
      <c r="U17" s="43"/>
      <c r="V17" s="20"/>
      <c r="W17" s="71"/>
      <c r="X17" s="71"/>
      <c r="Y17" s="71"/>
      <c r="Z17" s="71"/>
      <c r="AA17" s="79"/>
      <c r="AB17" s="80"/>
      <c r="AC17" s="87"/>
    </row>
    <row r="18" spans="1:29">
      <c r="A18" s="30" t="s">
        <v>170</v>
      </c>
      <c r="B18" s="31"/>
      <c r="C18" s="31"/>
      <c r="D18" s="32">
        <f t="shared" ref="D18:H18" si="6">SUM(D16:D17)</f>
        <v>0</v>
      </c>
      <c r="E18" s="32"/>
      <c r="F18" s="32">
        <f t="shared" si="6"/>
        <v>0</v>
      </c>
      <c r="G18" s="32"/>
      <c r="H18" s="32">
        <f t="shared" si="6"/>
        <v>0</v>
      </c>
      <c r="I18" s="31"/>
      <c r="J18" s="31"/>
      <c r="K18" s="52">
        <f t="shared" ref="K18:O18" si="7">SUM(K16:K17)</f>
        <v>0</v>
      </c>
      <c r="L18" s="52"/>
      <c r="M18" s="52">
        <f t="shared" si="7"/>
        <v>0</v>
      </c>
      <c r="N18" s="52"/>
      <c r="O18" s="52">
        <f t="shared" si="7"/>
        <v>0</v>
      </c>
      <c r="P18" s="14"/>
      <c r="Q18" s="69"/>
      <c r="R18" s="32">
        <f t="shared" ref="R18:V18" si="8">SUM(R16:R17)</f>
        <v>0</v>
      </c>
      <c r="S18" s="32"/>
      <c r="T18" s="32">
        <f t="shared" si="8"/>
        <v>0</v>
      </c>
      <c r="U18" s="32"/>
      <c r="V18" s="32">
        <f t="shared" si="8"/>
        <v>0</v>
      </c>
      <c r="W18" s="57"/>
      <c r="X18" s="57">
        <f t="shared" ref="X18:Z18" si="9">SUM(X16:X17)</f>
        <v>0</v>
      </c>
      <c r="Y18" s="57">
        <f t="shared" si="9"/>
        <v>0</v>
      </c>
      <c r="Z18" s="57">
        <f t="shared" si="9"/>
        <v>0</v>
      </c>
      <c r="AA18" s="81"/>
      <c r="AB18" s="82"/>
      <c r="AC18" s="88"/>
    </row>
    <row r="19" ht="13.5" spans="1:29">
      <c r="A19" s="33" t="s">
        <v>141</v>
      </c>
      <c r="B19" s="34"/>
      <c r="C19" s="34"/>
      <c r="D19" s="34"/>
      <c r="E19" s="34"/>
      <c r="F19" s="34"/>
      <c r="G19" s="34"/>
      <c r="H19" s="34"/>
      <c r="I19" s="50" t="s">
        <v>159</v>
      </c>
      <c r="J19" s="51"/>
      <c r="K19" s="51"/>
      <c r="L19" s="51"/>
      <c r="M19" s="51"/>
      <c r="N19" s="51"/>
      <c r="O19" s="61"/>
      <c r="P19" s="34"/>
      <c r="Q19" s="34"/>
      <c r="R19" s="34"/>
      <c r="S19" s="34"/>
      <c r="T19" s="34"/>
      <c r="U19" s="34"/>
      <c r="V19" s="72"/>
      <c r="W19" s="50" t="s">
        <v>175</v>
      </c>
      <c r="X19" s="51"/>
      <c r="Y19" s="51"/>
      <c r="Z19" s="61"/>
      <c r="AA19" s="79"/>
      <c r="AB19" s="80"/>
      <c r="AC19" s="87"/>
    </row>
    <row r="20" ht="13.5" spans="1:29">
      <c r="A20" s="35" t="s">
        <v>105</v>
      </c>
      <c r="B20" s="36"/>
      <c r="C20" s="35"/>
      <c r="D20" s="36"/>
      <c r="E20" s="9"/>
      <c r="F20" s="18"/>
      <c r="G20" s="9"/>
      <c r="H20" s="18"/>
      <c r="I20" s="53"/>
      <c r="J20" s="47"/>
      <c r="K20" s="54"/>
      <c r="L20" s="47"/>
      <c r="M20" s="54"/>
      <c r="N20" s="47"/>
      <c r="O20" s="54"/>
      <c r="P20" s="9"/>
      <c r="Q20" s="21"/>
      <c r="R20" s="35"/>
      <c r="S20" s="21"/>
      <c r="T20" s="35"/>
      <c r="U20" s="21"/>
      <c r="V20" s="9"/>
      <c r="W20" s="9"/>
      <c r="X20" s="9"/>
      <c r="Y20" s="9"/>
      <c r="Z20" s="9"/>
      <c r="AA20" s="79"/>
      <c r="AB20" s="80"/>
      <c r="AC20" s="87"/>
    </row>
    <row r="21" ht="13.5" spans="1:29">
      <c r="A21" s="35" t="s">
        <v>116</v>
      </c>
      <c r="B21" s="36"/>
      <c r="C21" s="35"/>
      <c r="D21" s="36"/>
      <c r="E21" s="9"/>
      <c r="F21" s="18"/>
      <c r="G21" s="9"/>
      <c r="H21" s="18"/>
      <c r="I21" s="53"/>
      <c r="J21" s="47"/>
      <c r="K21" s="54"/>
      <c r="L21" s="47"/>
      <c r="M21" s="54"/>
      <c r="N21" s="47"/>
      <c r="O21" s="54"/>
      <c r="P21" s="9"/>
      <c r="Q21" s="21"/>
      <c r="R21" s="35"/>
      <c r="S21" s="21"/>
      <c r="T21" s="35"/>
      <c r="U21" s="21"/>
      <c r="V21" s="9"/>
      <c r="W21" s="9"/>
      <c r="X21" s="9"/>
      <c r="Y21" s="9"/>
      <c r="Z21" s="9"/>
      <c r="AA21" s="79"/>
      <c r="AB21" s="80"/>
      <c r="AC21" s="87"/>
    </row>
    <row r="22" ht="13.5" spans="1:29">
      <c r="A22" s="30" t="s">
        <v>170</v>
      </c>
      <c r="B22" s="37"/>
      <c r="C22" s="37"/>
      <c r="D22" s="37">
        <f t="shared" ref="D22:H22" si="10">SUM(D20:D21)</f>
        <v>0</v>
      </c>
      <c r="E22" s="37"/>
      <c r="F22" s="37">
        <f t="shared" si="10"/>
        <v>0</v>
      </c>
      <c r="G22" s="37"/>
      <c r="H22" s="37">
        <f t="shared" si="10"/>
        <v>0</v>
      </c>
      <c r="I22" s="38"/>
      <c r="J22" s="38"/>
      <c r="K22" s="38">
        <f t="shared" ref="K22:O22" si="11">SUM(K20:K21)</f>
        <v>0</v>
      </c>
      <c r="L22" s="38"/>
      <c r="M22" s="38">
        <f t="shared" si="11"/>
        <v>0</v>
      </c>
      <c r="N22" s="38"/>
      <c r="O22" s="38">
        <f t="shared" si="11"/>
        <v>0</v>
      </c>
      <c r="P22" s="38"/>
      <c r="Q22" s="38"/>
      <c r="R22" s="38">
        <f t="shared" ref="R22:V22" si="12">SUM(R20:R21)</f>
        <v>0</v>
      </c>
      <c r="S22" s="38"/>
      <c r="T22" s="38">
        <f t="shared" si="12"/>
        <v>0</v>
      </c>
      <c r="U22" s="38"/>
      <c r="V22" s="38">
        <f t="shared" si="12"/>
        <v>0</v>
      </c>
      <c r="W22" s="38"/>
      <c r="X22" s="38"/>
      <c r="Y22" s="38"/>
      <c r="Z22" s="38"/>
      <c r="AA22" s="83"/>
      <c r="AB22" s="83"/>
      <c r="AC22" s="83"/>
    </row>
    <row r="23" spans="1:26">
      <c r="A23" s="38" t="s">
        <v>186</v>
      </c>
      <c r="B23" s="38"/>
      <c r="C23" s="38" t="s">
        <v>150</v>
      </c>
      <c r="D23" s="38" t="s">
        <v>150</v>
      </c>
      <c r="E23" s="45"/>
      <c r="F23" s="38">
        <f>K18</f>
        <v>0</v>
      </c>
      <c r="G23" s="38"/>
      <c r="H23" s="38"/>
      <c r="I23" s="55" t="e">
        <f>F23/F24*100</f>
        <v>#DIV/0!</v>
      </c>
      <c r="J23" s="56"/>
      <c r="K23" s="57" t="s">
        <v>151</v>
      </c>
      <c r="L23" s="57"/>
      <c r="M23" s="38" t="s">
        <v>150</v>
      </c>
      <c r="N23" s="62">
        <f>M18</f>
        <v>0</v>
      </c>
      <c r="O23" s="63"/>
      <c r="P23" s="64"/>
      <c r="Q23" s="55" t="e">
        <f>N23/N24*100</f>
        <v>#DIV/0!</v>
      </c>
      <c r="R23" s="56"/>
      <c r="S23" s="57" t="s">
        <v>152</v>
      </c>
      <c r="T23" s="57"/>
      <c r="U23" s="38" t="s">
        <v>150</v>
      </c>
      <c r="V23" s="38"/>
      <c r="W23" s="62">
        <f>O16</f>
        <v>0</v>
      </c>
      <c r="X23" s="64"/>
      <c r="Y23" s="55" t="e">
        <f>W23/W24*100</f>
        <v>#DIV/0!</v>
      </c>
      <c r="Z23" s="56"/>
    </row>
    <row r="24" spans="1:26">
      <c r="A24" s="39"/>
      <c r="B24" s="39"/>
      <c r="C24" s="39" t="s">
        <v>153</v>
      </c>
      <c r="D24" s="38" t="s">
        <v>153</v>
      </c>
      <c r="E24" s="46"/>
      <c r="F24" s="39">
        <f>X7+X14</f>
        <v>0</v>
      </c>
      <c r="G24" s="39"/>
      <c r="H24" s="39"/>
      <c r="I24" s="58"/>
      <c r="J24" s="59"/>
      <c r="K24" s="57"/>
      <c r="L24" s="57"/>
      <c r="M24" s="39" t="s">
        <v>153</v>
      </c>
      <c r="N24" s="65">
        <f>Y7+Y14</f>
        <v>0</v>
      </c>
      <c r="O24" s="66"/>
      <c r="P24" s="67"/>
      <c r="Q24" s="58"/>
      <c r="R24" s="59"/>
      <c r="S24" s="57"/>
      <c r="T24" s="57"/>
      <c r="U24" s="38" t="s">
        <v>153</v>
      </c>
      <c r="V24" s="38"/>
      <c r="W24" s="62">
        <f>Z7+Z14</f>
        <v>0</v>
      </c>
      <c r="X24" s="64"/>
      <c r="Y24" s="58"/>
      <c r="Z24" s="59"/>
    </row>
    <row r="25" spans="1:26">
      <c r="A25" s="40" t="s">
        <v>154</v>
      </c>
      <c r="B25" s="41" t="s">
        <v>187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8">
      <c r="A26" s="42" t="s">
        <v>182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B26" s="84"/>
    </row>
  </sheetData>
  <mergeCells count="43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Z5"/>
    <mergeCell ref="A8:Z8"/>
    <mergeCell ref="A15:H15"/>
    <mergeCell ref="I15:O15"/>
    <mergeCell ref="P15:V15"/>
    <mergeCell ref="W15:Z15"/>
    <mergeCell ref="I19:O19"/>
    <mergeCell ref="W19:Z19"/>
    <mergeCell ref="F23:H23"/>
    <mergeCell ref="N23:P23"/>
    <mergeCell ref="U23:V23"/>
    <mergeCell ref="W23:X23"/>
    <mergeCell ref="F24:H24"/>
    <mergeCell ref="N24:P24"/>
    <mergeCell ref="U24:V24"/>
    <mergeCell ref="W24:X24"/>
    <mergeCell ref="B25:Z25"/>
    <mergeCell ref="A26:Z26"/>
    <mergeCell ref="A2:A4"/>
    <mergeCell ref="B3:B4"/>
    <mergeCell ref="I3:I4"/>
    <mergeCell ref="P3:P4"/>
    <mergeCell ref="W3:W4"/>
    <mergeCell ref="A23:B24"/>
    <mergeCell ref="I23:J24"/>
    <mergeCell ref="K23:L24"/>
    <mergeCell ref="Q23:R24"/>
    <mergeCell ref="S23:T24"/>
    <mergeCell ref="Y23:Z24"/>
  </mergeCell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物料数据项</vt:lpstr>
      <vt:lpstr>熔炼厂金属流程图</vt:lpstr>
      <vt:lpstr>精炼厂金属流程图</vt:lpstr>
      <vt:lpstr>综合厂金属流程图</vt:lpstr>
      <vt:lpstr>平衡表（全厂）</vt:lpstr>
      <vt:lpstr>回收率（全厂）</vt:lpstr>
      <vt:lpstr>回收率（熔炼） </vt:lpstr>
      <vt:lpstr>回收率（精炼） </vt:lpstr>
      <vt:lpstr>回收率（综合厂)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2006-09-17T00:00:00Z</dcterms:created>
  <dcterms:modified xsi:type="dcterms:W3CDTF">2020-08-04T16:53:08Z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