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\\Mac\Home\Downloads\"/>
    </mc:Choice>
  </mc:AlternateContent>
  <xr:revisionPtr revIDLastSave="0" documentId="13_ncr:1_{169A3A53-67B6-454F-B4F5-905644178057}" xr6:coauthVersionLast="47" xr6:coauthVersionMax="47" xr10:uidLastSave="{00000000-0000-0000-0000-000000000000}"/>
  <bookViews>
    <workbookView xWindow="-98" yWindow="-98" windowWidth="21795" windowHeight="11191" xr2:uid="{00000000-000D-0000-FFFF-FFFF00000000}"/>
  </bookViews>
  <sheets>
    <sheet name="MorrowListings" sheetId="2" r:id="rId1"/>
    <sheet name="InterestRates" sheetId="1" r:id="rId2"/>
  </sheets>
  <definedNames>
    <definedName name="ExternalData_1" localSheetId="0" hidden="1">MorrowListings!$A$1:$H$8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I2" i="2"/>
  <c r="I3" i="2"/>
  <c r="I4" i="2"/>
  <c r="I5" i="2"/>
  <c r="I6" i="2"/>
  <c r="I7" i="2"/>
  <c r="I8" i="2"/>
  <c r="C14" i="1"/>
  <c r="B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5B62B0-3638-4F73-8423-0D625945082A}" keepAlive="1" name="Query - ClientQuery" description="Connection to the 'ClientQuery' query in the workbook." type="5" refreshedVersion="8" background="1" saveData="1">
    <dbPr connection="Provider=Microsoft.Mashup.OleDb.1;Data Source=$Workbook$;Location=ClientQuery;Extended Properties=&quot;&quot;" command="SELECT * FROM [ClientQuery]"/>
  </connection>
</connections>
</file>

<file path=xl/sharedStrings.xml><?xml version="1.0" encoding="utf-8"?>
<sst xmlns="http://schemas.openxmlformats.org/spreadsheetml/2006/main" count="36" uniqueCount="31">
  <si>
    <t>Rate</t>
  </si>
  <si>
    <t>Points</t>
  </si>
  <si>
    <t>Year</t>
  </si>
  <si>
    <t>Historic 30-Year Mortgage Interest Rates</t>
  </si>
  <si>
    <t>Averages</t>
  </si>
  <si>
    <t>DateListed</t>
  </si>
  <si>
    <t>ListPrice</t>
  </si>
  <si>
    <t>Address</t>
  </si>
  <si>
    <t>City</t>
  </si>
  <si>
    <t>SqFt</t>
  </si>
  <si>
    <t>Beds</t>
  </si>
  <si>
    <t>Baths</t>
  </si>
  <si>
    <t>ListingAgentNumber</t>
  </si>
  <si>
    <t>5800 Balfor Rd</t>
  </si>
  <si>
    <t>Rocklin</t>
  </si>
  <si>
    <t>168</t>
  </si>
  <si>
    <t>611 Ledgestone Ct</t>
  </si>
  <si>
    <t>Lincoln</t>
  </si>
  <si>
    <t>160</t>
  </si>
  <si>
    <t>1089 Marseille Lane</t>
  </si>
  <si>
    <t>Roseville</t>
  </si>
  <si>
    <t>103</t>
  </si>
  <si>
    <t>12355 Krista Lane</t>
  </si>
  <si>
    <t>Auburn</t>
  </si>
  <si>
    <t>2660 Plumbago Ct</t>
  </si>
  <si>
    <t>2811 Cardinal Dr</t>
  </si>
  <si>
    <t>133</t>
  </si>
  <si>
    <t>1924 Wildwood Way</t>
  </si>
  <si>
    <t>151</t>
  </si>
  <si>
    <t>Monthly Payment
30-year, 4%</t>
  </si>
  <si>
    <t>Monthly Payment
15-year, 3.5%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</si>
</sst>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70" formatCode="0.0%"/>
    <numFmt numFmtId="177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1" applyAlignment="1">
      <alignment horizontal="left"/>
    </xf>
    <xf numFmtId="0" fontId="2" fillId="0" borderId="0" xfId="1" applyFont="1" applyAlignment="1">
      <alignment horizontal="right"/>
    </xf>
    <xf numFmtId="10" fontId="1" fillId="0" borderId="0" xfId="1" applyNumberFormat="1"/>
    <xf numFmtId="170" fontId="1" fillId="0" borderId="0" xfId="3" applyNumberFormat="1"/>
    <xf numFmtId="0" fontId="2" fillId="0" borderId="0" xfId="0" applyFont="1"/>
    <xf numFmtId="10" fontId="2" fillId="0" borderId="0" xfId="0" applyNumberFormat="1" applyFont="1"/>
    <xf numFmtId="170" fontId="2" fillId="0" borderId="0" xfId="0" applyNumberFormat="1" applyFont="1"/>
    <xf numFmtId="0" fontId="2" fillId="0" borderId="0" xfId="1" applyFont="1"/>
    <xf numFmtId="0" fontId="2" fillId="0" borderId="0" xfId="0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right" wrapText="1"/>
    </xf>
    <xf numFmtId="14" fontId="0" fillId="0" borderId="0" xfId="0" applyNumberFormat="1"/>
    <xf numFmtId="8" fontId="0" fillId="0" borderId="0" xfId="0" applyNumberFormat="1" applyAlignment="1">
      <alignment horizontal="right"/>
    </xf>
    <xf numFmtId="177" fontId="0" fillId="0" borderId="0" xfId="2" applyNumberFormat="1" applyFont="1"/>
  </cellXfs>
  <cellStyles count="4">
    <cellStyle name="Currency" xfId="2" builtinId="4"/>
    <cellStyle name="Normal" xfId="0" builtinId="0"/>
    <cellStyle name="Normal#Z1J9CENVczECxQ4c7ACKzdc/Adc3U0fXVPoC8u7EG5U=" xfId="1" xr:uid="{00000000-0005-0000-0000-000001000000}"/>
    <cellStyle name="Percent" xfId="3" builtinId="5"/>
  </cellStyles>
  <dxfs count="7">
    <dxf>
      <numFmt numFmtId="177" formatCode="&quot;$&quot;#,##0"/>
    </dxf>
    <dxf>
      <numFmt numFmtId="0" formatCode="General"/>
    </dxf>
    <dxf>
      <numFmt numFmtId="19" formatCode="m/d/yyyy"/>
    </dxf>
    <dxf>
      <numFmt numFmtId="12" formatCode="&quot;$&quot;#,##0.00_);[Red]\(&quot;$&quot;#,##0.00\)"/>
      <alignment horizontal="right" vertical="bottom" textRotation="0" indent="0" justifyLastLine="0" shrinkToFit="0" readingOrder="0"/>
    </dxf>
    <dxf>
      <numFmt numFmtId="12" formatCode="&quot;$&quot;#,##0.00_);[Red]\(&quot;$&quot;#,##0.00\)"/>
      <alignment horizontal="right" vertical="bottom" textRotation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InterestRates!$B$2</c:f>
              <c:strCache>
                <c:ptCount val="1"/>
                <c:pt idx="0">
                  <c:v>Rate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InterestRates!$A$3:$A$13</c:f>
              <c:numCache>
                <c:formatCode>General</c:formatCode>
                <c:ptCount val="11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InterestRates!$B$3:$B$13</c:f>
              <c:numCache>
                <c:formatCode>0.00%</c:formatCode>
                <c:ptCount val="11"/>
                <c:pt idx="0">
                  <c:v>9.1899999999999996E-2</c:v>
                </c:pt>
                <c:pt idx="1">
                  <c:v>0.112</c:v>
                </c:pt>
                <c:pt idx="2">
                  <c:v>0.13880000000000001</c:v>
                </c:pt>
                <c:pt idx="3">
                  <c:v>0.1032</c:v>
                </c:pt>
                <c:pt idx="4">
                  <c:v>8.3799999999999999E-2</c:v>
                </c:pt>
                <c:pt idx="5">
                  <c:v>7.4399999999999994E-2</c:v>
                </c:pt>
                <c:pt idx="6">
                  <c:v>5.8400000000000001E-2</c:v>
                </c:pt>
                <c:pt idx="7">
                  <c:v>5.04E-2</c:v>
                </c:pt>
                <c:pt idx="8">
                  <c:v>3.95E-2</c:v>
                </c:pt>
                <c:pt idx="9">
                  <c:v>3.6200000000000003E-2</c:v>
                </c:pt>
                <c:pt idx="10">
                  <c:v>4.3799999999999999E-2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B-47AB-9D76-ED40A5BE09E2}"/>
            </c:ext>
          </c:extLst>
        </c:ser>
        <c:ser>
          <c:idx val="1"/>
          <c:order val="1"/>
          <c:tx>
            <c:strRef>
              <c:f>InterestRates!$C$2</c:f>
              <c:strCache>
                <c:ptCount val="1"/>
                <c:pt idx="0">
                  <c:v>Points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InterestRates!$A$3:$A$13</c:f>
              <c:numCache>
                <c:formatCode>General</c:formatCode>
                <c:ptCount val="11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InterestRates!$C$3:$C$13</c:f>
              <c:numCache>
                <c:formatCode>0.0%</c:formatCode>
                <c:ptCount val="11"/>
                <c:pt idx="0">
                  <c:v>1.2E-2</c:v>
                </c:pt>
                <c:pt idx="1">
                  <c:v>1.6E-2</c:v>
                </c:pt>
                <c:pt idx="2">
                  <c:v>2.5000000000000001E-2</c:v>
                </c:pt>
                <c:pt idx="3">
                  <c:v>2.1000000000000001E-2</c:v>
                </c:pt>
                <c:pt idx="4">
                  <c:v>1.7999999999999999E-2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6.0000000000000001E-3</c:v>
                </c:pt>
                <c:pt idx="10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B-47AB-9D76-ED40A5BE09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8078127"/>
        <c:axId val="398076879"/>
      </c:lineChart>
      <c:catAx>
        <c:axId val="39807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76879"/>
        <c:crosses val="autoZero"/>
        <c:auto val="1"/>
        <c:lblAlgn val="ctr"/>
        <c:lblOffset val="100"/>
        <c:noMultiLvlLbl val="0"/>
      </c:catAx>
      <c:valAx>
        <c:axId val="39807687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39807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</xdr:colOff>
      <xdr:row>0</xdr:row>
      <xdr:rowOff>0</xdr:rowOff>
    </xdr:from>
    <xdr:to>
      <xdr:col>11</xdr:col>
      <xdr:colOff>4762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614179-7E31-CF2B-979E-CC80BF7B6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5676A3-D2A6-4B53-B0B0-1A8331380F22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DateListed" tableColumnId="1"/>
      <queryTableField id="2" name="ListPrice" tableColumnId="2"/>
      <queryTableField id="3" name="Address" tableColumnId="3"/>
      <queryTableField id="4" name="City" tableColumnId="4"/>
      <queryTableField id="5" name="SqFt" tableColumnId="5"/>
      <queryTableField id="6" name="Beds" tableColumnId="6"/>
      <queryTableField id="7" name="Baths" tableColumnId="7"/>
      <queryTableField id="8" name="ListingAgentNumber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AAA22-53C2-4445-AD43-CD6AD300C4B3}" name="ClientQuery" displayName="ClientQuery" ref="A1:J8" tableType="queryTable" totalsRowShown="0">
  <autoFilter ref="A1:J8" xr:uid="{6F4AAA22-53C2-4445-AD43-CD6AD300C4B3}"/>
  <tableColumns count="10">
    <tableColumn id="1" xr3:uid="{2BC8E694-E071-464F-BD50-FB2B9B9E4E1D}" uniqueName="1" name="DateListed" queryTableFieldId="1" dataDxfId="2"/>
    <tableColumn id="2" xr3:uid="{41BFC019-A165-4CCE-BEAD-1546F37E05D5}" uniqueName="2" name="ListPrice" queryTableFieldId="2" dataDxfId="0" dataCellStyle="Currency"/>
    <tableColumn id="3" xr3:uid="{0156ED5E-4CDE-475D-B337-D35257866E95}" uniqueName="3" name="Address" queryTableFieldId="3" dataDxfId="1"/>
    <tableColumn id="4" xr3:uid="{094B832F-7008-4173-9A29-16EF4831B835}" uniqueName="4" name="City" queryTableFieldId="4" dataDxfId="6"/>
    <tableColumn id="5" xr3:uid="{D201A0E4-D1A2-4D66-A711-F91344349CEF}" uniqueName="5" name="SqFt" queryTableFieldId="5"/>
    <tableColumn id="6" xr3:uid="{366841BF-B159-4A8B-ADA6-37B8B1C1D295}" uniqueName="6" name="Beds" queryTableFieldId="6"/>
    <tableColumn id="7" xr3:uid="{28A2C318-4BC0-4746-97AF-5F67290353BE}" uniqueName="7" name="Baths" queryTableFieldId="7"/>
    <tableColumn id="8" xr3:uid="{C1269F40-BBBA-434F-9946-74A94B4963D6}" uniqueName="8" name="ListingAgentNumber" queryTableFieldId="8" dataDxfId="5"/>
    <tableColumn id="9" xr3:uid="{585A88FB-ED7C-4147-859F-DED5AE9F517A}" uniqueName="9" name="Monthly Payment_x000a_30-year, 4%" queryTableFieldId="9" dataDxfId="4">
      <calculatedColumnFormula>PMT(4%/12,30*12,B2-30000)</calculatedColumnFormula>
    </tableColumn>
    <tableColumn id="10" xr3:uid="{46CEAB47-8B26-443C-8E99-6F3A94434ED5}" uniqueName="10" name="Monthly Payment_x000a_15-year, 3.5%" queryTableFieldId="10" dataDxfId="3">
      <calculatedColumnFormula>PMT(3.5%/12,15*12,B2-30000)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4935-874A-4448-9D2D-D3C3077F3842}">
  <dimension ref="A1:J8"/>
  <sheetViews>
    <sheetView tabSelected="1" workbookViewId="0">
      <selection activeCell="B2" sqref="B2:B8"/>
    </sheetView>
  </sheetViews>
  <sheetFormatPr defaultRowHeight="14.25" x14ac:dyDescent="0.45"/>
  <cols>
    <col min="1" max="1" width="14.265625" bestFit="1" customWidth="1"/>
    <col min="2" max="2" width="12.6640625" bestFit="1" customWidth="1"/>
    <col min="3" max="3" width="17.3984375" bestFit="1" customWidth="1"/>
    <col min="4" max="4" width="7.6640625" bestFit="1" customWidth="1"/>
    <col min="5" max="5" width="6.46484375" bestFit="1" customWidth="1"/>
    <col min="6" max="6" width="6.86328125" bestFit="1" customWidth="1"/>
    <col min="7" max="7" width="7.46484375" bestFit="1" customWidth="1"/>
    <col min="8" max="8" width="19.796875" bestFit="1" customWidth="1"/>
    <col min="9" max="10" width="16.59765625" customWidth="1"/>
  </cols>
  <sheetData>
    <row r="1" spans="1:10" ht="30" customHeight="1" x14ac:dyDescent="0.4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s="11" t="s">
        <v>29</v>
      </c>
      <c r="J1" s="11" t="s">
        <v>30</v>
      </c>
    </row>
    <row r="2" spans="1:10" x14ac:dyDescent="0.45">
      <c r="A2" s="12">
        <v>44123</v>
      </c>
      <c r="B2" s="14">
        <v>269900</v>
      </c>
      <c r="C2" s="10" t="s">
        <v>13</v>
      </c>
      <c r="D2" s="10" t="s">
        <v>14</v>
      </c>
      <c r="E2">
        <v>1798</v>
      </c>
      <c r="F2">
        <v>3</v>
      </c>
      <c r="G2">
        <v>2</v>
      </c>
      <c r="H2" s="10" t="s">
        <v>15</v>
      </c>
      <c r="I2" s="13">
        <f>PMT(4%/12,30*12,B2-30000)</f>
        <v>-1145.3192938216373</v>
      </c>
      <c r="J2" s="13">
        <f t="shared" ref="J2:J8" si="0">PMT(3.5%/12,15*12,B2-30000)</f>
        <v>-1715.0032166822771</v>
      </c>
    </row>
    <row r="3" spans="1:10" x14ac:dyDescent="0.45">
      <c r="A3" s="12">
        <v>44067</v>
      </c>
      <c r="B3" s="14">
        <v>270000</v>
      </c>
      <c r="C3" s="10" t="s">
        <v>16</v>
      </c>
      <c r="D3" s="10" t="s">
        <v>17</v>
      </c>
      <c r="E3">
        <v>2363</v>
      </c>
      <c r="F3">
        <v>4</v>
      </c>
      <c r="G3">
        <v>3</v>
      </c>
      <c r="H3" s="10" t="s">
        <v>18</v>
      </c>
      <c r="I3" s="13">
        <f t="shared" ref="I2:I8" si="1">PMT(4%/12,30*12,B3-30000)</f>
        <v>-1145.7967091171026</v>
      </c>
      <c r="J3" s="13">
        <f t="shared" si="0"/>
        <v>-1715.7180992236204</v>
      </c>
    </row>
    <row r="4" spans="1:10" x14ac:dyDescent="0.45">
      <c r="A4" s="12">
        <v>44041</v>
      </c>
      <c r="B4" s="14">
        <v>274000</v>
      </c>
      <c r="C4" s="10" t="s">
        <v>19</v>
      </c>
      <c r="D4" s="10" t="s">
        <v>20</v>
      </c>
      <c r="E4">
        <v>1645</v>
      </c>
      <c r="F4">
        <v>2</v>
      </c>
      <c r="G4">
        <v>2</v>
      </c>
      <c r="H4" s="10" t="s">
        <v>21</v>
      </c>
      <c r="I4" s="13">
        <f t="shared" si="1"/>
        <v>-1164.8933209357212</v>
      </c>
      <c r="J4" s="13">
        <f t="shared" si="0"/>
        <v>-1744.313400877347</v>
      </c>
    </row>
    <row r="5" spans="1:10" x14ac:dyDescent="0.45">
      <c r="A5" s="12">
        <v>44005</v>
      </c>
      <c r="B5" s="14">
        <v>274500</v>
      </c>
      <c r="C5" s="10" t="s">
        <v>22</v>
      </c>
      <c r="D5" s="10" t="s">
        <v>23</v>
      </c>
      <c r="E5">
        <v>2234</v>
      </c>
      <c r="F5">
        <v>3</v>
      </c>
      <c r="G5">
        <v>3</v>
      </c>
      <c r="H5" s="10" t="s">
        <v>15</v>
      </c>
      <c r="I5" s="13">
        <f t="shared" si="1"/>
        <v>-1167.2803974130484</v>
      </c>
      <c r="J5" s="13">
        <f t="shared" si="0"/>
        <v>-1747.8878135840632</v>
      </c>
    </row>
    <row r="6" spans="1:10" x14ac:dyDescent="0.45">
      <c r="A6" s="12">
        <v>44041</v>
      </c>
      <c r="B6" s="14">
        <v>275000</v>
      </c>
      <c r="C6" s="10" t="s">
        <v>24</v>
      </c>
      <c r="D6" s="10" t="s">
        <v>14</v>
      </c>
      <c r="E6">
        <v>2034</v>
      </c>
      <c r="F6">
        <v>4</v>
      </c>
      <c r="G6">
        <v>3</v>
      </c>
      <c r="H6" s="10" t="s">
        <v>15</v>
      </c>
      <c r="I6" s="13">
        <f t="shared" si="1"/>
        <v>-1169.6674738903757</v>
      </c>
      <c r="J6" s="13">
        <f t="shared" si="0"/>
        <v>-1751.462226290779</v>
      </c>
    </row>
    <row r="7" spans="1:10" x14ac:dyDescent="0.45">
      <c r="A7" s="12">
        <v>44034</v>
      </c>
      <c r="B7" s="14">
        <v>275000</v>
      </c>
      <c r="C7" s="10" t="s">
        <v>25</v>
      </c>
      <c r="D7" s="10" t="s">
        <v>17</v>
      </c>
      <c r="E7">
        <v>2061</v>
      </c>
      <c r="F7">
        <v>3</v>
      </c>
      <c r="G7">
        <v>2</v>
      </c>
      <c r="H7" s="10" t="s">
        <v>26</v>
      </c>
      <c r="I7" s="13">
        <f t="shared" si="1"/>
        <v>-1169.6674738903757</v>
      </c>
      <c r="J7" s="13">
        <f t="shared" si="0"/>
        <v>-1751.462226290779</v>
      </c>
    </row>
    <row r="8" spans="1:10" x14ac:dyDescent="0.45">
      <c r="A8" s="12">
        <v>44068</v>
      </c>
      <c r="B8" s="14">
        <v>279000</v>
      </c>
      <c r="C8" s="10" t="s">
        <v>27</v>
      </c>
      <c r="D8" s="10" t="s">
        <v>20</v>
      </c>
      <c r="E8">
        <v>1676</v>
      </c>
      <c r="F8">
        <v>3</v>
      </c>
      <c r="G8">
        <v>3</v>
      </c>
      <c r="H8" s="10" t="s">
        <v>28</v>
      </c>
      <c r="I8" s="13">
        <f t="shared" si="1"/>
        <v>-1188.7640857089941</v>
      </c>
      <c r="J8" s="13">
        <f t="shared" si="0"/>
        <v>-1780.0575279445061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zoomScaleNormal="100" workbookViewId="0">
      <selection activeCell="D16" sqref="D16"/>
    </sheetView>
  </sheetViews>
  <sheetFormatPr defaultRowHeight="14.25" x14ac:dyDescent="0.45"/>
  <cols>
    <col min="1" max="3" width="12.59765625" customWidth="1"/>
  </cols>
  <sheetData>
    <row r="1" spans="1:3" x14ac:dyDescent="0.45">
      <c r="A1" s="9" t="s">
        <v>3</v>
      </c>
      <c r="B1" s="9"/>
      <c r="C1" s="9"/>
    </row>
    <row r="2" spans="1:3" x14ac:dyDescent="0.45">
      <c r="A2" s="8" t="s">
        <v>2</v>
      </c>
      <c r="B2" s="2" t="s">
        <v>0</v>
      </c>
      <c r="C2" s="2" t="s">
        <v>1</v>
      </c>
    </row>
    <row r="3" spans="1:3" x14ac:dyDescent="0.45">
      <c r="A3" s="1">
        <v>1970</v>
      </c>
      <c r="B3" s="3">
        <v>9.1899999999999996E-2</v>
      </c>
      <c r="C3" s="4">
        <v>1.2E-2</v>
      </c>
    </row>
    <row r="4" spans="1:3" x14ac:dyDescent="0.45">
      <c r="A4" s="1">
        <v>1975</v>
      </c>
      <c r="B4" s="3">
        <v>0.112</v>
      </c>
      <c r="C4" s="4">
        <v>1.6E-2</v>
      </c>
    </row>
    <row r="5" spans="1:3" x14ac:dyDescent="0.45">
      <c r="A5" s="1">
        <v>1980</v>
      </c>
      <c r="B5" s="3">
        <v>0.13880000000000001</v>
      </c>
      <c r="C5" s="4">
        <v>2.5000000000000001E-2</v>
      </c>
    </row>
    <row r="6" spans="1:3" x14ac:dyDescent="0.45">
      <c r="A6" s="1">
        <v>1985</v>
      </c>
      <c r="B6" s="3">
        <v>0.1032</v>
      </c>
      <c r="C6" s="4">
        <v>2.1000000000000001E-2</v>
      </c>
    </row>
    <row r="7" spans="1:3" x14ac:dyDescent="0.45">
      <c r="A7" s="1">
        <v>1990</v>
      </c>
      <c r="B7" s="3">
        <v>8.3799999999999999E-2</v>
      </c>
      <c r="C7" s="4">
        <v>1.7999999999999999E-2</v>
      </c>
    </row>
    <row r="8" spans="1:3" x14ac:dyDescent="0.45">
      <c r="A8" s="1">
        <v>1995</v>
      </c>
      <c r="B8" s="3">
        <v>7.4399999999999994E-2</v>
      </c>
      <c r="C8" s="4">
        <v>0.01</v>
      </c>
    </row>
    <row r="9" spans="1:3" x14ac:dyDescent="0.45">
      <c r="A9" s="1">
        <v>2000</v>
      </c>
      <c r="B9" s="3">
        <v>5.8400000000000001E-2</v>
      </c>
      <c r="C9" s="4">
        <v>7.0000000000000001E-3</v>
      </c>
    </row>
    <row r="10" spans="1:3" x14ac:dyDescent="0.45">
      <c r="A10" s="1">
        <v>2005</v>
      </c>
      <c r="B10" s="3">
        <v>5.04E-2</v>
      </c>
      <c r="C10" s="4">
        <v>7.0000000000000001E-3</v>
      </c>
    </row>
    <row r="11" spans="1:3" x14ac:dyDescent="0.45">
      <c r="A11" s="1">
        <v>2010</v>
      </c>
      <c r="B11" s="3">
        <v>3.95E-2</v>
      </c>
      <c r="C11" s="4">
        <v>8.0000000000000002E-3</v>
      </c>
    </row>
    <row r="12" spans="1:3" x14ac:dyDescent="0.45">
      <c r="A12" s="1">
        <v>2015</v>
      </c>
      <c r="B12" s="3">
        <v>3.6200000000000003E-2</v>
      </c>
      <c r="C12" s="4">
        <v>6.0000000000000001E-3</v>
      </c>
    </row>
    <row r="13" spans="1:3" x14ac:dyDescent="0.45">
      <c r="A13" s="1">
        <v>2020</v>
      </c>
      <c r="B13" s="3">
        <v>4.3799999999999999E-2</v>
      </c>
      <c r="C13" s="4">
        <v>1.4999999999999999E-2</v>
      </c>
    </row>
    <row r="14" spans="1:3" x14ac:dyDescent="0.45">
      <c r="A14" s="5" t="s">
        <v>4</v>
      </c>
      <c r="B14" s="6">
        <f>AVERAGE(B3:B13)</f>
        <v>7.567272727272728E-2</v>
      </c>
      <c r="C14" s="7">
        <f>AVERAGE(C3:C13)</f>
        <v>1.3181818181818183E-2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37B46763D824BA118824D1243810F" ma:contentTypeVersion="7" ma:contentTypeDescription="Create a new document." ma:contentTypeScope="" ma:versionID="f110ad8272d7860c430011dd1b3caaf6">
  <xsd:schema xmlns:xsd="http://www.w3.org/2001/XMLSchema" xmlns:xs="http://www.w3.org/2001/XMLSchema" xmlns:p="http://schemas.microsoft.com/office/2006/metadata/properties" xmlns:ns2="8c85cab4-d722-4134-99c3-d6be1f930f30" targetNamespace="http://schemas.microsoft.com/office/2006/metadata/properties" ma:root="true" ma:fieldsID="626b78adb706ff4066db8d8ef8a5cbd5" ns2:_="">
    <xsd:import namespace="8c85cab4-d722-4134-99c3-d6be1f930f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85cab4-d722-4134-99c3-d6be1f930f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senna xmlns="http://customxml.org">
  <kers>Of898HXvXMEybkTnLno9X3Tv4Cb92iifrSMoBBc0hEE=</kers>
  <massa>8/12/2022 12:41:43 PM</massa>
  <hamilton>true</hamilton>
</senn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O Q D A A B Q S w M E F A A C A A g A n H A M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C c c A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H A M V X Z v x I 3 f A A A A K g E A A B M A H A B G b 3 J t d W x h c y 9 T Z W N 0 a W 9 u M S 5 t I K I Y A C i g F A A A A A A A A A A A A A A A A A A A A A A A A A A A A G W P w U r D Q B C G 7 4 G 8 w 7 K n F p p g k H o p O Z R V M Z D U a I 7 Z I N P N m A 6 k u 7 I 7 E Y r 4 7 q b k o v h f B o b 5 h u 8 P a J i c F c 0 y s 1 0 c x V E 4 g c d e q J H Q 8 s u E / i J y M S L H k Z j T u M k b n D d 7 Y z C E 9 B 4 Y j h B w 9 U g j p s p Z n q m w k l p X Y D S p 0 U 2 9 r t S t V k W T b b f P h / I m 0 + 9 k Y d Q l Y l o 5 T + C J L 0 n 9 9 P q Q 7 I e Z L i k w 2 S E k h a q T O 0 j B m P 4 o 1 x v R K o / A e I B P G u A q X H v 3 g Z 4 J Q 8 5 + w m 6 9 W S T f / s o v z l 9 t Y 0 5 4 h l z K T c F 4 z u W v K 9 l 9 t 9 c q X R y R / f 9 k 9 w N Q S w E C L Q A U A A I A C A C c c A x V a n v 1 O q M A A A D 2 A A A A E g A A A A A A A A A A A A A A A A A A A A A A Q 2 9 u Z m l n L 1 B h Y 2 t h Z 2 U u e G 1 s U E s B A i 0 A F A A C A A g A n H A M V Q / K 6 a u k A A A A 6 Q A A A B M A A A A A A A A A A A A A A A A A 7 w A A A F t D b 2 5 0 Z W 5 0 X 1 R 5 c G V z X S 5 4 b W x Q S w E C L Q A U A A I A C A C c c A x V d m / E j d 8 A A A A q A Q A A E w A A A A A A A A A A A A A A A A D g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D A A A A A A A A B c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G l l b n R R d W V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s a W V u d F F 1 Z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J U M T g 6 M D Q 6 N T Y u M z c z M D Q 5 M V o i I C 8 + P E V u d H J 5 I F R 5 c G U 9 I k Z p b G x D b 2 x 1 b W 5 U e X B l c y I g V m F s d W U 9 I n N C e E V H Q m d 3 T k R R W T 0 i I C 8 + P E V u d H J 5 I F R 5 c G U 9 I k Z p b G x D b 2 x 1 b W 5 O Y W 1 l c y I g V m F s d W U 9 I n N b J n F 1 b 3 Q 7 R G F 0 Z U x p c 3 R l Z C Z x d W 9 0 O y w m c X V v d D t M a X N 0 U H J p Y 2 U m c X V v d D s s J n F 1 b 3 Q 7 Q W R k c m V z c y Z x d W 9 0 O y w m c X V v d D t D a X R 5 J n F 1 b 3 Q 7 L C Z x d W 9 0 O 1 N x R n Q m c X V v d D s s J n F 1 b 3 Q 7 Q m V k c y Z x d W 9 0 O y w m c X V v d D t C Y X R o c y Z x d W 9 0 O y w m c X V v d D t M a X N 0 a W 5 n Q W d l b n R O d W 1 i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l l b n R R d W V y e S 9 B d X R v U m V t b 3 Z l Z E N v b H V t b n M x L n t E Y X R l T G l z d G V k L D B 9 J n F 1 b 3 Q 7 L C Z x d W 9 0 O 1 N l Y 3 R p b 2 4 x L 0 N s a W V u d F F 1 Z X J 5 L 0 F 1 d G 9 S Z W 1 v d m V k Q 2 9 s d W 1 u c z E u e 0 x p c 3 R Q c m l j Z S w x f S Z x d W 9 0 O y w m c X V v d D t T Z W N 0 a W 9 u M S 9 D b G l l b n R R d W V y e S 9 B d X R v U m V t b 3 Z l Z E N v b H V t b n M x L n t B Z G R y Z X N z L D J 9 J n F 1 b 3 Q 7 L C Z x d W 9 0 O 1 N l Y 3 R p b 2 4 x L 0 N s a W V u d F F 1 Z X J 5 L 0 F 1 d G 9 S Z W 1 v d m V k Q 2 9 s d W 1 u c z E u e 0 N p d H k s M 3 0 m c X V v d D s s J n F 1 b 3 Q 7 U 2 V j d G l v b j E v Q 2 x p Z W 5 0 U X V l c n k v Q X V 0 b 1 J l b W 9 2 Z W R D b 2 x 1 b W 5 z M S 5 7 U 3 F G d C w 0 f S Z x d W 9 0 O y w m c X V v d D t T Z W N 0 a W 9 u M S 9 D b G l l b n R R d W V y e S 9 B d X R v U m V t b 3 Z l Z E N v b H V t b n M x L n t C Z W R z L D V 9 J n F 1 b 3 Q 7 L C Z x d W 9 0 O 1 N l Y 3 R p b 2 4 x L 0 N s a W V u d F F 1 Z X J 5 L 0 F 1 d G 9 S Z W 1 v d m V k Q 2 9 s d W 1 u c z E u e 0 J h d G h z L D Z 9 J n F 1 b 3 Q 7 L C Z x d W 9 0 O 1 N l Y 3 R p b 2 4 x L 0 N s a W V u d F F 1 Z X J 5 L 0 F 1 d G 9 S Z W 1 v d m V k Q 2 9 s d W 1 u c z E u e 0 x p c 3 R p b m d B Z 2 V u d E 5 1 b W J l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b G l l b n R R d W V y e S 9 B d X R v U m V t b 3 Z l Z E N v b H V t b n M x L n t E Y X R l T G l z d G V k L D B 9 J n F 1 b 3 Q 7 L C Z x d W 9 0 O 1 N l Y 3 R p b 2 4 x L 0 N s a W V u d F F 1 Z X J 5 L 0 F 1 d G 9 S Z W 1 v d m V k Q 2 9 s d W 1 u c z E u e 0 x p c 3 R Q c m l j Z S w x f S Z x d W 9 0 O y w m c X V v d D t T Z W N 0 a W 9 u M S 9 D b G l l b n R R d W V y e S 9 B d X R v U m V t b 3 Z l Z E N v b H V t b n M x L n t B Z G R y Z X N z L D J 9 J n F 1 b 3 Q 7 L C Z x d W 9 0 O 1 N l Y 3 R p b 2 4 x L 0 N s a W V u d F F 1 Z X J 5 L 0 F 1 d G 9 S Z W 1 v d m V k Q 2 9 s d W 1 u c z E u e 0 N p d H k s M 3 0 m c X V v d D s s J n F 1 b 3 Q 7 U 2 V j d G l v b j E v Q 2 x p Z W 5 0 U X V l c n k v Q X V 0 b 1 J l b W 9 2 Z W R D b 2 x 1 b W 5 z M S 5 7 U 3 F G d C w 0 f S Z x d W 9 0 O y w m c X V v d D t T Z W N 0 a W 9 u M S 9 D b G l l b n R R d W V y e S 9 B d X R v U m V t b 3 Z l Z E N v b H V t b n M x L n t C Z W R z L D V 9 J n F 1 b 3 Q 7 L C Z x d W 9 0 O 1 N l Y 3 R p b 2 4 x L 0 N s a W V u d F F 1 Z X J 5 L 0 F 1 d G 9 S Z W 1 v d m V k Q 2 9 s d W 1 u c z E u e 0 J h d G h z L D Z 9 J n F 1 b 3 Q 7 L C Z x d W 9 0 O 1 N l Y 3 R p b 2 4 x L 0 N s a W V u d F F 1 Z X J 5 L 0 F 1 d G 9 S Z W 1 v d m V k Q 2 9 s d W 1 u c z E u e 0 x p c 3 R p b m d B Z 2 V u d E 5 1 b W J l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p Z W 5 0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U X V l c n k v X 0 N s a W V u d F F 1 Z X J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F M 5 d 5 6 R D B B r / p K 1 s b u L Q g A A A A A A g A A A A A A E G Y A A A A B A A A g A A A A h B d G m O j f W l O n Y r Q B T I g j r Y 2 t C G L E b w 6 z I s 6 i P W G G Z K U A A A A A D o A A A A A C A A A g A A A A i 5 U f j A x + v 3 / R L j 2 f y f N Q 8 f U g q J T T C z B q 5 8 t w 2 F z c s p d Q A A A A 1 h 9 f D u L I V v 7 / v L h y t 8 f S I N A u m K p + y n P p O X H 2 1 5 3 C f 4 + D i w 9 7 a u d G N z o z f Q C Q j Q f M 2 F + h E Q g o H e D o c p V x d P M 6 N b M 5 x w r N R d V Y + Q q P z 4 F b F B N A A A A A z O L b 5 y Z 9 3 J s T 2 x A z Z m l D 3 Z u M D s c I t 1 0 A B E a h 9 B D Y E k m U W o p M Z t d E K k F 7 f k g v K Q P 9 Z k y I U l q 2 p e T a I C a a A 5 o F r g = = < / D a t a M a s h u p > 
</file>

<file path=customXml/itemProps1.xml><?xml version="1.0" encoding="utf-8"?>
<ds:datastoreItem xmlns:ds="http://schemas.openxmlformats.org/officeDocument/2006/customXml" ds:itemID="{C338CF91-DF02-4219-8E28-F2D8DD0175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85cab4-d722-4134-99c3-d6be1f930f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EB2FBE-D9F3-4EE5-A9CB-C9226B5B76D9}">
  <ds:schemaRefs>
    <ds:schemaRef ds:uri="http://customxml.org"/>
  </ds:schemaRefs>
</ds:datastoreItem>
</file>

<file path=customXml/itemProps3.xml><?xml version="1.0" encoding="utf-8"?>
<ds:datastoreItem xmlns:ds="http://schemas.openxmlformats.org/officeDocument/2006/customXml" ds:itemID="{01029F75-1E06-43B2-B110-D26EBD7CAFE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7CDD5A2-0891-4A32-A90D-CA28F31E10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MorrowListings</vt:lpstr>
      <vt:lpstr>InterestRates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lee moriarity</cp:lastModifiedBy>
  <dcterms:created xsi:type="dcterms:W3CDTF">2013-11-23T20:34:13Z</dcterms:created>
  <dcterms:modified xsi:type="dcterms:W3CDTF">2022-08-12T18:17:00Z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0x01010081C37B46763D824BA118824D1243810F</vt:lpwstr>
  </property>
</Properties>
</file>