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24226"/>
  <mc:AlternateContent xmlns:mc="http://schemas.openxmlformats.org/markup-compatibility/2006">
    <mc:Choice Requires="x15">
      <x15ac:absPath xmlns:x15ac="http://schemas.microsoft.com/office/spreadsheetml/2010/11/ac" url="C:\Users\leeor\Documents\UMD Econ Honors\Final Everything\"/>
    </mc:Choice>
  </mc:AlternateContent>
  <xr:revisionPtr revIDLastSave="0" documentId="13_ncr:1_{27F2AE73-04FE-49BE-B05B-DCB9D5F4ECAA}" xr6:coauthVersionLast="46" xr6:coauthVersionMax="46" xr10:uidLastSave="{00000000-0000-0000-0000-000000000000}"/>
  <bookViews>
    <workbookView xWindow="-108" yWindow="-108" windowWidth="23256" windowHeight="12576" tabRatio="839" activeTab="2" xr2:uid="{00000000-000D-0000-FFFF-FFFF00000000}"/>
  </bookViews>
  <sheets>
    <sheet name="Contents" sheetId="9" r:id="rId1"/>
    <sheet name="Number Drug OD Deaths" sheetId="3" r:id="rId2"/>
    <sheet name="Rate Drug OD Deaths" sheetId="8" r:id="rId3"/>
    <sheet name="Number Drug OD, 15-24 Years" sheetId="7" r:id="rId4"/>
    <sheet name="Rate Drug OD, 15-24 Years" sheetId="10" r:id="rId5"/>
    <sheet name="Rate OD by Demographic" sheetId="1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52" i="10" l="1"/>
  <c r="X51" i="10"/>
  <c r="G49" i="8" l="1"/>
  <c r="C41" i="8"/>
  <c r="X33" i="11" l="1"/>
  <c r="X32" i="11"/>
  <c r="X31" i="11"/>
  <c r="X30" i="11"/>
  <c r="X29" i="11"/>
  <c r="X42" i="11"/>
  <c r="X41" i="11"/>
  <c r="X40" i="11"/>
  <c r="X39" i="11"/>
  <c r="X38" i="11"/>
  <c r="X37" i="11"/>
  <c r="X36" i="11"/>
  <c r="X35" i="11"/>
  <c r="X34" i="11"/>
  <c r="X49" i="11"/>
  <c r="X48" i="11"/>
  <c r="X46" i="11"/>
  <c r="X45" i="11"/>
  <c r="X44" i="11"/>
  <c r="X43" i="11"/>
  <c r="X57" i="11"/>
  <c r="X56" i="11"/>
  <c r="X54" i="11"/>
  <c r="X53" i="11"/>
  <c r="X52" i="11"/>
  <c r="X51" i="11"/>
  <c r="X50" i="11"/>
  <c r="X67" i="11"/>
  <c r="X66" i="11"/>
  <c r="X65" i="11"/>
  <c r="X64" i="11"/>
  <c r="X63" i="11"/>
  <c r="X62" i="11"/>
  <c r="X61" i="11"/>
  <c r="X60" i="11"/>
  <c r="X59" i="11"/>
  <c r="X58" i="11"/>
  <c r="X71" i="11"/>
  <c r="X70" i="11"/>
  <c r="X69" i="11"/>
  <c r="X68" i="11"/>
  <c r="X72" i="11"/>
  <c r="X73" i="11"/>
  <c r="X28" i="11"/>
  <c r="X27" i="11"/>
  <c r="X26" i="11"/>
  <c r="X25" i="11"/>
  <c r="X24" i="11"/>
  <c r="X23" i="11"/>
  <c r="X22" i="11"/>
  <c r="X21" i="11"/>
  <c r="X20" i="11"/>
  <c r="X19" i="11"/>
  <c r="X18" i="11"/>
  <c r="X17" i="11"/>
  <c r="X16" i="11"/>
  <c r="X15" i="11"/>
  <c r="X14" i="11"/>
  <c r="X13" i="11"/>
  <c r="X12" i="11"/>
  <c r="X11" i="11"/>
  <c r="X10" i="11"/>
  <c r="X9" i="11"/>
  <c r="X8" i="11"/>
  <c r="X8" i="10"/>
  <c r="X23" i="3"/>
  <c r="X8" i="3"/>
  <c r="C57" i="3"/>
  <c r="D56" i="3"/>
  <c r="E56" i="3"/>
  <c r="F56" i="3"/>
  <c r="G56" i="3"/>
  <c r="H56" i="3"/>
  <c r="I56" i="3"/>
  <c r="J56" i="3"/>
  <c r="K56" i="3"/>
  <c r="L56" i="3"/>
  <c r="M56" i="3"/>
  <c r="N56" i="3"/>
  <c r="O56" i="3"/>
  <c r="P56" i="3"/>
  <c r="Q56" i="3"/>
  <c r="R56" i="3"/>
  <c r="S56" i="3"/>
  <c r="T56" i="3"/>
  <c r="U56" i="3"/>
  <c r="V56" i="3"/>
  <c r="W56" i="3"/>
  <c r="C56" i="3"/>
  <c r="X58" i="10" l="1"/>
  <c r="X59" i="10"/>
  <c r="X60" i="10"/>
  <c r="X61" i="10"/>
  <c r="X38" i="7"/>
  <c r="X39" i="7"/>
  <c r="X40" i="7"/>
  <c r="X41" i="7"/>
  <c r="X42" i="7"/>
  <c r="X43" i="7"/>
  <c r="X47" i="7"/>
  <c r="X48" i="7"/>
  <c r="X49" i="7"/>
  <c r="X50" i="7"/>
  <c r="X51" i="7"/>
  <c r="X52" i="7"/>
  <c r="X53" i="7"/>
  <c r="X54" i="7"/>
  <c r="X55" i="7"/>
  <c r="X56" i="7"/>
  <c r="X57" i="7"/>
  <c r="X58" i="7"/>
  <c r="X59" i="7"/>
  <c r="X60" i="7"/>
  <c r="X61" i="7"/>
  <c r="X62" i="7"/>
  <c r="X35" i="7"/>
  <c r="X34" i="7"/>
  <c r="X33" i="7"/>
  <c r="X32" i="7"/>
  <c r="X31" i="7"/>
  <c r="X30" i="7"/>
  <c r="X29" i="7"/>
  <c r="X9" i="7"/>
  <c r="X10" i="7"/>
  <c r="X11" i="7"/>
  <c r="X12" i="7"/>
  <c r="X13" i="7"/>
  <c r="X14" i="7"/>
  <c r="X15" i="7"/>
  <c r="X16" i="7"/>
  <c r="X17" i="7"/>
  <c r="X18" i="7"/>
  <c r="X19" i="7"/>
  <c r="X20" i="7"/>
  <c r="X21" i="7"/>
  <c r="X22" i="7"/>
  <c r="X23" i="7"/>
  <c r="X24" i="7"/>
  <c r="X25" i="7"/>
  <c r="X8" i="7"/>
  <c r="X9" i="10"/>
  <c r="X10" i="10"/>
  <c r="X11" i="10"/>
  <c r="X12" i="10"/>
  <c r="X13" i="10"/>
  <c r="X14" i="10"/>
  <c r="X15" i="10"/>
  <c r="X16" i="10"/>
  <c r="X17" i="10"/>
  <c r="X18" i="10"/>
  <c r="X19" i="10"/>
  <c r="X20" i="10"/>
  <c r="X21" i="10"/>
  <c r="X22" i="10"/>
  <c r="X23" i="10"/>
  <c r="X24" i="10"/>
  <c r="X25" i="10"/>
  <c r="X29" i="10"/>
  <c r="X30" i="10"/>
  <c r="X31" i="10"/>
  <c r="X32" i="10"/>
  <c r="X33" i="10"/>
  <c r="X34" i="10"/>
  <c r="X38" i="10"/>
  <c r="X39" i="10"/>
  <c r="X40" i="10"/>
  <c r="X41" i="10"/>
  <c r="X42" i="10"/>
  <c r="X43" i="10"/>
  <c r="X47" i="10"/>
  <c r="X48" i="10"/>
  <c r="X49" i="10"/>
  <c r="X50" i="10"/>
  <c r="X53" i="10"/>
  <c r="X55" i="10"/>
  <c r="X56" i="10"/>
  <c r="X57" i="10"/>
  <c r="X94" i="3" l="1"/>
  <c r="X93" i="3"/>
  <c r="X92" i="3"/>
  <c r="X91" i="3"/>
  <c r="X90" i="3"/>
  <c r="X89" i="3"/>
  <c r="X88" i="3"/>
  <c r="X87" i="3"/>
  <c r="X86" i="3"/>
  <c r="X85" i="3"/>
  <c r="X84" i="3"/>
  <c r="X83" i="3"/>
  <c r="X82" i="3"/>
  <c r="X81" i="3"/>
  <c r="X80" i="3"/>
  <c r="X79" i="3"/>
  <c r="X78" i="3"/>
  <c r="X77" i="3"/>
  <c r="X76" i="3"/>
  <c r="X75" i="3"/>
  <c r="X74" i="3"/>
  <c r="X73" i="3"/>
  <c r="X72" i="3"/>
  <c r="X71" i="3"/>
  <c r="X70" i="3"/>
  <c r="X69" i="3"/>
  <c r="X68" i="3"/>
  <c r="X67" i="3"/>
  <c r="X66" i="3"/>
  <c r="X65" i="3"/>
  <c r="X64" i="3"/>
  <c r="X63" i="3"/>
  <c r="X61" i="3"/>
  <c r="X62" i="3"/>
  <c r="X60" i="3"/>
  <c r="X59" i="3"/>
  <c r="X58" i="3"/>
  <c r="X57" i="3"/>
  <c r="X56" i="3"/>
  <c r="X55" i="3"/>
  <c r="X54" i="3"/>
  <c r="X53" i="3"/>
  <c r="X52" i="3"/>
  <c r="X51" i="3"/>
  <c r="X50" i="3"/>
  <c r="X35" i="3"/>
  <c r="X34" i="3"/>
  <c r="X33" i="3"/>
  <c r="X32" i="3"/>
  <c r="X31" i="3"/>
  <c r="X30" i="3"/>
  <c r="X29" i="3"/>
  <c r="X28" i="3"/>
  <c r="X27" i="3"/>
  <c r="X26" i="3"/>
  <c r="X25" i="3"/>
  <c r="X24" i="3"/>
  <c r="X94" i="8"/>
  <c r="X93" i="8"/>
  <c r="X92" i="8"/>
  <c r="X91" i="8"/>
  <c r="X90" i="8"/>
  <c r="X89" i="8"/>
  <c r="X88" i="8"/>
  <c r="X87" i="8"/>
  <c r="X86" i="8"/>
  <c r="X85" i="8"/>
  <c r="X84" i="8"/>
  <c r="X83" i="8"/>
  <c r="X82" i="8"/>
  <c r="X81" i="8"/>
  <c r="X80" i="8"/>
  <c r="X79" i="8"/>
  <c r="X78" i="8"/>
  <c r="X77" i="8"/>
  <c r="X76" i="8"/>
  <c r="X75" i="8"/>
  <c r="X74" i="8"/>
  <c r="X73" i="8"/>
  <c r="X71" i="8"/>
  <c r="X72" i="8"/>
  <c r="X70" i="8"/>
  <c r="X69" i="8"/>
  <c r="X68" i="8"/>
  <c r="X67" i="8"/>
  <c r="X66" i="8"/>
  <c r="X65" i="8"/>
  <c r="X58" i="8"/>
  <c r="X57" i="8"/>
  <c r="X56" i="8"/>
  <c r="X55" i="8"/>
  <c r="X54" i="8"/>
  <c r="X53" i="8"/>
  <c r="X52" i="8"/>
  <c r="X51" i="8"/>
  <c r="X50" i="8"/>
  <c r="X49" i="8"/>
  <c r="X48" i="8"/>
  <c r="X47" i="8"/>
  <c r="X46" i="8"/>
  <c r="X39" i="8"/>
  <c r="X28" i="8"/>
  <c r="X27" i="8"/>
  <c r="X26" i="8"/>
  <c r="X25" i="8"/>
  <c r="X24" i="8"/>
  <c r="X23" i="8"/>
  <c r="X22" i="8"/>
  <c r="X21" i="8"/>
  <c r="X12" i="8"/>
  <c r="X11" i="8"/>
  <c r="X10" i="8"/>
  <c r="X9" i="8"/>
  <c r="X8" i="8"/>
  <c r="W92" i="8"/>
  <c r="W93" i="8"/>
  <c r="W94" i="8"/>
  <c r="W86" i="8"/>
  <c r="W87" i="8"/>
  <c r="W88" i="8"/>
  <c r="W77" i="8"/>
  <c r="W78" i="8"/>
  <c r="W79" i="8"/>
  <c r="W71" i="8"/>
  <c r="W72" i="8"/>
  <c r="W73" i="8"/>
  <c r="W92" i="3"/>
  <c r="W93" i="3"/>
  <c r="W94" i="3"/>
  <c r="W86" i="3"/>
  <c r="W87" i="3"/>
  <c r="W88" i="3"/>
  <c r="W77" i="3"/>
  <c r="W78" i="3"/>
  <c r="W79" i="3"/>
  <c r="W71" i="3"/>
  <c r="W72" i="3"/>
  <c r="W73" i="3"/>
  <c r="W62" i="8"/>
  <c r="W63" i="8"/>
  <c r="W64" i="8"/>
  <c r="W62" i="3"/>
  <c r="W63" i="3"/>
  <c r="W64" i="3"/>
  <c r="W57" i="3"/>
  <c r="W58" i="3"/>
  <c r="W56" i="8"/>
  <c r="W57" i="8"/>
  <c r="W58" i="8"/>
  <c r="X44" i="8"/>
  <c r="X43" i="8"/>
  <c r="X42" i="8"/>
  <c r="X41" i="8"/>
  <c r="X40" i="8"/>
  <c r="X37" i="8"/>
  <c r="X38" i="8"/>
  <c r="X36" i="8"/>
  <c r="X35" i="8"/>
  <c r="W47" i="8"/>
  <c r="W48" i="8"/>
  <c r="W49" i="8"/>
  <c r="X49" i="3"/>
  <c r="X48" i="3"/>
  <c r="X47" i="3"/>
  <c r="X46" i="3"/>
  <c r="X45" i="3"/>
  <c r="X44" i="3"/>
  <c r="X43" i="3"/>
  <c r="X42" i="3"/>
  <c r="X41" i="3"/>
  <c r="X40" i="3"/>
  <c r="X39" i="3"/>
  <c r="X38" i="3"/>
  <c r="X37" i="3"/>
  <c r="X36" i="3"/>
  <c r="W47" i="3"/>
  <c r="W48" i="3"/>
  <c r="W49" i="3"/>
  <c r="W41" i="3"/>
  <c r="W42" i="3"/>
  <c r="W43" i="3"/>
  <c r="W41" i="8"/>
  <c r="W42" i="8"/>
  <c r="W43" i="8"/>
  <c r="W32" i="8"/>
  <c r="W33" i="8"/>
  <c r="W34" i="8"/>
  <c r="W32" i="3"/>
  <c r="W33" i="3"/>
  <c r="W34" i="3"/>
  <c r="W20" i="8"/>
  <c r="W21" i="8"/>
  <c r="W22" i="8"/>
  <c r="X22" i="3"/>
  <c r="X21" i="3"/>
  <c r="X20" i="3"/>
  <c r="X19" i="3"/>
  <c r="X18" i="3"/>
  <c r="X17" i="3"/>
  <c r="X16" i="3"/>
  <c r="X15" i="3"/>
  <c r="X14" i="3"/>
  <c r="X13" i="3"/>
  <c r="X12" i="3"/>
  <c r="X11" i="3"/>
  <c r="X10" i="3"/>
  <c r="X9" i="3"/>
  <c r="W20" i="3"/>
  <c r="V21" i="3"/>
  <c r="W21" i="3"/>
  <c r="V22" i="3"/>
  <c r="W22" i="3"/>
  <c r="V20" i="3"/>
  <c r="X20" i="8"/>
  <c r="X19" i="8"/>
  <c r="X18" i="8"/>
  <c r="X17" i="8"/>
  <c r="X16" i="8"/>
  <c r="X15" i="8"/>
  <c r="X14" i="8"/>
  <c r="X13" i="8"/>
  <c r="V58" i="3" l="1"/>
  <c r="C50" i="3"/>
  <c r="D50" i="3"/>
  <c r="E50" i="3"/>
  <c r="F50" i="3"/>
  <c r="G50" i="3"/>
  <c r="H50" i="3"/>
  <c r="I50" i="3"/>
  <c r="J50" i="3"/>
  <c r="K50" i="3"/>
  <c r="L50" i="3"/>
  <c r="M50" i="3"/>
  <c r="N50" i="3"/>
  <c r="O50" i="3"/>
  <c r="P50" i="3"/>
  <c r="Q50" i="3"/>
  <c r="R50" i="3"/>
  <c r="S50" i="3"/>
  <c r="T50" i="3"/>
  <c r="V86" i="3"/>
  <c r="V87" i="3"/>
  <c r="V88" i="3"/>
  <c r="V92" i="3"/>
  <c r="V93" i="3"/>
  <c r="V94" i="3"/>
  <c r="V77" i="3"/>
  <c r="V78" i="3"/>
  <c r="V79" i="3"/>
  <c r="V71" i="3"/>
  <c r="V72" i="3"/>
  <c r="V73" i="3"/>
  <c r="V92" i="8"/>
  <c r="V93" i="8"/>
  <c r="V94" i="8"/>
  <c r="V86" i="8"/>
  <c r="V87" i="8"/>
  <c r="V88" i="8"/>
  <c r="V77" i="8"/>
  <c r="V78" i="8"/>
  <c r="V79" i="8"/>
  <c r="V71" i="8"/>
  <c r="V72" i="8"/>
  <c r="V73" i="8"/>
  <c r="V62" i="8"/>
  <c r="V63" i="8"/>
  <c r="V64" i="8"/>
  <c r="V56" i="8"/>
  <c r="V57" i="8"/>
  <c r="V58" i="8"/>
  <c r="V62" i="3"/>
  <c r="V63" i="3"/>
  <c r="V64" i="3"/>
  <c r="V57" i="3"/>
  <c r="V47" i="8"/>
  <c r="V48" i="8"/>
  <c r="V49" i="8"/>
  <c r="V41" i="8"/>
  <c r="V42" i="8"/>
  <c r="V43" i="8"/>
  <c r="V20" i="8"/>
  <c r="V21" i="8"/>
  <c r="V22" i="8"/>
  <c r="V32" i="8"/>
  <c r="V33" i="8"/>
  <c r="V34" i="8"/>
  <c r="U32" i="8"/>
  <c r="V47" i="3"/>
  <c r="V48" i="3"/>
  <c r="V49" i="3"/>
  <c r="V41" i="3"/>
  <c r="V42" i="3"/>
  <c r="V43" i="3"/>
  <c r="V32" i="3"/>
  <c r="V33" i="3"/>
  <c r="V34" i="3"/>
  <c r="U32" i="3"/>
  <c r="U20" i="3"/>
  <c r="D94" i="8"/>
  <c r="E94" i="8"/>
  <c r="F94" i="8"/>
  <c r="G94" i="8"/>
  <c r="H94" i="8"/>
  <c r="I94" i="8"/>
  <c r="J94" i="8"/>
  <c r="K94" i="8"/>
  <c r="L94" i="8"/>
  <c r="M94" i="8"/>
  <c r="N94" i="8"/>
  <c r="O94" i="8"/>
  <c r="P94" i="8"/>
  <c r="Q94" i="8"/>
  <c r="R94" i="8"/>
  <c r="S94" i="8"/>
  <c r="T94" i="8"/>
  <c r="U94" i="8"/>
  <c r="E92" i="8"/>
  <c r="F92" i="8"/>
  <c r="G92" i="8"/>
  <c r="H92" i="8"/>
  <c r="I92" i="8"/>
  <c r="J92" i="8"/>
  <c r="K92" i="8"/>
  <c r="L92" i="8"/>
  <c r="M92" i="8"/>
  <c r="N92" i="8"/>
  <c r="O92" i="8"/>
  <c r="P92" i="8"/>
  <c r="Q92" i="8"/>
  <c r="R92" i="8"/>
  <c r="S92" i="8"/>
  <c r="T92" i="8"/>
  <c r="U92" i="8"/>
  <c r="D93" i="8"/>
  <c r="E93" i="8"/>
  <c r="F93" i="8"/>
  <c r="G93" i="8"/>
  <c r="H93" i="8"/>
  <c r="I93" i="8"/>
  <c r="J93" i="8"/>
  <c r="K93" i="8"/>
  <c r="L93" i="8"/>
  <c r="M93" i="8"/>
  <c r="N93" i="8"/>
  <c r="O93" i="8"/>
  <c r="P93" i="8"/>
  <c r="Q93" i="8"/>
  <c r="R93" i="8"/>
  <c r="S93" i="8"/>
  <c r="T93" i="8"/>
  <c r="U93" i="8"/>
  <c r="D86" i="8"/>
  <c r="E86" i="8"/>
  <c r="F86" i="8"/>
  <c r="G86" i="8"/>
  <c r="H86" i="8"/>
  <c r="I86" i="8"/>
  <c r="J86" i="8"/>
  <c r="K86" i="8"/>
  <c r="L86" i="8"/>
  <c r="M86" i="8"/>
  <c r="N86" i="8"/>
  <c r="O86" i="8"/>
  <c r="P86" i="8"/>
  <c r="Q86" i="8"/>
  <c r="R86" i="8"/>
  <c r="S86" i="8"/>
  <c r="T86" i="8"/>
  <c r="U86" i="8"/>
  <c r="D87" i="8"/>
  <c r="E87" i="8"/>
  <c r="F87" i="8"/>
  <c r="G87" i="8"/>
  <c r="H87" i="8"/>
  <c r="I87" i="8"/>
  <c r="J87" i="8"/>
  <c r="K87" i="8"/>
  <c r="L87" i="8"/>
  <c r="M87" i="8"/>
  <c r="N87" i="8"/>
  <c r="O87" i="8"/>
  <c r="P87" i="8"/>
  <c r="Q87" i="8"/>
  <c r="R87" i="8"/>
  <c r="S87" i="8"/>
  <c r="T87" i="8"/>
  <c r="U87" i="8"/>
  <c r="D88" i="8"/>
  <c r="E88" i="8"/>
  <c r="F88" i="8"/>
  <c r="G88" i="8"/>
  <c r="H88" i="8"/>
  <c r="I88" i="8"/>
  <c r="J88" i="8"/>
  <c r="K88" i="8"/>
  <c r="L88" i="8"/>
  <c r="M88" i="8"/>
  <c r="N88" i="8"/>
  <c r="O88" i="8"/>
  <c r="P88" i="8"/>
  <c r="Q88" i="8"/>
  <c r="R88" i="8"/>
  <c r="S88" i="8"/>
  <c r="T88" i="8"/>
  <c r="U88" i="8"/>
  <c r="C88" i="8"/>
  <c r="C87" i="8"/>
  <c r="C86" i="8"/>
  <c r="E77" i="8"/>
  <c r="F77" i="8"/>
  <c r="G77" i="8"/>
  <c r="H77" i="8"/>
  <c r="I77" i="8"/>
  <c r="J77" i="8"/>
  <c r="K77" i="8"/>
  <c r="L77" i="8"/>
  <c r="M77" i="8"/>
  <c r="N77" i="8"/>
  <c r="O77" i="8"/>
  <c r="P77" i="8"/>
  <c r="Q77" i="8"/>
  <c r="R77" i="8"/>
  <c r="S77" i="8"/>
  <c r="T77" i="8"/>
  <c r="U77" i="8"/>
  <c r="F78" i="8"/>
  <c r="G78" i="8"/>
  <c r="H78" i="8"/>
  <c r="I78" i="8"/>
  <c r="J78" i="8"/>
  <c r="K78" i="8"/>
  <c r="L78" i="8"/>
  <c r="M78" i="8"/>
  <c r="N78" i="8"/>
  <c r="O78" i="8"/>
  <c r="P78" i="8"/>
  <c r="Q78" i="8"/>
  <c r="R78" i="8"/>
  <c r="S78" i="8"/>
  <c r="T78" i="8"/>
  <c r="U78" i="8"/>
  <c r="E79" i="8"/>
  <c r="F79" i="8"/>
  <c r="G79" i="8"/>
  <c r="H79" i="8"/>
  <c r="I79" i="8"/>
  <c r="J79" i="8"/>
  <c r="K79" i="8"/>
  <c r="L79" i="8"/>
  <c r="M79" i="8"/>
  <c r="N79" i="8"/>
  <c r="O79" i="8"/>
  <c r="P79" i="8"/>
  <c r="Q79" i="8"/>
  <c r="R79" i="8"/>
  <c r="S79" i="8"/>
  <c r="T79" i="8"/>
  <c r="U79" i="8"/>
  <c r="D71" i="8"/>
  <c r="E71" i="8"/>
  <c r="F71" i="8"/>
  <c r="G71" i="8"/>
  <c r="H71" i="8"/>
  <c r="I71" i="8"/>
  <c r="J71" i="8"/>
  <c r="K71" i="8"/>
  <c r="L71" i="8"/>
  <c r="M71" i="8"/>
  <c r="N71" i="8"/>
  <c r="O71" i="8"/>
  <c r="P71" i="8"/>
  <c r="Q71" i="8"/>
  <c r="R71" i="8"/>
  <c r="S71" i="8"/>
  <c r="T71" i="8"/>
  <c r="U71" i="8"/>
  <c r="D72" i="8"/>
  <c r="E72" i="8"/>
  <c r="F72" i="8"/>
  <c r="G72" i="8"/>
  <c r="H72" i="8"/>
  <c r="I72" i="8"/>
  <c r="J72" i="8"/>
  <c r="K72" i="8"/>
  <c r="L72" i="8"/>
  <c r="M72" i="8"/>
  <c r="N72" i="8"/>
  <c r="O72" i="8"/>
  <c r="P72" i="8"/>
  <c r="Q72" i="8"/>
  <c r="R72" i="8"/>
  <c r="S72" i="8"/>
  <c r="T72" i="8"/>
  <c r="U72" i="8"/>
  <c r="D73" i="8"/>
  <c r="E73" i="8"/>
  <c r="F73" i="8"/>
  <c r="G73" i="8"/>
  <c r="H73" i="8"/>
  <c r="I73" i="8"/>
  <c r="J73" i="8"/>
  <c r="K73" i="8"/>
  <c r="L73" i="8"/>
  <c r="M73" i="8"/>
  <c r="N73" i="8"/>
  <c r="O73" i="8"/>
  <c r="P73" i="8"/>
  <c r="Q73" i="8"/>
  <c r="R73" i="8"/>
  <c r="S73" i="8"/>
  <c r="T73" i="8"/>
  <c r="U73" i="8"/>
  <c r="C73" i="8"/>
  <c r="C72" i="8"/>
  <c r="C71" i="8"/>
  <c r="U94" i="3"/>
  <c r="U93" i="3"/>
  <c r="U92" i="3"/>
  <c r="U88" i="3"/>
  <c r="U87" i="3"/>
  <c r="U86" i="3"/>
  <c r="U79" i="3"/>
  <c r="U78" i="3"/>
  <c r="U77" i="3"/>
  <c r="U73" i="3"/>
  <c r="U72" i="3"/>
  <c r="U71" i="3"/>
  <c r="U64" i="3"/>
  <c r="U63" i="3"/>
  <c r="U62" i="3"/>
  <c r="U58" i="3"/>
  <c r="U57" i="3"/>
  <c r="R62" i="8"/>
  <c r="S62" i="8"/>
  <c r="T62" i="8"/>
  <c r="U62" i="8"/>
  <c r="R63" i="8"/>
  <c r="S63" i="8"/>
  <c r="T63" i="8"/>
  <c r="U63" i="8"/>
  <c r="R64" i="8"/>
  <c r="S64" i="8"/>
  <c r="T64" i="8"/>
  <c r="U64" i="8"/>
  <c r="Q64" i="8"/>
  <c r="Q63" i="8"/>
  <c r="Q62" i="8"/>
  <c r="D57" i="8"/>
  <c r="E57" i="8"/>
  <c r="F57" i="8"/>
  <c r="G57" i="8"/>
  <c r="H57" i="8"/>
  <c r="I57" i="8"/>
  <c r="J57" i="8"/>
  <c r="K57" i="8"/>
  <c r="L57" i="8"/>
  <c r="M57" i="8"/>
  <c r="N57" i="8"/>
  <c r="O57" i="8"/>
  <c r="P57" i="8"/>
  <c r="Q57" i="8"/>
  <c r="R57" i="8"/>
  <c r="S57" i="8"/>
  <c r="T57" i="8"/>
  <c r="U57" i="8"/>
  <c r="D58" i="8"/>
  <c r="E58" i="8"/>
  <c r="F58" i="8"/>
  <c r="G58" i="8"/>
  <c r="H58" i="8"/>
  <c r="I58" i="8"/>
  <c r="J58" i="8"/>
  <c r="K58" i="8"/>
  <c r="L58" i="8"/>
  <c r="M58" i="8"/>
  <c r="N58" i="8"/>
  <c r="O58" i="8"/>
  <c r="P58" i="8"/>
  <c r="Q58" i="8"/>
  <c r="R58" i="8"/>
  <c r="S58" i="8"/>
  <c r="T58" i="8"/>
  <c r="U58" i="8"/>
  <c r="C58" i="8"/>
  <c r="C57" i="8"/>
  <c r="D56" i="8"/>
  <c r="E56" i="8"/>
  <c r="F56" i="8"/>
  <c r="G56" i="8"/>
  <c r="H56" i="8"/>
  <c r="I56" i="8"/>
  <c r="J56" i="8"/>
  <c r="K56" i="8"/>
  <c r="L56" i="8"/>
  <c r="M56" i="8"/>
  <c r="N56" i="8"/>
  <c r="O56" i="8"/>
  <c r="P56" i="8"/>
  <c r="Q56" i="8"/>
  <c r="R56" i="8"/>
  <c r="S56" i="8"/>
  <c r="T56" i="8"/>
  <c r="U56" i="8"/>
  <c r="C56" i="8"/>
  <c r="U33" i="8"/>
  <c r="U34" i="8"/>
  <c r="R32" i="8"/>
  <c r="S32" i="8"/>
  <c r="T32" i="8"/>
  <c r="R33" i="8"/>
  <c r="S33" i="8"/>
  <c r="T33" i="8"/>
  <c r="R34" i="8"/>
  <c r="S34" i="8"/>
  <c r="T34" i="8"/>
  <c r="Q34" i="8"/>
  <c r="Q33" i="8"/>
  <c r="Q32" i="8"/>
  <c r="D33" i="3"/>
  <c r="E33" i="3"/>
  <c r="F33" i="3"/>
  <c r="G33" i="3"/>
  <c r="H33" i="3"/>
  <c r="I33" i="3"/>
  <c r="J33" i="3"/>
  <c r="K33" i="3"/>
  <c r="L33" i="3"/>
  <c r="M33" i="3"/>
  <c r="N33" i="3"/>
  <c r="O33" i="3"/>
  <c r="P33" i="3"/>
  <c r="Q33" i="3"/>
  <c r="R33" i="3"/>
  <c r="S33" i="3"/>
  <c r="T33" i="3"/>
  <c r="U33" i="3"/>
  <c r="D34" i="3"/>
  <c r="E34" i="3"/>
  <c r="F34" i="3"/>
  <c r="G34" i="3"/>
  <c r="H34" i="3"/>
  <c r="I34" i="3"/>
  <c r="J34" i="3"/>
  <c r="K34" i="3"/>
  <c r="L34" i="3"/>
  <c r="M34" i="3"/>
  <c r="N34" i="3"/>
  <c r="O34" i="3"/>
  <c r="P34" i="3"/>
  <c r="Q34" i="3"/>
  <c r="R34" i="3"/>
  <c r="S34" i="3"/>
  <c r="T34" i="3"/>
  <c r="U34" i="3"/>
  <c r="C34" i="3"/>
  <c r="C33" i="3"/>
  <c r="C49" i="3"/>
  <c r="C48" i="3"/>
  <c r="U41" i="3"/>
  <c r="D42" i="3"/>
  <c r="E42" i="3"/>
  <c r="F42" i="3"/>
  <c r="G42" i="3"/>
  <c r="H42" i="3"/>
  <c r="I42" i="3"/>
  <c r="J42" i="3"/>
  <c r="K42" i="3"/>
  <c r="L42" i="3"/>
  <c r="M42" i="3"/>
  <c r="N42" i="3"/>
  <c r="O42" i="3"/>
  <c r="P42" i="3"/>
  <c r="Q42" i="3"/>
  <c r="R42" i="3"/>
  <c r="S42" i="3"/>
  <c r="T42" i="3"/>
  <c r="U42" i="3"/>
  <c r="D43" i="3"/>
  <c r="E43" i="3"/>
  <c r="F43" i="3"/>
  <c r="G43" i="3"/>
  <c r="H43" i="3"/>
  <c r="I43" i="3"/>
  <c r="J43" i="3"/>
  <c r="K43" i="3"/>
  <c r="L43" i="3"/>
  <c r="M43" i="3"/>
  <c r="N43" i="3"/>
  <c r="O43" i="3"/>
  <c r="P43" i="3"/>
  <c r="Q43" i="3"/>
  <c r="R43" i="3"/>
  <c r="S43" i="3"/>
  <c r="T43" i="3"/>
  <c r="U43" i="3"/>
  <c r="C43" i="3"/>
  <c r="C42" i="3"/>
  <c r="U47" i="3"/>
  <c r="D48" i="3"/>
  <c r="E48" i="3"/>
  <c r="F48" i="3"/>
  <c r="G48" i="3"/>
  <c r="H48" i="3"/>
  <c r="I48" i="3"/>
  <c r="J48" i="3"/>
  <c r="K48" i="3"/>
  <c r="L48" i="3"/>
  <c r="M48" i="3"/>
  <c r="N48" i="3"/>
  <c r="O48" i="3"/>
  <c r="P48" i="3"/>
  <c r="Q48" i="3"/>
  <c r="R48" i="3"/>
  <c r="S48" i="3"/>
  <c r="T48" i="3"/>
  <c r="U48" i="3"/>
  <c r="D49" i="3"/>
  <c r="E49" i="3"/>
  <c r="F49" i="3"/>
  <c r="G49" i="3"/>
  <c r="H49" i="3"/>
  <c r="I49" i="3"/>
  <c r="J49" i="3"/>
  <c r="K49" i="3"/>
  <c r="L49" i="3"/>
  <c r="M49" i="3"/>
  <c r="N49" i="3"/>
  <c r="O49" i="3"/>
  <c r="P49" i="3"/>
  <c r="Q49" i="3"/>
  <c r="R49" i="3"/>
  <c r="S49" i="3"/>
  <c r="T49" i="3"/>
  <c r="U49" i="3"/>
  <c r="J48" i="8"/>
  <c r="K48" i="8"/>
  <c r="L48" i="8"/>
  <c r="M48" i="8"/>
  <c r="N48" i="8"/>
  <c r="O48" i="8"/>
  <c r="P48" i="8"/>
  <c r="Q48" i="8"/>
  <c r="R48" i="8"/>
  <c r="S48" i="8"/>
  <c r="T48" i="8"/>
  <c r="U48" i="8"/>
  <c r="H49" i="8"/>
  <c r="I49" i="8"/>
  <c r="J49" i="8"/>
  <c r="K49" i="8"/>
  <c r="L49" i="8"/>
  <c r="M49" i="8"/>
  <c r="N49" i="8"/>
  <c r="O49" i="8"/>
  <c r="P49" i="8"/>
  <c r="Q49" i="8"/>
  <c r="R49" i="8"/>
  <c r="S49" i="8"/>
  <c r="T49" i="8"/>
  <c r="U49" i="8"/>
  <c r="C20" i="8"/>
  <c r="D20" i="8"/>
  <c r="C22" i="8"/>
  <c r="D22" i="8"/>
  <c r="J47" i="8"/>
  <c r="K47" i="8"/>
  <c r="L47" i="8"/>
  <c r="M47" i="8"/>
  <c r="N47" i="8"/>
  <c r="O47" i="8"/>
  <c r="P47" i="8"/>
  <c r="Q47" i="8"/>
  <c r="R47" i="8"/>
  <c r="S47" i="8"/>
  <c r="T47" i="8"/>
  <c r="U47" i="8"/>
  <c r="D41" i="8"/>
  <c r="E41" i="8"/>
  <c r="F41" i="8"/>
  <c r="G41" i="8"/>
  <c r="H41" i="8"/>
  <c r="I41" i="8"/>
  <c r="J41" i="8"/>
  <c r="K41" i="8"/>
  <c r="L41" i="8"/>
  <c r="M41" i="8"/>
  <c r="N41" i="8"/>
  <c r="O41" i="8"/>
  <c r="P41" i="8"/>
  <c r="Q41" i="8"/>
  <c r="R41" i="8"/>
  <c r="S41" i="8"/>
  <c r="T41" i="8"/>
  <c r="U41" i="8"/>
  <c r="D42" i="8"/>
  <c r="E42" i="8"/>
  <c r="F42" i="8"/>
  <c r="G42" i="8"/>
  <c r="H42" i="8"/>
  <c r="I42" i="8"/>
  <c r="J42" i="8"/>
  <c r="K42" i="8"/>
  <c r="L42" i="8"/>
  <c r="M42" i="8"/>
  <c r="N42" i="8"/>
  <c r="O42" i="8"/>
  <c r="P42" i="8"/>
  <c r="Q42" i="8"/>
  <c r="R42" i="8"/>
  <c r="S42" i="8"/>
  <c r="T42" i="8"/>
  <c r="U42" i="8"/>
  <c r="D43" i="8"/>
  <c r="E43" i="8"/>
  <c r="F43" i="8"/>
  <c r="G43" i="8"/>
  <c r="H43" i="8"/>
  <c r="I43" i="8"/>
  <c r="J43" i="8"/>
  <c r="K43" i="8"/>
  <c r="L43" i="8"/>
  <c r="M43" i="8"/>
  <c r="N43" i="8"/>
  <c r="O43" i="8"/>
  <c r="P43" i="8"/>
  <c r="Q43" i="8"/>
  <c r="R43" i="8"/>
  <c r="S43" i="8"/>
  <c r="T43" i="8"/>
  <c r="U43" i="8"/>
  <c r="C43" i="8"/>
  <c r="C42" i="8"/>
  <c r="T20" i="3"/>
  <c r="D21" i="3"/>
  <c r="E21" i="3"/>
  <c r="F21" i="3"/>
  <c r="G21" i="3"/>
  <c r="H21" i="3"/>
  <c r="I21" i="3"/>
  <c r="J21" i="3"/>
  <c r="K21" i="3"/>
  <c r="L21" i="3"/>
  <c r="M21" i="3"/>
  <c r="N21" i="3"/>
  <c r="O21" i="3"/>
  <c r="P21" i="3"/>
  <c r="Q21" i="3"/>
  <c r="R21" i="3"/>
  <c r="S21" i="3"/>
  <c r="T21" i="3"/>
  <c r="U21" i="3"/>
  <c r="D22" i="3"/>
  <c r="E22" i="3"/>
  <c r="F22" i="3"/>
  <c r="G22" i="3"/>
  <c r="H22" i="3"/>
  <c r="I22" i="3"/>
  <c r="J22" i="3"/>
  <c r="K22" i="3"/>
  <c r="L22" i="3"/>
  <c r="M22" i="3"/>
  <c r="N22" i="3"/>
  <c r="O22" i="3"/>
  <c r="P22" i="3"/>
  <c r="Q22" i="3"/>
  <c r="R22" i="3"/>
  <c r="S22" i="3"/>
  <c r="T22" i="3"/>
  <c r="U22" i="3"/>
  <c r="C22" i="3"/>
  <c r="C21" i="3"/>
  <c r="C17" i="3"/>
  <c r="C20" i="3" s="1"/>
  <c r="U22" i="8"/>
  <c r="F21" i="8"/>
  <c r="G21" i="8"/>
  <c r="H21" i="8"/>
  <c r="I21" i="8"/>
  <c r="J21" i="8"/>
  <c r="K21" i="8"/>
  <c r="L21" i="8"/>
  <c r="M21" i="8"/>
  <c r="N21" i="8"/>
  <c r="O21" i="8"/>
  <c r="P21" i="8"/>
  <c r="Q21" i="8"/>
  <c r="R21" i="8"/>
  <c r="S21" i="8"/>
  <c r="T21" i="8"/>
  <c r="U21" i="8"/>
  <c r="E22" i="8"/>
  <c r="F22" i="8"/>
  <c r="G22" i="8"/>
  <c r="H22" i="8"/>
  <c r="I22" i="8"/>
  <c r="J22" i="8"/>
  <c r="K22" i="8"/>
  <c r="L22" i="8"/>
  <c r="M22" i="8"/>
  <c r="N22" i="8"/>
  <c r="O22" i="8"/>
  <c r="P22" i="8"/>
  <c r="Q22" i="8"/>
  <c r="R22" i="8"/>
  <c r="S22" i="8"/>
  <c r="T22" i="8"/>
  <c r="U20" i="8"/>
  <c r="T20" i="8"/>
  <c r="C38" i="3"/>
  <c r="C41" i="3" s="1"/>
  <c r="C44" i="3"/>
  <c r="C47" i="3" s="1"/>
  <c r="E20" i="8"/>
  <c r="F20" i="8"/>
  <c r="G20" i="8"/>
  <c r="H20" i="8"/>
  <c r="I20" i="8"/>
  <c r="J20" i="8"/>
  <c r="K20" i="8"/>
  <c r="L20" i="8"/>
  <c r="M20" i="8"/>
  <c r="N20" i="8"/>
  <c r="O20" i="8"/>
  <c r="P20" i="8"/>
  <c r="Q20" i="8"/>
  <c r="R20" i="8"/>
  <c r="S20" i="8"/>
  <c r="D17" i="3"/>
  <c r="D20" i="3"/>
  <c r="E17" i="3"/>
  <c r="E20" i="3" s="1"/>
  <c r="F17" i="3"/>
  <c r="F20" i="3" s="1"/>
  <c r="G17" i="3"/>
  <c r="G20" i="3" s="1"/>
  <c r="H17" i="3"/>
  <c r="H20" i="3"/>
  <c r="I17" i="3"/>
  <c r="I20" i="3" s="1"/>
  <c r="J17" i="3"/>
  <c r="J20" i="3" s="1"/>
  <c r="K17" i="3"/>
  <c r="K20" i="3" s="1"/>
  <c r="L17" i="3"/>
  <c r="L20" i="3"/>
  <c r="M17" i="3"/>
  <c r="M20" i="3" s="1"/>
  <c r="N17" i="3"/>
  <c r="O17" i="3"/>
  <c r="O20" i="3" s="1"/>
  <c r="P17" i="3"/>
  <c r="P20" i="3" s="1"/>
  <c r="Q17" i="3"/>
  <c r="Q20" i="3"/>
  <c r="R17" i="3"/>
  <c r="R20" i="3" s="1"/>
  <c r="S17" i="3"/>
  <c r="S20" i="3" s="1"/>
  <c r="N20" i="3"/>
  <c r="D94" i="3"/>
  <c r="E94" i="3"/>
  <c r="F94" i="3"/>
  <c r="G94" i="3"/>
  <c r="H94" i="3"/>
  <c r="H92" i="3" s="1"/>
  <c r="I94" i="3"/>
  <c r="J94" i="3"/>
  <c r="K94" i="3"/>
  <c r="L94" i="3"/>
  <c r="M94" i="3"/>
  <c r="N94" i="3"/>
  <c r="O94" i="3"/>
  <c r="O92" i="3" s="1"/>
  <c r="P94" i="3"/>
  <c r="Q94" i="3"/>
  <c r="R94" i="3"/>
  <c r="S94" i="3"/>
  <c r="T94" i="3"/>
  <c r="C94" i="3"/>
  <c r="D93" i="3"/>
  <c r="E93" i="3"/>
  <c r="E92" i="3" s="1"/>
  <c r="F93" i="3"/>
  <c r="G93" i="3"/>
  <c r="H93" i="3"/>
  <c r="I93" i="3"/>
  <c r="J93" i="3"/>
  <c r="K93" i="3"/>
  <c r="L93" i="3"/>
  <c r="M93" i="3"/>
  <c r="N93" i="3"/>
  <c r="O93" i="3"/>
  <c r="P93" i="3"/>
  <c r="Q93" i="3"/>
  <c r="R93" i="3"/>
  <c r="S93" i="3"/>
  <c r="T93" i="3"/>
  <c r="T92" i="3" s="1"/>
  <c r="C93" i="3"/>
  <c r="D88" i="3"/>
  <c r="E88" i="3"/>
  <c r="F88" i="3"/>
  <c r="G88" i="3"/>
  <c r="H88" i="3"/>
  <c r="I88" i="3"/>
  <c r="J88" i="3"/>
  <c r="J86" i="3" s="1"/>
  <c r="K88" i="3"/>
  <c r="L88" i="3"/>
  <c r="M88" i="3"/>
  <c r="N88" i="3"/>
  <c r="O88" i="3"/>
  <c r="P88" i="3"/>
  <c r="Q88" i="3"/>
  <c r="R88" i="3"/>
  <c r="S88" i="3"/>
  <c r="T88" i="3"/>
  <c r="C88" i="3"/>
  <c r="D87" i="3"/>
  <c r="E87" i="3"/>
  <c r="F87" i="3"/>
  <c r="G87" i="3"/>
  <c r="G86" i="3" s="1"/>
  <c r="H87" i="3"/>
  <c r="I87" i="3"/>
  <c r="J87" i="3"/>
  <c r="K87" i="3"/>
  <c r="L87" i="3"/>
  <c r="M87" i="3"/>
  <c r="N87" i="3"/>
  <c r="O87" i="3"/>
  <c r="P87" i="3"/>
  <c r="Q87" i="3"/>
  <c r="R87" i="3"/>
  <c r="S87" i="3"/>
  <c r="T87" i="3"/>
  <c r="C87" i="3"/>
  <c r="D89" i="3"/>
  <c r="E89" i="3"/>
  <c r="F89" i="3"/>
  <c r="G89" i="3"/>
  <c r="H89" i="3"/>
  <c r="I89" i="3"/>
  <c r="J89" i="3"/>
  <c r="K89" i="3"/>
  <c r="L89" i="3"/>
  <c r="M89" i="3"/>
  <c r="N89" i="3"/>
  <c r="O89" i="3"/>
  <c r="P89" i="3"/>
  <c r="Q89" i="3"/>
  <c r="R89" i="3"/>
  <c r="S89" i="3"/>
  <c r="T89" i="3"/>
  <c r="C89" i="3"/>
  <c r="D83" i="3"/>
  <c r="E83" i="3"/>
  <c r="F83" i="3"/>
  <c r="G83" i="3"/>
  <c r="H83" i="3"/>
  <c r="I83" i="3"/>
  <c r="J83" i="3"/>
  <c r="K83" i="3"/>
  <c r="L83" i="3"/>
  <c r="M83" i="3"/>
  <c r="N83" i="3"/>
  <c r="O83" i="3"/>
  <c r="P83" i="3"/>
  <c r="Q83" i="3"/>
  <c r="R83" i="3"/>
  <c r="S83" i="3"/>
  <c r="T83" i="3"/>
  <c r="C83" i="3"/>
  <c r="D80" i="3"/>
  <c r="E80" i="3"/>
  <c r="F80" i="3"/>
  <c r="G80" i="3"/>
  <c r="H80" i="3"/>
  <c r="I80" i="3"/>
  <c r="J80" i="3"/>
  <c r="K80" i="3"/>
  <c r="L80" i="3"/>
  <c r="M80" i="3"/>
  <c r="N80" i="3"/>
  <c r="O80" i="3"/>
  <c r="P80" i="3"/>
  <c r="Q80" i="3"/>
  <c r="R80" i="3"/>
  <c r="S80" i="3"/>
  <c r="T80" i="3"/>
  <c r="C80" i="3"/>
  <c r="T86" i="3"/>
  <c r="P86" i="3"/>
  <c r="L86" i="3"/>
  <c r="H86" i="3"/>
  <c r="D86" i="3"/>
  <c r="S86" i="3"/>
  <c r="O86" i="3"/>
  <c r="K86" i="3"/>
  <c r="S92" i="3"/>
  <c r="K92" i="3"/>
  <c r="G92" i="3"/>
  <c r="C92" i="3"/>
  <c r="Q92" i="3"/>
  <c r="M92" i="3"/>
  <c r="I92" i="3"/>
  <c r="R86" i="3"/>
  <c r="N86" i="3"/>
  <c r="C86" i="3"/>
  <c r="Q86" i="3"/>
  <c r="M86" i="3"/>
  <c r="I86" i="3"/>
  <c r="E86" i="3"/>
  <c r="F86" i="3"/>
  <c r="R92" i="3"/>
  <c r="N92" i="3"/>
  <c r="J92" i="3"/>
  <c r="F92" i="3"/>
  <c r="P92" i="3"/>
  <c r="L92" i="3"/>
  <c r="D92" i="3"/>
  <c r="D78" i="3"/>
  <c r="E78" i="3"/>
  <c r="E77" i="3" s="1"/>
  <c r="F78" i="3"/>
  <c r="G78" i="3"/>
  <c r="H78" i="3"/>
  <c r="I78" i="3"/>
  <c r="J78" i="3"/>
  <c r="K78" i="3"/>
  <c r="L78" i="3"/>
  <c r="M78" i="3"/>
  <c r="M77" i="3" s="1"/>
  <c r="N78" i="3"/>
  <c r="O78" i="3"/>
  <c r="P78" i="3"/>
  <c r="Q78" i="3"/>
  <c r="R78" i="3"/>
  <c r="S78" i="3"/>
  <c r="T78" i="3"/>
  <c r="T77" i="3" s="1"/>
  <c r="C78" i="3"/>
  <c r="D79" i="3"/>
  <c r="E79" i="3"/>
  <c r="F79" i="3"/>
  <c r="G79" i="3"/>
  <c r="H79" i="3"/>
  <c r="I79" i="3"/>
  <c r="J79" i="3"/>
  <c r="J77" i="3" s="1"/>
  <c r="K79" i="3"/>
  <c r="L79" i="3"/>
  <c r="M79" i="3"/>
  <c r="N79" i="3"/>
  <c r="O79" i="3"/>
  <c r="P79" i="3"/>
  <c r="Q79" i="3"/>
  <c r="Q77" i="3" s="1"/>
  <c r="R79" i="3"/>
  <c r="S79" i="3"/>
  <c r="T79" i="3"/>
  <c r="C79" i="3"/>
  <c r="D72" i="3"/>
  <c r="E72" i="3"/>
  <c r="F72" i="3"/>
  <c r="G72" i="3"/>
  <c r="H72" i="3"/>
  <c r="I72" i="3"/>
  <c r="J72" i="3"/>
  <c r="K72" i="3"/>
  <c r="L72" i="3"/>
  <c r="M72" i="3"/>
  <c r="N72" i="3"/>
  <c r="O72" i="3"/>
  <c r="P72" i="3"/>
  <c r="Q72" i="3"/>
  <c r="R72" i="3"/>
  <c r="S72" i="3"/>
  <c r="T72" i="3"/>
  <c r="C72" i="3"/>
  <c r="D73" i="3"/>
  <c r="D71" i="3" s="1"/>
  <c r="E73" i="3"/>
  <c r="F73" i="3"/>
  <c r="G73" i="3"/>
  <c r="H73" i="3"/>
  <c r="I73" i="3"/>
  <c r="J73" i="3"/>
  <c r="K73" i="3"/>
  <c r="L73" i="3"/>
  <c r="L71" i="3" s="1"/>
  <c r="M73" i="3"/>
  <c r="N73" i="3"/>
  <c r="O73" i="3"/>
  <c r="P73" i="3"/>
  <c r="Q73" i="3"/>
  <c r="R73" i="3"/>
  <c r="S73" i="3"/>
  <c r="S71" i="3" s="1"/>
  <c r="T73" i="3"/>
  <c r="C73" i="3"/>
  <c r="D74" i="3"/>
  <c r="E74" i="3"/>
  <c r="F74" i="3"/>
  <c r="G74" i="3"/>
  <c r="H74" i="3"/>
  <c r="I74" i="3"/>
  <c r="J74" i="3"/>
  <c r="K74" i="3"/>
  <c r="L74" i="3"/>
  <c r="M74" i="3"/>
  <c r="N74" i="3"/>
  <c r="O74" i="3"/>
  <c r="P74" i="3"/>
  <c r="Q74" i="3"/>
  <c r="R74" i="3"/>
  <c r="S74" i="3"/>
  <c r="T74" i="3"/>
  <c r="C74" i="3"/>
  <c r="D68" i="3"/>
  <c r="E68" i="3"/>
  <c r="F68" i="3"/>
  <c r="G68" i="3"/>
  <c r="H68" i="3"/>
  <c r="I68" i="3"/>
  <c r="J68" i="3"/>
  <c r="K68" i="3"/>
  <c r="L68" i="3"/>
  <c r="M68" i="3"/>
  <c r="N68" i="3"/>
  <c r="O68" i="3"/>
  <c r="P68" i="3"/>
  <c r="Q68" i="3"/>
  <c r="R68" i="3"/>
  <c r="S68" i="3"/>
  <c r="T68" i="3"/>
  <c r="C68" i="3"/>
  <c r="D65" i="3"/>
  <c r="E65" i="3"/>
  <c r="F65" i="3"/>
  <c r="G65" i="3"/>
  <c r="H65" i="3"/>
  <c r="I65" i="3"/>
  <c r="J65" i="3"/>
  <c r="K65" i="3"/>
  <c r="L65" i="3"/>
  <c r="M65" i="3"/>
  <c r="N65" i="3"/>
  <c r="O65" i="3"/>
  <c r="P65" i="3"/>
  <c r="Q65" i="3"/>
  <c r="R65" i="3"/>
  <c r="S65" i="3"/>
  <c r="T65" i="3"/>
  <c r="C65" i="3"/>
  <c r="C53" i="3"/>
  <c r="C59" i="3"/>
  <c r="C58" i="3"/>
  <c r="C63" i="3"/>
  <c r="C62" i="3" s="1"/>
  <c r="C64" i="3"/>
  <c r="D64" i="3"/>
  <c r="E64" i="3"/>
  <c r="F64" i="3"/>
  <c r="G64" i="3"/>
  <c r="H64" i="3"/>
  <c r="I64" i="3"/>
  <c r="J64" i="3"/>
  <c r="J62" i="3" s="1"/>
  <c r="K64" i="3"/>
  <c r="L64" i="3"/>
  <c r="M64" i="3"/>
  <c r="N64" i="3"/>
  <c r="O64" i="3"/>
  <c r="P64" i="3"/>
  <c r="Q64" i="3"/>
  <c r="Q62" i="3" s="1"/>
  <c r="R64" i="3"/>
  <c r="S64" i="3"/>
  <c r="T64" i="3"/>
  <c r="D63" i="3"/>
  <c r="E63" i="3"/>
  <c r="F63" i="3"/>
  <c r="G63" i="3"/>
  <c r="H63" i="3"/>
  <c r="H62" i="3" s="1"/>
  <c r="I63" i="3"/>
  <c r="J63" i="3"/>
  <c r="K63" i="3"/>
  <c r="L63" i="3"/>
  <c r="M63" i="3"/>
  <c r="N63" i="3"/>
  <c r="O63" i="3"/>
  <c r="O62" i="3" s="1"/>
  <c r="P63" i="3"/>
  <c r="Q63" i="3"/>
  <c r="R63" i="3"/>
  <c r="S63" i="3"/>
  <c r="T63" i="3"/>
  <c r="D57" i="3"/>
  <c r="E57" i="3"/>
  <c r="F57" i="3"/>
  <c r="G57" i="3"/>
  <c r="H57" i="3"/>
  <c r="I57" i="3"/>
  <c r="J57" i="3"/>
  <c r="K57" i="3"/>
  <c r="L57" i="3"/>
  <c r="M57" i="3"/>
  <c r="N57" i="3"/>
  <c r="O57" i="3"/>
  <c r="P57" i="3"/>
  <c r="Q57" i="3"/>
  <c r="R57" i="3"/>
  <c r="S57" i="3"/>
  <c r="T57" i="3"/>
  <c r="D58" i="3"/>
  <c r="E58" i="3"/>
  <c r="F58" i="3"/>
  <c r="G58" i="3"/>
  <c r="H58" i="3"/>
  <c r="I58" i="3"/>
  <c r="J58" i="3"/>
  <c r="K58" i="3"/>
  <c r="L58" i="3"/>
  <c r="M58" i="3"/>
  <c r="N58" i="3"/>
  <c r="O58" i="3"/>
  <c r="P58" i="3"/>
  <c r="Q58" i="3"/>
  <c r="R58" i="3"/>
  <c r="S58" i="3"/>
  <c r="T58" i="3"/>
  <c r="O59" i="3"/>
  <c r="S59" i="3"/>
  <c r="D53" i="3"/>
  <c r="E53" i="3"/>
  <c r="F53" i="3"/>
  <c r="G53" i="3"/>
  <c r="H53" i="3"/>
  <c r="I53" i="3"/>
  <c r="J53" i="3"/>
  <c r="K53" i="3"/>
  <c r="L53" i="3"/>
  <c r="M53" i="3"/>
  <c r="N53" i="3"/>
  <c r="O53" i="3"/>
  <c r="P53" i="3"/>
  <c r="Q53" i="3"/>
  <c r="R53" i="3"/>
  <c r="S53" i="3"/>
  <c r="T53" i="3"/>
  <c r="K59" i="3"/>
  <c r="G59" i="3"/>
  <c r="T59" i="3"/>
  <c r="P59" i="3"/>
  <c r="L59" i="3"/>
  <c r="H59" i="3"/>
  <c r="D59" i="3"/>
  <c r="D29" i="3"/>
  <c r="D32" i="3" s="1"/>
  <c r="E29" i="3"/>
  <c r="E32" i="3"/>
  <c r="F29" i="3"/>
  <c r="F32" i="3"/>
  <c r="G29" i="3"/>
  <c r="G32" i="3" s="1"/>
  <c r="H29" i="3"/>
  <c r="H32" i="3" s="1"/>
  <c r="I29" i="3"/>
  <c r="I32" i="3"/>
  <c r="J29" i="3"/>
  <c r="J32" i="3"/>
  <c r="K29" i="3"/>
  <c r="L29" i="3"/>
  <c r="L32" i="3"/>
  <c r="M29" i="3"/>
  <c r="M32" i="3"/>
  <c r="N29" i="3"/>
  <c r="N32" i="3" s="1"/>
  <c r="O29" i="3"/>
  <c r="O32" i="3"/>
  <c r="P29" i="3"/>
  <c r="P32" i="3" s="1"/>
  <c r="Q29" i="3"/>
  <c r="Q32" i="3" s="1"/>
  <c r="R29" i="3"/>
  <c r="S29" i="3"/>
  <c r="S32" i="3" s="1"/>
  <c r="T29" i="3"/>
  <c r="C29" i="3"/>
  <c r="C32" i="3" s="1"/>
  <c r="T26" i="3"/>
  <c r="D44" i="3"/>
  <c r="D47" i="3"/>
  <c r="E44" i="3"/>
  <c r="E47" i="3" s="1"/>
  <c r="F44" i="3"/>
  <c r="F47" i="3"/>
  <c r="G44" i="3"/>
  <c r="G47" i="3"/>
  <c r="H44" i="3"/>
  <c r="H47" i="3"/>
  <c r="I44" i="3"/>
  <c r="I47" i="3" s="1"/>
  <c r="J44" i="3"/>
  <c r="J47" i="3"/>
  <c r="K44" i="3"/>
  <c r="L44" i="3"/>
  <c r="L47" i="3" s="1"/>
  <c r="M44" i="3"/>
  <c r="M47" i="3"/>
  <c r="N44" i="3"/>
  <c r="O44" i="3"/>
  <c r="O47" i="3"/>
  <c r="P44" i="3"/>
  <c r="P47" i="3"/>
  <c r="Q44" i="3"/>
  <c r="Q47" i="3"/>
  <c r="R44" i="3"/>
  <c r="R47" i="3" s="1"/>
  <c r="S44" i="3"/>
  <c r="S47" i="3"/>
  <c r="T44" i="3"/>
  <c r="T47" i="3"/>
  <c r="D38" i="3"/>
  <c r="D41" i="3"/>
  <c r="E38" i="3"/>
  <c r="E41" i="3" s="1"/>
  <c r="F38" i="3"/>
  <c r="F41" i="3"/>
  <c r="G38" i="3"/>
  <c r="G41" i="3"/>
  <c r="H38" i="3"/>
  <c r="H41" i="3"/>
  <c r="I38" i="3"/>
  <c r="I41" i="3" s="1"/>
  <c r="J38" i="3"/>
  <c r="J41" i="3"/>
  <c r="K38" i="3"/>
  <c r="L38" i="3"/>
  <c r="L41" i="3" s="1"/>
  <c r="M38" i="3"/>
  <c r="M41" i="3"/>
  <c r="N38" i="3"/>
  <c r="O38" i="3"/>
  <c r="O41" i="3"/>
  <c r="P38" i="3"/>
  <c r="P41" i="3"/>
  <c r="Q38" i="3"/>
  <c r="Q41" i="3"/>
  <c r="R38" i="3"/>
  <c r="R41" i="3" s="1"/>
  <c r="S38" i="3"/>
  <c r="S41" i="3"/>
  <c r="T38" i="3"/>
  <c r="T41" i="3"/>
  <c r="T8" i="3"/>
  <c r="N47" i="3"/>
  <c r="N41" i="3"/>
  <c r="M62" i="3"/>
  <c r="I62" i="3"/>
  <c r="E62" i="3"/>
  <c r="K41" i="3"/>
  <c r="K32" i="3"/>
  <c r="T32" i="3"/>
  <c r="K47" i="3"/>
  <c r="R62" i="3"/>
  <c r="N62" i="3"/>
  <c r="F62" i="3"/>
  <c r="P71" i="3"/>
  <c r="H71" i="3"/>
  <c r="P77" i="3"/>
  <c r="L77" i="3"/>
  <c r="H77" i="3"/>
  <c r="D77" i="3"/>
  <c r="O71" i="3"/>
  <c r="K71" i="3"/>
  <c r="G71" i="3"/>
  <c r="S77" i="3"/>
  <c r="O77" i="3"/>
  <c r="K77" i="3"/>
  <c r="G77" i="3"/>
  <c r="P62" i="3"/>
  <c r="L62" i="3"/>
  <c r="D62" i="3"/>
  <c r="T71" i="3"/>
  <c r="T62" i="3"/>
  <c r="C71" i="3"/>
  <c r="Q71" i="3"/>
  <c r="M71" i="3"/>
  <c r="I71" i="3"/>
  <c r="E71" i="3"/>
  <c r="C77" i="3"/>
  <c r="I77" i="3"/>
  <c r="S62" i="3"/>
  <c r="K62" i="3"/>
  <c r="G62" i="3"/>
  <c r="R71" i="3"/>
  <c r="N71" i="3"/>
  <c r="J71" i="3"/>
  <c r="F71" i="3"/>
  <c r="R77" i="3"/>
  <c r="N77" i="3"/>
  <c r="F77" i="3"/>
  <c r="E59" i="3"/>
  <c r="I59" i="3"/>
  <c r="M59" i="3"/>
  <c r="Q59" i="3"/>
  <c r="F59" i="3"/>
  <c r="J59" i="3"/>
  <c r="N59" i="3"/>
  <c r="R59" i="3"/>
  <c r="R26" i="3"/>
  <c r="R32" i="3"/>
</calcChain>
</file>

<file path=xl/sharedStrings.xml><?xml version="1.0" encoding="utf-8"?>
<sst xmlns="http://schemas.openxmlformats.org/spreadsheetml/2006/main" count="464" uniqueCount="107">
  <si>
    <t xml:space="preserve">  Female</t>
  </si>
  <si>
    <t xml:space="preserve">  Male</t>
  </si>
  <si>
    <t>All underlying causes of death*</t>
  </si>
  <si>
    <t xml:space="preserve">*Includes deaths with underlying causes of unintentional drug poisoning (X40–X44), suicide drug poisoning (X60–X64), homicide drug poisoning (X85), or drug poisoning of undetermined intent (Y10–Y14), as coded in the International Classification of Diseases, 10th Revision. </t>
  </si>
  <si>
    <t>Source: National Center on Health Statistics, CDC WONDER</t>
  </si>
  <si>
    <t>Total Overdose Deaths</t>
  </si>
  <si>
    <t>Cocaine AND Any Opioid</t>
  </si>
  <si>
    <t xml:space="preserve">Female </t>
  </si>
  <si>
    <t>Male</t>
  </si>
  <si>
    <r>
      <t>Any Opioid</t>
    </r>
    <r>
      <rPr>
        <b/>
        <vertAlign val="superscript"/>
        <sz val="10"/>
        <color indexed="9"/>
        <rFont val="Calibri"/>
        <family val="2"/>
      </rPr>
      <t>1</t>
    </r>
  </si>
  <si>
    <r>
      <t>Prescription Opioids</t>
    </r>
    <r>
      <rPr>
        <b/>
        <vertAlign val="superscript"/>
        <sz val="10"/>
        <color indexed="9"/>
        <rFont val="Calibri"/>
        <family val="2"/>
      </rPr>
      <t>2</t>
    </r>
  </si>
  <si>
    <t>Psychostimulants With Abuse Potential AND Any Opioid</t>
  </si>
  <si>
    <t>Benzodiazepines AND Any Opioid</t>
  </si>
  <si>
    <t>Antidepressants AND Any Opioid</t>
  </si>
  <si>
    <t>Antidepressants WITHOUT Any Opioid</t>
  </si>
  <si>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</si>
  <si>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2</t>
    </r>
    <r>
      <rPr>
        <sz val="11"/>
        <color indexed="56"/>
        <rFont val="Calibri"/>
        <family val="2"/>
      </rPr>
      <t xml:space="preserve"> Prescription Opioids  ICD-10 codes (T40.2-T40.3)</t>
    </r>
  </si>
  <si>
    <r>
      <t>Benzodiazepines</t>
    </r>
    <r>
      <rPr>
        <b/>
        <vertAlign val="superscript"/>
        <sz val="10"/>
        <color indexed="9"/>
        <rFont val="Calibri"/>
        <family val="2"/>
      </rPr>
      <t>7</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</si>
  <si>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</si>
  <si>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6</t>
    </r>
    <r>
      <rPr>
        <sz val="11"/>
        <color indexed="56"/>
        <rFont val="Calibri"/>
        <family val="2"/>
      </rPr>
      <t xml:space="preserve">Psychostimulants With Abuse Potential ICD-10 code (T43.6)  This category is dominated by methamphetamine related overdoses.  </t>
    </r>
  </si>
  <si>
    <r>
      <rPr>
        <vertAlign val="superscript"/>
        <sz val="11"/>
        <color indexed="56"/>
        <rFont val="Calibri"/>
        <family val="2"/>
      </rPr>
      <t>7</t>
    </r>
    <r>
      <rPr>
        <sz val="11"/>
        <color indexed="56"/>
        <rFont val="Calibri"/>
        <family val="2"/>
      </rPr>
      <t>Benzodiazepines  ICD-10 code(T42.4)</t>
    </r>
  </si>
  <si>
    <r>
      <t>Antidepressants</t>
    </r>
    <r>
      <rPr>
        <b/>
        <vertAlign val="superscript"/>
        <sz val="10"/>
        <color indexed="9"/>
        <rFont val="Calibri"/>
        <family val="2"/>
      </rPr>
      <t>8</t>
    </r>
  </si>
  <si>
    <r>
      <rPr>
        <vertAlign val="superscript"/>
        <sz val="11"/>
        <color indexed="56"/>
        <rFont val="Calibri"/>
        <family val="2"/>
      </rPr>
      <t>8</t>
    </r>
    <r>
      <rPr>
        <sz val="11"/>
        <color indexed="56"/>
        <rFont val="Calibri"/>
        <family val="2"/>
      </rPr>
      <t>Antidepressants ICD-10 code(T43.0-T43.2)</t>
    </r>
  </si>
  <si>
    <r>
      <t>Heroin</t>
    </r>
    <r>
      <rPr>
        <b/>
        <vertAlign val="superscript"/>
        <sz val="10"/>
        <color indexed="9"/>
        <rFont val="Calibri"/>
        <family val="2"/>
      </rPr>
      <t>4</t>
    </r>
  </si>
  <si>
    <t xml:space="preserve">  White (Non-Hispanic)</t>
  </si>
  <si>
    <t xml:space="preserve">  Black (Non-Hispanic)</t>
  </si>
  <si>
    <t xml:space="preserve">  Hispanic</t>
  </si>
  <si>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</si>
  <si>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</si>
  <si>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2</t>
    </r>
    <r>
      <rPr>
        <sz val="11"/>
        <color indexed="56"/>
        <rFont val="Calibri"/>
        <family val="2"/>
      </rPr>
      <t xml:space="preserve"> Prescription Opioids  ICD-10 codes: T40.2-T40.3</t>
    </r>
  </si>
  <si>
    <t xml:space="preserve">  Total Overdose Deaths</t>
  </si>
  <si>
    <t>Rates are Age-Adjusted per 100,000 population</t>
  </si>
  <si>
    <t>Table of Contents</t>
  </si>
  <si>
    <t>All Ages</t>
  </si>
  <si>
    <t>Demographics</t>
  </si>
  <si>
    <t>Number Drug OD, 15-24 Years</t>
  </si>
  <si>
    <t>Rate Drug OD, 15-24 Years</t>
  </si>
  <si>
    <t>Rate OD Deaths, by Demographic</t>
  </si>
  <si>
    <t>Rate of National Drug Overdose Deaths, by Demographic, Rates are Age-Adjusted per 100,000 population</t>
  </si>
  <si>
    <t xml:space="preserve">      Female</t>
  </si>
  <si>
    <t xml:space="preserve">      Male</t>
  </si>
  <si>
    <t>Source: CDC WONDER, Multiple Cause of Death (Detailed Mortality)</t>
  </si>
  <si>
    <t xml:space="preserve"> Cocaine AND Any Opioid</t>
  </si>
  <si>
    <t xml:space="preserve"> Cocaine WITHOUT Any Opioid</t>
  </si>
  <si>
    <r>
      <t xml:space="preserve"> Any Opioid</t>
    </r>
    <r>
      <rPr>
        <b/>
        <vertAlign val="superscript"/>
        <sz val="10"/>
        <color indexed="9"/>
        <rFont val="Calibri"/>
        <family val="2"/>
      </rPr>
      <t>1</t>
    </r>
  </si>
  <si>
    <r>
      <t xml:space="preserve"> Prescription Opioids</t>
    </r>
    <r>
      <rPr>
        <b/>
        <vertAlign val="superscript"/>
        <sz val="10"/>
        <color indexed="9"/>
        <rFont val="Calibri"/>
        <family val="2"/>
      </rPr>
      <t>2</t>
    </r>
  </si>
  <si>
    <t xml:space="preserve"> Psychostimulants With Abuse Potential AND Any Opioid</t>
  </si>
  <si>
    <t xml:space="preserve"> Psychostimulants With Abuse Potential WITHOUT Any Opioid</t>
  </si>
  <si>
    <r>
      <t xml:space="preserve"> Benzodiazepines</t>
    </r>
    <r>
      <rPr>
        <b/>
        <vertAlign val="superscript"/>
        <sz val="10"/>
        <color indexed="9"/>
        <rFont val="Calibri"/>
        <family val="2"/>
      </rPr>
      <t>7</t>
    </r>
  </si>
  <si>
    <t xml:space="preserve"> Benzodiazepines AND Any Opioid</t>
  </si>
  <si>
    <t xml:space="preserve"> Benzodiazepines WITHOUT Any Opioid</t>
  </si>
  <si>
    <r>
      <rPr>
        <vertAlign val="superscript"/>
        <sz val="11"/>
        <color indexed="56"/>
        <rFont val="Calibri"/>
        <family val="2"/>
      </rPr>
      <t>3</t>
    </r>
    <r>
      <rPr>
        <sz val="11"/>
        <color indexed="56"/>
        <rFont val="Calibri"/>
        <family val="2"/>
      </rPr>
      <t xml:space="preserve">Other Synthetic Narcotics (other than methadone) ICD-10 code (T40.4)  This category is dominated by fentanyl related overdoses.  </t>
    </r>
  </si>
  <si>
    <r>
      <rPr>
        <vertAlign val="superscript"/>
        <sz val="11"/>
        <color indexed="56"/>
        <rFont val="Calibri"/>
        <family val="2"/>
      </rPr>
      <t>5</t>
    </r>
    <r>
      <rPr>
        <sz val="11"/>
        <color indexed="56"/>
        <rFont val="Calibri"/>
        <family val="2"/>
      </rPr>
      <t>Cocaine ICD-10 codes (T40.5)</t>
    </r>
  </si>
  <si>
    <r>
      <t xml:space="preserve"> Cocaine</t>
    </r>
    <r>
      <rPr>
        <b/>
        <vertAlign val="superscript"/>
        <sz val="10"/>
        <color indexed="9"/>
        <rFont val="Calibri"/>
        <family val="2"/>
      </rPr>
      <t>5</t>
    </r>
  </si>
  <si>
    <r>
      <t>Cocaine</t>
    </r>
    <r>
      <rPr>
        <b/>
        <vertAlign val="superscript"/>
        <sz val="10"/>
        <color indexed="9"/>
        <rFont val="Calibri"/>
        <family val="2"/>
      </rPr>
      <t>5</t>
    </r>
  </si>
  <si>
    <t>Rate of National Drug Overdose Deaths, by Demographic</t>
  </si>
  <si>
    <t>Ages 15-24 Years</t>
  </si>
  <si>
    <t>TABLES</t>
  </si>
  <si>
    <t>https://wonder.cdc.gov/mcd.html</t>
  </si>
  <si>
    <t>Number of National Drug Overdose Deaths Involving Select Prescription and Illicit Drugs</t>
  </si>
  <si>
    <t>Rate of National Overdose Deaths Involving Select Prescription and Illicit Drugs, Rates are Age-Adjusted per 100,000 population</t>
  </si>
  <si>
    <t>Number of National Drug Overdose Deaths Involving Select Prescription and Illicit Drugs, Ages 15-24 Years Old</t>
  </si>
  <si>
    <t>Rate of National Drug Overdose Deaths Involving Select Prescription and Illicit Drugs, Ages 15-24 Years Old</t>
  </si>
  <si>
    <t>Rate of National Drug Overdose Deaths Involving Select Prescription and Illicit Drugs</t>
  </si>
  <si>
    <t>Number Drug OD Deaths</t>
  </si>
  <si>
    <t>Rate Drug OD Deaths</t>
  </si>
  <si>
    <t>Years for which data are not provided include unreliable data</t>
  </si>
  <si>
    <t>Rate of National Drug Overdose Deaths Involving Select Prescription and Illicit Drugs, Ages 15-24 Years Old, Rates are per 100,000 population</t>
  </si>
  <si>
    <t xml:space="preserve">For information about this data go to </t>
  </si>
  <si>
    <t>95% CI **</t>
  </si>
  <si>
    <t>2010-2018 Fold Change</t>
  </si>
  <si>
    <r>
      <t>Heroin</t>
    </r>
    <r>
      <rPr>
        <b/>
        <vertAlign val="superscript"/>
        <sz val="10"/>
        <color indexed="9"/>
        <rFont val="Calibri"/>
        <family val="2"/>
      </rPr>
      <t>4</t>
    </r>
  </si>
  <si>
    <t xml:space="preserve">  Asian or Pacific Islander (Non-Hispanic)</t>
  </si>
  <si>
    <t>Blank fields designated by unreliable or suppressed data. For more information visit CDC WONDER.</t>
  </si>
  <si>
    <t xml:space="preserve">  American Indian or Alaska Native (Non-Hispanic)</t>
  </si>
  <si>
    <t>^See https://www.cdc.gov/nchs/nvss/vsrr/drug-overdose-data.htm for technical information.</t>
  </si>
  <si>
    <t>National Drug Overdose (OD) Deaths, 1999-2019</t>
  </si>
  <si>
    <t>Fold Change 2010 to 2019</t>
  </si>
  <si>
    <r>
      <t xml:space="preserve"> Synthetic Opioids other than Methadone (primarily fentanyl)</t>
    </r>
    <r>
      <rPr>
        <b/>
        <vertAlign val="superscript"/>
        <sz val="10"/>
        <color indexed="9"/>
        <rFont val="Calibri"/>
        <family val="2"/>
      </rPr>
      <t>3</t>
    </r>
  </si>
  <si>
    <r>
      <rPr>
        <vertAlign val="superscript"/>
        <sz val="11"/>
        <color indexed="56"/>
        <rFont val="Calibri"/>
        <family val="2"/>
      </rPr>
      <t>3</t>
    </r>
    <r>
      <rPr>
        <sz val="11"/>
        <color indexed="56"/>
        <rFont val="Calibri"/>
        <family val="2"/>
      </rPr>
      <t xml:space="preserve"> Synthetic Opioids other than Methadone (primarily fentanyl) ICD-10 code (T40.4)  This category is dominated by fentanyl related overdoses.  </t>
    </r>
  </si>
  <si>
    <r>
      <rPr>
        <b/>
        <sz val="10"/>
        <color rgb="FFFFFFFF"/>
        <rFont val="Calibri"/>
        <family val="2"/>
      </rPr>
      <t xml:space="preserve"> Synthetic Opioids other than Methadone (primarily fentanyl)</t>
    </r>
    <r>
      <rPr>
        <b/>
        <vertAlign val="superscript"/>
        <sz val="10"/>
        <color indexed="9"/>
        <rFont val="Calibri"/>
        <family val="2"/>
      </rPr>
      <t>3</t>
    </r>
  </si>
  <si>
    <r>
      <rPr>
        <vertAlign val="superscript"/>
        <sz val="11"/>
        <color indexed="56"/>
        <rFont val="Calibri"/>
        <family val="2"/>
      </rPr>
      <t>3</t>
    </r>
    <r>
      <rPr>
        <sz val="11"/>
        <color indexed="56"/>
        <rFont val="Calibri"/>
        <family val="2"/>
      </rPr>
      <t xml:space="preserve">Synthetic Opioids other than Methadone (primarily fentanyl) ICD-10 code (T40.4)  This category is dominated by fentanyl related overdoses.  </t>
    </r>
  </si>
  <si>
    <t xml:space="preserve"> Prescription Opioids AND Synthetic Opioids other than Methadone</t>
  </si>
  <si>
    <t>Antidepressants WITHOUT Synthetic Opioids other than Methadone</t>
  </si>
  <si>
    <t>Antidepressants AND Synthetic Opioids other than Methadone</t>
  </si>
  <si>
    <t>Benzodiazepines AND Synthetic Opioids other than Methadone</t>
  </si>
  <si>
    <t>Benzodiazepines WITHOUT Synthetic Opioids other than Methadone</t>
  </si>
  <si>
    <t xml:space="preserve"> Psychostimulants With Abuse Potential WITHOUT Synthetic Opioids other than Methadone</t>
  </si>
  <si>
    <t xml:space="preserve"> Psychostimulants With Abuse Potential AND Synthetic Opioids other than Methadone</t>
  </si>
  <si>
    <t xml:space="preserve"> Cocaine WITHOUT Synthetic Opioids other than Methadone</t>
  </si>
  <si>
    <t xml:space="preserve"> Cocaine AND Synthetic Opioids other than Methadone</t>
  </si>
  <si>
    <t>Heroin WITHOUT Synthetic Opioids other than Methadone</t>
  </si>
  <si>
    <t>Heroin AND Synthetic Opioids other than Methadone</t>
  </si>
  <si>
    <t xml:space="preserve"> Prescription Opioids WITHOUT Synthetic Opioids other than Methadone</t>
  </si>
  <si>
    <t xml:space="preserve">Antidepressants AND Synthetic Opioids other than Methadone (primarily fentanyl) </t>
  </si>
  <si>
    <t xml:space="preserve">Benzodiazepines AND Synthetic Opioids other than Methadone (primarily fentanyl) </t>
  </si>
  <si>
    <t xml:space="preserve">Psychostimulants With Abuse Potential AND Synthetic Opioids other than Methadone (primarily fentanyl) </t>
  </si>
  <si>
    <t xml:space="preserve">Cocaine AND Synthetic Opioids other than Methadone (primarily fentanyl) </t>
  </si>
  <si>
    <t xml:space="preserve">Heroin AND Synthetic Opioids other than Methadone (primarily fentanyl) </t>
  </si>
  <si>
    <r>
      <t>Synthetic Opioids other than Methadone (primarily fentanyl)</t>
    </r>
    <r>
      <rPr>
        <b/>
        <vertAlign val="superscript"/>
        <sz val="10"/>
        <color indexed="9"/>
        <rFont val="Calibri"/>
        <family val="2"/>
      </rPr>
      <t>3</t>
    </r>
  </si>
  <si>
    <t xml:space="preserve">Prescription Opioids AND Synthetic Opioids other than Methadone (primarily fentanyl) </t>
  </si>
  <si>
    <t>Prescription Opioids AND Synthetic Opioids other than Methadone</t>
  </si>
  <si>
    <t>Cocaine AND Synthetic Opioids other than Methadone</t>
  </si>
  <si>
    <t>Psychostimulants With Abuse Potential AND Synthetic Opioids other than Methadone</t>
  </si>
  <si>
    <r>
      <rPr>
        <vertAlign val="superscript"/>
        <sz val="11"/>
        <color indexed="56"/>
        <rFont val="Calibri"/>
        <family val="2"/>
      </rPr>
      <t>3</t>
    </r>
    <r>
      <rPr>
        <sz val="11"/>
        <color indexed="56"/>
        <rFont val="Calibri"/>
        <family val="2"/>
      </rPr>
      <t>Synthetic Opioids other than Methadone (Primarily Fentanyl) ICD-10 Code: T40.4</t>
    </r>
  </si>
  <si>
    <r>
      <t xml:space="preserve"> Psychostimulants With Abuse Potential (primarily methamphetamine)</t>
    </r>
    <r>
      <rPr>
        <b/>
        <vertAlign val="superscript"/>
        <sz val="10"/>
        <color indexed="9"/>
        <rFont val="Calibri"/>
        <family val="2"/>
      </rPr>
      <t>6</t>
    </r>
  </si>
  <si>
    <r>
      <t>Psychostimulants With Abuse Potential (primarily methamphetamine)</t>
    </r>
    <r>
      <rPr>
        <b/>
        <vertAlign val="superscript"/>
        <sz val="10"/>
        <color indexed="9"/>
        <rFont val="Calibri"/>
        <family val="2"/>
      </rPr>
      <t>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</si>
</sst>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0.0%"/>
  </numFmts>
  <fonts count="44" x14ac:knownFonts="1">
    <font>
      <sz val="11"/>
      <color theme="1"/>
      <name val="Calibri"/>
      <family val="2"/>
      <scheme val="minor"/>
    </font>
    <font>
      <sz val="11"/>
      <color indexed="56"/>
      <name val="Calibri"/>
      <family val="2"/>
    </font>
    <font>
      <vertAlign val="superscript"/>
      <sz val="11"/>
      <color indexed="56"/>
      <name val="Calibri"/>
      <family val="2"/>
    </font>
    <font>
      <b/>
      <vertAlign val="superscript"/>
      <sz val="10"/>
      <color indexed="9"/>
      <name val="Calibri"/>
      <family val="2"/>
    </font>
    <font>
      <b/>
      <sz val="14"/>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Calibri"/>
      <family val="2"/>
      <scheme val="minor"/>
    </font>
    <font>
      <sz val="10"/>
      <color theme="0"/>
      <name val="Calibri"/>
      <family val="2"/>
      <scheme val="minor"/>
    </font>
    <font>
      <sz val="14"/>
      <color rgb="FF002060"/>
      <name val="Calibri"/>
      <family val="2"/>
      <scheme val="minor"/>
    </font>
    <font>
      <sz val="12"/>
      <color rgb="FF002060"/>
      <name val="Calibri"/>
      <family val="2"/>
      <scheme val="minor"/>
    </font>
    <font>
      <b/>
      <sz val="11"/>
      <color rgb="FF002060"/>
      <name val="Calibri"/>
      <family val="2"/>
      <scheme val="minor"/>
    </font>
    <font>
      <sz val="10"/>
      <color theme="0" tint="-0.499984740745262"/>
      <name val="Calibri"/>
      <family val="2"/>
      <scheme val="minor"/>
    </font>
    <font>
      <b/>
      <sz val="10"/>
      <color theme="0"/>
      <name val="Calibri"/>
      <family val="2"/>
      <scheme val="minor"/>
    </font>
    <font>
      <b/>
      <sz val="10"/>
      <color rgb="FF002060"/>
      <name val="Calibri"/>
      <family val="2"/>
      <scheme val="minor"/>
    </font>
    <font>
      <sz val="11"/>
      <color rgb="FF002060"/>
      <name val="Calibri"/>
      <family val="2"/>
      <scheme val="minor"/>
    </font>
    <font>
      <sz val="10"/>
      <color theme="1" tint="0.499984740745262"/>
      <name val="Calibri"/>
      <family val="2"/>
      <scheme val="minor"/>
    </font>
    <font>
      <sz val="18"/>
      <color rgb="FF002060"/>
      <name val="Calibri"/>
      <family val="2"/>
      <scheme val="minor"/>
    </font>
    <font>
      <sz val="14"/>
      <color theme="1"/>
      <name val="Calibri"/>
      <family val="2"/>
      <scheme val="minor"/>
    </font>
    <font>
      <b/>
      <sz val="20"/>
      <name val="Calibri"/>
      <family val="2"/>
      <scheme val="minor"/>
    </font>
    <font>
      <b/>
      <sz val="18"/>
      <color rgb="FF002060"/>
      <name val="Calibri"/>
      <family val="2"/>
      <scheme val="minor"/>
    </font>
    <font>
      <sz val="10"/>
      <color theme="1" tint="0.34998626667073579"/>
      <name val="Calibri"/>
      <family val="2"/>
      <scheme val="minor"/>
    </font>
    <font>
      <sz val="11"/>
      <color theme="1" tint="0.34998626667073579"/>
      <name val="Calibri"/>
      <family val="2"/>
      <scheme val="minor"/>
    </font>
    <font>
      <sz val="10"/>
      <color rgb="FF002060"/>
      <name val="Calibri"/>
      <family val="2"/>
      <scheme val="minor"/>
    </font>
    <font>
      <sz val="10"/>
      <color theme="0" tint="-4.9989318521683403E-2"/>
      <name val="Calibri"/>
      <family val="2"/>
      <scheme val="minor"/>
    </font>
    <font>
      <b/>
      <sz val="10"/>
      <name val="Calibri"/>
      <family val="2"/>
      <scheme val="minor"/>
    </font>
    <font>
      <b/>
      <sz val="10"/>
      <color theme="1"/>
      <name val="Calibri"/>
      <family val="2"/>
      <scheme val="minor"/>
    </font>
    <font>
      <b/>
      <sz val="10"/>
      <color rgb="FFFFFFFF"/>
      <name val="Calibri"/>
      <family val="2"/>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indexed="64"/>
      </patternFill>
    </fill>
    <fill>
      <patternFill patternType="solid">
        <fgColor theme="8" tint="-0.249977111117893"/>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bgColor indexed="64"/>
      </patternFill>
    </fill>
  </fills>
  <borders count="108">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bottom/>
      <diagonal/>
    </border>
    <border>
      <left/>
      <right style="thin">
        <color theme="0"/>
      </right>
      <top/>
      <bottom style="thin">
        <color theme="0" tint="-4.9989318521683403E-2"/>
      </bottom>
      <diagonal/>
    </border>
    <border>
      <left/>
      <right style="thin">
        <color theme="0"/>
      </right>
      <top style="thin">
        <color theme="0" tint="-4.9989318521683403E-2"/>
      </top>
      <bottom/>
      <diagonal/>
    </border>
    <border>
      <left style="thin">
        <color theme="0"/>
      </left>
      <right style="thin">
        <color theme="0"/>
      </right>
      <top style="thin">
        <color theme="0"/>
      </top>
      <bottom/>
      <diagonal/>
    </border>
    <border>
      <left/>
      <right style="thin">
        <color theme="0"/>
      </right>
      <top style="thin">
        <color theme="0" tint="-0.14996795556505021"/>
      </top>
      <bottom style="thin">
        <color theme="0" tint="-4.9989318521683403E-2"/>
      </bottom>
      <diagonal/>
    </border>
    <border>
      <left/>
      <right style="thin">
        <color theme="0"/>
      </right>
      <top style="thin">
        <color theme="0" tint="-4.9989318521683403E-2"/>
      </top>
      <bottom style="thin">
        <color theme="0" tint="-4.9989318521683403E-2"/>
      </bottom>
      <diagonal/>
    </border>
    <border>
      <left style="thin">
        <color theme="0"/>
      </left>
      <right style="thin">
        <color theme="0"/>
      </right>
      <top style="thin">
        <color theme="0"/>
      </top>
      <bottom style="thin">
        <color theme="0"/>
      </bottom>
      <diagonal/>
    </border>
    <border>
      <left/>
      <right style="thin">
        <color theme="0"/>
      </right>
      <top style="thin">
        <color theme="0" tint="-4.9989318521683403E-2"/>
      </top>
      <bottom style="thin">
        <color theme="0" tint="-0.14996795556505021"/>
      </bottom>
      <diagonal/>
    </border>
    <border>
      <left style="thin">
        <color theme="0"/>
      </left>
      <right/>
      <top style="thin">
        <color theme="0"/>
      </top>
      <bottom style="thin">
        <color theme="0"/>
      </bottom>
      <diagonal/>
    </border>
    <border>
      <left/>
      <right style="thin">
        <color theme="0"/>
      </right>
      <top/>
      <bottom/>
      <diagonal/>
    </border>
    <border>
      <left/>
      <right style="thin">
        <color theme="0"/>
      </right>
      <top/>
      <bottom style="thin">
        <color theme="0" tint="-0.14996795556505021"/>
      </bottom>
      <diagonal/>
    </border>
    <border>
      <left/>
      <right/>
      <top style="thin">
        <color theme="0" tint="-0.14996795556505021"/>
      </top>
      <bottom/>
      <diagonal/>
    </border>
    <border>
      <left style="thin">
        <color theme="0"/>
      </left>
      <right style="thin">
        <color theme="0"/>
      </right>
      <top style="thin">
        <color theme="0" tint="-0.14996795556505021"/>
      </top>
      <bottom/>
      <diagonal/>
    </border>
    <border>
      <left style="thin">
        <color theme="0"/>
      </left>
      <right style="thin">
        <color theme="0"/>
      </right>
      <top/>
      <bottom/>
      <diagonal/>
    </border>
    <border>
      <left/>
      <right/>
      <top/>
      <bottom style="thin">
        <color theme="0" tint="-0.14996795556505021"/>
      </bottom>
      <diagonal/>
    </border>
    <border>
      <left style="thin">
        <color theme="0"/>
      </left>
      <right style="thin">
        <color theme="0"/>
      </right>
      <top/>
      <bottom style="thin">
        <color theme="0" tint="-0.14996795556505021"/>
      </bottom>
      <diagonal/>
    </border>
    <border>
      <left style="thin">
        <color theme="0"/>
      </left>
      <right/>
      <top/>
      <bottom/>
      <diagonal/>
    </border>
    <border>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style="thin">
        <color theme="0"/>
      </left>
      <right style="thin">
        <color theme="0"/>
      </right>
      <top style="thin">
        <color theme="0" tint="-0.14996795556505021"/>
      </top>
      <bottom style="thin">
        <color theme="0"/>
      </bottom>
      <diagonal/>
    </border>
    <border>
      <left style="thin">
        <color theme="0"/>
      </left>
      <right/>
      <top style="thin">
        <color theme="0" tint="-0.14996795556505021"/>
      </top>
      <bottom style="thin">
        <color theme="0"/>
      </bottom>
      <diagonal/>
    </border>
    <border>
      <left style="thin">
        <color theme="0"/>
      </left>
      <right/>
      <top style="thin">
        <color theme="0" tint="-0.14996795556505021"/>
      </top>
      <bottom/>
      <diagonal/>
    </border>
    <border>
      <left style="thin">
        <color theme="0"/>
      </left>
      <right/>
      <top/>
      <bottom style="thin">
        <color theme="0" tint="-0.14996795556505021"/>
      </bottom>
      <diagonal/>
    </border>
    <border>
      <left style="thin">
        <color theme="0"/>
      </left>
      <right style="thin">
        <color theme="0"/>
      </right>
      <top style="thin">
        <color theme="0"/>
      </top>
      <bottom style="thin">
        <color theme="0" tint="-0.14996795556505021"/>
      </bottom>
      <diagonal/>
    </border>
    <border>
      <left/>
      <right/>
      <top style="thin">
        <color theme="8" tint="-0.24994659260841701"/>
      </top>
      <bottom style="thin">
        <color theme="8" tint="-0.24994659260841701"/>
      </bottom>
      <diagonal/>
    </border>
    <border>
      <left style="thin">
        <color theme="0" tint="-4.9989318521683403E-2"/>
      </left>
      <right/>
      <top style="thin">
        <color theme="8" tint="-0.24994659260841701"/>
      </top>
      <bottom style="thin">
        <color theme="8" tint="-0.24994659260841701"/>
      </bottom>
      <diagonal/>
    </border>
    <border>
      <left/>
      <right/>
      <top style="thin">
        <color theme="0"/>
      </top>
      <bottom style="thin">
        <color theme="0"/>
      </bottom>
      <diagonal/>
    </border>
    <border>
      <left style="thin">
        <color theme="0" tint="-4.9989318521683403E-2"/>
      </left>
      <right/>
      <top/>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int="-0.14993743705557422"/>
      </top>
      <bottom style="thin">
        <color theme="0"/>
      </bottom>
      <diagonal/>
    </border>
    <border>
      <left style="thin">
        <color theme="0"/>
      </left>
      <right style="thin">
        <color theme="0"/>
      </right>
      <top style="thin">
        <color theme="0"/>
      </top>
      <bottom style="thin">
        <color theme="0" tint="-0.14993743705557422"/>
      </bottom>
      <diagonal/>
    </border>
    <border>
      <left/>
      <right/>
      <top style="thin">
        <color theme="0"/>
      </top>
      <bottom style="thin">
        <color theme="0" tint="-0.14996795556505021"/>
      </bottom>
      <diagonal/>
    </border>
    <border>
      <left/>
      <right/>
      <top style="thin">
        <color theme="8" tint="-0.24994659260841701"/>
      </top>
      <bottom style="thin">
        <color theme="0"/>
      </bottom>
      <diagonal/>
    </border>
    <border>
      <left/>
      <right style="thin">
        <color theme="0"/>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indexed="64"/>
      </left>
      <right style="thin">
        <color theme="0"/>
      </right>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theme="0" tint="-0.14996795556505021"/>
      </left>
      <right style="thin">
        <color theme="0"/>
      </right>
      <top style="thin">
        <color theme="8" tint="-0.24994659260841701"/>
      </top>
      <bottom/>
      <diagonal/>
    </border>
    <border>
      <left style="thin">
        <color theme="0" tint="-0.14996795556505021"/>
      </left>
      <right style="thin">
        <color theme="0"/>
      </right>
      <top style="thin">
        <color theme="0"/>
      </top>
      <bottom/>
      <diagonal/>
    </border>
    <border>
      <left style="thin">
        <color theme="0" tint="-0.14996795556505021"/>
      </left>
      <right style="thin">
        <color theme="0"/>
      </right>
      <top style="thin">
        <color theme="0"/>
      </top>
      <bottom style="thin">
        <color theme="0"/>
      </bottom>
      <diagonal/>
    </border>
    <border>
      <left style="thin">
        <color theme="0" tint="-0.14996795556505021"/>
      </left>
      <right style="thin">
        <color theme="0"/>
      </right>
      <top style="thin">
        <color theme="0"/>
      </top>
      <bottom style="thin">
        <color theme="0" tint="-0.14996795556505021"/>
      </bottom>
      <diagonal/>
    </border>
    <border>
      <left style="thin">
        <color theme="0" tint="-0.14996795556505021"/>
      </left>
      <right style="thin">
        <color theme="0"/>
      </right>
      <top/>
      <bottom/>
      <diagonal/>
    </border>
    <border>
      <left/>
      <right/>
      <top style="thin">
        <color theme="0" tint="-4.9989318521683403E-2"/>
      </top>
      <bottom style="thin">
        <color theme="0" tint="-4.9989318521683403E-2"/>
      </bottom>
      <diagonal/>
    </border>
    <border>
      <left/>
      <right style="thin">
        <color theme="0"/>
      </right>
      <top style="thin">
        <color theme="0" tint="-4.9989318521683403E-2"/>
      </top>
      <bottom style="thin">
        <color theme="0" tint="-0.14993743705557422"/>
      </bottom>
      <diagonal/>
    </border>
    <border>
      <left/>
      <right/>
      <top/>
      <bottom style="thin">
        <color theme="0" tint="-0.14993743705557422"/>
      </bottom>
      <diagonal/>
    </border>
    <border>
      <left/>
      <right/>
      <top/>
      <bottom style="thin">
        <color theme="8" tint="-0.24994659260841701"/>
      </bottom>
      <diagonal/>
    </border>
    <border>
      <left style="thin">
        <color theme="0"/>
      </left>
      <right style="thin">
        <color theme="0"/>
      </right>
      <top style="thin">
        <color theme="8" tint="-0.24994659260841701"/>
      </top>
      <bottom style="thin">
        <color theme="0"/>
      </bottom>
      <diagonal/>
    </border>
    <border>
      <left/>
      <right style="thin">
        <color theme="0"/>
      </right>
      <top style="thin">
        <color theme="0"/>
      </top>
      <bottom style="thin">
        <color theme="8" tint="-0.24994659260841701"/>
      </bottom>
      <diagonal/>
    </border>
    <border>
      <left style="thin">
        <color theme="0"/>
      </left>
      <right style="thin">
        <color theme="0"/>
      </right>
      <top style="thin">
        <color theme="0"/>
      </top>
      <bottom style="thin">
        <color theme="8" tint="-0.24994659260841701"/>
      </bottom>
      <diagonal/>
    </border>
    <border>
      <left/>
      <right/>
      <top style="thin">
        <color theme="0"/>
      </top>
      <bottom/>
      <diagonal/>
    </border>
    <border>
      <left/>
      <right/>
      <top style="thin">
        <color theme="0" tint="-4.9989318521683403E-2"/>
      </top>
      <bottom style="thin">
        <color theme="0" tint="-0.14996795556505021"/>
      </bottom>
      <diagonal/>
    </border>
    <border>
      <left/>
      <right/>
      <top/>
      <bottom style="thin">
        <color theme="0" tint="-4.9989318521683403E-2"/>
      </bottom>
      <diagonal/>
    </border>
    <border>
      <left/>
      <right style="thin">
        <color theme="0"/>
      </right>
      <top style="thin">
        <color theme="0" tint="-0.14996795556505021"/>
      </top>
      <bottom/>
      <diagonal/>
    </border>
    <border>
      <left/>
      <right style="thin">
        <color theme="0"/>
      </right>
      <top style="thin">
        <color theme="8" tint="-0.24994659260841701"/>
      </top>
      <bottom style="thin">
        <color theme="0" tint="-4.9989318521683403E-2"/>
      </bottom>
      <diagonal/>
    </border>
    <border>
      <left/>
      <right/>
      <top style="thin">
        <color theme="8" tint="-0.24994659260841701"/>
      </top>
      <bottom/>
      <diagonal/>
    </border>
    <border>
      <left/>
      <right style="thin">
        <color theme="0"/>
      </right>
      <top style="thin">
        <color theme="8" tint="-0.24994659260841701"/>
      </top>
      <bottom style="thin">
        <color theme="0"/>
      </bottom>
      <diagonal/>
    </border>
    <border>
      <left/>
      <right style="thin">
        <color theme="0"/>
      </right>
      <top style="thin">
        <color theme="0"/>
      </top>
      <bottom style="thin">
        <color theme="0" tint="-0.14996795556505021"/>
      </bottom>
      <diagonal/>
    </border>
    <border>
      <left style="thin">
        <color theme="0"/>
      </left>
      <right/>
      <top style="thin">
        <color theme="0"/>
      </top>
      <bottom style="thin">
        <color theme="0" tint="-0.14996795556505021"/>
      </bottom>
      <diagonal/>
    </border>
    <border>
      <left style="thin">
        <color theme="0"/>
      </left>
      <right style="thin">
        <color theme="0" tint="-0.14996795556505021"/>
      </right>
      <top style="thin">
        <color theme="0" tint="-0.14996795556505021"/>
      </top>
      <bottom style="thin">
        <color theme="0"/>
      </bottom>
      <diagonal/>
    </border>
    <border>
      <left style="thin">
        <color theme="0"/>
      </left>
      <right style="thin">
        <color theme="0" tint="-0.14996795556505021"/>
      </right>
      <top style="thin">
        <color theme="0"/>
      </top>
      <bottom style="thin">
        <color theme="0"/>
      </bottom>
      <diagonal/>
    </border>
    <border>
      <left style="thin">
        <color theme="0"/>
      </left>
      <right style="thin">
        <color theme="0" tint="-0.14996795556505021"/>
      </right>
      <top style="thin">
        <color theme="0"/>
      </top>
      <bottom style="thin">
        <color theme="0" tint="-0.14996795556505021"/>
      </bottom>
      <diagonal/>
    </border>
    <border>
      <left style="thin">
        <color theme="0" tint="-0.14996795556505021"/>
      </left>
      <right style="thin">
        <color theme="0"/>
      </right>
      <top style="thin">
        <color theme="0" tint="-0.14993743705557422"/>
      </top>
      <bottom style="thin">
        <color theme="0"/>
      </bottom>
      <diagonal/>
    </border>
    <border>
      <left/>
      <right/>
      <top style="thin">
        <color theme="0" tint="-0.14996795556505021"/>
      </top>
      <bottom style="thin">
        <color theme="0"/>
      </bottom>
      <diagonal/>
    </border>
    <border>
      <left style="thin">
        <color theme="0"/>
      </left>
      <right style="thin">
        <color theme="0" tint="-0.14996795556505021"/>
      </right>
      <top/>
      <bottom style="thin">
        <color theme="0"/>
      </bottom>
      <diagonal/>
    </border>
    <border>
      <left style="thin">
        <color theme="0"/>
      </left>
      <right style="thin">
        <color theme="0" tint="-0.14996795556505021"/>
      </right>
      <top/>
      <bottom/>
      <diagonal/>
    </border>
    <border>
      <left style="thin">
        <color theme="0"/>
      </left>
      <right style="thin">
        <color theme="0" tint="-0.14996795556505021"/>
      </right>
      <top style="thin">
        <color theme="0"/>
      </top>
      <bottom style="thin">
        <color theme="8" tint="-0.24994659260841701"/>
      </bottom>
      <diagonal/>
    </border>
    <border>
      <left/>
      <right style="thin">
        <color theme="8" tint="-0.24994659260841701"/>
      </right>
      <top style="thin">
        <color theme="8" tint="-0.24994659260841701"/>
      </top>
      <bottom style="thin">
        <color theme="8" tint="-0.24994659260841701"/>
      </bottom>
      <diagonal/>
    </border>
    <border>
      <left/>
      <right style="thin">
        <color theme="8" tint="-0.24994659260841701"/>
      </right>
      <top/>
      <bottom style="thin">
        <color theme="8" tint="-0.24994659260841701"/>
      </bottom>
      <diagonal/>
    </border>
    <border>
      <left style="thin">
        <color theme="0"/>
      </left>
      <right style="thin">
        <color theme="0" tint="-0.14996795556505021"/>
      </right>
      <top style="thin">
        <color theme="8" tint="-0.24994659260841701"/>
      </top>
      <bottom style="thin">
        <color theme="0"/>
      </bottom>
      <diagonal/>
    </border>
    <border>
      <left style="thin">
        <color theme="0"/>
      </left>
      <right style="thin">
        <color theme="0" tint="-0.14996795556505021"/>
      </right>
      <top style="thin">
        <color theme="0"/>
      </top>
      <bottom/>
      <diagonal/>
    </border>
    <border>
      <left style="thin">
        <color theme="0" tint="-0.14996795556505021"/>
      </left>
      <right style="thin">
        <color theme="0"/>
      </right>
      <top/>
      <bottom style="thin">
        <color theme="8" tint="-0.24994659260841701"/>
      </bottom>
      <diagonal/>
    </border>
    <border>
      <left/>
      <right style="thin">
        <color theme="0" tint="-0.14996795556505021"/>
      </right>
      <top/>
      <bottom style="thin">
        <color theme="0"/>
      </bottom>
      <diagonal/>
    </border>
    <border>
      <left/>
      <right style="thin">
        <color theme="0" tint="-0.14996795556505021"/>
      </right>
      <top style="thin">
        <color theme="0"/>
      </top>
      <bottom style="thin">
        <color theme="0"/>
      </bottom>
      <diagonal/>
    </border>
    <border>
      <left/>
      <right style="thin">
        <color theme="0" tint="-0.14996795556505021"/>
      </right>
      <top style="thin">
        <color theme="0"/>
      </top>
      <bottom/>
      <diagonal/>
    </border>
    <border>
      <left/>
      <right style="thin">
        <color theme="0" tint="-0.14996795556505021"/>
      </right>
      <top style="thin">
        <color theme="0"/>
      </top>
      <bottom style="thin">
        <color theme="8" tint="-0.24994659260841701"/>
      </bottom>
      <diagonal/>
    </border>
    <border>
      <left/>
      <right style="thin">
        <color theme="0" tint="-0.14996795556505021"/>
      </right>
      <top style="thin">
        <color theme="8" tint="-0.24994659260841701"/>
      </top>
      <bottom style="thin">
        <color theme="0"/>
      </bottom>
      <diagonal/>
    </border>
    <border>
      <left/>
      <right style="thin">
        <color theme="0" tint="-0.14996795556505021"/>
      </right>
      <top style="thin">
        <color theme="0"/>
      </top>
      <bottom style="thin">
        <color theme="0" tint="-0.14996795556505021"/>
      </bottom>
      <diagonal/>
    </border>
    <border>
      <left style="thin">
        <color theme="0" tint="-4.9989318521683403E-2"/>
      </left>
      <right style="thin">
        <color theme="0"/>
      </right>
      <top style="thin">
        <color theme="8" tint="-0.24994659260841701"/>
      </top>
      <bottom style="thin">
        <color theme="0" tint="-4.9989318521683403E-2"/>
      </bottom>
      <diagonal/>
    </border>
    <border>
      <left style="thin">
        <color theme="0" tint="-4.9989318521683403E-2"/>
      </left>
      <right style="thin">
        <color theme="0"/>
      </right>
      <top style="thin">
        <color theme="0" tint="-4.9989318521683403E-2"/>
      </top>
      <bottom style="thin">
        <color theme="0" tint="-0.14996795556505021"/>
      </bottom>
      <diagonal/>
    </border>
    <border>
      <left style="thin">
        <color theme="0"/>
      </left>
      <right/>
      <top style="thin">
        <color theme="0"/>
      </top>
      <bottom style="thin">
        <color theme="0" tint="-0.14993743705557422"/>
      </bottom>
      <diagonal/>
    </border>
    <border>
      <left style="thin">
        <color theme="0"/>
      </left>
      <right style="thin">
        <color theme="0" tint="-0.14996795556505021"/>
      </right>
      <top style="thin">
        <color theme="0" tint="-0.14993743705557422"/>
      </top>
      <bottom style="thin">
        <color theme="0"/>
      </bottom>
      <diagonal/>
    </border>
    <border>
      <left/>
      <right/>
      <top style="thin">
        <color theme="0" tint="-4.9989318521683403E-2"/>
      </top>
      <bottom/>
      <diagonal/>
    </border>
    <border>
      <left style="thin">
        <color theme="0" tint="-0.14996795556505021"/>
      </left>
      <right/>
      <top style="thin">
        <color theme="8" tint="-0.24994659260841701"/>
      </top>
      <bottom style="thin">
        <color theme="0"/>
      </bottom>
      <diagonal/>
    </border>
    <border>
      <left style="thin">
        <color theme="0" tint="-0.14996795556505021"/>
      </left>
      <right/>
      <top style="thin">
        <color theme="0"/>
      </top>
      <bottom style="thin">
        <color theme="0" tint="-0.14996795556505021"/>
      </bottom>
      <diagonal/>
    </border>
    <border>
      <left style="thin">
        <color theme="0" tint="-0.14996795556505021"/>
      </left>
      <right style="thin">
        <color theme="0"/>
      </right>
      <top style="thin">
        <color theme="8" tint="-0.24994659260841701"/>
      </top>
      <bottom style="thin">
        <color theme="0"/>
      </bottom>
      <diagonal/>
    </border>
    <border>
      <left style="thin">
        <color theme="0" tint="-0.14996795556505021"/>
      </left>
      <right style="thin">
        <color theme="0" tint="-0.14996795556505021"/>
      </right>
      <top style="thin">
        <color theme="8" tint="-0.24994659260841701"/>
      </top>
      <bottom style="thin">
        <color theme="0"/>
      </bottom>
      <diagonal/>
    </border>
    <border>
      <left style="thin">
        <color theme="0" tint="-0.14996795556505021"/>
      </left>
      <right style="thin">
        <color theme="0" tint="-0.14996795556505021"/>
      </right>
      <top style="thin">
        <color theme="0"/>
      </top>
      <bottom style="thin">
        <color theme="0" tint="-0.1499679555650502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1" applyNumberFormat="0" applyAlignment="0" applyProtection="0"/>
    <xf numFmtId="0" fontId="9" fillId="28" borderId="2"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30" borderId="1" applyNumberFormat="0" applyAlignment="0" applyProtection="0"/>
    <xf numFmtId="0" fontId="17" fillId="0" borderId="6" applyNumberFormat="0" applyFill="0" applyAlignment="0" applyProtection="0"/>
    <xf numFmtId="0" fontId="18" fillId="31" borderId="0" applyNumberFormat="0" applyBorder="0" applyAlignment="0" applyProtection="0"/>
    <xf numFmtId="0" fontId="5" fillId="32" borderId="7" applyNumberFormat="0" applyFont="0" applyAlignment="0" applyProtection="0"/>
    <xf numFmtId="0" fontId="19" fillId="27" borderId="8" applyNumberForma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cellStyleXfs>
  <cellXfs count="538">
    <xf numFmtId="0" fontId="0" fillId="0" borderId="0" xfId="0"/>
    <xf numFmtId="0" fontId="23" fillId="33" borderId="0" xfId="0" applyFont="1" applyFill="1" applyBorder="1"/>
    <xf numFmtId="0" fontId="23" fillId="33" borderId="0" xfId="0" applyFont="1" applyFill="1"/>
    <xf numFmtId="0" fontId="23" fillId="0" borderId="0" xfId="0" applyFont="1"/>
    <xf numFmtId="0" fontId="24" fillId="33" borderId="0" xfId="0" applyFont="1" applyFill="1"/>
    <xf numFmtId="0" fontId="23" fillId="33" borderId="10" xfId="0" applyFont="1" applyFill="1" applyBorder="1"/>
    <xf numFmtId="0" fontId="23" fillId="33" borderId="11" xfId="0" applyFont="1" applyFill="1" applyBorder="1"/>
    <xf numFmtId="0" fontId="23" fillId="33" borderId="12" xfId="0" applyFont="1" applyFill="1" applyBorder="1"/>
    <xf numFmtId="0" fontId="23" fillId="33" borderId="13" xfId="0" applyFont="1" applyFill="1" applyBorder="1"/>
    <xf numFmtId="0" fontId="23" fillId="33" borderId="0" xfId="0" applyFont="1" applyFill="1" applyBorder="1" applyAlignment="1"/>
    <xf numFmtId="0" fontId="23" fillId="33" borderId="10" xfId="0" applyFont="1" applyFill="1" applyBorder="1" applyAlignment="1">
      <alignment vertical="center"/>
    </xf>
    <xf numFmtId="0" fontId="23" fillId="0" borderId="0" xfId="0" applyFont="1" applyAlignment="1">
      <alignment vertical="center"/>
    </xf>
    <xf numFmtId="0" fontId="25" fillId="33" borderId="0" xfId="0" applyFont="1" applyFill="1"/>
    <xf numFmtId="0" fontId="26" fillId="33" borderId="0" xfId="0" applyFont="1" applyFill="1"/>
    <xf numFmtId="0" fontId="27" fillId="33" borderId="0" xfId="0" applyFont="1" applyFill="1" applyBorder="1" applyAlignment="1">
      <alignment horizontal="center"/>
    </xf>
    <xf numFmtId="0" fontId="9" fillId="34" borderId="0" xfId="0" applyFont="1" applyFill="1" applyBorder="1"/>
    <xf numFmtId="0" fontId="28" fillId="33" borderId="14" xfId="0" applyFont="1" applyFill="1" applyBorder="1"/>
    <xf numFmtId="0" fontId="28" fillId="33" borderId="15" xfId="0" applyFont="1" applyFill="1" applyBorder="1"/>
    <xf numFmtId="0" fontId="29" fillId="34" borderId="0" xfId="0" applyFont="1" applyFill="1" applyBorder="1"/>
    <xf numFmtId="3" fontId="28" fillId="0" borderId="16" xfId="0" applyNumberFormat="1" applyFont="1" applyFill="1" applyBorder="1" applyAlignment="1">
      <alignment horizontal="right" vertical="center" wrapText="1"/>
    </xf>
    <xf numFmtId="0" fontId="30" fillId="33" borderId="17" xfId="0" applyFont="1" applyFill="1" applyBorder="1"/>
    <xf numFmtId="0" fontId="28" fillId="33" borderId="18" xfId="0" applyFont="1" applyFill="1" applyBorder="1"/>
    <xf numFmtId="3" fontId="28" fillId="0" borderId="19" xfId="0" applyNumberFormat="1" applyFont="1" applyFill="1" applyBorder="1" applyAlignment="1">
      <alignment horizontal="right" vertical="center" wrapText="1"/>
    </xf>
    <xf numFmtId="0" fontId="28" fillId="33" borderId="20" xfId="0" applyFont="1" applyFill="1" applyBorder="1"/>
    <xf numFmtId="0" fontId="30" fillId="33" borderId="14" xfId="0" applyFont="1" applyFill="1" applyBorder="1"/>
    <xf numFmtId="3" fontId="28" fillId="0" borderId="21" xfId="0" applyNumberFormat="1" applyFont="1" applyFill="1" applyBorder="1" applyAlignment="1">
      <alignment horizontal="right" vertical="center" wrapText="1"/>
    </xf>
    <xf numFmtId="0" fontId="28" fillId="33" borderId="22" xfId="0" applyFont="1" applyFill="1" applyBorder="1"/>
    <xf numFmtId="0" fontId="28" fillId="33" borderId="23" xfId="0" applyFont="1" applyFill="1" applyBorder="1"/>
    <xf numFmtId="0" fontId="30" fillId="33" borderId="24" xfId="0" applyFont="1" applyFill="1" applyBorder="1"/>
    <xf numFmtId="3" fontId="30" fillId="0" borderId="25" xfId="28" applyNumberFormat="1" applyFont="1" applyBorder="1" applyAlignment="1">
      <alignment horizontal="right" vertical="center"/>
    </xf>
    <xf numFmtId="0" fontId="28" fillId="33" borderId="0" xfId="0" applyFont="1" applyFill="1" applyBorder="1"/>
    <xf numFmtId="3" fontId="28" fillId="35" borderId="26" xfId="0" applyNumberFormat="1" applyFont="1" applyFill="1" applyBorder="1" applyAlignment="1">
      <alignment horizontal="right" vertical="center" wrapText="1"/>
    </xf>
    <xf numFmtId="0" fontId="28" fillId="33" borderId="27" xfId="0" applyFont="1" applyFill="1" applyBorder="1"/>
    <xf numFmtId="3" fontId="28" fillId="35" borderId="28" xfId="0" applyNumberFormat="1" applyFont="1" applyFill="1" applyBorder="1" applyAlignment="1">
      <alignment horizontal="right" vertical="center" wrapText="1"/>
    </xf>
    <xf numFmtId="3" fontId="28" fillId="0" borderId="26" xfId="0" applyNumberFormat="1" applyFont="1" applyFill="1" applyBorder="1" applyAlignment="1">
      <alignment horizontal="right" vertical="center" wrapText="1"/>
    </xf>
    <xf numFmtId="3" fontId="28" fillId="0" borderId="29" xfId="0" applyNumberFormat="1" applyFont="1" applyFill="1" applyBorder="1" applyAlignment="1">
      <alignment horizontal="right" vertical="center" wrapText="1"/>
    </xf>
    <xf numFmtId="3" fontId="28" fillId="35" borderId="0" xfId="0" applyNumberFormat="1" applyFont="1" applyFill="1" applyBorder="1" applyAlignment="1">
      <alignment horizontal="right" vertical="center" wrapText="1"/>
    </xf>
    <xf numFmtId="0" fontId="30" fillId="33" borderId="17" xfId="0" applyFont="1" applyFill="1" applyBorder="1" applyAlignment="1">
      <alignment vertical="center" wrapText="1"/>
    </xf>
    <xf numFmtId="0" fontId="28" fillId="33" borderId="0" xfId="0" applyFont="1" applyFill="1" applyBorder="1" applyAlignment="1">
      <alignment vertical="center"/>
    </xf>
    <xf numFmtId="0" fontId="28" fillId="33" borderId="27" xfId="0" applyFont="1" applyFill="1" applyBorder="1" applyAlignment="1">
      <alignment vertical="center"/>
    </xf>
    <xf numFmtId="0" fontId="31" fillId="33" borderId="30" xfId="0" applyFont="1" applyFill="1" applyBorder="1" applyAlignment="1">
      <alignment horizontal="left" wrapText="1"/>
    </xf>
    <xf numFmtId="0" fontId="31" fillId="33" borderId="31" xfId="0" applyFont="1" applyFill="1" applyBorder="1" applyAlignment="1">
      <alignment horizontal="left" wrapText="1"/>
    </xf>
    <xf numFmtId="0" fontId="31" fillId="33" borderId="0" xfId="0" applyFont="1" applyFill="1" applyBorder="1" applyAlignment="1">
      <alignment horizontal="left" wrapText="1"/>
    </xf>
    <xf numFmtId="0" fontId="31" fillId="33" borderId="13" xfId="0" applyFont="1" applyFill="1" applyBorder="1" applyAlignment="1">
      <alignment horizontal="left" wrapText="1"/>
    </xf>
    <xf numFmtId="0" fontId="31" fillId="33" borderId="30" xfId="0" applyFont="1" applyFill="1" applyBorder="1"/>
    <xf numFmtId="0" fontId="31" fillId="33" borderId="0" xfId="0" applyFont="1" applyFill="1"/>
    <xf numFmtId="3" fontId="29" fillId="34" borderId="0" xfId="0" applyNumberFormat="1" applyFont="1" applyFill="1" applyBorder="1" applyAlignment="1">
      <alignment vertical="center" wrapText="1"/>
    </xf>
    <xf numFmtId="3" fontId="32" fillId="36" borderId="0" xfId="0" applyNumberFormat="1" applyFont="1" applyFill="1" applyBorder="1" applyAlignment="1">
      <alignment vertical="center" wrapText="1"/>
    </xf>
    <xf numFmtId="3" fontId="28" fillId="0" borderId="32" xfId="0" applyNumberFormat="1" applyFont="1" applyFill="1" applyBorder="1" applyAlignment="1">
      <alignment vertical="center" wrapText="1"/>
    </xf>
    <xf numFmtId="3" fontId="28" fillId="0" borderId="33" xfId="0" applyNumberFormat="1" applyFont="1" applyFill="1" applyBorder="1" applyAlignment="1">
      <alignment vertical="center" wrapText="1"/>
    </xf>
    <xf numFmtId="3" fontId="28" fillId="0" borderId="16" xfId="0" applyNumberFormat="1" applyFont="1" applyFill="1" applyBorder="1" applyAlignment="1">
      <alignment vertical="center" wrapText="1"/>
    </xf>
    <xf numFmtId="3" fontId="28" fillId="0" borderId="34" xfId="0" applyNumberFormat="1" applyFont="1" applyFill="1" applyBorder="1" applyAlignment="1">
      <alignment vertical="center" wrapText="1"/>
    </xf>
    <xf numFmtId="3" fontId="30" fillId="0" borderId="35" xfId="28" applyNumberFormat="1" applyFont="1" applyFill="1" applyBorder="1" applyAlignment="1">
      <alignment vertical="center"/>
    </xf>
    <xf numFmtId="3" fontId="28" fillId="0" borderId="19" xfId="0" applyNumberFormat="1" applyFont="1" applyFill="1" applyBorder="1" applyAlignment="1">
      <alignment vertical="center" wrapText="1"/>
    </xf>
    <xf numFmtId="3" fontId="30" fillId="0" borderId="32" xfId="0" applyNumberFormat="1" applyFont="1" applyFill="1" applyBorder="1" applyAlignment="1">
      <alignment vertical="center" wrapText="1"/>
    </xf>
    <xf numFmtId="3" fontId="28" fillId="0" borderId="21" xfId="0" applyNumberFormat="1" applyFont="1" applyFill="1" applyBorder="1" applyAlignment="1">
      <alignment vertical="center" wrapText="1"/>
    </xf>
    <xf numFmtId="3" fontId="30" fillId="0" borderId="32" xfId="28" applyNumberFormat="1" applyFont="1" applyBorder="1" applyAlignment="1">
      <alignment vertical="center"/>
    </xf>
    <xf numFmtId="3" fontId="28" fillId="35" borderId="19" xfId="0" applyNumberFormat="1" applyFont="1" applyFill="1" applyBorder="1" applyAlignment="1">
      <alignment vertical="center" wrapText="1"/>
    </xf>
    <xf numFmtId="3" fontId="28" fillId="35" borderId="16" xfId="0" applyNumberFormat="1" applyFont="1" applyFill="1" applyBorder="1" applyAlignment="1">
      <alignment vertical="center" wrapText="1"/>
    </xf>
    <xf numFmtId="3" fontId="30" fillId="0" borderId="25" xfId="28" applyNumberFormat="1" applyFont="1" applyBorder="1" applyAlignment="1">
      <alignment vertical="center"/>
    </xf>
    <xf numFmtId="3" fontId="28" fillId="35" borderId="26" xfId="0" applyNumberFormat="1" applyFont="1" applyFill="1" applyBorder="1" applyAlignment="1">
      <alignment vertical="center" wrapText="1"/>
    </xf>
    <xf numFmtId="3" fontId="28" fillId="35" borderId="28" xfId="0" applyNumberFormat="1" applyFont="1" applyFill="1" applyBorder="1" applyAlignment="1">
      <alignment vertical="center" wrapText="1"/>
    </xf>
    <xf numFmtId="0" fontId="29" fillId="37" borderId="0" xfId="0" applyFont="1" applyFill="1" applyBorder="1" applyAlignment="1">
      <alignment horizontal="right" vertical="center" wrapText="1"/>
    </xf>
    <xf numFmtId="0" fontId="1" fillId="33" borderId="0" xfId="0" applyFont="1" applyFill="1"/>
    <xf numFmtId="0" fontId="23" fillId="33" borderId="0" xfId="0" applyFont="1" applyFill="1" applyAlignment="1">
      <alignment vertical="center"/>
    </xf>
    <xf numFmtId="3" fontId="28" fillId="0" borderId="34" xfId="0" applyNumberFormat="1" applyFont="1" applyFill="1" applyBorder="1" applyAlignment="1">
      <alignment horizontal="right" vertical="center" wrapText="1"/>
    </xf>
    <xf numFmtId="3" fontId="30" fillId="0" borderId="36" xfId="28" applyNumberFormat="1" applyFont="1" applyFill="1" applyBorder="1" applyAlignment="1">
      <alignment vertical="center"/>
    </xf>
    <xf numFmtId="3" fontId="30" fillId="0" borderId="33" xfId="28" applyNumberFormat="1" applyFont="1" applyBorder="1" applyAlignment="1">
      <alignment vertical="center"/>
    </xf>
    <xf numFmtId="3" fontId="30" fillId="0" borderId="37" xfId="28" applyNumberFormat="1" applyFont="1" applyBorder="1" applyAlignment="1">
      <alignment vertical="center"/>
    </xf>
    <xf numFmtId="3" fontId="30" fillId="0" borderId="37" xfId="28" applyNumberFormat="1" applyFont="1" applyBorder="1" applyAlignment="1">
      <alignment horizontal="right" vertical="center"/>
    </xf>
    <xf numFmtId="3" fontId="28" fillId="35" borderId="29" xfId="0" applyNumberFormat="1" applyFont="1" applyFill="1" applyBorder="1" applyAlignment="1">
      <alignment horizontal="right" vertical="center" wrapText="1"/>
    </xf>
    <xf numFmtId="3" fontId="28" fillId="35" borderId="38" xfId="0" applyNumberFormat="1" applyFont="1" applyFill="1" applyBorder="1" applyAlignment="1">
      <alignment horizontal="right" vertical="center" wrapText="1"/>
    </xf>
    <xf numFmtId="164" fontId="29" fillId="34" borderId="0" xfId="0" applyNumberFormat="1" applyFont="1" applyFill="1" applyBorder="1" applyAlignment="1">
      <alignment vertical="center"/>
    </xf>
    <xf numFmtId="0" fontId="23" fillId="33" borderId="0" xfId="0" applyFont="1" applyFill="1" applyBorder="1" applyAlignment="1">
      <alignment vertical="center"/>
    </xf>
    <xf numFmtId="0" fontId="23" fillId="0" borderId="0" xfId="0" applyFont="1" applyBorder="1" applyAlignment="1">
      <alignment vertical="center"/>
    </xf>
    <xf numFmtId="0" fontId="0" fillId="33" borderId="0" xfId="0" applyFill="1"/>
    <xf numFmtId="164" fontId="28" fillId="0" borderId="16" xfId="0" applyNumberFormat="1" applyFont="1" applyFill="1" applyBorder="1" applyAlignment="1">
      <alignment horizontal="right" vertical="center" wrapText="1"/>
    </xf>
    <xf numFmtId="164" fontId="28" fillId="0" borderId="34" xfId="0" applyNumberFormat="1" applyFont="1" applyFill="1" applyBorder="1" applyAlignment="1">
      <alignment horizontal="right" vertical="center" wrapText="1"/>
    </xf>
    <xf numFmtId="165" fontId="28" fillId="35" borderId="19" xfId="0" applyNumberFormat="1" applyFont="1" applyFill="1" applyBorder="1" applyAlignment="1">
      <alignment horizontal="right" vertical="center" wrapText="1"/>
    </xf>
    <xf numFmtId="165" fontId="28" fillId="0" borderId="19" xfId="0" applyNumberFormat="1" applyFont="1" applyFill="1" applyBorder="1" applyAlignment="1">
      <alignment horizontal="right" vertical="center" wrapText="1"/>
    </xf>
    <xf numFmtId="165" fontId="28" fillId="35" borderId="39" xfId="0" applyNumberFormat="1" applyFont="1" applyFill="1" applyBorder="1" applyAlignment="1">
      <alignment horizontal="right" vertical="center" wrapText="1"/>
    </xf>
    <xf numFmtId="164" fontId="28" fillId="0" borderId="19" xfId="0" applyNumberFormat="1" applyFont="1" applyFill="1" applyBorder="1" applyAlignment="1">
      <alignment vertical="center" wrapText="1"/>
    </xf>
    <xf numFmtId="164" fontId="28" fillId="0" borderId="21" xfId="0" applyNumberFormat="1" applyFont="1" applyFill="1" applyBorder="1" applyAlignment="1">
      <alignment vertical="center" wrapText="1"/>
    </xf>
    <xf numFmtId="164" fontId="28" fillId="0" borderId="16" xfId="0" applyNumberFormat="1" applyFont="1" applyFill="1" applyBorder="1" applyAlignment="1">
      <alignment vertical="center" wrapText="1"/>
    </xf>
    <xf numFmtId="164" fontId="28" fillId="0" borderId="34" xfId="0" applyNumberFormat="1" applyFont="1" applyFill="1" applyBorder="1" applyAlignment="1">
      <alignment vertical="center" wrapText="1"/>
    </xf>
    <xf numFmtId="164" fontId="28" fillId="35" borderId="26" xfId="0" applyNumberFormat="1" applyFont="1" applyFill="1" applyBorder="1" applyAlignment="1">
      <alignment horizontal="right" vertical="center" wrapText="1"/>
    </xf>
    <xf numFmtId="164" fontId="28" fillId="0" borderId="26" xfId="0" applyNumberFormat="1" applyFont="1" applyFill="1" applyBorder="1" applyAlignment="1">
      <alignment horizontal="right" vertical="center" wrapText="1"/>
    </xf>
    <xf numFmtId="164" fontId="28" fillId="0" borderId="29" xfId="0" applyNumberFormat="1" applyFont="1" applyFill="1" applyBorder="1" applyAlignment="1">
      <alignment horizontal="right" vertical="center" wrapText="1"/>
    </xf>
    <xf numFmtId="164" fontId="28" fillId="0" borderId="32" xfId="0" applyNumberFormat="1" applyFont="1" applyFill="1" applyBorder="1" applyAlignment="1">
      <alignment vertical="center" wrapText="1"/>
    </xf>
    <xf numFmtId="164" fontId="28" fillId="0" borderId="33" xfId="0" applyNumberFormat="1" applyFont="1" applyFill="1" applyBorder="1" applyAlignment="1">
      <alignment vertical="center" wrapText="1"/>
    </xf>
    <xf numFmtId="165" fontId="28" fillId="0" borderId="21" xfId="0" applyNumberFormat="1" applyFont="1" applyFill="1" applyBorder="1" applyAlignment="1">
      <alignment horizontal="right" vertical="center" wrapText="1"/>
    </xf>
    <xf numFmtId="164" fontId="32" fillId="36" borderId="0" xfId="0" applyNumberFormat="1" applyFont="1" applyFill="1" applyBorder="1" applyAlignment="1">
      <alignment vertical="center" wrapText="1"/>
    </xf>
    <xf numFmtId="0" fontId="29" fillId="34" borderId="40" xfId="0" applyFont="1" applyFill="1" applyBorder="1"/>
    <xf numFmtId="164" fontId="29" fillId="34" borderId="40" xfId="0" applyNumberFormat="1" applyFont="1" applyFill="1" applyBorder="1" applyAlignment="1">
      <alignment vertical="center"/>
    </xf>
    <xf numFmtId="0" fontId="29" fillId="34" borderId="41" xfId="0" applyFont="1" applyFill="1" applyBorder="1"/>
    <xf numFmtId="165" fontId="29" fillId="34" borderId="40" xfId="28" applyNumberFormat="1" applyFont="1" applyFill="1" applyBorder="1" applyAlignment="1">
      <alignment vertical="center"/>
    </xf>
    <xf numFmtId="165" fontId="28" fillId="35" borderId="16" xfId="0" applyNumberFormat="1" applyFont="1" applyFill="1" applyBorder="1" applyAlignment="1">
      <alignment horizontal="right" vertical="center" wrapText="1"/>
    </xf>
    <xf numFmtId="165" fontId="28" fillId="0" borderId="16" xfId="0" applyNumberFormat="1" applyFont="1" applyFill="1" applyBorder="1" applyAlignment="1">
      <alignment horizontal="right" vertical="center" wrapText="1"/>
    </xf>
    <xf numFmtId="165" fontId="28" fillId="0" borderId="34" xfId="0" applyNumberFormat="1" applyFont="1" applyFill="1" applyBorder="1" applyAlignment="1">
      <alignment horizontal="right" vertical="center" wrapText="1"/>
    </xf>
    <xf numFmtId="0" fontId="9" fillId="34" borderId="40" xfId="0" applyFont="1" applyFill="1" applyBorder="1"/>
    <xf numFmtId="164" fontId="29" fillId="34" borderId="40" xfId="0" applyNumberFormat="1" applyFont="1" applyFill="1" applyBorder="1" applyAlignment="1">
      <alignment vertical="center" wrapText="1"/>
    </xf>
    <xf numFmtId="165" fontId="29" fillId="34" borderId="40" xfId="0" applyNumberFormat="1" applyFont="1" applyFill="1" applyBorder="1" applyAlignment="1">
      <alignment vertical="center"/>
    </xf>
    <xf numFmtId="0" fontId="29" fillId="37" borderId="0" xfId="0" applyFont="1" applyFill="1" applyBorder="1" applyAlignment="1">
      <alignment horizontal="center" vertical="center" wrapText="1"/>
    </xf>
    <xf numFmtId="164" fontId="28" fillId="0" borderId="19" xfId="0" applyNumberFormat="1" applyFont="1" applyBorder="1" applyAlignment="1">
      <alignment vertical="center"/>
    </xf>
    <xf numFmtId="3" fontId="28" fillId="35" borderId="39" xfId="0" applyNumberFormat="1" applyFont="1" applyFill="1" applyBorder="1" applyAlignment="1">
      <alignment vertical="center" wrapText="1"/>
    </xf>
    <xf numFmtId="3" fontId="28" fillId="35" borderId="19" xfId="0" applyNumberFormat="1" applyFont="1" applyFill="1" applyBorder="1" applyAlignment="1">
      <alignment horizontal="right" vertical="center" wrapText="1"/>
    </xf>
    <xf numFmtId="3" fontId="28" fillId="35" borderId="42" xfId="0" applyNumberFormat="1" applyFont="1" applyFill="1" applyBorder="1" applyAlignment="1">
      <alignment horizontal="right" vertical="center" wrapText="1"/>
    </xf>
    <xf numFmtId="164" fontId="30" fillId="0" borderId="35" xfId="0" applyNumberFormat="1" applyFont="1" applyBorder="1" applyAlignment="1">
      <alignment vertical="center"/>
    </xf>
    <xf numFmtId="0" fontId="23" fillId="0" borderId="0" xfId="0" applyFont="1" applyFill="1"/>
    <xf numFmtId="164" fontId="29" fillId="33" borderId="0" xfId="0" applyNumberFormat="1" applyFont="1" applyFill="1" applyBorder="1" applyAlignment="1">
      <alignment vertical="center"/>
    </xf>
    <xf numFmtId="0" fontId="31" fillId="33" borderId="30" xfId="0" applyFont="1" applyFill="1" applyBorder="1" applyAlignment="1">
      <alignment horizontal="left" wrapText="1"/>
    </xf>
    <xf numFmtId="0" fontId="31" fillId="33" borderId="31" xfId="0" applyFont="1" applyFill="1" applyBorder="1" applyAlignment="1">
      <alignment horizontal="left" wrapText="1"/>
    </xf>
    <xf numFmtId="0" fontId="23" fillId="33" borderId="43" xfId="0" applyFont="1" applyFill="1" applyBorder="1" applyAlignment="1"/>
    <xf numFmtId="0" fontId="33" fillId="33" borderId="0" xfId="0" applyFont="1" applyFill="1" applyAlignment="1">
      <alignment wrapText="1"/>
    </xf>
    <xf numFmtId="0" fontId="30" fillId="33" borderId="17" xfId="0" applyFont="1" applyFill="1" applyBorder="1" applyAlignment="1">
      <alignment wrapText="1"/>
    </xf>
    <xf numFmtId="0" fontId="31" fillId="33" borderId="30" xfId="0" applyFont="1" applyFill="1" applyBorder="1" applyAlignment="1">
      <alignment horizontal="left" wrapText="1"/>
    </xf>
    <xf numFmtId="0" fontId="31" fillId="33" borderId="31" xfId="0" applyFont="1" applyFill="1" applyBorder="1" applyAlignment="1">
      <alignment horizontal="left" wrapText="1"/>
    </xf>
    <xf numFmtId="165" fontId="29" fillId="34" borderId="0" xfId="0" applyNumberFormat="1" applyFont="1" applyFill="1" applyBorder="1" applyAlignment="1">
      <alignment vertical="center"/>
    </xf>
    <xf numFmtId="165" fontId="29" fillId="34" borderId="44" xfId="0" applyNumberFormat="1" applyFont="1" applyFill="1" applyBorder="1" applyAlignment="1">
      <alignment vertical="center"/>
    </xf>
    <xf numFmtId="165" fontId="29" fillId="34" borderId="0" xfId="28" applyNumberFormat="1" applyFont="1" applyFill="1" applyBorder="1" applyAlignment="1">
      <alignment vertical="center"/>
    </xf>
    <xf numFmtId="165" fontId="30" fillId="0" borderId="35" xfId="28" applyNumberFormat="1" applyFont="1" applyFill="1" applyBorder="1" applyAlignment="1">
      <alignment vertical="center"/>
    </xf>
    <xf numFmtId="165" fontId="30" fillId="0" borderId="36" xfId="28" applyNumberFormat="1" applyFont="1" applyFill="1" applyBorder="1" applyAlignment="1">
      <alignment vertical="center"/>
    </xf>
    <xf numFmtId="165" fontId="30" fillId="0" borderId="32" xfId="0" applyNumberFormat="1" applyFont="1" applyFill="1" applyBorder="1" applyAlignment="1">
      <alignment vertical="center" wrapText="1"/>
    </xf>
    <xf numFmtId="165" fontId="29" fillId="34" borderId="0" xfId="0" applyNumberFormat="1" applyFont="1" applyFill="1" applyBorder="1" applyAlignment="1">
      <alignment vertical="center" wrapText="1"/>
    </xf>
    <xf numFmtId="0" fontId="23" fillId="33" borderId="0" xfId="0" applyFont="1" applyFill="1" applyAlignment="1">
      <alignment horizontal="center"/>
    </xf>
    <xf numFmtId="3" fontId="29" fillId="34" borderId="0" xfId="0" applyNumberFormat="1" applyFont="1" applyFill="1" applyBorder="1" applyAlignment="1">
      <alignment horizontal="center" vertical="center" wrapText="1"/>
    </xf>
    <xf numFmtId="3" fontId="32" fillId="36" borderId="45" xfId="0" applyNumberFormat="1" applyFont="1" applyFill="1" applyBorder="1" applyAlignment="1">
      <alignment horizontal="center" vertical="center" wrapText="1"/>
    </xf>
    <xf numFmtId="3" fontId="32" fillId="36" borderId="46" xfId="0" applyNumberFormat="1" applyFont="1" applyFill="1" applyBorder="1" applyAlignment="1">
      <alignment horizontal="center" vertical="center" wrapText="1"/>
    </xf>
    <xf numFmtId="3" fontId="28" fillId="0" borderId="19" xfId="0" applyNumberFormat="1" applyFont="1" applyFill="1" applyBorder="1" applyAlignment="1">
      <alignment horizontal="center" vertical="center" wrapText="1"/>
    </xf>
    <xf numFmtId="3" fontId="28" fillId="0" borderId="16" xfId="0" applyNumberFormat="1" applyFont="1" applyFill="1" applyBorder="1" applyAlignment="1">
      <alignment horizontal="center" vertical="center" wrapText="1"/>
    </xf>
    <xf numFmtId="3" fontId="30" fillId="0" borderId="35" xfId="28" applyNumberFormat="1" applyFont="1" applyFill="1" applyBorder="1" applyAlignment="1">
      <alignment horizontal="center" vertical="center"/>
    </xf>
    <xf numFmtId="3" fontId="28" fillId="0" borderId="39" xfId="0" applyNumberFormat="1" applyFont="1" applyFill="1" applyBorder="1" applyAlignment="1">
      <alignment horizontal="center" vertical="center" wrapText="1"/>
    </xf>
    <xf numFmtId="3" fontId="30" fillId="0" borderId="32" xfId="0" applyNumberFormat="1" applyFont="1" applyFill="1" applyBorder="1" applyAlignment="1">
      <alignment horizontal="center" vertical="center" wrapText="1"/>
    </xf>
    <xf numFmtId="3" fontId="29" fillId="34" borderId="0" xfId="0" applyNumberFormat="1" applyFont="1" applyFill="1" applyBorder="1" applyAlignment="1">
      <alignment horizontal="center" vertical="center"/>
    </xf>
    <xf numFmtId="3" fontId="30" fillId="0" borderId="32" xfId="28" applyNumberFormat="1" applyFont="1" applyBorder="1" applyAlignment="1">
      <alignment horizontal="center" vertical="center"/>
    </xf>
    <xf numFmtId="3" fontId="30" fillId="0" borderId="35" xfId="28" applyNumberFormat="1" applyFont="1" applyBorder="1" applyAlignment="1">
      <alignment horizontal="center" vertical="center"/>
    </xf>
    <xf numFmtId="3" fontId="28" fillId="35" borderId="19" xfId="0" applyNumberFormat="1" applyFont="1" applyFill="1" applyBorder="1" applyAlignment="1">
      <alignment horizontal="center" vertical="center" wrapText="1"/>
    </xf>
    <xf numFmtId="3" fontId="28" fillId="35" borderId="16" xfId="0" applyNumberFormat="1" applyFont="1" applyFill="1" applyBorder="1" applyAlignment="1">
      <alignment horizontal="center" vertical="center" wrapText="1"/>
    </xf>
    <xf numFmtId="3" fontId="28" fillId="35" borderId="39" xfId="0" applyNumberFormat="1" applyFont="1" applyFill="1" applyBorder="1" applyAlignment="1">
      <alignment horizontal="center" vertical="center" wrapText="1"/>
    </xf>
    <xf numFmtId="3" fontId="30" fillId="0" borderId="47" xfId="28" applyNumberFormat="1" applyFont="1" applyBorder="1" applyAlignment="1">
      <alignment horizontal="center" vertical="center"/>
    </xf>
    <xf numFmtId="3" fontId="28" fillId="35" borderId="48" xfId="0" applyNumberFormat="1" applyFont="1" applyFill="1" applyBorder="1" applyAlignment="1">
      <alignment horizontal="center" vertical="center" wrapText="1"/>
    </xf>
    <xf numFmtId="3" fontId="28" fillId="35" borderId="49" xfId="0" applyNumberFormat="1" applyFont="1" applyFill="1" applyBorder="1" applyAlignment="1">
      <alignment horizontal="center" vertical="center" wrapText="1"/>
    </xf>
    <xf numFmtId="0" fontId="23" fillId="0" borderId="0" xfId="0" applyFont="1" applyAlignment="1">
      <alignment horizontal="center"/>
    </xf>
    <xf numFmtId="165" fontId="28" fillId="0" borderId="19" xfId="0" applyNumberFormat="1" applyFont="1" applyFill="1" applyBorder="1" applyAlignment="1">
      <alignment vertical="center" wrapText="1"/>
    </xf>
    <xf numFmtId="165" fontId="28" fillId="0" borderId="21" xfId="0" applyNumberFormat="1" applyFont="1" applyFill="1" applyBorder="1" applyAlignment="1">
      <alignment vertical="center" wrapText="1"/>
    </xf>
    <xf numFmtId="165" fontId="32" fillId="36" borderId="0" xfId="0" applyNumberFormat="1" applyFont="1" applyFill="1" applyBorder="1" applyAlignment="1">
      <alignment vertical="center" wrapText="1"/>
    </xf>
    <xf numFmtId="165" fontId="32" fillId="36" borderId="45" xfId="0" applyNumberFormat="1" applyFont="1" applyFill="1" applyBorder="1" applyAlignment="1">
      <alignment vertical="center" wrapText="1"/>
    </xf>
    <xf numFmtId="165" fontId="28" fillId="0" borderId="19" xfId="0" applyNumberFormat="1" applyFont="1" applyBorder="1" applyAlignment="1">
      <alignment vertical="center"/>
    </xf>
    <xf numFmtId="165" fontId="32" fillId="36" borderId="46" xfId="0" applyNumberFormat="1" applyFont="1" applyFill="1" applyBorder="1" applyAlignment="1">
      <alignment vertical="center" wrapText="1"/>
    </xf>
    <xf numFmtId="165" fontId="28" fillId="0" borderId="16" xfId="0" applyNumberFormat="1" applyFont="1" applyBorder="1" applyAlignment="1">
      <alignment vertical="center"/>
    </xf>
    <xf numFmtId="165" fontId="29" fillId="34" borderId="50" xfId="0" applyNumberFormat="1" applyFont="1" applyFill="1" applyBorder="1" applyAlignment="1">
      <alignment vertical="center"/>
    </xf>
    <xf numFmtId="165" fontId="28" fillId="35" borderId="0" xfId="0" applyNumberFormat="1" applyFont="1" applyFill="1" applyBorder="1" applyAlignment="1">
      <alignment horizontal="right" vertical="center" wrapText="1"/>
    </xf>
    <xf numFmtId="165" fontId="28" fillId="35" borderId="42" xfId="0" applyNumberFormat="1" applyFont="1" applyFill="1" applyBorder="1" applyAlignment="1">
      <alignment horizontal="right" vertical="center" wrapText="1"/>
    </xf>
    <xf numFmtId="165" fontId="28" fillId="0" borderId="16" xfId="0" applyNumberFormat="1" applyFont="1" applyFill="1" applyBorder="1" applyAlignment="1">
      <alignment vertical="center" wrapText="1"/>
    </xf>
    <xf numFmtId="165" fontId="28" fillId="0" borderId="34" xfId="0" applyNumberFormat="1" applyFont="1" applyFill="1" applyBorder="1" applyAlignment="1">
      <alignment vertical="center" wrapText="1"/>
    </xf>
    <xf numFmtId="165" fontId="30" fillId="0" borderId="35" xfId="0" applyNumberFormat="1" applyFont="1" applyBorder="1" applyAlignment="1">
      <alignment vertical="center"/>
    </xf>
    <xf numFmtId="165" fontId="28" fillId="0" borderId="39" xfId="0" applyNumberFormat="1" applyFont="1" applyFill="1" applyBorder="1" applyAlignment="1">
      <alignment vertical="center" wrapText="1"/>
    </xf>
    <xf numFmtId="165" fontId="28" fillId="35" borderId="19" xfId="0" applyNumberFormat="1" applyFont="1" applyFill="1" applyBorder="1" applyAlignment="1">
      <alignment vertical="center" wrapText="1"/>
    </xf>
    <xf numFmtId="165" fontId="28" fillId="0" borderId="35" xfId="0" applyNumberFormat="1" applyFont="1" applyFill="1" applyBorder="1" applyAlignment="1">
      <alignment vertical="center" wrapText="1"/>
    </xf>
    <xf numFmtId="165" fontId="28" fillId="35" borderId="39" xfId="0" applyNumberFormat="1" applyFont="1" applyFill="1" applyBorder="1" applyAlignment="1">
      <alignment vertical="center" wrapText="1"/>
    </xf>
    <xf numFmtId="165" fontId="30" fillId="0" borderId="32" xfId="28" applyNumberFormat="1" applyFont="1" applyBorder="1" applyAlignment="1">
      <alignment vertical="center"/>
    </xf>
    <xf numFmtId="165" fontId="30" fillId="0" borderId="33" xfId="28" applyNumberFormat="1" applyFont="1" applyBorder="1" applyAlignment="1">
      <alignment vertical="center"/>
    </xf>
    <xf numFmtId="165" fontId="28" fillId="35" borderId="16" xfId="0" applyNumberFormat="1" applyFont="1" applyFill="1" applyBorder="1" applyAlignment="1">
      <alignment vertical="center" wrapText="1"/>
    </xf>
    <xf numFmtId="165" fontId="30" fillId="0" borderId="25" xfId="28" applyNumberFormat="1" applyFont="1" applyBorder="1" applyAlignment="1">
      <alignment vertical="center"/>
    </xf>
    <xf numFmtId="165" fontId="30" fillId="0" borderId="37" xfId="28" applyNumberFormat="1" applyFont="1" applyBorder="1" applyAlignment="1">
      <alignment vertical="center"/>
    </xf>
    <xf numFmtId="165" fontId="30" fillId="0" borderId="35" xfId="28" applyNumberFormat="1" applyFont="1" applyBorder="1" applyAlignment="1">
      <alignment vertical="center"/>
    </xf>
    <xf numFmtId="165" fontId="28" fillId="35" borderId="26" xfId="0" applyNumberFormat="1" applyFont="1" applyFill="1" applyBorder="1" applyAlignment="1">
      <alignment vertical="center" wrapText="1"/>
    </xf>
    <xf numFmtId="165" fontId="28" fillId="35" borderId="28" xfId="0" applyNumberFormat="1" applyFont="1" applyFill="1" applyBorder="1" applyAlignment="1">
      <alignment vertical="center" wrapText="1"/>
    </xf>
    <xf numFmtId="165" fontId="28" fillId="0" borderId="32" xfId="0" applyNumberFormat="1" applyFont="1" applyFill="1" applyBorder="1" applyAlignment="1">
      <alignment vertical="center" wrapText="1"/>
    </xf>
    <xf numFmtId="165" fontId="28" fillId="0" borderId="33" xfId="0" applyNumberFormat="1" applyFont="1" applyFill="1" applyBorder="1" applyAlignment="1">
      <alignment vertical="center" wrapText="1"/>
    </xf>
    <xf numFmtId="165" fontId="28" fillId="35" borderId="26" xfId="0" applyNumberFormat="1" applyFont="1" applyFill="1" applyBorder="1" applyAlignment="1">
      <alignment horizontal="right" vertical="center" wrapText="1"/>
    </xf>
    <xf numFmtId="165" fontId="28" fillId="0" borderId="35" xfId="0" applyNumberFormat="1" applyFont="1" applyFill="1" applyBorder="1" applyAlignment="1">
      <alignment horizontal="right" vertical="center" wrapText="1"/>
    </xf>
    <xf numFmtId="165" fontId="28" fillId="35" borderId="28" xfId="0" applyNumberFormat="1" applyFont="1" applyFill="1" applyBorder="1" applyAlignment="1">
      <alignment horizontal="right" vertical="center" wrapText="1"/>
    </xf>
    <xf numFmtId="165" fontId="28" fillId="0" borderId="26" xfId="0" applyNumberFormat="1" applyFont="1" applyFill="1" applyBorder="1" applyAlignment="1">
      <alignment horizontal="right" vertical="center" wrapText="1"/>
    </xf>
    <xf numFmtId="165" fontId="28" fillId="0" borderId="29" xfId="0" applyNumberFormat="1" applyFont="1" applyFill="1" applyBorder="1" applyAlignment="1">
      <alignment horizontal="right" vertical="center" wrapText="1"/>
    </xf>
    <xf numFmtId="165" fontId="30" fillId="0" borderId="25" xfId="28" applyNumberFormat="1" applyFont="1" applyBorder="1" applyAlignment="1">
      <alignment horizontal="right" vertical="center"/>
    </xf>
    <xf numFmtId="165" fontId="30" fillId="0" borderId="37" xfId="28" applyNumberFormat="1" applyFont="1" applyBorder="1" applyAlignment="1">
      <alignment horizontal="right" vertical="center"/>
    </xf>
    <xf numFmtId="165" fontId="30" fillId="0" borderId="47" xfId="28" applyNumberFormat="1" applyFont="1" applyBorder="1" applyAlignment="1">
      <alignment horizontal="right" vertical="center"/>
    </xf>
    <xf numFmtId="165" fontId="28" fillId="35" borderId="29" xfId="0" applyNumberFormat="1" applyFont="1" applyFill="1" applyBorder="1" applyAlignment="1">
      <alignment horizontal="right" vertical="center" wrapText="1"/>
    </xf>
    <xf numFmtId="165" fontId="28" fillId="35" borderId="38" xfId="0" applyNumberFormat="1" applyFont="1" applyFill="1" applyBorder="1" applyAlignment="1">
      <alignment horizontal="right" vertical="center" wrapText="1"/>
    </xf>
    <xf numFmtId="165" fontId="28" fillId="35" borderId="48" xfId="0" applyNumberFormat="1" applyFont="1" applyFill="1" applyBorder="1" applyAlignment="1">
      <alignment horizontal="right" vertical="center" wrapText="1"/>
    </xf>
    <xf numFmtId="165" fontId="30" fillId="0" borderId="32" xfId="28" applyNumberFormat="1" applyFont="1" applyBorder="1" applyAlignment="1">
      <alignment horizontal="right" vertical="center"/>
    </xf>
    <xf numFmtId="165" fontId="28" fillId="35" borderId="35" xfId="0" applyNumberFormat="1" applyFont="1" applyFill="1" applyBorder="1" applyAlignment="1">
      <alignment horizontal="right" vertical="center" wrapText="1"/>
    </xf>
    <xf numFmtId="165" fontId="30" fillId="0" borderId="35" xfId="28" applyNumberFormat="1" applyFont="1" applyBorder="1" applyAlignment="1">
      <alignment horizontal="right" vertical="center"/>
    </xf>
    <xf numFmtId="165" fontId="28" fillId="35" borderId="49" xfId="0" applyNumberFormat="1" applyFont="1" applyFill="1" applyBorder="1" applyAlignment="1">
      <alignment horizontal="right" vertical="center" wrapText="1"/>
    </xf>
    <xf numFmtId="165" fontId="28" fillId="0" borderId="39" xfId="0" applyNumberFormat="1" applyFont="1" applyBorder="1" applyAlignment="1">
      <alignment vertical="center"/>
    </xf>
    <xf numFmtId="165" fontId="32" fillId="0" borderId="32" xfId="0" applyNumberFormat="1" applyFont="1" applyFill="1" applyBorder="1" applyAlignment="1">
      <alignment vertical="center" wrapText="1"/>
    </xf>
    <xf numFmtId="164" fontId="29" fillId="34" borderId="0" xfId="0" applyNumberFormat="1" applyFont="1" applyFill="1" applyBorder="1" applyAlignment="1">
      <alignment vertical="center" wrapText="1"/>
    </xf>
    <xf numFmtId="164" fontId="28" fillId="35" borderId="0" xfId="0" applyNumberFormat="1" applyFont="1" applyFill="1" applyBorder="1" applyAlignment="1">
      <alignment horizontal="right" vertical="center" wrapText="1"/>
    </xf>
    <xf numFmtId="164" fontId="28" fillId="35" borderId="42" xfId="0" applyNumberFormat="1" applyFont="1" applyFill="1" applyBorder="1" applyAlignment="1">
      <alignment horizontal="right" vertical="center" wrapText="1"/>
    </xf>
    <xf numFmtId="164" fontId="28" fillId="0" borderId="19" xfId="0" applyNumberFormat="1" applyFont="1" applyFill="1" applyBorder="1" applyAlignment="1">
      <alignment horizontal="right" vertical="center" wrapText="1"/>
    </xf>
    <xf numFmtId="164" fontId="28" fillId="0" borderId="21" xfId="0" applyNumberFormat="1" applyFont="1" applyFill="1" applyBorder="1" applyAlignment="1">
      <alignment horizontal="right" vertical="center" wrapText="1"/>
    </xf>
    <xf numFmtId="164" fontId="29" fillId="34" borderId="0" xfId="28" applyNumberFormat="1" applyFont="1" applyFill="1" applyBorder="1" applyAlignment="1">
      <alignment vertical="center"/>
    </xf>
    <xf numFmtId="164" fontId="29" fillId="34" borderId="0" xfId="0" applyNumberFormat="1" applyFont="1" applyFill="1" applyBorder="1" applyAlignment="1"/>
    <xf numFmtId="164" fontId="30" fillId="0" borderId="35" xfId="28" applyNumberFormat="1" applyFont="1" applyFill="1" applyBorder="1" applyAlignment="1">
      <alignment vertical="center"/>
    </xf>
    <xf numFmtId="164" fontId="30" fillId="0" borderId="36" xfId="28" applyNumberFormat="1" applyFont="1" applyFill="1" applyBorder="1" applyAlignment="1">
      <alignment vertical="center"/>
    </xf>
    <xf numFmtId="164" fontId="28" fillId="35" borderId="19" xfId="0" applyNumberFormat="1" applyFont="1" applyFill="1" applyBorder="1" applyAlignment="1">
      <alignment vertical="center" wrapText="1"/>
    </xf>
    <xf numFmtId="164" fontId="28" fillId="35" borderId="39" xfId="0" applyNumberFormat="1" applyFont="1" applyFill="1" applyBorder="1" applyAlignment="1">
      <alignment vertical="center" wrapText="1"/>
    </xf>
    <xf numFmtId="164" fontId="30" fillId="0" borderId="32" xfId="28" applyNumberFormat="1" applyFont="1" applyBorder="1" applyAlignment="1">
      <alignment vertical="center"/>
    </xf>
    <xf numFmtId="164" fontId="30" fillId="0" borderId="33" xfId="28" applyNumberFormat="1" applyFont="1" applyBorder="1" applyAlignment="1">
      <alignment vertical="center"/>
    </xf>
    <xf numFmtId="164" fontId="28" fillId="35" borderId="16" xfId="0" applyNumberFormat="1" applyFont="1" applyFill="1" applyBorder="1" applyAlignment="1">
      <alignment vertical="center" wrapText="1"/>
    </xf>
    <xf numFmtId="164" fontId="30" fillId="0" borderId="25" xfId="28" applyNumberFormat="1" applyFont="1" applyBorder="1" applyAlignment="1">
      <alignment vertical="center"/>
    </xf>
    <xf numFmtId="164" fontId="30" fillId="0" borderId="37" xfId="28" applyNumberFormat="1" applyFont="1" applyBorder="1" applyAlignment="1">
      <alignment vertical="center"/>
    </xf>
    <xf numFmtId="164" fontId="23" fillId="0" borderId="19" xfId="0" applyNumberFormat="1" applyFont="1" applyBorder="1"/>
    <xf numFmtId="164" fontId="28" fillId="35" borderId="26" xfId="0" applyNumberFormat="1" applyFont="1" applyFill="1" applyBorder="1" applyAlignment="1">
      <alignment vertical="center" wrapText="1"/>
    </xf>
    <xf numFmtId="164" fontId="28" fillId="35" borderId="28" xfId="0" applyNumberFormat="1" applyFont="1" applyFill="1" applyBorder="1" applyAlignment="1">
      <alignment vertical="center" wrapText="1"/>
    </xf>
    <xf numFmtId="164" fontId="29" fillId="34" borderId="44" xfId="0" applyNumberFormat="1" applyFont="1" applyFill="1" applyBorder="1" applyAlignment="1">
      <alignment vertical="center"/>
    </xf>
    <xf numFmtId="164" fontId="28" fillId="35" borderId="28" xfId="0" applyNumberFormat="1" applyFont="1" applyFill="1" applyBorder="1" applyAlignment="1">
      <alignment horizontal="right" vertical="center" wrapText="1"/>
    </xf>
    <xf numFmtId="164" fontId="30" fillId="0" borderId="25" xfId="28" applyNumberFormat="1" applyFont="1" applyBorder="1" applyAlignment="1">
      <alignment horizontal="right" vertical="center"/>
    </xf>
    <xf numFmtId="164" fontId="23" fillId="0" borderId="25" xfId="0" applyNumberFormat="1" applyFont="1" applyBorder="1"/>
    <xf numFmtId="164" fontId="23" fillId="0" borderId="0" xfId="0" applyNumberFormat="1" applyFont="1"/>
    <xf numFmtId="164" fontId="28" fillId="35" borderId="29" xfId="0" applyNumberFormat="1" applyFont="1" applyFill="1" applyBorder="1" applyAlignment="1">
      <alignment horizontal="right" vertical="center" wrapText="1"/>
    </xf>
    <xf numFmtId="164" fontId="28" fillId="35" borderId="38" xfId="0" applyNumberFormat="1" applyFont="1" applyFill="1" applyBorder="1" applyAlignment="1">
      <alignment horizontal="right" vertical="center" wrapText="1"/>
    </xf>
    <xf numFmtId="164" fontId="30" fillId="0" borderId="37" xfId="28" applyNumberFormat="1" applyFont="1" applyBorder="1" applyAlignment="1">
      <alignment horizontal="right" vertical="center"/>
    </xf>
    <xf numFmtId="3" fontId="30" fillId="0" borderId="25" xfId="28" applyNumberFormat="1" applyFont="1" applyBorder="1" applyAlignment="1">
      <alignment horizontal="center" vertical="center"/>
    </xf>
    <xf numFmtId="3" fontId="28" fillId="35" borderId="26" xfId="0" applyNumberFormat="1" applyFont="1" applyFill="1" applyBorder="1" applyAlignment="1">
      <alignment horizontal="center" vertical="center" wrapText="1"/>
    </xf>
    <xf numFmtId="3" fontId="28" fillId="35" borderId="28" xfId="0" applyNumberFormat="1" applyFont="1" applyFill="1" applyBorder="1" applyAlignment="1">
      <alignment horizontal="center" vertical="center" wrapText="1"/>
    </xf>
    <xf numFmtId="0" fontId="23" fillId="33" borderId="0" xfId="0" applyFont="1" applyFill="1" applyBorder="1" applyAlignment="1">
      <alignment horizontal="center" vertical="center"/>
    </xf>
    <xf numFmtId="164" fontId="29" fillId="34" borderId="0" xfId="0" applyNumberFormat="1" applyFont="1" applyFill="1" applyBorder="1" applyAlignment="1">
      <alignment horizontal="center" vertical="center"/>
    </xf>
    <xf numFmtId="164" fontId="28" fillId="0" borderId="19" xfId="0" applyNumberFormat="1" applyFont="1" applyBorder="1" applyAlignment="1">
      <alignment horizontal="center" vertical="center"/>
    </xf>
    <xf numFmtId="164" fontId="28" fillId="0" borderId="16" xfId="0" applyNumberFormat="1" applyFont="1" applyBorder="1" applyAlignment="1">
      <alignment horizontal="center" vertical="center"/>
    </xf>
    <xf numFmtId="164" fontId="30" fillId="0" borderId="35" xfId="0" applyNumberFormat="1" applyFont="1" applyBorder="1" applyAlignment="1">
      <alignment horizontal="center" vertical="center"/>
    </xf>
    <xf numFmtId="164" fontId="28" fillId="0" borderId="39" xfId="0" applyNumberFormat="1" applyFont="1" applyBorder="1" applyAlignment="1">
      <alignment horizontal="center" vertical="center"/>
    </xf>
    <xf numFmtId="0" fontId="23" fillId="0" borderId="0" xfId="0" applyFont="1" applyBorder="1" applyAlignment="1">
      <alignment horizontal="center" vertical="center"/>
    </xf>
    <xf numFmtId="0" fontId="0" fillId="0" borderId="19" xfId="0" applyBorder="1"/>
    <xf numFmtId="0" fontId="0" fillId="0" borderId="32" xfId="0" applyBorder="1"/>
    <xf numFmtId="0" fontId="29" fillId="34" borderId="0" xfId="0" applyFont="1" applyFill="1" applyBorder="1" applyAlignment="1">
      <alignment wrapText="1"/>
    </xf>
    <xf numFmtId="0" fontId="0" fillId="0" borderId="51" xfId="0" applyBorder="1"/>
    <xf numFmtId="0" fontId="4" fillId="0" borderId="19" xfId="0" applyNumberFormat="1" applyFont="1" applyBorder="1" applyAlignment="1">
      <alignment horizontal="left" vertical="center"/>
    </xf>
    <xf numFmtId="0" fontId="34" fillId="0" borderId="19" xfId="0" applyFont="1" applyBorder="1"/>
    <xf numFmtId="0" fontId="35" fillId="0" borderId="19" xfId="0" applyFont="1" applyBorder="1"/>
    <xf numFmtId="0" fontId="15" fillId="0" borderId="19" xfId="35" applyBorder="1"/>
    <xf numFmtId="0" fontId="23" fillId="33" borderId="43" xfId="0" applyFont="1" applyFill="1" applyBorder="1" applyAlignment="1">
      <alignment vertical="center"/>
    </xf>
    <xf numFmtId="0" fontId="24" fillId="33" borderId="0" xfId="0" applyFont="1" applyFill="1" applyAlignment="1">
      <alignment vertical="center"/>
    </xf>
    <xf numFmtId="0" fontId="25" fillId="33" borderId="0" xfId="0" applyFont="1" applyFill="1" applyAlignment="1">
      <alignment vertical="center"/>
    </xf>
    <xf numFmtId="0" fontId="26" fillId="33" borderId="0" xfId="0" applyFont="1" applyFill="1" applyAlignment="1">
      <alignment vertical="center"/>
    </xf>
    <xf numFmtId="0" fontId="27" fillId="33" borderId="0" xfId="0" applyFont="1" applyFill="1" applyBorder="1" applyAlignment="1">
      <alignment horizontal="center" vertical="center"/>
    </xf>
    <xf numFmtId="0" fontId="23" fillId="33" borderId="12" xfId="0" applyFont="1" applyFill="1" applyBorder="1" applyAlignment="1">
      <alignment vertical="center"/>
    </xf>
    <xf numFmtId="0" fontId="9" fillId="34" borderId="0" xfId="0" applyFont="1" applyFill="1" applyBorder="1" applyAlignment="1">
      <alignment vertical="center"/>
    </xf>
    <xf numFmtId="0" fontId="28" fillId="33" borderId="14" xfId="0" applyFont="1" applyFill="1" applyBorder="1" applyAlignment="1">
      <alignment vertical="center"/>
    </xf>
    <xf numFmtId="0" fontId="28" fillId="33" borderId="15" xfId="0" applyFont="1" applyFill="1" applyBorder="1" applyAlignment="1">
      <alignment vertical="center"/>
    </xf>
    <xf numFmtId="0" fontId="29" fillId="34" borderId="0" xfId="0" applyFont="1" applyFill="1" applyBorder="1" applyAlignment="1">
      <alignment vertical="center"/>
    </xf>
    <xf numFmtId="0" fontId="28" fillId="33" borderId="22" xfId="0" applyFont="1" applyFill="1" applyBorder="1" applyAlignment="1">
      <alignment vertical="center"/>
    </xf>
    <xf numFmtId="0" fontId="28" fillId="33" borderId="23" xfId="0" applyFont="1" applyFill="1" applyBorder="1" applyAlignment="1">
      <alignment vertical="center"/>
    </xf>
    <xf numFmtId="0" fontId="23" fillId="33" borderId="13" xfId="0" applyFont="1" applyFill="1" applyBorder="1" applyAlignment="1">
      <alignment vertical="center"/>
    </xf>
    <xf numFmtId="0" fontId="31" fillId="33" borderId="30" xfId="0" applyFont="1" applyFill="1" applyBorder="1" applyAlignment="1">
      <alignment horizontal="left" vertical="center" wrapText="1"/>
    </xf>
    <xf numFmtId="0" fontId="31" fillId="33" borderId="31" xfId="0" applyFont="1" applyFill="1" applyBorder="1" applyAlignment="1">
      <alignment horizontal="left" vertical="center" wrapText="1"/>
    </xf>
    <xf numFmtId="0" fontId="23" fillId="33" borderId="11" xfId="0" applyFont="1" applyFill="1" applyBorder="1" applyAlignment="1">
      <alignment vertical="center"/>
    </xf>
    <xf numFmtId="0" fontId="1" fillId="33" borderId="0" xfId="0" applyFont="1" applyFill="1" applyAlignment="1">
      <alignment vertical="center"/>
    </xf>
    <xf numFmtId="0" fontId="36" fillId="33" borderId="0" xfId="0" applyFont="1" applyFill="1" applyAlignment="1"/>
    <xf numFmtId="0" fontId="36" fillId="33" borderId="0" xfId="0" applyFont="1" applyFill="1" applyAlignment="1">
      <alignment horizontal="left"/>
    </xf>
    <xf numFmtId="0" fontId="36" fillId="33" borderId="0" xfId="0" applyFont="1" applyFill="1" applyAlignment="1">
      <alignment horizontal="left" vertical="center"/>
    </xf>
    <xf numFmtId="0" fontId="0" fillId="0" borderId="0" xfId="0" applyFill="1"/>
    <xf numFmtId="0" fontId="15" fillId="0" borderId="55" xfId="35" applyBorder="1" applyAlignment="1">
      <alignment vertical="center"/>
    </xf>
    <xf numFmtId="0" fontId="0" fillId="0" borderId="54" xfId="0" applyBorder="1" applyAlignment="1">
      <alignment vertical="center"/>
    </xf>
    <xf numFmtId="0" fontId="9" fillId="34" borderId="56" xfId="0" applyFont="1" applyFill="1" applyBorder="1" applyAlignment="1">
      <alignment vertical="center"/>
    </xf>
    <xf numFmtId="0" fontId="9" fillId="34" borderId="57" xfId="0" applyFont="1" applyFill="1" applyBorder="1" applyAlignment="1">
      <alignment vertical="center"/>
    </xf>
    <xf numFmtId="0" fontId="21" fillId="38" borderId="52" xfId="0" applyFont="1" applyFill="1" applyBorder="1" applyAlignment="1">
      <alignment vertical="center"/>
    </xf>
    <xf numFmtId="0" fontId="0" fillId="38" borderId="53" xfId="0" applyFill="1" applyBorder="1" applyAlignment="1">
      <alignment vertical="center"/>
    </xf>
    <xf numFmtId="0" fontId="15" fillId="0" borderId="56" xfId="35" applyBorder="1" applyAlignment="1">
      <alignment vertical="center"/>
    </xf>
    <xf numFmtId="0" fontId="0" fillId="0" borderId="57" xfId="0" applyBorder="1" applyAlignment="1">
      <alignment vertical="center"/>
    </xf>
    <xf numFmtId="0" fontId="0" fillId="0" borderId="56" xfId="0" applyBorder="1" applyAlignment="1">
      <alignment vertical="center"/>
    </xf>
    <xf numFmtId="0" fontId="0" fillId="0" borderId="57" xfId="0" applyBorder="1" applyAlignment="1">
      <alignment vertical="center" wrapText="1"/>
    </xf>
    <xf numFmtId="0" fontId="0" fillId="38" borderId="52" xfId="0" applyFill="1" applyBorder="1" applyAlignment="1">
      <alignment vertical="center"/>
    </xf>
    <xf numFmtId="3" fontId="28" fillId="35" borderId="32" xfId="0" applyNumberFormat="1" applyFont="1" applyFill="1" applyBorder="1" applyAlignment="1">
      <alignment horizontal="center" vertical="center" wrapText="1"/>
    </xf>
    <xf numFmtId="3" fontId="28" fillId="0" borderId="32" xfId="0" applyNumberFormat="1" applyFont="1" applyFill="1" applyBorder="1" applyAlignment="1">
      <alignment horizontal="center" vertical="center" wrapText="1"/>
    </xf>
    <xf numFmtId="3" fontId="23" fillId="33" borderId="0" xfId="0" applyNumberFormat="1" applyFont="1" applyFill="1" applyAlignment="1">
      <alignment horizontal="center"/>
    </xf>
    <xf numFmtId="3" fontId="28" fillId="0" borderId="19" xfId="0" applyNumberFormat="1" applyFont="1" applyBorder="1" applyAlignment="1">
      <alignment horizontal="center" vertical="center"/>
    </xf>
    <xf numFmtId="3" fontId="28" fillId="0" borderId="16" xfId="0" applyNumberFormat="1" applyFont="1" applyBorder="1" applyAlignment="1">
      <alignment horizontal="center" vertical="center"/>
    </xf>
    <xf numFmtId="3" fontId="30" fillId="0" borderId="35" xfId="0" applyNumberFormat="1" applyFont="1" applyBorder="1" applyAlignment="1">
      <alignment horizontal="center" vertical="center"/>
    </xf>
    <xf numFmtId="3" fontId="28" fillId="0" borderId="39" xfId="0" applyNumberFormat="1" applyFont="1" applyBorder="1" applyAlignment="1">
      <alignment horizontal="center" vertical="center"/>
    </xf>
    <xf numFmtId="3" fontId="23" fillId="0" borderId="0" xfId="0" applyNumberFormat="1" applyFont="1" applyAlignment="1">
      <alignment horizontal="center"/>
    </xf>
    <xf numFmtId="164" fontId="28" fillId="0" borderId="39" xfId="0" applyNumberFormat="1" applyFont="1" applyBorder="1" applyAlignment="1">
      <alignment vertical="center"/>
    </xf>
    <xf numFmtId="164" fontId="28" fillId="35" borderId="0" xfId="0" applyNumberFormat="1" applyFont="1" applyFill="1" applyBorder="1" applyAlignment="1">
      <alignment horizontal="center" vertical="center" wrapText="1"/>
    </xf>
    <xf numFmtId="0" fontId="37" fillId="33" borderId="14" xfId="0" applyFont="1" applyFill="1" applyBorder="1"/>
    <xf numFmtId="164" fontId="37" fillId="36" borderId="0" xfId="0" applyNumberFormat="1" applyFont="1" applyFill="1" applyBorder="1" applyAlignment="1">
      <alignment vertical="center" wrapText="1"/>
    </xf>
    <xf numFmtId="164" fontId="37" fillId="0" borderId="58" xfId="0" applyNumberFormat="1" applyFont="1" applyBorder="1" applyAlignment="1">
      <alignment vertical="center"/>
    </xf>
    <xf numFmtId="0" fontId="37" fillId="33" borderId="15" xfId="0" applyFont="1" applyFill="1" applyBorder="1"/>
    <xf numFmtId="164" fontId="37" fillId="0" borderId="59" xfId="0" applyNumberFormat="1" applyFont="1" applyBorder="1" applyAlignment="1">
      <alignment vertical="center"/>
    </xf>
    <xf numFmtId="0" fontId="37" fillId="33" borderId="0" xfId="0" applyFont="1" applyFill="1" applyBorder="1"/>
    <xf numFmtId="164" fontId="37" fillId="0" borderId="60" xfId="0" applyNumberFormat="1" applyFont="1" applyBorder="1" applyAlignment="1">
      <alignment vertical="center"/>
    </xf>
    <xf numFmtId="0" fontId="37" fillId="33" borderId="27" xfId="0" applyFont="1" applyFill="1" applyBorder="1"/>
    <xf numFmtId="164" fontId="37" fillId="36" borderId="27" xfId="0" applyNumberFormat="1" applyFont="1" applyFill="1" applyBorder="1" applyAlignment="1">
      <alignment vertical="center" wrapText="1"/>
    </xf>
    <xf numFmtId="164" fontId="37" fillId="0" borderId="61" xfId="0" applyNumberFormat="1" applyFont="1" applyBorder="1" applyAlignment="1">
      <alignment vertical="center"/>
    </xf>
    <xf numFmtId="0" fontId="37" fillId="33" borderId="63" xfId="0" applyFont="1" applyFill="1" applyBorder="1"/>
    <xf numFmtId="164" fontId="37" fillId="36" borderId="42" xfId="0" applyNumberFormat="1" applyFont="1" applyFill="1" applyBorder="1" applyAlignment="1">
      <alignment vertical="center" wrapText="1"/>
    </xf>
    <xf numFmtId="164" fontId="37" fillId="36" borderId="49" xfId="0" applyNumberFormat="1" applyFont="1" applyFill="1" applyBorder="1" applyAlignment="1">
      <alignment vertical="center" wrapText="1"/>
    </xf>
    <xf numFmtId="0" fontId="37" fillId="33" borderId="64" xfId="0" applyFont="1" applyFill="1" applyBorder="1"/>
    <xf numFmtId="164" fontId="37" fillId="36" borderId="65" xfId="0" applyNumberFormat="1" applyFont="1" applyFill="1" applyBorder="1" applyAlignment="1">
      <alignment vertical="center" wrapText="1"/>
    </xf>
    <xf numFmtId="164" fontId="37" fillId="0" borderId="42" xfId="0" applyNumberFormat="1" applyFont="1" applyBorder="1" applyAlignment="1">
      <alignment vertical="center"/>
    </xf>
    <xf numFmtId="164" fontId="37" fillId="35" borderId="32" xfId="0" applyNumberFormat="1" applyFont="1" applyFill="1" applyBorder="1" applyAlignment="1">
      <alignment horizontal="right" vertical="center" wrapText="1"/>
    </xf>
    <xf numFmtId="164" fontId="37" fillId="0" borderId="32" xfId="0" applyNumberFormat="1" applyFont="1" applyFill="1" applyBorder="1" applyAlignment="1">
      <alignment horizontal="right" vertical="center" wrapText="1"/>
    </xf>
    <xf numFmtId="164" fontId="37" fillId="0" borderId="67" xfId="0" applyNumberFormat="1" applyFont="1" applyFill="1" applyBorder="1" applyAlignment="1">
      <alignment horizontal="right" vertical="center" wrapText="1"/>
    </xf>
    <xf numFmtId="164" fontId="37" fillId="35" borderId="16" xfId="0" applyNumberFormat="1" applyFont="1" applyFill="1" applyBorder="1" applyAlignment="1">
      <alignment horizontal="right" vertical="center" wrapText="1"/>
    </xf>
    <xf numFmtId="165" fontId="37" fillId="35" borderId="32" xfId="0" applyNumberFormat="1" applyFont="1" applyFill="1" applyBorder="1" applyAlignment="1">
      <alignment horizontal="right" vertical="center" wrapText="1"/>
    </xf>
    <xf numFmtId="165" fontId="37" fillId="0" borderId="32" xfId="0" applyNumberFormat="1" applyFont="1" applyFill="1" applyBorder="1" applyAlignment="1">
      <alignment horizontal="right" vertical="center" wrapText="1"/>
    </xf>
    <xf numFmtId="165" fontId="37" fillId="0" borderId="44" xfId="0" applyNumberFormat="1" applyFont="1" applyFill="1" applyBorder="1" applyAlignment="1">
      <alignment horizontal="right" vertical="center" wrapText="1"/>
    </xf>
    <xf numFmtId="165" fontId="37" fillId="0" borderId="19" xfId="0" applyNumberFormat="1" applyFont="1" applyFill="1" applyBorder="1" applyAlignment="1">
      <alignment horizontal="right" vertical="center" wrapText="1"/>
    </xf>
    <xf numFmtId="165" fontId="37" fillId="35" borderId="16" xfId="0" applyNumberFormat="1" applyFont="1" applyFill="1" applyBorder="1" applyAlignment="1">
      <alignment horizontal="right" vertical="center" wrapText="1"/>
    </xf>
    <xf numFmtId="165" fontId="37" fillId="0" borderId="16" xfId="0" applyNumberFormat="1" applyFont="1" applyFill="1" applyBorder="1" applyAlignment="1">
      <alignment horizontal="right" vertical="center" wrapText="1"/>
    </xf>
    <xf numFmtId="165" fontId="37" fillId="35" borderId="0" xfId="0" applyNumberFormat="1" applyFont="1" applyFill="1" applyBorder="1" applyAlignment="1">
      <alignment horizontal="right" vertical="center" wrapText="1"/>
    </xf>
    <xf numFmtId="165" fontId="37" fillId="0" borderId="68" xfId="0" applyNumberFormat="1" applyFont="1" applyFill="1" applyBorder="1" applyAlignment="1">
      <alignment horizontal="right" vertical="center" wrapText="1"/>
    </xf>
    <xf numFmtId="165" fontId="37" fillId="0" borderId="69" xfId="0" applyNumberFormat="1" applyFont="1" applyFill="1" applyBorder="1" applyAlignment="1">
      <alignment horizontal="right" vertical="center" wrapText="1"/>
    </xf>
    <xf numFmtId="164" fontId="37" fillId="0" borderId="32" xfId="0" applyNumberFormat="1" applyFont="1" applyFill="1" applyBorder="1" applyAlignment="1">
      <alignment vertical="center" wrapText="1"/>
    </xf>
    <xf numFmtId="164" fontId="37" fillId="0" borderId="0" xfId="0" applyNumberFormat="1" applyFont="1" applyFill="1" applyBorder="1" applyAlignment="1">
      <alignment vertical="center" wrapText="1"/>
    </xf>
    <xf numFmtId="164" fontId="37" fillId="0" borderId="70" xfId="0" applyNumberFormat="1" applyFont="1" applyBorder="1" applyAlignment="1">
      <alignment vertical="center"/>
    </xf>
    <xf numFmtId="164" fontId="37" fillId="0" borderId="26" xfId="0" applyNumberFormat="1" applyFont="1" applyFill="1" applyBorder="1" applyAlignment="1">
      <alignment vertical="center" wrapText="1"/>
    </xf>
    <xf numFmtId="164" fontId="37" fillId="0" borderId="19" xfId="0" applyNumberFormat="1" applyFont="1" applyFill="1" applyBorder="1" applyAlignment="1">
      <alignment vertical="center" wrapText="1"/>
    </xf>
    <xf numFmtId="164" fontId="37" fillId="0" borderId="42" xfId="0" applyNumberFormat="1" applyFont="1" applyFill="1" applyBorder="1" applyAlignment="1">
      <alignment vertical="center" wrapText="1"/>
    </xf>
    <xf numFmtId="0" fontId="37" fillId="33" borderId="71" xfId="0" applyFont="1" applyFill="1" applyBorder="1"/>
    <xf numFmtId="164" fontId="37" fillId="0" borderId="39" xfId="0" applyNumberFormat="1" applyFont="1" applyFill="1" applyBorder="1" applyAlignment="1">
      <alignment vertical="center" wrapText="1"/>
    </xf>
    <xf numFmtId="0" fontId="37" fillId="33" borderId="72" xfId="0" applyFont="1" applyFill="1" applyBorder="1"/>
    <xf numFmtId="164" fontId="37" fillId="35" borderId="19" xfId="0" applyNumberFormat="1" applyFont="1" applyFill="1" applyBorder="1" applyAlignment="1">
      <alignment horizontal="right" vertical="center" wrapText="1"/>
    </xf>
    <xf numFmtId="164" fontId="37" fillId="35" borderId="42" xfId="0" applyNumberFormat="1" applyFont="1" applyFill="1" applyBorder="1" applyAlignment="1">
      <alignment horizontal="right" vertical="center" wrapText="1"/>
    </xf>
    <xf numFmtId="164" fontId="37" fillId="35" borderId="39" xfId="0" applyNumberFormat="1" applyFont="1" applyFill="1" applyBorder="1" applyAlignment="1">
      <alignment horizontal="right" vertical="center" wrapText="1"/>
    </xf>
    <xf numFmtId="164" fontId="37" fillId="0" borderId="32" xfId="28" applyNumberFormat="1" applyFont="1" applyBorder="1" applyAlignment="1">
      <alignment horizontal="right" vertical="center"/>
    </xf>
    <xf numFmtId="165" fontId="37" fillId="35" borderId="39" xfId="0" applyNumberFormat="1" applyFont="1" applyFill="1" applyBorder="1" applyAlignment="1">
      <alignment vertical="center" wrapText="1"/>
    </xf>
    <xf numFmtId="165" fontId="37" fillId="0" borderId="16" xfId="0" applyNumberFormat="1" applyFont="1" applyFill="1" applyBorder="1" applyAlignment="1">
      <alignment vertical="center" wrapText="1"/>
    </xf>
    <xf numFmtId="165" fontId="37" fillId="0" borderId="34" xfId="0" applyNumberFormat="1" applyFont="1" applyFill="1" applyBorder="1" applyAlignment="1">
      <alignment vertical="center" wrapText="1"/>
    </xf>
    <xf numFmtId="165" fontId="37" fillId="0" borderId="32" xfId="0" applyNumberFormat="1" applyFont="1" applyFill="1" applyBorder="1" applyAlignment="1">
      <alignment vertical="center" wrapText="1"/>
    </xf>
    <xf numFmtId="165" fontId="37" fillId="35" borderId="26" xfId="0" applyNumberFormat="1" applyFont="1" applyFill="1" applyBorder="1" applyAlignment="1">
      <alignment horizontal="right" vertical="center" wrapText="1"/>
    </xf>
    <xf numFmtId="165" fontId="37" fillId="0" borderId="26" xfId="0" applyNumberFormat="1" applyFont="1" applyFill="1" applyBorder="1" applyAlignment="1">
      <alignment horizontal="right" vertical="center" wrapText="1"/>
    </xf>
    <xf numFmtId="165" fontId="37" fillId="35" borderId="28" xfId="0" applyNumberFormat="1" applyFont="1" applyFill="1" applyBorder="1" applyAlignment="1">
      <alignment horizontal="right" vertical="center" wrapText="1"/>
    </xf>
    <xf numFmtId="165" fontId="37" fillId="0" borderId="29" xfId="0" applyNumberFormat="1" applyFont="1" applyFill="1" applyBorder="1" applyAlignment="1">
      <alignment horizontal="right" vertical="center" wrapText="1"/>
    </xf>
    <xf numFmtId="165" fontId="37" fillId="0" borderId="70" xfId="0" applyNumberFormat="1" applyFont="1" applyFill="1" applyBorder="1" applyAlignment="1">
      <alignment horizontal="right" vertical="center" wrapText="1"/>
    </xf>
    <xf numFmtId="165" fontId="29" fillId="34" borderId="66" xfId="0" applyNumberFormat="1" applyFont="1" applyFill="1" applyBorder="1" applyAlignment="1">
      <alignment vertical="center"/>
    </xf>
    <xf numFmtId="164" fontId="37" fillId="35" borderId="70" xfId="0" applyNumberFormat="1" applyFont="1" applyFill="1" applyBorder="1" applyAlignment="1">
      <alignment horizontal="right" vertical="center" wrapText="1"/>
    </xf>
    <xf numFmtId="164" fontId="37" fillId="0" borderId="45" xfId="0" applyNumberFormat="1" applyFont="1" applyBorder="1" applyAlignment="1">
      <alignment vertical="center"/>
    </xf>
    <xf numFmtId="164" fontId="37" fillId="0" borderId="22" xfId="0" applyNumberFormat="1" applyFont="1" applyBorder="1" applyAlignment="1">
      <alignment vertical="center"/>
    </xf>
    <xf numFmtId="164" fontId="37" fillId="0" borderId="49" xfId="0" applyNumberFormat="1" applyFont="1" applyBorder="1" applyAlignment="1">
      <alignment vertical="center"/>
    </xf>
    <xf numFmtId="164" fontId="37" fillId="0" borderId="65" xfId="0" applyNumberFormat="1" applyFont="1" applyBorder="1" applyAlignment="1">
      <alignment vertical="center"/>
    </xf>
    <xf numFmtId="164" fontId="37" fillId="0" borderId="51" xfId="0" applyNumberFormat="1" applyFont="1" applyBorder="1" applyAlignment="1">
      <alignment vertical="center"/>
    </xf>
    <xf numFmtId="164" fontId="37" fillId="0" borderId="44" xfId="0" applyNumberFormat="1" applyFont="1" applyBorder="1" applyAlignment="1">
      <alignment vertical="center"/>
    </xf>
    <xf numFmtId="0" fontId="37" fillId="33" borderId="74" xfId="0" applyFont="1" applyFill="1" applyBorder="1"/>
    <xf numFmtId="164" fontId="37" fillId="36" borderId="75" xfId="0" applyNumberFormat="1" applyFont="1" applyFill="1" applyBorder="1" applyAlignment="1">
      <alignment vertical="center" wrapText="1"/>
    </xf>
    <xf numFmtId="0" fontId="37" fillId="33" borderId="20" xfId="0" applyFont="1" applyFill="1" applyBorder="1"/>
    <xf numFmtId="0" fontId="38" fillId="0" borderId="45" xfId="0" applyFont="1" applyBorder="1"/>
    <xf numFmtId="0" fontId="38" fillId="0" borderId="32" xfId="0" applyFont="1" applyBorder="1"/>
    <xf numFmtId="0" fontId="38" fillId="0" borderId="46" xfId="0" applyFont="1" applyBorder="1"/>
    <xf numFmtId="0" fontId="38" fillId="0" borderId="16" xfId="0" applyFont="1" applyBorder="1"/>
    <xf numFmtId="0" fontId="38" fillId="0" borderId="77" xfId="0" applyFont="1" applyBorder="1"/>
    <xf numFmtId="0" fontId="38" fillId="0" borderId="39" xfId="0" applyFont="1" applyBorder="1"/>
    <xf numFmtId="0" fontId="38" fillId="0" borderId="33" xfId="0" applyFont="1" applyBorder="1"/>
    <xf numFmtId="0" fontId="38" fillId="0" borderId="78" xfId="0" applyFont="1" applyBorder="1"/>
    <xf numFmtId="0" fontId="38" fillId="0" borderId="80" xfId="0" applyFont="1" applyBorder="1"/>
    <xf numFmtId="0" fontId="38" fillId="0" borderId="81" xfId="0" applyFont="1" applyBorder="1"/>
    <xf numFmtId="0" fontId="30" fillId="33" borderId="0" xfId="0" applyFont="1" applyFill="1" applyBorder="1"/>
    <xf numFmtId="164" fontId="30" fillId="36" borderId="0" xfId="0" applyNumberFormat="1" applyFont="1" applyFill="1" applyBorder="1" applyAlignment="1">
      <alignment vertical="center" wrapText="1"/>
    </xf>
    <xf numFmtId="164" fontId="30" fillId="0" borderId="45" xfId="0" applyNumberFormat="1" applyFont="1" applyBorder="1" applyAlignment="1">
      <alignment vertical="center"/>
    </xf>
    <xf numFmtId="164" fontId="30" fillId="0" borderId="82" xfId="0" applyNumberFormat="1" applyFont="1" applyBorder="1" applyAlignment="1">
      <alignment vertical="center"/>
    </xf>
    <xf numFmtId="164" fontId="30" fillId="36" borderId="83" xfId="0" applyNumberFormat="1" applyFont="1" applyFill="1" applyBorder="1" applyAlignment="1">
      <alignment vertical="center" wrapText="1"/>
    </xf>
    <xf numFmtId="164" fontId="30" fillId="36" borderId="24" xfId="0" applyNumberFormat="1" applyFont="1" applyFill="1" applyBorder="1" applyAlignment="1">
      <alignment vertical="center" wrapText="1"/>
    </xf>
    <xf numFmtId="164" fontId="30" fillId="0" borderId="79" xfId="0" applyNumberFormat="1" applyFont="1" applyBorder="1" applyAlignment="1">
      <alignment vertical="center"/>
    </xf>
    <xf numFmtId="164" fontId="30" fillId="0" borderId="22" xfId="0" applyNumberFormat="1" applyFont="1" applyBorder="1" applyAlignment="1">
      <alignment vertical="center"/>
    </xf>
    <xf numFmtId="165" fontId="37" fillId="35" borderId="35" xfId="0" applyNumberFormat="1" applyFont="1" applyFill="1" applyBorder="1" applyAlignment="1">
      <alignment horizontal="right" vertical="center" wrapText="1"/>
    </xf>
    <xf numFmtId="165" fontId="37" fillId="0" borderId="35" xfId="0" applyNumberFormat="1" applyFont="1" applyFill="1" applyBorder="1" applyAlignment="1">
      <alignment horizontal="right" vertical="center" wrapText="1"/>
    </xf>
    <xf numFmtId="164" fontId="37" fillId="0" borderId="84" xfId="0" applyNumberFormat="1" applyFont="1" applyBorder="1" applyAlignment="1">
      <alignment vertical="center"/>
    </xf>
    <xf numFmtId="164" fontId="37" fillId="0" borderId="85" xfId="0" applyNumberFormat="1" applyFont="1" applyBorder="1" applyAlignment="1">
      <alignment vertical="center"/>
    </xf>
    <xf numFmtId="164" fontId="37" fillId="0" borderId="86" xfId="0" applyNumberFormat="1" applyFont="1" applyBorder="1" applyAlignment="1">
      <alignment vertical="center"/>
    </xf>
    <xf numFmtId="164" fontId="37" fillId="0" borderId="80" xfId="0" applyNumberFormat="1" applyFont="1" applyBorder="1" applyAlignment="1">
      <alignment vertical="center"/>
    </xf>
    <xf numFmtId="0" fontId="37" fillId="33" borderId="73" xfId="0" applyFont="1" applyFill="1" applyBorder="1"/>
    <xf numFmtId="165" fontId="37" fillId="0" borderId="33" xfId="0" applyNumberFormat="1" applyFont="1" applyFill="1" applyBorder="1" applyAlignment="1">
      <alignment vertical="center" wrapText="1"/>
    </xf>
    <xf numFmtId="165" fontId="37" fillId="0" borderId="33" xfId="0" applyNumberFormat="1" applyFont="1" applyFill="1" applyBorder="1" applyAlignment="1">
      <alignment horizontal="right" vertical="center" wrapText="1"/>
    </xf>
    <xf numFmtId="165" fontId="29" fillId="34" borderId="66" xfId="28" applyNumberFormat="1" applyFont="1" applyFill="1" applyBorder="1" applyAlignment="1">
      <alignment vertical="center"/>
    </xf>
    <xf numFmtId="165" fontId="29" fillId="34" borderId="87" xfId="28" applyNumberFormat="1" applyFont="1" applyFill="1" applyBorder="1" applyAlignment="1">
      <alignment vertical="center"/>
    </xf>
    <xf numFmtId="165" fontId="29" fillId="34" borderId="87" xfId="0" applyNumberFormat="1" applyFont="1" applyFill="1" applyBorder="1" applyAlignment="1">
      <alignment vertical="center"/>
    </xf>
    <xf numFmtId="165" fontId="29" fillId="34" borderId="88" xfId="0" applyNumberFormat="1" applyFont="1" applyFill="1" applyBorder="1" applyAlignment="1">
      <alignment vertical="center"/>
    </xf>
    <xf numFmtId="0" fontId="29" fillId="34" borderId="66" xfId="0" applyFont="1" applyFill="1" applyBorder="1" applyAlignment="1">
      <alignment wrapText="1"/>
    </xf>
    <xf numFmtId="164" fontId="37" fillId="0" borderId="21" xfId="0" applyNumberFormat="1" applyFont="1" applyFill="1" applyBorder="1" applyAlignment="1">
      <alignment vertical="center" wrapText="1"/>
    </xf>
    <xf numFmtId="165" fontId="37" fillId="0" borderId="67" xfId="0" applyNumberFormat="1" applyFont="1" applyFill="1" applyBorder="1" applyAlignment="1">
      <alignment horizontal="right" vertical="center" wrapText="1"/>
    </xf>
    <xf numFmtId="165" fontId="37" fillId="0" borderId="89" xfId="0" applyNumberFormat="1" applyFont="1" applyBorder="1" applyAlignment="1">
      <alignment vertical="center"/>
    </xf>
    <xf numFmtId="165" fontId="37" fillId="35" borderId="70" xfId="0" applyNumberFormat="1" applyFont="1" applyFill="1" applyBorder="1" applyAlignment="1">
      <alignment horizontal="right" vertical="center" wrapText="1"/>
    </xf>
    <xf numFmtId="165" fontId="37" fillId="0" borderId="34" xfId="0" applyNumberFormat="1" applyFont="1" applyFill="1" applyBorder="1" applyAlignment="1">
      <alignment horizontal="right" vertical="center" wrapText="1"/>
    </xf>
    <xf numFmtId="165" fontId="37" fillId="0" borderId="90" xfId="0" applyNumberFormat="1" applyFont="1" applyBorder="1" applyAlignment="1">
      <alignment vertical="center"/>
    </xf>
    <xf numFmtId="165" fontId="37" fillId="0" borderId="81" xfId="0" applyNumberFormat="1" applyFont="1" applyBorder="1" applyAlignment="1">
      <alignment vertical="center"/>
    </xf>
    <xf numFmtId="164" fontId="37" fillId="0" borderId="67" xfId="0" applyNumberFormat="1" applyFont="1" applyFill="1" applyBorder="1" applyAlignment="1">
      <alignment vertical="center" wrapText="1"/>
    </xf>
    <xf numFmtId="0" fontId="0" fillId="0" borderId="69" xfId="0" applyBorder="1"/>
    <xf numFmtId="164" fontId="37" fillId="0" borderId="69" xfId="0" applyNumberFormat="1" applyFont="1" applyFill="1" applyBorder="1" applyAlignment="1">
      <alignment vertical="center" wrapText="1"/>
    </xf>
    <xf numFmtId="164" fontId="37" fillId="0" borderId="39" xfId="0" applyNumberFormat="1" applyFont="1" applyFill="1" applyBorder="1" applyAlignment="1">
      <alignment horizontal="right" vertical="center" wrapText="1"/>
    </xf>
    <xf numFmtId="164" fontId="37" fillId="0" borderId="19" xfId="0" applyNumberFormat="1" applyFont="1" applyBorder="1"/>
    <xf numFmtId="164" fontId="37" fillId="0" borderId="21" xfId="0" applyNumberFormat="1" applyFont="1" applyBorder="1"/>
    <xf numFmtId="164" fontId="37" fillId="0" borderId="93" xfId="0" applyNumberFormat="1" applyFont="1" applyBorder="1" applyAlignment="1">
      <alignment vertical="center"/>
    </xf>
    <xf numFmtId="164" fontId="37" fillId="0" borderId="94" xfId="0" applyNumberFormat="1" applyFont="1" applyBorder="1" applyAlignment="1">
      <alignment vertical="center"/>
    </xf>
    <xf numFmtId="164" fontId="37" fillId="0" borderId="95" xfId="0" applyNumberFormat="1" applyFont="1" applyBorder="1" applyAlignment="1">
      <alignment vertical="center"/>
    </xf>
    <xf numFmtId="165" fontId="37" fillId="0" borderId="96" xfId="0" applyNumberFormat="1" applyFont="1" applyBorder="1" applyAlignment="1">
      <alignment vertical="center"/>
    </xf>
    <xf numFmtId="165" fontId="37" fillId="0" borderId="97" xfId="0" applyNumberFormat="1" applyFont="1" applyBorder="1" applyAlignment="1">
      <alignment vertical="center"/>
    </xf>
    <xf numFmtId="0" fontId="38" fillId="0" borderId="69" xfId="0" applyFont="1" applyBorder="1"/>
    <xf numFmtId="0" fontId="37" fillId="33" borderId="98" xfId="0" applyFont="1" applyFill="1" applyBorder="1"/>
    <xf numFmtId="0" fontId="37" fillId="33" borderId="99" xfId="0" applyFont="1" applyFill="1" applyBorder="1"/>
    <xf numFmtId="164" fontId="29" fillId="34" borderId="66" xfId="0" applyNumberFormat="1" applyFont="1" applyFill="1" applyBorder="1" applyAlignment="1">
      <alignment vertical="center"/>
    </xf>
    <xf numFmtId="165" fontId="37" fillId="35" borderId="67" xfId="0" applyNumberFormat="1" applyFont="1" applyFill="1" applyBorder="1" applyAlignment="1">
      <alignment vertical="center" wrapText="1"/>
    </xf>
    <xf numFmtId="165" fontId="37" fillId="0" borderId="67" xfId="0" applyNumberFormat="1" applyFont="1" applyFill="1" applyBorder="1" applyAlignment="1">
      <alignment vertical="center" wrapText="1"/>
    </xf>
    <xf numFmtId="165" fontId="37" fillId="0" borderId="80" xfId="0" applyNumberFormat="1" applyFont="1" applyBorder="1" applyAlignment="1">
      <alignment vertical="center"/>
    </xf>
    <xf numFmtId="164" fontId="37" fillId="35" borderId="80" xfId="0" applyNumberFormat="1" applyFont="1" applyFill="1" applyBorder="1" applyAlignment="1">
      <alignment horizontal="right" vertical="center" wrapText="1"/>
    </xf>
    <xf numFmtId="0" fontId="37" fillId="33" borderId="75" xfId="0" applyFont="1" applyFill="1" applyBorder="1"/>
    <xf numFmtId="165" fontId="37" fillId="0" borderId="39" xfId="0" applyNumberFormat="1" applyFont="1" applyFill="1" applyBorder="1" applyAlignment="1">
      <alignment vertical="center" wrapText="1"/>
    </xf>
    <xf numFmtId="164" fontId="37" fillId="0" borderId="90" xfId="0" applyNumberFormat="1" applyFont="1" applyBorder="1" applyAlignment="1">
      <alignment vertical="center"/>
    </xf>
    <xf numFmtId="0" fontId="39" fillId="33" borderId="0" xfId="0" applyFont="1" applyFill="1"/>
    <xf numFmtId="3" fontId="28" fillId="0" borderId="32" xfId="0" applyNumberFormat="1" applyFont="1" applyBorder="1" applyAlignment="1">
      <alignment horizontal="center" vertical="center"/>
    </xf>
    <xf numFmtId="164" fontId="28" fillId="0" borderId="32" xfId="0" applyNumberFormat="1" applyFont="1" applyBorder="1" applyAlignment="1">
      <alignment horizontal="center" vertical="center"/>
    </xf>
    <xf numFmtId="3" fontId="29" fillId="34" borderId="40" xfId="0" applyNumberFormat="1" applyFont="1" applyFill="1" applyBorder="1" applyAlignment="1">
      <alignment horizontal="center" vertical="center"/>
    </xf>
    <xf numFmtId="164" fontId="29" fillId="34" borderId="40" xfId="0" applyNumberFormat="1" applyFont="1" applyFill="1" applyBorder="1" applyAlignment="1">
      <alignment horizontal="center" vertical="center"/>
    </xf>
    <xf numFmtId="3" fontId="28" fillId="0" borderId="32" xfId="0" applyNumberFormat="1" applyFont="1" applyFill="1" applyBorder="1" applyAlignment="1">
      <alignment horizontal="right" vertical="center" wrapText="1"/>
    </xf>
    <xf numFmtId="3" fontId="28" fillId="0" borderId="33" xfId="0" applyNumberFormat="1" applyFont="1" applyFill="1" applyBorder="1" applyAlignment="1">
      <alignment horizontal="right" vertical="center" wrapText="1"/>
    </xf>
    <xf numFmtId="3" fontId="28" fillId="35" borderId="32" xfId="0" applyNumberFormat="1" applyFont="1" applyFill="1" applyBorder="1" applyAlignment="1">
      <alignment vertical="center" wrapText="1"/>
    </xf>
    <xf numFmtId="3" fontId="29" fillId="34" borderId="40" xfId="0" applyNumberFormat="1" applyFont="1" applyFill="1" applyBorder="1" applyAlignment="1">
      <alignment vertical="center"/>
    </xf>
    <xf numFmtId="165" fontId="29" fillId="34" borderId="0" xfId="0" applyNumberFormat="1" applyFont="1" applyFill="1" applyBorder="1" applyAlignment="1">
      <alignment horizontal="center" vertical="center"/>
    </xf>
    <xf numFmtId="165" fontId="28" fillId="0" borderId="19" xfId="0" applyNumberFormat="1" applyFont="1" applyBorder="1" applyAlignment="1">
      <alignment horizontal="center" vertical="center"/>
    </xf>
    <xf numFmtId="165" fontId="30" fillId="0" borderId="35" xfId="0" applyNumberFormat="1" applyFont="1" applyBorder="1" applyAlignment="1">
      <alignment horizontal="center" vertical="center"/>
    </xf>
    <xf numFmtId="165" fontId="28" fillId="0" borderId="16" xfId="0" applyNumberFormat="1" applyFont="1" applyBorder="1" applyAlignment="1">
      <alignment horizontal="center" vertical="center"/>
    </xf>
    <xf numFmtId="1" fontId="29" fillId="37" borderId="0" xfId="0" applyNumberFormat="1" applyFont="1" applyFill="1" applyBorder="1" applyAlignment="1">
      <alignment horizontal="center" vertical="center" wrapText="1"/>
    </xf>
    <xf numFmtId="3" fontId="28" fillId="35" borderId="16" xfId="0" applyNumberFormat="1" applyFont="1" applyFill="1" applyBorder="1" applyAlignment="1">
      <alignment horizontal="right" vertical="center" wrapText="1"/>
    </xf>
    <xf numFmtId="3" fontId="28" fillId="35" borderId="44" xfId="0" applyNumberFormat="1" applyFont="1" applyFill="1" applyBorder="1" applyAlignment="1">
      <alignment horizontal="center" vertical="center" wrapText="1"/>
    </xf>
    <xf numFmtId="3" fontId="28" fillId="35" borderId="70" xfId="0" applyNumberFormat="1" applyFont="1" applyFill="1" applyBorder="1" applyAlignment="1">
      <alignment horizontal="right" vertical="center" wrapText="1"/>
    </xf>
    <xf numFmtId="0" fontId="29" fillId="34" borderId="75" xfId="0" applyFont="1" applyFill="1" applyBorder="1"/>
    <xf numFmtId="3" fontId="29" fillId="34" borderId="75" xfId="0" applyNumberFormat="1" applyFont="1" applyFill="1" applyBorder="1" applyAlignment="1">
      <alignment vertical="center"/>
    </xf>
    <xf numFmtId="3" fontId="29" fillId="34" borderId="75" xfId="28" applyNumberFormat="1" applyFont="1" applyFill="1" applyBorder="1" applyAlignment="1">
      <alignment vertical="center"/>
    </xf>
    <xf numFmtId="3" fontId="29" fillId="34" borderId="75" xfId="0" applyNumberFormat="1" applyFont="1" applyFill="1" applyBorder="1" applyAlignment="1">
      <alignment horizontal="center" vertical="center"/>
    </xf>
    <xf numFmtId="164" fontId="29" fillId="34" borderId="75" xfId="0" applyNumberFormat="1" applyFont="1" applyFill="1" applyBorder="1" applyAlignment="1">
      <alignment horizontal="center" vertical="center"/>
    </xf>
    <xf numFmtId="0" fontId="40" fillId="33" borderId="0" xfId="0" applyFont="1" applyFill="1" applyAlignment="1">
      <alignment vertical="center"/>
    </xf>
    <xf numFmtId="3" fontId="30" fillId="0" borderId="35" xfId="0" applyNumberFormat="1" applyFont="1" applyFill="1" applyBorder="1" applyAlignment="1">
      <alignment horizontal="center" vertical="center"/>
    </xf>
    <xf numFmtId="3" fontId="28" fillId="0" borderId="19" xfId="0" applyNumberFormat="1" applyFont="1" applyFill="1" applyBorder="1" applyAlignment="1">
      <alignment horizontal="center" vertical="center"/>
    </xf>
    <xf numFmtId="3" fontId="30" fillId="0" borderId="32" xfId="28" applyNumberFormat="1" applyFont="1" applyFill="1" applyBorder="1" applyAlignment="1">
      <alignment horizontal="center" vertical="center"/>
    </xf>
    <xf numFmtId="3" fontId="28" fillId="0" borderId="39" xfId="0" applyNumberFormat="1" applyFont="1" applyFill="1" applyBorder="1" applyAlignment="1">
      <alignment horizontal="center" vertical="center"/>
    </xf>
    <xf numFmtId="165" fontId="28" fillId="35" borderId="27" xfId="0" applyNumberFormat="1" applyFont="1" applyFill="1" applyBorder="1" applyAlignment="1">
      <alignment horizontal="right" vertical="center" wrapText="1"/>
    </xf>
    <xf numFmtId="3" fontId="29" fillId="34" borderId="0" xfId="0" applyNumberFormat="1" applyFont="1" applyFill="1" applyBorder="1" applyAlignment="1">
      <alignment horizontal="right" vertical="center" wrapText="1"/>
    </xf>
    <xf numFmtId="3" fontId="29" fillId="34" borderId="0" xfId="0" applyNumberFormat="1" applyFont="1" applyFill="1" applyBorder="1" applyAlignment="1">
      <alignment horizontal="right" vertical="center"/>
    </xf>
    <xf numFmtId="3" fontId="32" fillId="36" borderId="0" xfId="0" applyNumberFormat="1" applyFont="1" applyFill="1" applyBorder="1" applyAlignment="1">
      <alignment horizontal="right" vertical="center" wrapText="1"/>
    </xf>
    <xf numFmtId="3" fontId="28" fillId="0" borderId="19" xfId="0" applyNumberFormat="1" applyFont="1" applyBorder="1" applyAlignment="1">
      <alignment horizontal="right" vertical="center"/>
    </xf>
    <xf numFmtId="3" fontId="28" fillId="0" borderId="16" xfId="0" applyNumberFormat="1" applyFont="1" applyBorder="1" applyAlignment="1">
      <alignment horizontal="right" vertical="center"/>
    </xf>
    <xf numFmtId="3" fontId="29" fillId="34" borderId="40" xfId="0" applyNumberFormat="1" applyFont="1" applyFill="1" applyBorder="1" applyAlignment="1">
      <alignment horizontal="right" vertical="center"/>
    </xf>
    <xf numFmtId="3" fontId="28" fillId="0" borderId="32" xfId="0" applyNumberFormat="1" applyFont="1" applyBorder="1" applyAlignment="1">
      <alignment horizontal="right" vertical="center"/>
    </xf>
    <xf numFmtId="3" fontId="29" fillId="34" borderId="0" xfId="28" applyNumberFormat="1" applyFont="1" applyFill="1" applyBorder="1" applyAlignment="1">
      <alignment horizontal="right" vertical="center"/>
    </xf>
    <xf numFmtId="3" fontId="30" fillId="0" borderId="35" xfId="28" applyNumberFormat="1" applyFont="1" applyFill="1" applyBorder="1" applyAlignment="1">
      <alignment horizontal="right" vertical="center"/>
    </xf>
    <xf numFmtId="3" fontId="30" fillId="0" borderId="36" xfId="28" applyNumberFormat="1" applyFont="1" applyFill="1" applyBorder="1" applyAlignment="1">
      <alignment horizontal="right" vertical="center"/>
    </xf>
    <xf numFmtId="3" fontId="30" fillId="0" borderId="35" xfId="0" applyNumberFormat="1" applyFont="1" applyBorder="1" applyAlignment="1">
      <alignment horizontal="right" vertical="center"/>
    </xf>
    <xf numFmtId="3" fontId="28" fillId="35" borderId="32" xfId="0" applyNumberFormat="1" applyFont="1" applyFill="1" applyBorder="1" applyAlignment="1">
      <alignment horizontal="right" vertical="center" wrapText="1"/>
    </xf>
    <xf numFmtId="3" fontId="28" fillId="35" borderId="39" xfId="0" applyNumberFormat="1" applyFont="1" applyFill="1" applyBorder="1" applyAlignment="1">
      <alignment horizontal="right" vertical="center" wrapText="1"/>
    </xf>
    <xf numFmtId="3" fontId="30" fillId="0" borderId="32" xfId="28" applyNumberFormat="1" applyFont="1" applyBorder="1" applyAlignment="1">
      <alignment horizontal="right" vertical="center"/>
    </xf>
    <xf numFmtId="3" fontId="30" fillId="0" borderId="33" xfId="28" applyNumberFormat="1" applyFont="1" applyBorder="1" applyAlignment="1">
      <alignment horizontal="right" vertical="center"/>
    </xf>
    <xf numFmtId="0" fontId="23" fillId="0" borderId="25" xfId="0" applyFont="1" applyBorder="1" applyAlignment="1">
      <alignment horizontal="right" vertical="center"/>
    </xf>
    <xf numFmtId="0" fontId="23" fillId="0" borderId="0" xfId="0" applyFont="1" applyAlignment="1">
      <alignment horizontal="right" vertical="center"/>
    </xf>
    <xf numFmtId="0" fontId="23" fillId="0" borderId="19" xfId="0" applyNumberFormat="1" applyFont="1" applyBorder="1" applyAlignment="1">
      <alignment horizontal="right" vertical="center"/>
    </xf>
    <xf numFmtId="164" fontId="37" fillId="36" borderId="42" xfId="0" applyNumberFormat="1" applyFont="1" applyFill="1" applyBorder="1" applyAlignment="1">
      <alignment vertical="center"/>
    </xf>
    <xf numFmtId="164" fontId="37" fillId="36" borderId="66" xfId="0" applyNumberFormat="1" applyFont="1" applyFill="1" applyBorder="1" applyAlignment="1">
      <alignment vertical="center"/>
    </xf>
    <xf numFmtId="164" fontId="38" fillId="0" borderId="69" xfId="0" applyNumberFormat="1" applyFont="1" applyBorder="1"/>
    <xf numFmtId="3" fontId="29" fillId="34" borderId="40" xfId="0" applyNumberFormat="1" applyFont="1" applyFill="1" applyBorder="1" applyAlignment="1">
      <alignment horizontal="right" vertical="center" wrapText="1"/>
    </xf>
    <xf numFmtId="164" fontId="29" fillId="34" borderId="0" xfId="0" applyNumberFormat="1" applyFont="1" applyFill="1" applyBorder="1" applyAlignment="1">
      <alignment horizontal="right" vertical="center" wrapText="1"/>
    </xf>
    <xf numFmtId="164" fontId="29" fillId="36" borderId="0" xfId="0" applyNumberFormat="1" applyFont="1" applyFill="1" applyBorder="1" applyAlignment="1">
      <alignment horizontal="center" vertical="center"/>
    </xf>
    <xf numFmtId="164" fontId="41" fillId="36" borderId="0" xfId="0" applyNumberFormat="1" applyFont="1" applyFill="1" applyBorder="1" applyAlignment="1">
      <alignment horizontal="center" vertical="center"/>
    </xf>
    <xf numFmtId="164" fontId="28" fillId="36" borderId="0" xfId="0" applyNumberFormat="1" applyFont="1" applyFill="1" applyBorder="1" applyAlignment="1">
      <alignment horizontal="center" vertical="center"/>
    </xf>
    <xf numFmtId="164" fontId="30" fillId="0" borderId="44" xfId="0" applyNumberFormat="1" applyFont="1" applyBorder="1" applyAlignment="1">
      <alignment vertical="center"/>
    </xf>
    <xf numFmtId="0" fontId="38" fillId="0" borderId="42" xfId="0" applyFont="1" applyBorder="1"/>
    <xf numFmtId="0" fontId="38" fillId="0" borderId="49" xfId="0" applyFont="1" applyBorder="1"/>
    <xf numFmtId="164" fontId="37" fillId="0" borderId="0" xfId="0" applyNumberFormat="1" applyFont="1" applyBorder="1" applyAlignment="1">
      <alignment vertical="center"/>
    </xf>
    <xf numFmtId="164" fontId="37" fillId="36" borderId="0" xfId="0" applyNumberFormat="1" applyFont="1" applyFill="1" applyBorder="1" applyAlignment="1">
      <alignment vertical="center"/>
    </xf>
    <xf numFmtId="164" fontId="37" fillId="0" borderId="0" xfId="0" applyNumberFormat="1" applyFont="1" applyFill="1" applyBorder="1" applyAlignment="1">
      <alignment vertical="center"/>
    </xf>
    <xf numFmtId="165" fontId="37" fillId="0" borderId="49" xfId="0" applyNumberFormat="1" applyFont="1" applyBorder="1" applyAlignment="1">
      <alignment vertical="center"/>
    </xf>
    <xf numFmtId="165" fontId="37" fillId="0" borderId="44" xfId="0" applyNumberFormat="1" applyFont="1" applyBorder="1" applyAlignment="1">
      <alignment vertical="center"/>
    </xf>
    <xf numFmtId="0" fontId="42" fillId="33" borderId="12" xfId="0" applyFont="1" applyFill="1" applyBorder="1"/>
    <xf numFmtId="166" fontId="42" fillId="33" borderId="0" xfId="0" applyNumberFormat="1" applyFont="1" applyFill="1"/>
    <xf numFmtId="0" fontId="42" fillId="0" borderId="0" xfId="0" applyFont="1"/>
    <xf numFmtId="164" fontId="30" fillId="36" borderId="0" xfId="0" applyNumberFormat="1" applyFont="1" applyFill="1" applyBorder="1" applyAlignment="1">
      <alignment horizontal="center" vertical="center"/>
    </xf>
    <xf numFmtId="164" fontId="29" fillId="34" borderId="70" xfId="0" applyNumberFormat="1" applyFont="1" applyFill="1" applyBorder="1" applyAlignment="1">
      <alignment horizontal="center" vertical="center"/>
    </xf>
    <xf numFmtId="164" fontId="30" fillId="36" borderId="37" xfId="0" applyNumberFormat="1" applyFont="1" applyFill="1" applyBorder="1" applyAlignment="1">
      <alignment horizontal="center" vertical="center"/>
    </xf>
    <xf numFmtId="164" fontId="28" fillId="36" borderId="38" xfId="0" applyNumberFormat="1" applyFont="1" applyFill="1" applyBorder="1" applyAlignment="1">
      <alignment horizontal="center" vertical="center"/>
    </xf>
    <xf numFmtId="164" fontId="28" fillId="36" borderId="27" xfId="0" applyNumberFormat="1" applyFont="1" applyFill="1" applyBorder="1" applyAlignment="1">
      <alignment horizontal="center" vertical="center"/>
    </xf>
    <xf numFmtId="165" fontId="28" fillId="0" borderId="33" xfId="0" applyNumberFormat="1" applyFont="1" applyBorder="1" applyAlignment="1">
      <alignment vertical="center"/>
    </xf>
    <xf numFmtId="165" fontId="28" fillId="0" borderId="78" xfId="0" applyNumberFormat="1" applyFont="1" applyBorder="1" applyAlignment="1">
      <alignment vertical="center"/>
    </xf>
    <xf numFmtId="164" fontId="37" fillId="0" borderId="103" xfId="0" applyNumberFormat="1" applyFont="1" applyBorder="1" applyAlignment="1">
      <alignment vertical="center"/>
    </xf>
    <xf numFmtId="164" fontId="37" fillId="0" borderId="104" xfId="0" applyNumberFormat="1" applyFont="1" applyBorder="1" applyAlignment="1">
      <alignment vertical="center"/>
    </xf>
    <xf numFmtId="165" fontId="37" fillId="0" borderId="105" xfId="0" applyNumberFormat="1" applyFont="1" applyBorder="1" applyAlignment="1">
      <alignment vertical="center"/>
    </xf>
    <xf numFmtId="165" fontId="37" fillId="0" borderId="61" xfId="0" applyNumberFormat="1" applyFont="1" applyBorder="1" applyAlignment="1">
      <alignment vertical="center"/>
    </xf>
    <xf numFmtId="165" fontId="37" fillId="0" borderId="33" xfId="0" applyNumberFormat="1" applyFont="1" applyBorder="1" applyAlignment="1">
      <alignment vertical="center"/>
    </xf>
    <xf numFmtId="165" fontId="37" fillId="0" borderId="21" xfId="0" applyNumberFormat="1" applyFont="1" applyBorder="1" applyAlignment="1">
      <alignment vertical="center"/>
    </xf>
    <xf numFmtId="165" fontId="37" fillId="0" borderId="106" xfId="0" applyNumberFormat="1" applyFont="1" applyBorder="1" applyAlignment="1">
      <alignment vertical="center"/>
    </xf>
    <xf numFmtId="165" fontId="37" fillId="0" borderId="107" xfId="0" applyNumberFormat="1" applyFont="1" applyBorder="1" applyAlignment="1">
      <alignment vertical="center"/>
    </xf>
    <xf numFmtId="165" fontId="37" fillId="0" borderId="78" xfId="0" applyNumberFormat="1" applyFont="1" applyBorder="1" applyAlignment="1">
      <alignment vertical="center"/>
    </xf>
    <xf numFmtId="164" fontId="37" fillId="0" borderId="75" xfId="0" applyNumberFormat="1" applyFont="1" applyFill="1" applyBorder="1" applyAlignment="1">
      <alignment vertical="center" wrapText="1"/>
    </xf>
    <xf numFmtId="165" fontId="37" fillId="0" borderId="76" xfId="0" applyNumberFormat="1" applyFont="1" applyFill="1" applyBorder="1" applyAlignment="1">
      <alignment vertical="center"/>
    </xf>
    <xf numFmtId="165" fontId="28" fillId="0" borderId="32" xfId="0" applyNumberFormat="1" applyFont="1" applyFill="1" applyBorder="1" applyAlignment="1">
      <alignment vertical="center"/>
    </xf>
    <xf numFmtId="164" fontId="37" fillId="0" borderId="27" xfId="0" applyNumberFormat="1" applyFont="1" applyFill="1" applyBorder="1" applyAlignment="1">
      <alignment vertical="center" wrapText="1"/>
    </xf>
    <xf numFmtId="165" fontId="37" fillId="0" borderId="77" xfId="0" applyNumberFormat="1" applyFont="1" applyFill="1" applyBorder="1" applyAlignment="1">
      <alignment vertical="center"/>
    </xf>
    <xf numFmtId="165" fontId="28" fillId="0" borderId="16" xfId="0" applyNumberFormat="1" applyFont="1" applyFill="1" applyBorder="1" applyAlignment="1">
      <alignment vertical="center"/>
    </xf>
    <xf numFmtId="164" fontId="30" fillId="0" borderId="83" xfId="0" applyNumberFormat="1" applyFont="1" applyFill="1" applyBorder="1" applyAlignment="1">
      <alignment vertical="center" wrapText="1"/>
    </xf>
    <xf numFmtId="164" fontId="30" fillId="0" borderId="83" xfId="0" applyNumberFormat="1" applyFont="1" applyFill="1" applyBorder="1" applyAlignment="1">
      <alignment vertical="center"/>
    </xf>
    <xf numFmtId="164" fontId="30" fillId="0" borderId="44" xfId="0" applyNumberFormat="1" applyFont="1" applyFill="1" applyBorder="1" applyAlignment="1">
      <alignment vertical="center"/>
    </xf>
    <xf numFmtId="164" fontId="38" fillId="0" borderId="39" xfId="0" applyNumberFormat="1" applyFont="1" applyBorder="1"/>
    <xf numFmtId="164" fontId="30" fillId="0" borderId="0" xfId="0" applyNumberFormat="1" applyFont="1" applyFill="1" applyBorder="1" applyAlignment="1">
      <alignment vertical="center" wrapText="1"/>
    </xf>
    <xf numFmtId="164" fontId="30" fillId="0" borderId="0" xfId="0" applyNumberFormat="1" applyFont="1" applyFill="1" applyBorder="1" applyAlignment="1">
      <alignment vertical="center"/>
    </xf>
    <xf numFmtId="165" fontId="29" fillId="34" borderId="66" xfId="0" applyNumberFormat="1" applyFont="1" applyFill="1" applyBorder="1" applyAlignment="1">
      <alignment horizontal="right" vertical="center" wrapText="1"/>
    </xf>
    <xf numFmtId="164" fontId="37" fillId="0" borderId="79" xfId="0" applyNumberFormat="1" applyFont="1" applyFill="1" applyBorder="1" applyAlignment="1">
      <alignment vertical="center"/>
    </xf>
    <xf numFmtId="164" fontId="37" fillId="0" borderId="24" xfId="0" applyNumberFormat="1" applyFont="1" applyFill="1" applyBorder="1" applyAlignment="1">
      <alignment vertical="center"/>
    </xf>
    <xf numFmtId="164" fontId="37" fillId="0" borderId="73" xfId="0" applyNumberFormat="1" applyFont="1" applyFill="1" applyBorder="1" applyAlignment="1">
      <alignment vertical="center"/>
    </xf>
    <xf numFmtId="164" fontId="37" fillId="0" borderId="84" xfId="0" applyNumberFormat="1" applyFont="1" applyFill="1" applyBorder="1" applyAlignment="1">
      <alignment vertical="center"/>
    </xf>
    <xf numFmtId="164" fontId="37" fillId="0" borderId="42" xfId="0" applyNumberFormat="1" applyFont="1" applyFill="1" applyBorder="1" applyAlignment="1">
      <alignment vertical="center"/>
    </xf>
    <xf numFmtId="164" fontId="37" fillId="0" borderId="60" xfId="0" applyNumberFormat="1" applyFont="1" applyFill="1" applyBorder="1" applyAlignment="1">
      <alignment vertical="center"/>
    </xf>
    <xf numFmtId="164" fontId="37" fillId="0" borderId="85" xfId="0" applyNumberFormat="1" applyFont="1" applyFill="1" applyBorder="1" applyAlignment="1">
      <alignment vertical="center"/>
    </xf>
    <xf numFmtId="164" fontId="37" fillId="0" borderId="86" xfId="0" applyNumberFormat="1" applyFont="1" applyFill="1" applyBorder="1" applyAlignment="1">
      <alignment vertical="center"/>
    </xf>
    <xf numFmtId="164" fontId="37" fillId="0" borderId="45" xfId="0" applyNumberFormat="1" applyFont="1" applyFill="1" applyBorder="1" applyAlignment="1">
      <alignment vertical="center"/>
    </xf>
    <xf numFmtId="164" fontId="37" fillId="0" borderId="44" xfId="0" applyNumberFormat="1" applyFont="1" applyFill="1" applyBorder="1" applyAlignment="1">
      <alignment vertical="center"/>
    </xf>
    <xf numFmtId="164" fontId="37" fillId="0" borderId="62" xfId="0" applyNumberFormat="1" applyFont="1" applyFill="1" applyBorder="1" applyAlignment="1">
      <alignment vertical="center"/>
    </xf>
    <xf numFmtId="164" fontId="37" fillId="0" borderId="93" xfId="0" applyNumberFormat="1" applyFont="1" applyFill="1" applyBorder="1" applyAlignment="1">
      <alignment vertical="center"/>
    </xf>
    <xf numFmtId="164" fontId="37" fillId="0" borderId="70" xfId="0" applyNumberFormat="1" applyFont="1" applyFill="1" applyBorder="1" applyAlignment="1">
      <alignment vertical="center"/>
    </xf>
    <xf numFmtId="164" fontId="37" fillId="0" borderId="91" xfId="0" applyNumberFormat="1" applyFont="1" applyFill="1" applyBorder="1" applyAlignment="1">
      <alignment vertical="center"/>
    </xf>
    <xf numFmtId="164" fontId="37" fillId="0" borderId="32" xfId="28" applyNumberFormat="1" applyFont="1" applyFill="1" applyBorder="1" applyAlignment="1">
      <alignment horizontal="right" vertical="center"/>
    </xf>
    <xf numFmtId="164" fontId="37" fillId="0" borderId="92" xfId="0" applyNumberFormat="1" applyFont="1" applyFill="1" applyBorder="1" applyAlignment="1">
      <alignment vertical="center"/>
    </xf>
    <xf numFmtId="164" fontId="37" fillId="0" borderId="22" xfId="0" applyNumberFormat="1" applyFont="1" applyFill="1" applyBorder="1" applyAlignment="1">
      <alignment vertical="center"/>
    </xf>
    <xf numFmtId="164" fontId="38" fillId="0" borderId="16" xfId="0" applyNumberFormat="1" applyFont="1" applyBorder="1"/>
    <xf numFmtId="164" fontId="37" fillId="0" borderId="19" xfId="0" applyNumberFormat="1" applyFont="1" applyFill="1" applyBorder="1" applyAlignment="1">
      <alignment horizontal="right" vertical="center" wrapText="1"/>
    </xf>
    <xf numFmtId="164" fontId="37" fillId="0" borderId="80" xfId="0" applyNumberFormat="1" applyFont="1" applyFill="1" applyBorder="1" applyAlignment="1">
      <alignment vertical="center"/>
    </xf>
    <xf numFmtId="164" fontId="37" fillId="0" borderId="51" xfId="0" applyNumberFormat="1" applyFont="1" applyFill="1" applyBorder="1" applyAlignment="1">
      <alignment vertical="center"/>
    </xf>
    <xf numFmtId="164" fontId="37" fillId="35" borderId="67" xfId="0" applyNumberFormat="1" applyFont="1" applyFill="1" applyBorder="1" applyAlignment="1">
      <alignment vertical="center" wrapText="1"/>
    </xf>
    <xf numFmtId="164" fontId="37" fillId="35" borderId="39" xfId="0" applyNumberFormat="1" applyFont="1" applyFill="1" applyBorder="1" applyAlignment="1">
      <alignment vertical="center" wrapText="1"/>
    </xf>
    <xf numFmtId="164" fontId="37" fillId="35" borderId="26" xfId="0" applyNumberFormat="1" applyFont="1" applyFill="1" applyBorder="1" applyAlignment="1">
      <alignment horizontal="right" vertical="center" wrapText="1"/>
    </xf>
    <xf numFmtId="164" fontId="37" fillId="35" borderId="28" xfId="0" applyNumberFormat="1" applyFont="1" applyFill="1" applyBorder="1" applyAlignment="1">
      <alignment horizontal="right" vertical="center" wrapText="1"/>
    </xf>
    <xf numFmtId="164" fontId="37" fillId="0" borderId="44" xfId="28" applyNumberFormat="1" applyFont="1" applyFill="1" applyBorder="1" applyAlignment="1">
      <alignment horizontal="right" vertical="center"/>
    </xf>
    <xf numFmtId="164" fontId="37" fillId="0" borderId="101" xfId="0" applyNumberFormat="1" applyFont="1" applyFill="1" applyBorder="1" applyAlignment="1">
      <alignment vertical="center"/>
    </xf>
    <xf numFmtId="164" fontId="37" fillId="0" borderId="42" xfId="0" applyNumberFormat="1" applyFont="1" applyFill="1" applyBorder="1" applyAlignment="1">
      <alignment horizontal="right" vertical="center" wrapText="1"/>
    </xf>
    <xf numFmtId="164" fontId="37" fillId="0" borderId="100" xfId="0" applyNumberFormat="1" applyFont="1" applyFill="1" applyBorder="1" applyAlignment="1">
      <alignment vertical="center"/>
    </xf>
    <xf numFmtId="164" fontId="37" fillId="0" borderId="90" xfId="0" applyNumberFormat="1" applyFont="1" applyFill="1" applyBorder="1" applyAlignment="1">
      <alignment vertical="center"/>
    </xf>
    <xf numFmtId="165" fontId="29" fillId="34" borderId="0" xfId="0" applyNumberFormat="1" applyFont="1" applyFill="1" applyBorder="1" applyAlignment="1">
      <alignment horizontal="right" vertical="center" wrapText="1"/>
    </xf>
    <xf numFmtId="164" fontId="30" fillId="35" borderId="0" xfId="0" applyNumberFormat="1" applyFont="1" applyFill="1" applyBorder="1" applyAlignment="1">
      <alignment horizontal="right" vertical="center" wrapText="1"/>
    </xf>
    <xf numFmtId="164" fontId="30" fillId="35" borderId="0" xfId="0" applyNumberFormat="1" applyFont="1" applyFill="1" applyBorder="1" applyAlignment="1">
      <alignment horizontal="center" vertical="center" wrapText="1"/>
    </xf>
    <xf numFmtId="164" fontId="30" fillId="36" borderId="0" xfId="0" applyNumberFormat="1" applyFont="1" applyFill="1" applyBorder="1" applyAlignment="1">
      <alignment horizontal="center" vertical="center" wrapText="1"/>
    </xf>
    <xf numFmtId="0" fontId="3" fillId="34" borderId="0" xfId="0" applyFont="1" applyFill="1" applyBorder="1"/>
    <xf numFmtId="0" fontId="31" fillId="33" borderId="102" xfId="0" applyFont="1" applyFill="1" applyBorder="1" applyAlignment="1">
      <alignment horizontal="left" wrapText="1"/>
    </xf>
    <xf numFmtId="0" fontId="31" fillId="33" borderId="30" xfId="0" applyFont="1" applyFill="1" applyBorder="1" applyAlignment="1">
      <alignment horizontal="left" wrapText="1"/>
    </xf>
    <xf numFmtId="0" fontId="31" fillId="33" borderId="72" xfId="0" applyFont="1" applyFill="1" applyBorder="1" applyAlignment="1">
      <alignment horizontal="left" wrapText="1"/>
    </xf>
    <xf numFmtId="0" fontId="31" fillId="33" borderId="31" xfId="0" applyFont="1" applyFill="1" applyBorder="1" applyAlignment="1">
      <alignment horizontal="left" wrapText="1"/>
    </xf>
    <xf numFmtId="0" fontId="31" fillId="33" borderId="102" xfId="0" applyFont="1" applyFill="1" applyBorder="1" applyAlignment="1">
      <alignment horizontal="left" vertical="center" wrapText="1"/>
    </xf>
    <xf numFmtId="0" fontId="31" fillId="33" borderId="30" xfId="0" applyFont="1" applyFill="1" applyBorder="1" applyAlignment="1">
      <alignment horizontal="left" vertical="center" wrapText="1"/>
    </xf>
    <xf numFmtId="0" fontId="31" fillId="33" borderId="72" xfId="0" applyFont="1" applyFill="1" applyBorder="1" applyAlignment="1">
      <alignment horizontal="left" vertical="center" wrapText="1"/>
    </xf>
    <xf numFmtId="0" fontId="31" fillId="33" borderId="31" xfId="0" applyFont="1" applyFill="1" applyBorder="1" applyAlignment="1">
      <alignment horizontal="left" vertical="center" wrapText="1"/>
    </xf>
    <xf numFmtId="0" fontId="36" fillId="33" borderId="0" xfId="0" applyFont="1" applyFill="1" applyAlignment="1">
      <alignment horizontal="center" wrapText="1"/>
    </xf>
    <xf numFmtId="0" fontId="23" fillId="33" borderId="43" xfId="0" applyFont="1" applyFill="1" applyBorder="1" applyAlignment="1">
      <alignment horizontal="center"/>
    </xf>
    <xf numFmtId="0" fontId="23" fillId="33" borderId="0" xfId="0" applyFont="1" applyFill="1" applyBorder="1" applyAlignment="1">
      <alignment horizontal="center"/>
    </xf>
    <xf numFmtId="165" fontId="23" fillId="0" borderId="0" xfId="0" applyNumberFormat="1" applyFont="1" applyAlignment="1">
      <alignmen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1</xdr:row>
      <xdr:rowOff>95250</xdr:rowOff>
    </xdr:from>
    <xdr:to>
      <xdr:col>1</xdr:col>
      <xdr:colOff>1819275</xdr:colOff>
      <xdr:row>3</xdr:row>
      <xdr:rowOff>171450</xdr:rowOff>
    </xdr:to>
    <xdr:pic>
      <xdr:nvPicPr>
        <xdr:cNvPr id="2056" name="Picture 1">
          <a:extLst>
            <a:ext uri="{FF2B5EF4-FFF2-40B4-BE49-F238E27FC236}">
              <a16:creationId xmlns:a16="http://schemas.microsoft.com/office/drawing/2014/main" id="{1B2B6B82-2536-4CC1-BA6B-CEFEC5940F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257175"/>
          <a:ext cx="16287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190500</xdr:colOff>
      <xdr:row>1</xdr:row>
      <xdr:rowOff>95250</xdr:rowOff>
    </xdr:from>
    <xdr:to>
      <xdr:col>1</xdr:col>
      <xdr:colOff>1819275</xdr:colOff>
      <xdr:row>3</xdr:row>
      <xdr:rowOff>104775</xdr:rowOff>
    </xdr:to>
    <xdr:pic>
      <xdr:nvPicPr>
        <xdr:cNvPr id="3080" name="Picture 1">
          <a:extLst>
            <a:ext uri="{FF2B5EF4-FFF2-40B4-BE49-F238E27FC236}">
              <a16:creationId xmlns:a16="http://schemas.microsoft.com/office/drawing/2014/main" id="{4D3CAA7B-5B97-4185-881F-DD62D490A3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257175"/>
          <a:ext cx="16287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238125</xdr:colOff>
      <xdr:row>1</xdr:row>
      <xdr:rowOff>76200</xdr:rowOff>
    </xdr:from>
    <xdr:to>
      <xdr:col>1</xdr:col>
      <xdr:colOff>1952625</xdr:colOff>
      <xdr:row>3</xdr:row>
      <xdr:rowOff>123825</xdr:rowOff>
    </xdr:to>
    <xdr:pic>
      <xdr:nvPicPr>
        <xdr:cNvPr id="4104" name="Picture 1">
          <a:extLst>
            <a:ext uri="{FF2B5EF4-FFF2-40B4-BE49-F238E27FC236}">
              <a16:creationId xmlns:a16="http://schemas.microsoft.com/office/drawing/2014/main" id="{085E4089-0F75-4CFC-84A3-90FD6F83BD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266700"/>
          <a:ext cx="204787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152400</xdr:colOff>
      <xdr:row>1</xdr:row>
      <xdr:rowOff>104775</xdr:rowOff>
    </xdr:from>
    <xdr:to>
      <xdr:col>1</xdr:col>
      <xdr:colOff>1914525</xdr:colOff>
      <xdr:row>4</xdr:row>
      <xdr:rowOff>76200</xdr:rowOff>
    </xdr:to>
    <xdr:pic>
      <xdr:nvPicPr>
        <xdr:cNvPr id="5128" name="Picture 1">
          <a:extLst>
            <a:ext uri="{FF2B5EF4-FFF2-40B4-BE49-F238E27FC236}">
              <a16:creationId xmlns:a16="http://schemas.microsoft.com/office/drawing/2014/main" id="{CB21C18D-D0DE-4AA0-9ACA-F87DCB339D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295275"/>
          <a:ext cx="218122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400050</xdr:colOff>
      <xdr:row>1</xdr:row>
      <xdr:rowOff>95250</xdr:rowOff>
    </xdr:from>
    <xdr:to>
      <xdr:col>1</xdr:col>
      <xdr:colOff>1552575</xdr:colOff>
      <xdr:row>3</xdr:row>
      <xdr:rowOff>133350</xdr:rowOff>
    </xdr:to>
    <xdr:pic>
      <xdr:nvPicPr>
        <xdr:cNvPr id="6159" name="Picture 1">
          <a:extLst>
            <a:ext uri="{FF2B5EF4-FFF2-40B4-BE49-F238E27FC236}">
              <a16:creationId xmlns:a16="http://schemas.microsoft.com/office/drawing/2014/main" id="{25CC09CA-D335-48B7-8A87-A1F69C8203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285750"/>
          <a:ext cx="17430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onder.cdc.gov/mcd.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
  <sheetViews>
    <sheetView zoomScale="90" zoomScaleNormal="90" workbookViewId="0">
      <selection activeCell="B2" sqref="B2"/>
    </sheetView>
  </sheetViews>
  <sheetFormatPr defaultColWidth="11.44140625" defaultRowHeight="14.4" x14ac:dyDescent="0.3"/>
  <cols>
    <col min="1" max="1" width="11.44140625" style="224" customWidth="1"/>
    <col min="2" max="2" width="33.21875" style="224" customWidth="1"/>
    <col min="3" max="3" width="113.21875" style="224" bestFit="1" customWidth="1"/>
    <col min="4" max="4" width="112.21875" style="224" bestFit="1" customWidth="1"/>
    <col min="5" max="16384" width="11.44140625" style="224"/>
  </cols>
  <sheetData>
    <row r="2" spans="1:4" ht="25.8" x14ac:dyDescent="0.5">
      <c r="B2" s="230" t="s">
        <v>76</v>
      </c>
    </row>
    <row r="3" spans="1:4" ht="18" x14ac:dyDescent="0.35">
      <c r="B3" s="229" t="s">
        <v>41</v>
      </c>
    </row>
    <row r="4" spans="1:4" x14ac:dyDescent="0.3">
      <c r="B4" s="252" t="s">
        <v>68</v>
      </c>
      <c r="C4" s="231" t="s">
        <v>58</v>
      </c>
    </row>
    <row r="5" spans="1:4" x14ac:dyDescent="0.3">
      <c r="B5" s="231"/>
    </row>
    <row r="6" spans="1:4" ht="17.399999999999999" x14ac:dyDescent="0.3">
      <c r="B6" s="228" t="s">
        <v>32</v>
      </c>
    </row>
    <row r="7" spans="1:4" x14ac:dyDescent="0.3">
      <c r="A7" s="227"/>
      <c r="B7" s="255" t="s">
        <v>57</v>
      </c>
      <c r="C7" s="256"/>
      <c r="D7" s="227"/>
    </row>
    <row r="8" spans="1:4" x14ac:dyDescent="0.3">
      <c r="A8" s="227"/>
      <c r="B8" s="257" t="s">
        <v>33</v>
      </c>
      <c r="C8" s="258"/>
      <c r="D8" s="227"/>
    </row>
    <row r="9" spans="1:4" x14ac:dyDescent="0.3">
      <c r="A9" s="227"/>
      <c r="B9" s="253" t="s">
        <v>64</v>
      </c>
      <c r="C9" s="254" t="s">
        <v>59</v>
      </c>
      <c r="D9" s="227"/>
    </row>
    <row r="10" spans="1:4" x14ac:dyDescent="0.3">
      <c r="A10" s="227"/>
      <c r="B10" s="259" t="s">
        <v>65</v>
      </c>
      <c r="C10" s="260" t="s">
        <v>60</v>
      </c>
      <c r="D10" s="227"/>
    </row>
    <row r="11" spans="1:4" x14ac:dyDescent="0.3">
      <c r="A11" s="227"/>
      <c r="B11" s="261"/>
      <c r="C11" s="260"/>
      <c r="D11" s="227"/>
    </row>
    <row r="12" spans="1:4" x14ac:dyDescent="0.3">
      <c r="A12" s="227"/>
      <c r="B12" s="257" t="s">
        <v>56</v>
      </c>
      <c r="C12" s="258"/>
      <c r="D12" s="227"/>
    </row>
    <row r="13" spans="1:4" x14ac:dyDescent="0.3">
      <c r="A13" s="227"/>
      <c r="B13" s="253" t="s">
        <v>35</v>
      </c>
      <c r="C13" s="254" t="s">
        <v>61</v>
      </c>
      <c r="D13" s="227"/>
    </row>
    <row r="14" spans="1:4" ht="28.8" x14ac:dyDescent="0.3">
      <c r="A14" s="227"/>
      <c r="B14" s="259" t="s">
        <v>36</v>
      </c>
      <c r="C14" s="262" t="s">
        <v>67</v>
      </c>
      <c r="D14" s="227"/>
    </row>
    <row r="15" spans="1:4" x14ac:dyDescent="0.3">
      <c r="A15" s="227"/>
      <c r="B15" s="261"/>
      <c r="C15" s="260"/>
      <c r="D15" s="227"/>
    </row>
    <row r="16" spans="1:4" x14ac:dyDescent="0.3">
      <c r="A16" s="227"/>
      <c r="B16" s="257" t="s">
        <v>34</v>
      </c>
      <c r="C16" s="258"/>
      <c r="D16" s="227"/>
    </row>
    <row r="17" spans="1:4" x14ac:dyDescent="0.3">
      <c r="A17" s="227"/>
      <c r="B17" s="253" t="s">
        <v>37</v>
      </c>
      <c r="C17" s="254" t="s">
        <v>38</v>
      </c>
      <c r="D17" s="227"/>
    </row>
    <row r="18" spans="1:4" x14ac:dyDescent="0.3">
      <c r="A18" s="227"/>
      <c r="B18" s="261"/>
      <c r="C18" s="260"/>
      <c r="D18" s="227"/>
    </row>
    <row r="19" spans="1:4" x14ac:dyDescent="0.3">
      <c r="A19" s="227"/>
      <c r="B19" s="263"/>
      <c r="C19" s="258"/>
      <c r="D19" s="227"/>
    </row>
    <row r="20" spans="1:4" x14ac:dyDescent="0.3">
      <c r="B20" s="225"/>
      <c r="C20" s="225"/>
    </row>
  </sheetData>
  <hyperlinks>
    <hyperlink ref="B9" location="'Number Drug OD Deaths'!A1" display="Number Drug OD Deaths" xr:uid="{00000000-0004-0000-0000-000000000000}"/>
    <hyperlink ref="B10" location="'Rate Drug OD Deaths'!A1" display="Rate Drug OD Deaths" xr:uid="{00000000-0004-0000-0000-000001000000}"/>
    <hyperlink ref="B17" location="'Rate OD by Demographic'!A1" display="Rate OD Deaths, by Demographic" xr:uid="{00000000-0004-0000-0000-000002000000}"/>
    <hyperlink ref="B13" location="'Number Drug OD, 15-24 Years'!A1" display="Number Drug OD, 15-24 Years" xr:uid="{00000000-0004-0000-0000-000003000000}"/>
    <hyperlink ref="B14" location="'Rate Drug OD, 15-24 Years'!A1" display="Rate Drug OD, 15-24 Years" xr:uid="{00000000-0004-0000-0000-000004000000}"/>
    <hyperlink ref="C4" r:id="rId1" xr:uid="{00000000-0004-0000-0000-000006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Y130"/>
  <sheetViews>
    <sheetView zoomScale="80" zoomScaleNormal="80" workbookViewId="0">
      <pane xSplit="2" topLeftCell="C1" activePane="topRight" state="frozen"/>
      <selection pane="topRight" activeCell="B50" sqref="B50"/>
    </sheetView>
  </sheetViews>
  <sheetFormatPr defaultColWidth="8.77734375" defaultRowHeight="13.8" x14ac:dyDescent="0.3"/>
  <cols>
    <col min="1" max="1" width="5" style="3" customWidth="1"/>
    <col min="2" max="2" width="59" style="3" customWidth="1"/>
    <col min="3" max="3" width="6.21875" style="3" customWidth="1"/>
    <col min="4" max="19" width="6.44140625" style="3" customWidth="1"/>
    <col min="20" max="20" width="6.44140625" style="3" bestFit="1" customWidth="1"/>
    <col min="21" max="21" width="6.44140625" style="142" bestFit="1" customWidth="1"/>
    <col min="22" max="22" width="7.44140625" style="271" bestFit="1" customWidth="1"/>
    <col min="23" max="23" width="7.77734375" style="271" customWidth="1"/>
    <col min="24" max="24" width="10.44140625" style="223" bestFit="1" customWidth="1"/>
    <col min="25" max="25" width="10.77734375" style="2" bestFit="1" customWidth="1"/>
    <col min="26" max="16384" width="8.77734375" style="3"/>
  </cols>
  <sheetData>
    <row r="1" spans="1:25" x14ac:dyDescent="0.3">
      <c r="A1" s="5"/>
      <c r="B1" s="2"/>
      <c r="C1" s="2"/>
      <c r="D1" s="2"/>
      <c r="E1" s="2"/>
      <c r="F1" s="2"/>
      <c r="G1" s="2"/>
      <c r="H1" s="2"/>
      <c r="I1" s="2"/>
      <c r="J1" s="2"/>
      <c r="K1" s="2"/>
      <c r="L1" s="2"/>
      <c r="M1" s="2"/>
      <c r="N1" s="2"/>
      <c r="O1" s="2"/>
      <c r="P1" s="2"/>
      <c r="Q1" s="112"/>
      <c r="R1" s="9"/>
      <c r="S1" s="9"/>
      <c r="T1" s="2"/>
      <c r="U1" s="124"/>
      <c r="V1" s="266"/>
      <c r="W1" s="266"/>
      <c r="X1" s="217"/>
    </row>
    <row r="2" spans="1:25" ht="23.4" x14ac:dyDescent="0.45">
      <c r="A2" s="5"/>
      <c r="B2" s="2"/>
      <c r="C2" s="250" t="s">
        <v>59</v>
      </c>
      <c r="D2" s="2"/>
      <c r="E2" s="2"/>
      <c r="F2" s="2"/>
      <c r="G2" s="2"/>
      <c r="H2" s="2"/>
      <c r="I2" s="2"/>
      <c r="J2" s="2"/>
      <c r="K2" s="2"/>
      <c r="L2" s="2"/>
      <c r="M2" s="2"/>
      <c r="N2" s="2"/>
      <c r="O2" s="2"/>
      <c r="P2" s="2"/>
      <c r="Q2" s="112"/>
      <c r="R2" s="9"/>
      <c r="S2" s="9"/>
      <c r="T2" s="2"/>
      <c r="U2" s="124"/>
      <c r="V2" s="266"/>
      <c r="W2" s="266"/>
      <c r="X2" s="217"/>
    </row>
    <row r="3" spans="1:25" x14ac:dyDescent="0.3">
      <c r="A3" s="5"/>
      <c r="B3" s="4"/>
      <c r="C3" s="2"/>
      <c r="D3" s="4"/>
      <c r="E3" s="4"/>
      <c r="F3" s="4"/>
      <c r="G3" s="4"/>
      <c r="H3" s="4"/>
      <c r="I3" s="4"/>
      <c r="J3" s="4"/>
      <c r="K3" s="4"/>
      <c r="L3" s="4"/>
      <c r="M3" s="4"/>
      <c r="N3" s="4"/>
      <c r="O3" s="4"/>
      <c r="P3" s="4"/>
      <c r="Q3" s="112"/>
      <c r="R3" s="9"/>
      <c r="S3" s="9"/>
      <c r="T3" s="2"/>
      <c r="U3" s="124"/>
      <c r="V3" s="266"/>
      <c r="W3" s="266"/>
      <c r="X3" s="217"/>
    </row>
    <row r="4" spans="1:25" ht="18" x14ac:dyDescent="0.35">
      <c r="A4" s="5"/>
      <c r="B4" s="4"/>
      <c r="C4" s="12" t="s">
        <v>2</v>
      </c>
      <c r="D4" s="4"/>
      <c r="E4" s="4"/>
      <c r="F4" s="4"/>
      <c r="G4" s="4"/>
      <c r="H4" s="4"/>
      <c r="I4" s="4"/>
      <c r="J4" s="4"/>
      <c r="K4" s="4"/>
      <c r="L4" s="4"/>
      <c r="M4" s="4"/>
      <c r="N4" s="4"/>
      <c r="O4" s="4"/>
      <c r="P4" s="4"/>
      <c r="Q4" s="112"/>
      <c r="R4" s="9"/>
      <c r="S4" s="9"/>
      <c r="T4" s="2"/>
      <c r="U4" s="124"/>
      <c r="V4" s="266"/>
      <c r="W4" s="266"/>
      <c r="X4" s="217"/>
    </row>
    <row r="5" spans="1:25" ht="15.6" x14ac:dyDescent="0.3">
      <c r="A5" s="5"/>
      <c r="B5" s="4"/>
      <c r="C5" s="13" t="s">
        <v>4</v>
      </c>
      <c r="D5" s="4"/>
      <c r="E5" s="4"/>
      <c r="F5" s="4"/>
      <c r="G5" s="4"/>
      <c r="H5" s="4"/>
      <c r="I5" s="4"/>
      <c r="J5" s="4"/>
      <c r="K5" s="4"/>
      <c r="L5" s="4"/>
      <c r="M5" s="4"/>
      <c r="N5" s="4"/>
      <c r="O5" s="4"/>
      <c r="P5" s="4"/>
      <c r="Q5" s="112"/>
      <c r="R5" s="9"/>
      <c r="S5" s="9"/>
      <c r="T5" s="2"/>
      <c r="U5" s="124"/>
      <c r="V5" s="266"/>
      <c r="W5" s="266"/>
      <c r="X5" s="217"/>
    </row>
    <row r="6" spans="1:25" ht="14.4" x14ac:dyDescent="0.3">
      <c r="A6" s="5"/>
      <c r="B6" s="14"/>
      <c r="C6" s="1"/>
      <c r="D6" s="1"/>
      <c r="E6" s="1"/>
      <c r="F6" s="1"/>
      <c r="G6" s="1"/>
      <c r="H6" s="1"/>
      <c r="I6" s="1"/>
      <c r="J6" s="1"/>
      <c r="K6" s="1"/>
      <c r="L6" s="1"/>
      <c r="M6" s="2"/>
      <c r="N6" s="2"/>
      <c r="O6" s="2"/>
      <c r="P6" s="2"/>
      <c r="Q6" s="112"/>
      <c r="R6" s="9"/>
      <c r="S6" s="9"/>
      <c r="T6" s="2"/>
      <c r="U6" s="124"/>
      <c r="V6" s="266"/>
      <c r="W6" s="266"/>
      <c r="X6" s="217"/>
    </row>
    <row r="7" spans="1:25" ht="41.4" x14ac:dyDescent="0.3">
      <c r="A7" s="7"/>
      <c r="B7" s="1"/>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102">
        <v>2017</v>
      </c>
      <c r="V7" s="410">
        <v>2018</v>
      </c>
      <c r="W7" s="410">
        <v>2019</v>
      </c>
      <c r="X7" s="102" t="s">
        <v>70</v>
      </c>
    </row>
    <row r="8" spans="1:25" ht="14.4" x14ac:dyDescent="0.3">
      <c r="A8" s="7"/>
      <c r="B8" s="15" t="s">
        <v>30</v>
      </c>
      <c r="C8" s="46">
        <v>16849</v>
      </c>
      <c r="D8" s="46">
        <v>17415</v>
      </c>
      <c r="E8" s="46">
        <v>19394</v>
      </c>
      <c r="F8" s="46">
        <v>23518</v>
      </c>
      <c r="G8" s="46">
        <v>25785</v>
      </c>
      <c r="H8" s="46">
        <v>27424</v>
      </c>
      <c r="I8" s="46">
        <v>29813</v>
      </c>
      <c r="J8" s="46">
        <v>34425</v>
      </c>
      <c r="K8" s="46">
        <v>36010</v>
      </c>
      <c r="L8" s="46">
        <v>36450</v>
      </c>
      <c r="M8" s="46">
        <v>37004</v>
      </c>
      <c r="N8" s="46">
        <v>38329</v>
      </c>
      <c r="O8" s="46">
        <v>41340</v>
      </c>
      <c r="P8" s="46">
        <v>41502</v>
      </c>
      <c r="Q8" s="46">
        <v>43982</v>
      </c>
      <c r="R8" s="46">
        <v>47055</v>
      </c>
      <c r="S8" s="46">
        <v>52404</v>
      </c>
      <c r="T8" s="46">
        <f>SUM(T9:T10)</f>
        <v>63632</v>
      </c>
      <c r="U8" s="125">
        <v>70237</v>
      </c>
      <c r="V8" s="133">
        <v>67367</v>
      </c>
      <c r="W8" s="133">
        <v>70630</v>
      </c>
      <c r="X8" s="218">
        <f>W8/N8</f>
        <v>1.8427300477445276</v>
      </c>
      <c r="Y8" s="109"/>
    </row>
    <row r="9" spans="1:25" x14ac:dyDescent="0.3">
      <c r="A9" s="7"/>
      <c r="B9" s="16" t="s">
        <v>0</v>
      </c>
      <c r="C9" s="47">
        <v>5591</v>
      </c>
      <c r="D9" s="47">
        <v>5852</v>
      </c>
      <c r="E9" s="47">
        <v>6736</v>
      </c>
      <c r="F9" s="47">
        <v>8490</v>
      </c>
      <c r="G9" s="47">
        <v>9386</v>
      </c>
      <c r="H9" s="47">
        <v>10304</v>
      </c>
      <c r="I9" s="47">
        <v>11089</v>
      </c>
      <c r="J9" s="47">
        <v>12532</v>
      </c>
      <c r="K9" s="47">
        <v>13712</v>
      </c>
      <c r="L9" s="47">
        <v>13982</v>
      </c>
      <c r="M9" s="47">
        <v>14411</v>
      </c>
      <c r="N9" s="47">
        <v>15323</v>
      </c>
      <c r="O9" s="47">
        <v>16352</v>
      </c>
      <c r="P9" s="47">
        <v>16390</v>
      </c>
      <c r="Q9" s="47">
        <v>17183</v>
      </c>
      <c r="R9" s="47">
        <v>18243</v>
      </c>
      <c r="S9" s="47">
        <v>19447</v>
      </c>
      <c r="T9" s="47">
        <v>22074</v>
      </c>
      <c r="U9" s="126">
        <v>23685</v>
      </c>
      <c r="V9" s="267">
        <v>22426</v>
      </c>
      <c r="W9" s="267">
        <v>22749</v>
      </c>
      <c r="X9" s="219">
        <f t="shared" ref="X9:X39" si="0">W9/N9</f>
        <v>1.4846309469425047</v>
      </c>
    </row>
    <row r="10" spans="1:25" x14ac:dyDescent="0.3">
      <c r="A10" s="7"/>
      <c r="B10" s="17" t="s">
        <v>1</v>
      </c>
      <c r="C10" s="47">
        <v>11258</v>
      </c>
      <c r="D10" s="47">
        <v>11563</v>
      </c>
      <c r="E10" s="47">
        <v>12658</v>
      </c>
      <c r="F10" s="47">
        <v>15028</v>
      </c>
      <c r="G10" s="47">
        <v>16399</v>
      </c>
      <c r="H10" s="47">
        <v>17120</v>
      </c>
      <c r="I10" s="47">
        <v>18724</v>
      </c>
      <c r="J10" s="47">
        <v>21893</v>
      </c>
      <c r="K10" s="47">
        <v>22298</v>
      </c>
      <c r="L10" s="47">
        <v>22468</v>
      </c>
      <c r="M10" s="47">
        <v>22593</v>
      </c>
      <c r="N10" s="47">
        <v>23006</v>
      </c>
      <c r="O10" s="47">
        <v>24988</v>
      </c>
      <c r="P10" s="47">
        <v>25112</v>
      </c>
      <c r="Q10" s="47">
        <v>26799</v>
      </c>
      <c r="R10" s="47">
        <v>28812</v>
      </c>
      <c r="S10" s="47">
        <v>32957</v>
      </c>
      <c r="T10" s="47">
        <v>41558</v>
      </c>
      <c r="U10" s="127">
        <v>46552</v>
      </c>
      <c r="V10" s="268">
        <v>44941</v>
      </c>
      <c r="W10" s="268">
        <v>47881</v>
      </c>
      <c r="X10" s="220">
        <f t="shared" si="0"/>
        <v>2.0812396766061028</v>
      </c>
    </row>
    <row r="11" spans="1:25" s="461" customFormat="1" ht="15" x14ac:dyDescent="0.3">
      <c r="A11" s="459"/>
      <c r="B11" s="18" t="s">
        <v>44</v>
      </c>
      <c r="C11" s="425">
        <v>8050</v>
      </c>
      <c r="D11" s="425">
        <v>8407</v>
      </c>
      <c r="E11" s="425">
        <v>9496</v>
      </c>
      <c r="F11" s="425">
        <v>11920</v>
      </c>
      <c r="G11" s="425">
        <v>12940</v>
      </c>
      <c r="H11" s="425">
        <v>13756</v>
      </c>
      <c r="I11" s="425">
        <v>14918</v>
      </c>
      <c r="J11" s="425">
        <v>17545</v>
      </c>
      <c r="K11" s="425">
        <v>18516</v>
      </c>
      <c r="L11" s="425">
        <v>19582</v>
      </c>
      <c r="M11" s="425">
        <v>20422</v>
      </c>
      <c r="N11" s="425">
        <v>21089</v>
      </c>
      <c r="O11" s="425">
        <v>22784</v>
      </c>
      <c r="P11" s="425">
        <v>23166</v>
      </c>
      <c r="Q11" s="425">
        <v>25052</v>
      </c>
      <c r="R11" s="425">
        <v>28647</v>
      </c>
      <c r="S11" s="425">
        <v>33091</v>
      </c>
      <c r="T11" s="425">
        <v>42249</v>
      </c>
      <c r="U11" s="125">
        <v>47600</v>
      </c>
      <c r="V11" s="133">
        <v>46802</v>
      </c>
      <c r="W11" s="133">
        <v>49860</v>
      </c>
      <c r="X11" s="218">
        <f t="shared" si="0"/>
        <v>2.3642657309497843</v>
      </c>
      <c r="Y11" s="460"/>
    </row>
    <row r="12" spans="1:25" x14ac:dyDescent="0.3">
      <c r="A12" s="7"/>
      <c r="B12" s="26" t="s">
        <v>0</v>
      </c>
      <c r="C12" s="36">
        <v>2057</v>
      </c>
      <c r="D12" s="36">
        <v>2264</v>
      </c>
      <c r="E12" s="36">
        <v>2767</v>
      </c>
      <c r="F12" s="36">
        <v>3760</v>
      </c>
      <c r="G12" s="36">
        <v>4138</v>
      </c>
      <c r="H12" s="36">
        <v>4643</v>
      </c>
      <c r="I12" s="36">
        <v>5161</v>
      </c>
      <c r="J12" s="36">
        <v>5945</v>
      </c>
      <c r="K12" s="36">
        <v>6581</v>
      </c>
      <c r="L12" s="19">
        <v>6819</v>
      </c>
      <c r="M12" s="19">
        <v>7287</v>
      </c>
      <c r="N12" s="19">
        <v>7734</v>
      </c>
      <c r="O12" s="19">
        <v>8325</v>
      </c>
      <c r="P12" s="19">
        <v>8432</v>
      </c>
      <c r="Q12" s="19">
        <v>9055</v>
      </c>
      <c r="R12" s="19">
        <v>10227</v>
      </c>
      <c r="S12" s="19">
        <v>11420</v>
      </c>
      <c r="T12" s="65">
        <v>13751</v>
      </c>
      <c r="U12" s="128">
        <v>15263</v>
      </c>
      <c r="V12" s="267">
        <v>14724</v>
      </c>
      <c r="W12" s="267">
        <v>15225</v>
      </c>
      <c r="X12" s="219">
        <f t="shared" si="0"/>
        <v>1.9685802948021722</v>
      </c>
    </row>
    <row r="13" spans="1:25" x14ac:dyDescent="0.3">
      <c r="A13" s="7"/>
      <c r="B13" s="26" t="s">
        <v>1</v>
      </c>
      <c r="C13" s="413">
        <v>5993</v>
      </c>
      <c r="D13" s="413">
        <v>6143</v>
      </c>
      <c r="E13" s="413">
        <v>6729</v>
      </c>
      <c r="F13" s="413">
        <v>8160</v>
      </c>
      <c r="G13" s="413">
        <v>8802</v>
      </c>
      <c r="H13" s="413">
        <v>9113</v>
      </c>
      <c r="I13" s="413">
        <v>9757</v>
      </c>
      <c r="J13" s="413">
        <v>11600</v>
      </c>
      <c r="K13" s="413">
        <v>11935</v>
      </c>
      <c r="L13" s="19">
        <v>12763</v>
      </c>
      <c r="M13" s="19">
        <v>13135</v>
      </c>
      <c r="N13" s="19">
        <v>13355</v>
      </c>
      <c r="O13" s="19">
        <v>14459</v>
      </c>
      <c r="P13" s="19">
        <v>14734</v>
      </c>
      <c r="Q13" s="19">
        <v>15997</v>
      </c>
      <c r="R13" s="19">
        <v>18420</v>
      </c>
      <c r="S13" s="19">
        <v>21671</v>
      </c>
      <c r="T13" s="65">
        <v>28498</v>
      </c>
      <c r="U13" s="129">
        <v>32337</v>
      </c>
      <c r="V13" s="268">
        <v>32078</v>
      </c>
      <c r="W13" s="268">
        <v>34635</v>
      </c>
      <c r="X13" s="220">
        <f t="shared" si="0"/>
        <v>2.5934107076001496</v>
      </c>
    </row>
    <row r="14" spans="1:25" ht="15" x14ac:dyDescent="0.3">
      <c r="A14" s="7"/>
      <c r="B14" s="414" t="s">
        <v>45</v>
      </c>
      <c r="C14" s="415">
        <v>3442</v>
      </c>
      <c r="D14" s="416">
        <v>3785</v>
      </c>
      <c r="E14" s="416">
        <v>4770</v>
      </c>
      <c r="F14" s="416">
        <v>6483</v>
      </c>
      <c r="G14" s="416">
        <v>7461</v>
      </c>
      <c r="H14" s="416">
        <v>8577</v>
      </c>
      <c r="I14" s="416">
        <v>9612</v>
      </c>
      <c r="J14" s="416">
        <v>11589</v>
      </c>
      <c r="K14" s="416">
        <v>12796</v>
      </c>
      <c r="L14" s="416">
        <v>13149</v>
      </c>
      <c r="M14" s="416">
        <v>13523</v>
      </c>
      <c r="N14" s="415">
        <v>14583</v>
      </c>
      <c r="O14" s="415">
        <v>15140</v>
      </c>
      <c r="P14" s="415">
        <v>14240</v>
      </c>
      <c r="Q14" s="415">
        <v>14145</v>
      </c>
      <c r="R14" s="415">
        <v>14838</v>
      </c>
      <c r="S14" s="415">
        <v>15281</v>
      </c>
      <c r="T14" s="415">
        <v>17087</v>
      </c>
      <c r="U14" s="417">
        <v>17029</v>
      </c>
      <c r="V14" s="417">
        <v>14975</v>
      </c>
      <c r="W14" s="417">
        <v>14139</v>
      </c>
      <c r="X14" s="418">
        <f t="shared" si="0"/>
        <v>0.96955358979633821</v>
      </c>
    </row>
    <row r="15" spans="1:25" x14ac:dyDescent="0.3">
      <c r="A15" s="5"/>
      <c r="B15" s="16" t="s">
        <v>0</v>
      </c>
      <c r="C15" s="53">
        <v>1022</v>
      </c>
      <c r="D15" s="53">
        <v>1236</v>
      </c>
      <c r="E15" s="53">
        <v>1608</v>
      </c>
      <c r="F15" s="53">
        <v>2304</v>
      </c>
      <c r="G15" s="53">
        <v>2681</v>
      </c>
      <c r="H15" s="53">
        <v>3144</v>
      </c>
      <c r="I15" s="53">
        <v>3572</v>
      </c>
      <c r="J15" s="53">
        <v>4274</v>
      </c>
      <c r="K15" s="53">
        <v>4863</v>
      </c>
      <c r="L15" s="53">
        <v>4959</v>
      </c>
      <c r="M15" s="53">
        <v>5212</v>
      </c>
      <c r="N15" s="53">
        <v>5644</v>
      </c>
      <c r="O15" s="53">
        <v>6082</v>
      </c>
      <c r="P15" s="53">
        <v>5995</v>
      </c>
      <c r="Q15" s="53">
        <v>6049</v>
      </c>
      <c r="R15" s="53">
        <v>6506</v>
      </c>
      <c r="S15" s="53">
        <v>6664</v>
      </c>
      <c r="T15" s="55">
        <v>7109</v>
      </c>
      <c r="U15" s="128">
        <v>7156</v>
      </c>
      <c r="V15" s="267">
        <v>6252</v>
      </c>
      <c r="W15" s="267">
        <v>5755</v>
      </c>
      <c r="X15" s="219">
        <f t="shared" si="0"/>
        <v>1.0196669029057406</v>
      </c>
    </row>
    <row r="16" spans="1:25" x14ac:dyDescent="0.3">
      <c r="A16" s="5"/>
      <c r="B16" s="17" t="s">
        <v>1</v>
      </c>
      <c r="C16" s="50">
        <v>2420</v>
      </c>
      <c r="D16" s="50">
        <v>2549</v>
      </c>
      <c r="E16" s="50">
        <v>3162</v>
      </c>
      <c r="F16" s="50">
        <v>4179</v>
      </c>
      <c r="G16" s="50">
        <v>4780</v>
      </c>
      <c r="H16" s="50">
        <v>5433</v>
      </c>
      <c r="I16" s="50">
        <v>6040</v>
      </c>
      <c r="J16" s="50">
        <v>7315</v>
      </c>
      <c r="K16" s="50">
        <v>7933</v>
      </c>
      <c r="L16" s="50">
        <v>8190</v>
      </c>
      <c r="M16" s="50">
        <v>8311</v>
      </c>
      <c r="N16" s="50">
        <v>8939</v>
      </c>
      <c r="O16" s="50">
        <v>9058</v>
      </c>
      <c r="P16" s="50">
        <v>8245</v>
      </c>
      <c r="Q16" s="50">
        <v>8096</v>
      </c>
      <c r="R16" s="50">
        <v>8332</v>
      </c>
      <c r="S16" s="50">
        <v>8617</v>
      </c>
      <c r="T16" s="51">
        <v>9978</v>
      </c>
      <c r="U16" s="129">
        <v>9873</v>
      </c>
      <c r="V16" s="267">
        <v>8723</v>
      </c>
      <c r="W16" s="268">
        <v>8384</v>
      </c>
      <c r="X16" s="220">
        <f t="shared" si="0"/>
        <v>0.9379125181787672</v>
      </c>
    </row>
    <row r="17" spans="1:25" x14ac:dyDescent="0.3">
      <c r="A17" s="5"/>
      <c r="B17" s="20" t="s">
        <v>82</v>
      </c>
      <c r="C17" s="52">
        <f>C19+C18</f>
        <v>142</v>
      </c>
      <c r="D17" s="52">
        <f t="shared" ref="D17:S17" si="1">D19+D18</f>
        <v>167</v>
      </c>
      <c r="E17" s="52">
        <f t="shared" si="1"/>
        <v>199</v>
      </c>
      <c r="F17" s="52">
        <f t="shared" si="1"/>
        <v>322</v>
      </c>
      <c r="G17" s="52">
        <f t="shared" si="1"/>
        <v>344</v>
      </c>
      <c r="H17" s="52">
        <f t="shared" si="1"/>
        <v>384</v>
      </c>
      <c r="I17" s="52">
        <f t="shared" si="1"/>
        <v>426</v>
      </c>
      <c r="J17" s="52">
        <f t="shared" si="1"/>
        <v>573</v>
      </c>
      <c r="K17" s="52">
        <f t="shared" si="1"/>
        <v>601</v>
      </c>
      <c r="L17" s="52">
        <f t="shared" si="1"/>
        <v>655</v>
      </c>
      <c r="M17" s="52">
        <f t="shared" si="1"/>
        <v>872</v>
      </c>
      <c r="N17" s="52">
        <f t="shared" si="1"/>
        <v>939</v>
      </c>
      <c r="O17" s="52">
        <f t="shared" si="1"/>
        <v>889</v>
      </c>
      <c r="P17" s="52">
        <f t="shared" si="1"/>
        <v>861</v>
      </c>
      <c r="Q17" s="52">
        <f t="shared" si="1"/>
        <v>1015</v>
      </c>
      <c r="R17" s="52">
        <f t="shared" si="1"/>
        <v>1489</v>
      </c>
      <c r="S17" s="52">
        <f t="shared" si="1"/>
        <v>2263</v>
      </c>
      <c r="T17" s="66">
        <v>4055</v>
      </c>
      <c r="U17" s="130">
        <v>5444</v>
      </c>
      <c r="V17" s="269">
        <v>5417</v>
      </c>
      <c r="W17" s="269">
        <v>5876</v>
      </c>
      <c r="X17" s="221">
        <f t="shared" si="0"/>
        <v>6.2577209797657085</v>
      </c>
    </row>
    <row r="18" spans="1:25" x14ac:dyDescent="0.3">
      <c r="A18" s="5"/>
      <c r="B18" s="21" t="s">
        <v>0</v>
      </c>
      <c r="C18" s="53">
        <v>65</v>
      </c>
      <c r="D18" s="53">
        <v>76</v>
      </c>
      <c r="E18" s="53">
        <v>86</v>
      </c>
      <c r="F18" s="53">
        <v>157</v>
      </c>
      <c r="G18" s="53">
        <v>151</v>
      </c>
      <c r="H18" s="53">
        <v>184</v>
      </c>
      <c r="I18" s="53">
        <v>207</v>
      </c>
      <c r="J18" s="53">
        <v>246</v>
      </c>
      <c r="K18" s="53">
        <v>286</v>
      </c>
      <c r="L18" s="53">
        <v>309</v>
      </c>
      <c r="M18" s="53">
        <v>444</v>
      </c>
      <c r="N18" s="53">
        <v>453</v>
      </c>
      <c r="O18" s="53">
        <v>426</v>
      </c>
      <c r="P18" s="53">
        <v>445</v>
      </c>
      <c r="Q18" s="53">
        <v>488</v>
      </c>
      <c r="R18" s="53">
        <v>661</v>
      </c>
      <c r="S18" s="53">
        <v>898</v>
      </c>
      <c r="T18" s="55">
        <v>1394</v>
      </c>
      <c r="U18" s="128">
        <v>1859</v>
      </c>
      <c r="V18" s="267">
        <v>1872</v>
      </c>
      <c r="W18" s="267">
        <v>1949</v>
      </c>
      <c r="X18" s="219">
        <f t="shared" si="0"/>
        <v>4.3024282560706402</v>
      </c>
    </row>
    <row r="19" spans="1:25" x14ac:dyDescent="0.3">
      <c r="A19" s="5"/>
      <c r="B19" s="23" t="s">
        <v>1</v>
      </c>
      <c r="C19" s="50">
        <v>77</v>
      </c>
      <c r="D19" s="50">
        <v>91</v>
      </c>
      <c r="E19" s="50">
        <v>113</v>
      </c>
      <c r="F19" s="50">
        <v>165</v>
      </c>
      <c r="G19" s="50">
        <v>193</v>
      </c>
      <c r="H19" s="50">
        <v>200</v>
      </c>
      <c r="I19" s="50">
        <v>219</v>
      </c>
      <c r="J19" s="50">
        <v>327</v>
      </c>
      <c r="K19" s="50">
        <v>315</v>
      </c>
      <c r="L19" s="50">
        <v>346</v>
      </c>
      <c r="M19" s="50">
        <v>428</v>
      </c>
      <c r="N19" s="50">
        <v>486</v>
      </c>
      <c r="O19" s="50">
        <v>463</v>
      </c>
      <c r="P19" s="50">
        <v>416</v>
      </c>
      <c r="Q19" s="50">
        <v>527</v>
      </c>
      <c r="R19" s="50">
        <v>828</v>
      </c>
      <c r="S19" s="50">
        <v>1365</v>
      </c>
      <c r="T19" s="51">
        <v>2661</v>
      </c>
      <c r="U19" s="131">
        <v>3585</v>
      </c>
      <c r="V19" s="270">
        <v>3545</v>
      </c>
      <c r="W19" s="268">
        <v>3927</v>
      </c>
      <c r="X19" s="220">
        <f t="shared" si="0"/>
        <v>8.0802469135802468</v>
      </c>
    </row>
    <row r="20" spans="1:25" x14ac:dyDescent="0.3">
      <c r="A20" s="5"/>
      <c r="B20" s="24" t="s">
        <v>93</v>
      </c>
      <c r="C20" s="54">
        <f>C14-C17</f>
        <v>3300</v>
      </c>
      <c r="D20" s="54">
        <f t="shared" ref="D20:T20" si="2">D14-D17</f>
        <v>3618</v>
      </c>
      <c r="E20" s="54">
        <f t="shared" si="2"/>
        <v>4571</v>
      </c>
      <c r="F20" s="54">
        <f t="shared" si="2"/>
        <v>6161</v>
      </c>
      <c r="G20" s="54">
        <f t="shared" si="2"/>
        <v>7117</v>
      </c>
      <c r="H20" s="54">
        <f t="shared" si="2"/>
        <v>8193</v>
      </c>
      <c r="I20" s="54">
        <f t="shared" si="2"/>
        <v>9186</v>
      </c>
      <c r="J20" s="54">
        <f t="shared" si="2"/>
        <v>11016</v>
      </c>
      <c r="K20" s="54">
        <f t="shared" si="2"/>
        <v>12195</v>
      </c>
      <c r="L20" s="54">
        <f t="shared" si="2"/>
        <v>12494</v>
      </c>
      <c r="M20" s="54">
        <f t="shared" si="2"/>
        <v>12651</v>
      </c>
      <c r="N20" s="54">
        <f t="shared" si="2"/>
        <v>13644</v>
      </c>
      <c r="O20" s="54">
        <f t="shared" si="2"/>
        <v>14251</v>
      </c>
      <c r="P20" s="54">
        <f t="shared" si="2"/>
        <v>13379</v>
      </c>
      <c r="Q20" s="54">
        <f t="shared" si="2"/>
        <v>13130</v>
      </c>
      <c r="R20" s="54">
        <f t="shared" si="2"/>
        <v>13349</v>
      </c>
      <c r="S20" s="54">
        <f t="shared" si="2"/>
        <v>13018</v>
      </c>
      <c r="T20" s="54">
        <f t="shared" si="2"/>
        <v>13032</v>
      </c>
      <c r="U20" s="132">
        <f>U14-U17</f>
        <v>11585</v>
      </c>
      <c r="V20" s="132">
        <f t="shared" ref="V20" si="3">V14-V17</f>
        <v>9558</v>
      </c>
      <c r="W20" s="132">
        <f>W14-W17</f>
        <v>8263</v>
      </c>
      <c r="X20" s="221">
        <f t="shared" si="0"/>
        <v>0.60561418938727651</v>
      </c>
    </row>
    <row r="21" spans="1:25" x14ac:dyDescent="0.3">
      <c r="A21" s="5"/>
      <c r="B21" s="21" t="s">
        <v>0</v>
      </c>
      <c r="C21" s="50">
        <f>C15-C18</f>
        <v>957</v>
      </c>
      <c r="D21" s="50">
        <f t="shared" ref="D21:U21" si="4">D15-D18</f>
        <v>1160</v>
      </c>
      <c r="E21" s="50">
        <f t="shared" si="4"/>
        <v>1522</v>
      </c>
      <c r="F21" s="50">
        <f t="shared" si="4"/>
        <v>2147</v>
      </c>
      <c r="G21" s="50">
        <f t="shared" si="4"/>
        <v>2530</v>
      </c>
      <c r="H21" s="50">
        <f t="shared" si="4"/>
        <v>2960</v>
      </c>
      <c r="I21" s="50">
        <f t="shared" si="4"/>
        <v>3365</v>
      </c>
      <c r="J21" s="50">
        <f t="shared" si="4"/>
        <v>4028</v>
      </c>
      <c r="K21" s="50">
        <f t="shared" si="4"/>
        <v>4577</v>
      </c>
      <c r="L21" s="50">
        <f t="shared" si="4"/>
        <v>4650</v>
      </c>
      <c r="M21" s="50">
        <f t="shared" si="4"/>
        <v>4768</v>
      </c>
      <c r="N21" s="50">
        <f t="shared" si="4"/>
        <v>5191</v>
      </c>
      <c r="O21" s="50">
        <f t="shared" si="4"/>
        <v>5656</v>
      </c>
      <c r="P21" s="50">
        <f t="shared" si="4"/>
        <v>5550</v>
      </c>
      <c r="Q21" s="50">
        <f t="shared" si="4"/>
        <v>5561</v>
      </c>
      <c r="R21" s="50">
        <f t="shared" si="4"/>
        <v>5845</v>
      </c>
      <c r="S21" s="50">
        <f t="shared" si="4"/>
        <v>5766</v>
      </c>
      <c r="T21" s="50">
        <f t="shared" si="4"/>
        <v>5715</v>
      </c>
      <c r="U21" s="129">
        <f t="shared" si="4"/>
        <v>5297</v>
      </c>
      <c r="V21" s="129">
        <f t="shared" ref="V21:W21" si="5">V15-V18</f>
        <v>4380</v>
      </c>
      <c r="W21" s="129">
        <f t="shared" si="5"/>
        <v>3806</v>
      </c>
      <c r="X21" s="219">
        <f t="shared" si="0"/>
        <v>0.73319206318628394</v>
      </c>
    </row>
    <row r="22" spans="1:25" x14ac:dyDescent="0.3">
      <c r="A22" s="5"/>
      <c r="B22" s="17" t="s">
        <v>1</v>
      </c>
      <c r="C22" s="50">
        <f>C16-C19</f>
        <v>2343</v>
      </c>
      <c r="D22" s="50">
        <f t="shared" ref="D22:U22" si="6">D16-D19</f>
        <v>2458</v>
      </c>
      <c r="E22" s="50">
        <f t="shared" si="6"/>
        <v>3049</v>
      </c>
      <c r="F22" s="50">
        <f t="shared" si="6"/>
        <v>4014</v>
      </c>
      <c r="G22" s="50">
        <f t="shared" si="6"/>
        <v>4587</v>
      </c>
      <c r="H22" s="50">
        <f t="shared" si="6"/>
        <v>5233</v>
      </c>
      <c r="I22" s="50">
        <f t="shared" si="6"/>
        <v>5821</v>
      </c>
      <c r="J22" s="50">
        <f t="shared" si="6"/>
        <v>6988</v>
      </c>
      <c r="K22" s="50">
        <f t="shared" si="6"/>
        <v>7618</v>
      </c>
      <c r="L22" s="50">
        <f t="shared" si="6"/>
        <v>7844</v>
      </c>
      <c r="M22" s="50">
        <f t="shared" si="6"/>
        <v>7883</v>
      </c>
      <c r="N22" s="50">
        <f t="shared" si="6"/>
        <v>8453</v>
      </c>
      <c r="O22" s="50">
        <f t="shared" si="6"/>
        <v>8595</v>
      </c>
      <c r="P22" s="50">
        <f t="shared" si="6"/>
        <v>7829</v>
      </c>
      <c r="Q22" s="50">
        <f t="shared" si="6"/>
        <v>7569</v>
      </c>
      <c r="R22" s="50">
        <f t="shared" si="6"/>
        <v>7504</v>
      </c>
      <c r="S22" s="50">
        <f t="shared" si="6"/>
        <v>7252</v>
      </c>
      <c r="T22" s="50">
        <f t="shared" si="6"/>
        <v>7317</v>
      </c>
      <c r="U22" s="129">
        <f t="shared" si="6"/>
        <v>6288</v>
      </c>
      <c r="V22" s="129">
        <f t="shared" ref="V22:W22" si="7">V16-V19</f>
        <v>5178</v>
      </c>
      <c r="W22" s="129">
        <f t="shared" si="7"/>
        <v>4457</v>
      </c>
      <c r="X22" s="220">
        <f t="shared" si="0"/>
        <v>0.52726842541109664</v>
      </c>
    </row>
    <row r="23" spans="1:25" ht="15" x14ac:dyDescent="0.3">
      <c r="A23" s="7"/>
      <c r="B23" s="92" t="s">
        <v>78</v>
      </c>
      <c r="C23" s="405">
        <v>730</v>
      </c>
      <c r="D23" s="405">
        <v>782</v>
      </c>
      <c r="E23" s="405">
        <v>957</v>
      </c>
      <c r="F23" s="405">
        <v>1295</v>
      </c>
      <c r="G23" s="405">
        <v>1400</v>
      </c>
      <c r="H23" s="405">
        <v>1664</v>
      </c>
      <c r="I23" s="405">
        <v>1742</v>
      </c>
      <c r="J23" s="405">
        <v>2707</v>
      </c>
      <c r="K23" s="405">
        <v>2213</v>
      </c>
      <c r="L23" s="405">
        <v>2306</v>
      </c>
      <c r="M23" s="405">
        <v>2946</v>
      </c>
      <c r="N23" s="405">
        <v>3007</v>
      </c>
      <c r="O23" s="405">
        <v>2666</v>
      </c>
      <c r="P23" s="405">
        <v>2628</v>
      </c>
      <c r="Q23" s="405">
        <v>3105</v>
      </c>
      <c r="R23" s="405">
        <v>5544</v>
      </c>
      <c r="S23" s="405">
        <v>9580</v>
      </c>
      <c r="T23" s="405">
        <v>19413</v>
      </c>
      <c r="U23" s="400">
        <v>28466</v>
      </c>
      <c r="V23" s="400">
        <v>31335</v>
      </c>
      <c r="W23" s="400">
        <v>36359</v>
      </c>
      <c r="X23" s="418">
        <f>W23/N23</f>
        <v>12.091453275690057</v>
      </c>
    </row>
    <row r="24" spans="1:25" x14ac:dyDescent="0.3">
      <c r="A24" s="10"/>
      <c r="B24" s="38" t="s">
        <v>0</v>
      </c>
      <c r="C24" s="36">
        <v>330</v>
      </c>
      <c r="D24" s="36">
        <v>374</v>
      </c>
      <c r="E24" s="36">
        <v>447</v>
      </c>
      <c r="F24" s="36">
        <v>614</v>
      </c>
      <c r="G24" s="36">
        <v>643</v>
      </c>
      <c r="H24" s="36">
        <v>798</v>
      </c>
      <c r="I24" s="36">
        <v>823</v>
      </c>
      <c r="J24" s="36">
        <v>1030</v>
      </c>
      <c r="K24" s="36">
        <v>1053</v>
      </c>
      <c r="L24" s="36">
        <v>1083</v>
      </c>
      <c r="M24" s="36">
        <v>1445</v>
      </c>
      <c r="N24" s="36">
        <v>1440</v>
      </c>
      <c r="O24" s="36">
        <v>1247</v>
      </c>
      <c r="P24" s="36">
        <v>1195</v>
      </c>
      <c r="Q24" s="36">
        <v>1431</v>
      </c>
      <c r="R24" s="36">
        <v>2079</v>
      </c>
      <c r="S24" s="36">
        <v>3020</v>
      </c>
      <c r="T24" s="36">
        <v>5578</v>
      </c>
      <c r="U24" s="264">
        <v>7942</v>
      </c>
      <c r="V24" s="398">
        <v>8807</v>
      </c>
      <c r="W24" s="398">
        <v>10076</v>
      </c>
      <c r="X24" s="399">
        <f t="shared" si="0"/>
        <v>6.9972222222222218</v>
      </c>
    </row>
    <row r="25" spans="1:25" x14ac:dyDescent="0.3">
      <c r="A25" s="10"/>
      <c r="B25" s="38" t="s">
        <v>1</v>
      </c>
      <c r="C25" s="36">
        <v>400</v>
      </c>
      <c r="D25" s="36">
        <v>408</v>
      </c>
      <c r="E25" s="36">
        <v>510</v>
      </c>
      <c r="F25" s="36">
        <v>681</v>
      </c>
      <c r="G25" s="36">
        <v>757</v>
      </c>
      <c r="H25" s="36">
        <v>866</v>
      </c>
      <c r="I25" s="36">
        <v>919</v>
      </c>
      <c r="J25" s="36">
        <v>1677</v>
      </c>
      <c r="K25" s="36">
        <v>1160</v>
      </c>
      <c r="L25" s="36">
        <v>1223</v>
      </c>
      <c r="M25" s="36">
        <v>1501</v>
      </c>
      <c r="N25" s="36">
        <v>1567</v>
      </c>
      <c r="O25" s="36">
        <v>1419</v>
      </c>
      <c r="P25" s="36">
        <v>1433</v>
      </c>
      <c r="Q25" s="36">
        <v>1674</v>
      </c>
      <c r="R25" s="36">
        <v>3465</v>
      </c>
      <c r="S25" s="36">
        <v>6560</v>
      </c>
      <c r="T25" s="36">
        <v>13835</v>
      </c>
      <c r="U25" s="137">
        <v>20524</v>
      </c>
      <c r="V25" s="268">
        <v>22528</v>
      </c>
      <c r="W25" s="268">
        <v>26283</v>
      </c>
      <c r="X25" s="220">
        <f t="shared" si="0"/>
        <v>16.772814294830887</v>
      </c>
    </row>
    <row r="26" spans="1:25" ht="15" x14ac:dyDescent="0.3">
      <c r="A26" s="7"/>
      <c r="B26" s="92" t="s">
        <v>23</v>
      </c>
      <c r="C26" s="405">
        <v>1960</v>
      </c>
      <c r="D26" s="405">
        <v>1842</v>
      </c>
      <c r="E26" s="405">
        <v>1779</v>
      </c>
      <c r="F26" s="405">
        <v>2089</v>
      </c>
      <c r="G26" s="405">
        <v>2080</v>
      </c>
      <c r="H26" s="405">
        <v>1878</v>
      </c>
      <c r="I26" s="405">
        <v>2009</v>
      </c>
      <c r="J26" s="405">
        <v>2088</v>
      </c>
      <c r="K26" s="405">
        <v>2399</v>
      </c>
      <c r="L26" s="405">
        <v>3041</v>
      </c>
      <c r="M26" s="405">
        <v>3278</v>
      </c>
      <c r="N26" s="405">
        <v>3036</v>
      </c>
      <c r="O26" s="405">
        <v>4397</v>
      </c>
      <c r="P26" s="405">
        <v>5925</v>
      </c>
      <c r="Q26" s="405">
        <v>8257</v>
      </c>
      <c r="R26" s="405">
        <f>R28+R27</f>
        <v>10574</v>
      </c>
      <c r="S26" s="405">
        <v>12989</v>
      </c>
      <c r="T26" s="405">
        <f>T28+T27</f>
        <v>15469</v>
      </c>
      <c r="U26" s="400">
        <v>15482</v>
      </c>
      <c r="V26" s="400">
        <v>14996</v>
      </c>
      <c r="W26" s="400">
        <v>14019</v>
      </c>
      <c r="X26" s="401">
        <f t="shared" si="0"/>
        <v>4.6175889328063242</v>
      </c>
    </row>
    <row r="27" spans="1:25" x14ac:dyDescent="0.3">
      <c r="A27" s="5"/>
      <c r="B27" s="30" t="s">
        <v>0</v>
      </c>
      <c r="C27" s="31">
        <v>306</v>
      </c>
      <c r="D27" s="31">
        <v>279</v>
      </c>
      <c r="E27" s="31">
        <v>313</v>
      </c>
      <c r="F27" s="31">
        <v>359</v>
      </c>
      <c r="G27" s="31">
        <v>358</v>
      </c>
      <c r="H27" s="31">
        <v>341</v>
      </c>
      <c r="I27" s="31">
        <v>389</v>
      </c>
      <c r="J27" s="31">
        <v>344</v>
      </c>
      <c r="K27" s="31">
        <v>399</v>
      </c>
      <c r="L27" s="402">
        <v>551</v>
      </c>
      <c r="M27" s="402">
        <v>577</v>
      </c>
      <c r="N27" s="402">
        <v>584</v>
      </c>
      <c r="O27" s="403">
        <v>878</v>
      </c>
      <c r="P27" s="402">
        <v>1213</v>
      </c>
      <c r="Q27" s="402">
        <v>1732</v>
      </c>
      <c r="R27" s="402">
        <v>2414</v>
      </c>
      <c r="S27" s="402">
        <v>3108</v>
      </c>
      <c r="T27" s="35">
        <v>3717</v>
      </c>
      <c r="U27" s="265">
        <v>3886</v>
      </c>
      <c r="V27" s="398">
        <v>3705</v>
      </c>
      <c r="W27" s="398">
        <v>3520</v>
      </c>
      <c r="X27" s="399">
        <f t="shared" si="0"/>
        <v>6.0273972602739727</v>
      </c>
    </row>
    <row r="28" spans="1:25" x14ac:dyDescent="0.3">
      <c r="A28" s="5"/>
      <c r="B28" s="32" t="s">
        <v>1</v>
      </c>
      <c r="C28" s="33">
        <v>1654</v>
      </c>
      <c r="D28" s="33">
        <v>1563</v>
      </c>
      <c r="E28" s="33">
        <v>1466</v>
      </c>
      <c r="F28" s="33">
        <v>1730</v>
      </c>
      <c r="G28" s="33">
        <v>1722</v>
      </c>
      <c r="H28" s="33">
        <v>1537</v>
      </c>
      <c r="I28" s="33">
        <v>1620</v>
      </c>
      <c r="J28" s="33">
        <v>1744</v>
      </c>
      <c r="K28" s="33">
        <v>2000</v>
      </c>
      <c r="L28" s="34">
        <v>2490</v>
      </c>
      <c r="M28" s="34">
        <v>2701</v>
      </c>
      <c r="N28" s="34">
        <v>2452</v>
      </c>
      <c r="O28" s="35">
        <v>3519</v>
      </c>
      <c r="P28" s="19">
        <v>4712</v>
      </c>
      <c r="Q28" s="19">
        <v>6525</v>
      </c>
      <c r="R28" s="19">
        <v>8160</v>
      </c>
      <c r="S28" s="19">
        <v>9881</v>
      </c>
      <c r="T28" s="65">
        <v>11752</v>
      </c>
      <c r="U28" s="129">
        <v>11596</v>
      </c>
      <c r="V28" s="267">
        <v>11291</v>
      </c>
      <c r="W28" s="268">
        <v>10499</v>
      </c>
      <c r="X28" s="220">
        <f t="shared" si="0"/>
        <v>4.2818107667210441</v>
      </c>
    </row>
    <row r="29" spans="1:25" s="11" customFormat="1" x14ac:dyDescent="0.3">
      <c r="A29" s="10"/>
      <c r="B29" s="37" t="s">
        <v>92</v>
      </c>
      <c r="C29" s="29">
        <f t="shared" ref="C29:T29" si="8">C30+C31</f>
        <v>15</v>
      </c>
      <c r="D29" s="29">
        <f t="shared" si="8"/>
        <v>18</v>
      </c>
      <c r="E29" s="29">
        <f t="shared" si="8"/>
        <v>15</v>
      </c>
      <c r="F29" s="29">
        <f t="shared" si="8"/>
        <v>15</v>
      </c>
      <c r="G29" s="29">
        <f t="shared" si="8"/>
        <v>16</v>
      </c>
      <c r="H29" s="29">
        <f t="shared" si="8"/>
        <v>13</v>
      </c>
      <c r="I29" s="29">
        <f t="shared" si="8"/>
        <v>34</v>
      </c>
      <c r="J29" s="29">
        <f t="shared" si="8"/>
        <v>113</v>
      </c>
      <c r="K29" s="29">
        <f t="shared" si="8"/>
        <v>13</v>
      </c>
      <c r="L29" s="29">
        <f t="shared" si="8"/>
        <v>28</v>
      </c>
      <c r="M29" s="29">
        <f t="shared" si="8"/>
        <v>29</v>
      </c>
      <c r="N29" s="29">
        <f t="shared" si="8"/>
        <v>45</v>
      </c>
      <c r="O29" s="29">
        <f t="shared" si="8"/>
        <v>44</v>
      </c>
      <c r="P29" s="29">
        <f t="shared" si="8"/>
        <v>69</v>
      </c>
      <c r="Q29" s="29">
        <f t="shared" si="8"/>
        <v>209</v>
      </c>
      <c r="R29" s="29">
        <f t="shared" si="8"/>
        <v>1027</v>
      </c>
      <c r="S29" s="29">
        <f t="shared" si="8"/>
        <v>2685</v>
      </c>
      <c r="T29" s="69">
        <f t="shared" si="8"/>
        <v>5781</v>
      </c>
      <c r="U29" s="139">
        <v>8091</v>
      </c>
      <c r="V29" s="269">
        <v>9068</v>
      </c>
      <c r="W29" s="269">
        <v>8746</v>
      </c>
      <c r="X29" s="221">
        <f t="shared" si="0"/>
        <v>194.35555555555555</v>
      </c>
      <c r="Y29" s="64"/>
    </row>
    <row r="30" spans="1:25" s="11" customFormat="1" x14ac:dyDescent="0.3">
      <c r="A30" s="10"/>
      <c r="B30" s="38" t="s">
        <v>0</v>
      </c>
      <c r="C30" s="31">
        <v>4</v>
      </c>
      <c r="D30" s="31">
        <v>7</v>
      </c>
      <c r="E30" s="31">
        <v>4</v>
      </c>
      <c r="F30" s="31">
        <v>5</v>
      </c>
      <c r="G30" s="31">
        <v>3</v>
      </c>
      <c r="H30" s="31">
        <v>6</v>
      </c>
      <c r="I30" s="31">
        <v>9</v>
      </c>
      <c r="J30" s="31">
        <v>25</v>
      </c>
      <c r="K30" s="31">
        <v>3</v>
      </c>
      <c r="L30" s="31">
        <v>13</v>
      </c>
      <c r="M30" s="31">
        <v>10</v>
      </c>
      <c r="N30" s="31">
        <v>8</v>
      </c>
      <c r="O30" s="31">
        <v>11</v>
      </c>
      <c r="P30" s="31">
        <v>19</v>
      </c>
      <c r="Q30" s="31">
        <v>58</v>
      </c>
      <c r="R30" s="31">
        <v>275</v>
      </c>
      <c r="S30" s="31">
        <v>670</v>
      </c>
      <c r="T30" s="70">
        <v>1430</v>
      </c>
      <c r="U30" s="136">
        <v>2035</v>
      </c>
      <c r="V30" s="267">
        <v>2267</v>
      </c>
      <c r="W30" s="267">
        <v>2256</v>
      </c>
      <c r="X30" s="219">
        <f t="shared" si="0"/>
        <v>282</v>
      </c>
      <c r="Y30" s="64"/>
    </row>
    <row r="31" spans="1:25" s="11" customFormat="1" x14ac:dyDescent="0.3">
      <c r="A31" s="10"/>
      <c r="B31" s="39" t="s">
        <v>1</v>
      </c>
      <c r="C31" s="33">
        <v>11</v>
      </c>
      <c r="D31" s="33">
        <v>11</v>
      </c>
      <c r="E31" s="33">
        <v>11</v>
      </c>
      <c r="F31" s="33">
        <v>10</v>
      </c>
      <c r="G31" s="33">
        <v>13</v>
      </c>
      <c r="H31" s="33">
        <v>7</v>
      </c>
      <c r="I31" s="33">
        <v>25</v>
      </c>
      <c r="J31" s="33">
        <v>88</v>
      </c>
      <c r="K31" s="33">
        <v>10</v>
      </c>
      <c r="L31" s="33">
        <v>15</v>
      </c>
      <c r="M31" s="33">
        <v>19</v>
      </c>
      <c r="N31" s="33">
        <v>37</v>
      </c>
      <c r="O31" s="33">
        <v>33</v>
      </c>
      <c r="P31" s="33">
        <v>50</v>
      </c>
      <c r="Q31" s="33">
        <v>151</v>
      </c>
      <c r="R31" s="33">
        <v>752</v>
      </c>
      <c r="S31" s="33">
        <v>2015</v>
      </c>
      <c r="T31" s="71">
        <v>4351</v>
      </c>
      <c r="U31" s="140">
        <v>6056</v>
      </c>
      <c r="V31" s="267">
        <v>6801</v>
      </c>
      <c r="W31" s="268">
        <v>6490</v>
      </c>
      <c r="X31" s="220">
        <f t="shared" si="0"/>
        <v>175.40540540540542</v>
      </c>
      <c r="Y31" s="64"/>
    </row>
    <row r="32" spans="1:25" x14ac:dyDescent="0.3">
      <c r="A32" s="10"/>
      <c r="B32" s="37" t="s">
        <v>91</v>
      </c>
      <c r="C32" s="29">
        <f t="shared" ref="C32:T32" si="9">C26-C29</f>
        <v>1945</v>
      </c>
      <c r="D32" s="29">
        <f t="shared" si="9"/>
        <v>1824</v>
      </c>
      <c r="E32" s="29">
        <f t="shared" si="9"/>
        <v>1764</v>
      </c>
      <c r="F32" s="29">
        <f t="shared" si="9"/>
        <v>2074</v>
      </c>
      <c r="G32" s="29">
        <f t="shared" si="9"/>
        <v>2064</v>
      </c>
      <c r="H32" s="29">
        <f t="shared" si="9"/>
        <v>1865</v>
      </c>
      <c r="I32" s="29">
        <f t="shared" si="9"/>
        <v>1975</v>
      </c>
      <c r="J32" s="29">
        <f t="shared" si="9"/>
        <v>1975</v>
      </c>
      <c r="K32" s="29">
        <f t="shared" si="9"/>
        <v>2386</v>
      </c>
      <c r="L32" s="29">
        <f t="shared" si="9"/>
        <v>3013</v>
      </c>
      <c r="M32" s="29">
        <f t="shared" si="9"/>
        <v>3249</v>
      </c>
      <c r="N32" s="29">
        <f t="shared" si="9"/>
        <v>2991</v>
      </c>
      <c r="O32" s="29">
        <f t="shared" si="9"/>
        <v>4353</v>
      </c>
      <c r="P32" s="29">
        <f t="shared" si="9"/>
        <v>5856</v>
      </c>
      <c r="Q32" s="29">
        <f t="shared" si="9"/>
        <v>8048</v>
      </c>
      <c r="R32" s="29">
        <f t="shared" si="9"/>
        <v>9547</v>
      </c>
      <c r="S32" s="29">
        <f t="shared" si="9"/>
        <v>10304</v>
      </c>
      <c r="T32" s="29">
        <f t="shared" si="9"/>
        <v>9688</v>
      </c>
      <c r="U32" s="214">
        <f>U26-U29</f>
        <v>7391</v>
      </c>
      <c r="V32" s="214">
        <f>V26-V29</f>
        <v>5928</v>
      </c>
      <c r="W32" s="214">
        <f>W26-W29</f>
        <v>5273</v>
      </c>
      <c r="X32" s="221">
        <f t="shared" si="0"/>
        <v>1.7629555332664661</v>
      </c>
    </row>
    <row r="33" spans="1:24" x14ac:dyDescent="0.3">
      <c r="A33" s="10"/>
      <c r="B33" s="38" t="s">
        <v>0</v>
      </c>
      <c r="C33" s="31">
        <f t="shared" ref="C33:U33" si="10">C27-C30</f>
        <v>302</v>
      </c>
      <c r="D33" s="31">
        <f t="shared" si="10"/>
        <v>272</v>
      </c>
      <c r="E33" s="31">
        <f t="shared" si="10"/>
        <v>309</v>
      </c>
      <c r="F33" s="31">
        <f t="shared" si="10"/>
        <v>354</v>
      </c>
      <c r="G33" s="31">
        <f t="shared" si="10"/>
        <v>355</v>
      </c>
      <c r="H33" s="31">
        <f t="shared" si="10"/>
        <v>335</v>
      </c>
      <c r="I33" s="31">
        <f t="shared" si="10"/>
        <v>380</v>
      </c>
      <c r="J33" s="31">
        <f t="shared" si="10"/>
        <v>319</v>
      </c>
      <c r="K33" s="31">
        <f t="shared" si="10"/>
        <v>396</v>
      </c>
      <c r="L33" s="31">
        <f t="shared" si="10"/>
        <v>538</v>
      </c>
      <c r="M33" s="31">
        <f t="shared" si="10"/>
        <v>567</v>
      </c>
      <c r="N33" s="31">
        <f t="shared" si="10"/>
        <v>576</v>
      </c>
      <c r="O33" s="31">
        <f t="shared" si="10"/>
        <v>867</v>
      </c>
      <c r="P33" s="31">
        <f t="shared" si="10"/>
        <v>1194</v>
      </c>
      <c r="Q33" s="31">
        <f t="shared" si="10"/>
        <v>1674</v>
      </c>
      <c r="R33" s="31">
        <f t="shared" si="10"/>
        <v>2139</v>
      </c>
      <c r="S33" s="31">
        <f t="shared" si="10"/>
        <v>2438</v>
      </c>
      <c r="T33" s="31">
        <f t="shared" si="10"/>
        <v>2287</v>
      </c>
      <c r="U33" s="215">
        <f t="shared" si="10"/>
        <v>1851</v>
      </c>
      <c r="V33" s="215">
        <f>V27-V30</f>
        <v>1438</v>
      </c>
      <c r="W33" s="215">
        <f>W27-W30</f>
        <v>1264</v>
      </c>
      <c r="X33" s="219">
        <f t="shared" si="0"/>
        <v>2.1944444444444446</v>
      </c>
    </row>
    <row r="34" spans="1:24" x14ac:dyDescent="0.3">
      <c r="A34" s="10"/>
      <c r="B34" s="38" t="s">
        <v>1</v>
      </c>
      <c r="C34" s="411">
        <f t="shared" ref="C34:U34" si="11">C28-C31</f>
        <v>1643</v>
      </c>
      <c r="D34" s="411">
        <f t="shared" si="11"/>
        <v>1552</v>
      </c>
      <c r="E34" s="411">
        <f t="shared" si="11"/>
        <v>1455</v>
      </c>
      <c r="F34" s="411">
        <f t="shared" si="11"/>
        <v>1720</v>
      </c>
      <c r="G34" s="411">
        <f t="shared" si="11"/>
        <v>1709</v>
      </c>
      <c r="H34" s="411">
        <f t="shared" si="11"/>
        <v>1530</v>
      </c>
      <c r="I34" s="411">
        <f t="shared" si="11"/>
        <v>1595</v>
      </c>
      <c r="J34" s="411">
        <f t="shared" si="11"/>
        <v>1656</v>
      </c>
      <c r="K34" s="411">
        <f t="shared" si="11"/>
        <v>1990</v>
      </c>
      <c r="L34" s="411">
        <f t="shared" si="11"/>
        <v>2475</v>
      </c>
      <c r="M34" s="411">
        <f t="shared" si="11"/>
        <v>2682</v>
      </c>
      <c r="N34" s="411">
        <f t="shared" si="11"/>
        <v>2415</v>
      </c>
      <c r="O34" s="411">
        <f t="shared" si="11"/>
        <v>3486</v>
      </c>
      <c r="P34" s="411">
        <f t="shared" si="11"/>
        <v>4662</v>
      </c>
      <c r="Q34" s="411">
        <f t="shared" si="11"/>
        <v>6374</v>
      </c>
      <c r="R34" s="411">
        <f t="shared" si="11"/>
        <v>7408</v>
      </c>
      <c r="S34" s="411">
        <f t="shared" si="11"/>
        <v>7866</v>
      </c>
      <c r="T34" s="411">
        <f t="shared" si="11"/>
        <v>7401</v>
      </c>
      <c r="U34" s="137">
        <f t="shared" si="11"/>
        <v>5540</v>
      </c>
      <c r="V34" s="137">
        <f>V28-V31</f>
        <v>4490</v>
      </c>
      <c r="W34" s="137">
        <f>W28-W31</f>
        <v>4009</v>
      </c>
      <c r="X34" s="220">
        <f t="shared" si="0"/>
        <v>1.6600414078674948</v>
      </c>
    </row>
    <row r="35" spans="1:24" ht="15" x14ac:dyDescent="0.3">
      <c r="A35" s="7"/>
      <c r="B35" s="92" t="s">
        <v>53</v>
      </c>
      <c r="C35" s="405">
        <v>3822</v>
      </c>
      <c r="D35" s="405">
        <v>3544</v>
      </c>
      <c r="E35" s="405">
        <v>3833</v>
      </c>
      <c r="F35" s="405">
        <v>4599</v>
      </c>
      <c r="G35" s="405">
        <v>5199</v>
      </c>
      <c r="H35" s="405">
        <v>5443</v>
      </c>
      <c r="I35" s="405">
        <v>6208</v>
      </c>
      <c r="J35" s="405">
        <v>7448</v>
      </c>
      <c r="K35" s="405">
        <v>6512</v>
      </c>
      <c r="L35" s="405">
        <v>5129</v>
      </c>
      <c r="M35" s="405">
        <v>4350</v>
      </c>
      <c r="N35" s="405">
        <v>4183</v>
      </c>
      <c r="O35" s="405">
        <v>4681</v>
      </c>
      <c r="P35" s="405">
        <v>4404</v>
      </c>
      <c r="Q35" s="405">
        <v>4944</v>
      </c>
      <c r="R35" s="405">
        <v>5415</v>
      </c>
      <c r="S35" s="405">
        <v>6784</v>
      </c>
      <c r="T35" s="405">
        <v>10375</v>
      </c>
      <c r="U35" s="400">
        <v>13942</v>
      </c>
      <c r="V35" s="400">
        <v>14666</v>
      </c>
      <c r="W35" s="400">
        <v>15883</v>
      </c>
      <c r="X35" s="401">
        <f t="shared" si="0"/>
        <v>3.797035620368157</v>
      </c>
    </row>
    <row r="36" spans="1:24" x14ac:dyDescent="0.3">
      <c r="A36" s="5"/>
      <c r="B36" s="26" t="s">
        <v>0</v>
      </c>
      <c r="C36" s="404">
        <v>850</v>
      </c>
      <c r="D36" s="404">
        <v>843</v>
      </c>
      <c r="E36" s="404">
        <v>957</v>
      </c>
      <c r="F36" s="404">
        <v>1143</v>
      </c>
      <c r="G36" s="404">
        <v>1322</v>
      </c>
      <c r="H36" s="404">
        <v>1405</v>
      </c>
      <c r="I36" s="404">
        <v>1620</v>
      </c>
      <c r="J36" s="404">
        <v>1860</v>
      </c>
      <c r="K36" s="404">
        <v>1665</v>
      </c>
      <c r="L36" s="48">
        <v>1322</v>
      </c>
      <c r="M36" s="48">
        <v>1141</v>
      </c>
      <c r="N36" s="48">
        <v>1132</v>
      </c>
      <c r="O36" s="49">
        <v>1314</v>
      </c>
      <c r="P36" s="48">
        <v>1262</v>
      </c>
      <c r="Q36" s="48">
        <v>1376</v>
      </c>
      <c r="R36" s="48">
        <v>1535</v>
      </c>
      <c r="S36" s="48">
        <v>1899</v>
      </c>
      <c r="T36" s="49">
        <v>2882</v>
      </c>
      <c r="U36" s="265">
        <v>3921</v>
      </c>
      <c r="V36" s="398">
        <v>4228</v>
      </c>
      <c r="W36" s="398">
        <v>4336</v>
      </c>
      <c r="X36" s="399">
        <f t="shared" si="0"/>
        <v>3.8303886925795054</v>
      </c>
    </row>
    <row r="37" spans="1:24" x14ac:dyDescent="0.3">
      <c r="A37" s="5"/>
      <c r="B37" s="27" t="s">
        <v>1</v>
      </c>
      <c r="C37" s="104">
        <v>2972</v>
      </c>
      <c r="D37" s="104">
        <v>2701</v>
      </c>
      <c r="E37" s="104">
        <v>2876</v>
      </c>
      <c r="F37" s="104">
        <v>3456</v>
      </c>
      <c r="G37" s="104">
        <v>3877</v>
      </c>
      <c r="H37" s="104">
        <v>4038</v>
      </c>
      <c r="I37" s="104">
        <v>4588</v>
      </c>
      <c r="J37" s="104">
        <v>5588</v>
      </c>
      <c r="K37" s="104">
        <v>4847</v>
      </c>
      <c r="L37" s="50">
        <v>3807</v>
      </c>
      <c r="M37" s="50">
        <v>3209</v>
      </c>
      <c r="N37" s="50">
        <v>3051</v>
      </c>
      <c r="O37" s="51">
        <v>3367</v>
      </c>
      <c r="P37" s="50">
        <v>3142</v>
      </c>
      <c r="Q37" s="50">
        <v>3568</v>
      </c>
      <c r="R37" s="50">
        <v>3880</v>
      </c>
      <c r="S37" s="50">
        <v>4885</v>
      </c>
      <c r="T37" s="51">
        <v>7493</v>
      </c>
      <c r="U37" s="131">
        <v>10021</v>
      </c>
      <c r="V37" s="267">
        <v>10438</v>
      </c>
      <c r="W37" s="268">
        <v>11547</v>
      </c>
      <c r="X37" s="220">
        <f t="shared" si="0"/>
        <v>3.7846607669616521</v>
      </c>
    </row>
    <row r="38" spans="1:24" x14ac:dyDescent="0.3">
      <c r="A38" s="5"/>
      <c r="B38" s="24" t="s">
        <v>42</v>
      </c>
      <c r="C38" s="56">
        <f>C40+C39</f>
        <v>1964</v>
      </c>
      <c r="D38" s="56">
        <f t="shared" ref="D38:T38" si="12">D40+D39</f>
        <v>1834</v>
      </c>
      <c r="E38" s="56">
        <f t="shared" si="12"/>
        <v>1886</v>
      </c>
      <c r="F38" s="56">
        <f t="shared" si="12"/>
        <v>2318</v>
      </c>
      <c r="G38" s="56">
        <f t="shared" si="12"/>
        <v>2456</v>
      </c>
      <c r="H38" s="56">
        <f t="shared" si="12"/>
        <v>2522</v>
      </c>
      <c r="I38" s="56">
        <f t="shared" si="12"/>
        <v>2842</v>
      </c>
      <c r="J38" s="56">
        <f t="shared" si="12"/>
        <v>3372</v>
      </c>
      <c r="K38" s="56">
        <f t="shared" si="12"/>
        <v>3027</v>
      </c>
      <c r="L38" s="56">
        <f t="shared" si="12"/>
        <v>2656</v>
      </c>
      <c r="M38" s="56">
        <f t="shared" si="12"/>
        <v>2210</v>
      </c>
      <c r="N38" s="56">
        <f t="shared" si="12"/>
        <v>2086</v>
      </c>
      <c r="O38" s="56">
        <f t="shared" si="12"/>
        <v>2505</v>
      </c>
      <c r="P38" s="56">
        <f t="shared" si="12"/>
        <v>2448</v>
      </c>
      <c r="Q38" s="56">
        <f t="shared" si="12"/>
        <v>2831</v>
      </c>
      <c r="R38" s="56">
        <f t="shared" si="12"/>
        <v>3414</v>
      </c>
      <c r="S38" s="56">
        <f t="shared" si="12"/>
        <v>4506</v>
      </c>
      <c r="T38" s="67">
        <f t="shared" si="12"/>
        <v>7263</v>
      </c>
      <c r="U38" s="134">
        <v>10131</v>
      </c>
      <c r="V38" s="269">
        <v>10887</v>
      </c>
      <c r="W38" s="269">
        <v>11998</v>
      </c>
      <c r="X38" s="221">
        <f t="shared" si="0"/>
        <v>5.7516778523489931</v>
      </c>
    </row>
    <row r="39" spans="1:24" x14ac:dyDescent="0.3">
      <c r="A39" s="5"/>
      <c r="B39" s="21" t="s">
        <v>0</v>
      </c>
      <c r="C39" s="57">
        <v>399</v>
      </c>
      <c r="D39" s="57">
        <v>387</v>
      </c>
      <c r="E39" s="57">
        <v>453</v>
      </c>
      <c r="F39" s="57">
        <v>560</v>
      </c>
      <c r="G39" s="57">
        <v>603</v>
      </c>
      <c r="H39" s="57">
        <v>634</v>
      </c>
      <c r="I39" s="57">
        <v>737</v>
      </c>
      <c r="J39" s="57">
        <v>845</v>
      </c>
      <c r="K39" s="57">
        <v>784</v>
      </c>
      <c r="L39" s="53">
        <v>695</v>
      </c>
      <c r="M39" s="53">
        <v>574</v>
      </c>
      <c r="N39" s="53">
        <v>572</v>
      </c>
      <c r="O39" s="55">
        <v>746</v>
      </c>
      <c r="P39" s="53">
        <v>720</v>
      </c>
      <c r="Q39" s="53">
        <v>803</v>
      </c>
      <c r="R39" s="53">
        <v>973</v>
      </c>
      <c r="S39" s="53">
        <v>1261</v>
      </c>
      <c r="T39" s="55">
        <v>2048</v>
      </c>
      <c r="U39" s="128">
        <v>2898</v>
      </c>
      <c r="V39" s="267">
        <v>3189</v>
      </c>
      <c r="W39" s="267">
        <v>3308</v>
      </c>
      <c r="X39" s="219">
        <f t="shared" si="0"/>
        <v>5.7832167832167833</v>
      </c>
    </row>
    <row r="40" spans="1:24" x14ac:dyDescent="0.3">
      <c r="A40" s="5"/>
      <c r="B40" s="17" t="s">
        <v>1</v>
      </c>
      <c r="C40" s="58">
        <v>1565</v>
      </c>
      <c r="D40" s="58">
        <v>1447</v>
      </c>
      <c r="E40" s="58">
        <v>1433</v>
      </c>
      <c r="F40" s="58">
        <v>1758</v>
      </c>
      <c r="G40" s="58">
        <v>1853</v>
      </c>
      <c r="H40" s="58">
        <v>1888</v>
      </c>
      <c r="I40" s="58">
        <v>2105</v>
      </c>
      <c r="J40" s="58">
        <v>2527</v>
      </c>
      <c r="K40" s="58">
        <v>2243</v>
      </c>
      <c r="L40" s="50">
        <v>1961</v>
      </c>
      <c r="M40" s="50">
        <v>1636</v>
      </c>
      <c r="N40" s="50">
        <v>1514</v>
      </c>
      <c r="O40" s="51">
        <v>1759</v>
      </c>
      <c r="P40" s="50">
        <v>1728</v>
      </c>
      <c r="Q40" s="50">
        <v>2028</v>
      </c>
      <c r="R40" s="50">
        <v>2441</v>
      </c>
      <c r="S40" s="50">
        <v>3245</v>
      </c>
      <c r="T40" s="51">
        <v>5215</v>
      </c>
      <c r="U40" s="129">
        <v>7233</v>
      </c>
      <c r="V40" s="267">
        <v>7698</v>
      </c>
      <c r="W40" s="268">
        <v>8690</v>
      </c>
      <c r="X40" s="220">
        <f t="shared" ref="X40:X71" si="13">W40/N40</f>
        <v>5.739762219286658</v>
      </c>
    </row>
    <row r="41" spans="1:24" x14ac:dyDescent="0.3">
      <c r="A41" s="5"/>
      <c r="B41" s="28" t="s">
        <v>43</v>
      </c>
      <c r="C41" s="59">
        <f>C35-C38</f>
        <v>1858</v>
      </c>
      <c r="D41" s="59">
        <f t="shared" ref="D41:U41" si="14">D35-D38</f>
        <v>1710</v>
      </c>
      <c r="E41" s="59">
        <f t="shared" si="14"/>
        <v>1947</v>
      </c>
      <c r="F41" s="59">
        <f t="shared" si="14"/>
        <v>2281</v>
      </c>
      <c r="G41" s="59">
        <f t="shared" si="14"/>
        <v>2743</v>
      </c>
      <c r="H41" s="59">
        <f t="shared" si="14"/>
        <v>2921</v>
      </c>
      <c r="I41" s="59">
        <f t="shared" si="14"/>
        <v>3366</v>
      </c>
      <c r="J41" s="59">
        <f t="shared" si="14"/>
        <v>4076</v>
      </c>
      <c r="K41" s="59">
        <f t="shared" si="14"/>
        <v>3485</v>
      </c>
      <c r="L41" s="59">
        <f t="shared" si="14"/>
        <v>2473</v>
      </c>
      <c r="M41" s="59">
        <f t="shared" si="14"/>
        <v>2140</v>
      </c>
      <c r="N41" s="59">
        <f t="shared" si="14"/>
        <v>2097</v>
      </c>
      <c r="O41" s="59">
        <f t="shared" si="14"/>
        <v>2176</v>
      </c>
      <c r="P41" s="59">
        <f t="shared" si="14"/>
        <v>1956</v>
      </c>
      <c r="Q41" s="59">
        <f t="shared" si="14"/>
        <v>2113</v>
      </c>
      <c r="R41" s="59">
        <f t="shared" si="14"/>
        <v>2001</v>
      </c>
      <c r="S41" s="59">
        <f t="shared" si="14"/>
        <v>2278</v>
      </c>
      <c r="T41" s="59">
        <f t="shared" si="14"/>
        <v>3112</v>
      </c>
      <c r="U41" s="214">
        <f t="shared" si="14"/>
        <v>3811</v>
      </c>
      <c r="V41" s="214">
        <f t="shared" ref="V41:W43" si="15">V35-V38</f>
        <v>3779</v>
      </c>
      <c r="W41" s="214">
        <f t="shared" si="15"/>
        <v>3885</v>
      </c>
      <c r="X41" s="221">
        <f t="shared" si="13"/>
        <v>1.8526466380543634</v>
      </c>
    </row>
    <row r="42" spans="1:24" x14ac:dyDescent="0.3">
      <c r="A42" s="5"/>
      <c r="B42" s="30" t="s">
        <v>0</v>
      </c>
      <c r="C42" s="60">
        <f>C36-C39</f>
        <v>451</v>
      </c>
      <c r="D42" s="60">
        <f t="shared" ref="D42:U42" si="16">D36-D39</f>
        <v>456</v>
      </c>
      <c r="E42" s="60">
        <f t="shared" si="16"/>
        <v>504</v>
      </c>
      <c r="F42" s="60">
        <f t="shared" si="16"/>
        <v>583</v>
      </c>
      <c r="G42" s="60">
        <f t="shared" si="16"/>
        <v>719</v>
      </c>
      <c r="H42" s="60">
        <f t="shared" si="16"/>
        <v>771</v>
      </c>
      <c r="I42" s="60">
        <f t="shared" si="16"/>
        <v>883</v>
      </c>
      <c r="J42" s="60">
        <f t="shared" si="16"/>
        <v>1015</v>
      </c>
      <c r="K42" s="60">
        <f t="shared" si="16"/>
        <v>881</v>
      </c>
      <c r="L42" s="60">
        <f t="shared" si="16"/>
        <v>627</v>
      </c>
      <c r="M42" s="60">
        <f t="shared" si="16"/>
        <v>567</v>
      </c>
      <c r="N42" s="60">
        <f t="shared" si="16"/>
        <v>560</v>
      </c>
      <c r="O42" s="60">
        <f t="shared" si="16"/>
        <v>568</v>
      </c>
      <c r="P42" s="60">
        <f t="shared" si="16"/>
        <v>542</v>
      </c>
      <c r="Q42" s="60">
        <f t="shared" si="16"/>
        <v>573</v>
      </c>
      <c r="R42" s="60">
        <f t="shared" si="16"/>
        <v>562</v>
      </c>
      <c r="S42" s="60">
        <f t="shared" si="16"/>
        <v>638</v>
      </c>
      <c r="T42" s="60">
        <f t="shared" si="16"/>
        <v>834</v>
      </c>
      <c r="U42" s="215">
        <f t="shared" si="16"/>
        <v>1023</v>
      </c>
      <c r="V42" s="215">
        <f t="shared" si="15"/>
        <v>1039</v>
      </c>
      <c r="W42" s="215">
        <f t="shared" si="15"/>
        <v>1028</v>
      </c>
      <c r="X42" s="219">
        <f t="shared" si="13"/>
        <v>1.8357142857142856</v>
      </c>
    </row>
    <row r="43" spans="1:24" x14ac:dyDescent="0.3">
      <c r="A43" s="5"/>
      <c r="B43" s="32" t="s">
        <v>1</v>
      </c>
      <c r="C43" s="61">
        <f>C37-C40</f>
        <v>1407</v>
      </c>
      <c r="D43" s="61">
        <f t="shared" ref="D43:U43" si="17">D37-D40</f>
        <v>1254</v>
      </c>
      <c r="E43" s="61">
        <f t="shared" si="17"/>
        <v>1443</v>
      </c>
      <c r="F43" s="61">
        <f t="shared" si="17"/>
        <v>1698</v>
      </c>
      <c r="G43" s="61">
        <f t="shared" si="17"/>
        <v>2024</v>
      </c>
      <c r="H43" s="61">
        <f t="shared" si="17"/>
        <v>2150</v>
      </c>
      <c r="I43" s="61">
        <f t="shared" si="17"/>
        <v>2483</v>
      </c>
      <c r="J43" s="61">
        <f t="shared" si="17"/>
        <v>3061</v>
      </c>
      <c r="K43" s="61">
        <f t="shared" si="17"/>
        <v>2604</v>
      </c>
      <c r="L43" s="61">
        <f t="shared" si="17"/>
        <v>1846</v>
      </c>
      <c r="M43" s="61">
        <f t="shared" si="17"/>
        <v>1573</v>
      </c>
      <c r="N43" s="61">
        <f t="shared" si="17"/>
        <v>1537</v>
      </c>
      <c r="O43" s="61">
        <f t="shared" si="17"/>
        <v>1608</v>
      </c>
      <c r="P43" s="61">
        <f t="shared" si="17"/>
        <v>1414</v>
      </c>
      <c r="Q43" s="61">
        <f t="shared" si="17"/>
        <v>1540</v>
      </c>
      <c r="R43" s="61">
        <f t="shared" si="17"/>
        <v>1439</v>
      </c>
      <c r="S43" s="61">
        <f t="shared" si="17"/>
        <v>1640</v>
      </c>
      <c r="T43" s="61">
        <f t="shared" si="17"/>
        <v>2278</v>
      </c>
      <c r="U43" s="216">
        <f t="shared" si="17"/>
        <v>2788</v>
      </c>
      <c r="V43" s="216">
        <f t="shared" si="15"/>
        <v>2740</v>
      </c>
      <c r="W43" s="216">
        <f t="shared" si="15"/>
        <v>2857</v>
      </c>
      <c r="X43" s="220">
        <f t="shared" si="13"/>
        <v>1.8588158750813273</v>
      </c>
    </row>
    <row r="44" spans="1:24" x14ac:dyDescent="0.3">
      <c r="A44" s="5"/>
      <c r="B44" s="28" t="s">
        <v>90</v>
      </c>
      <c r="C44" s="59">
        <f>C45+C46</f>
        <v>47</v>
      </c>
      <c r="D44" s="59">
        <f t="shared" ref="D44:T44" si="18">D45+D46</f>
        <v>46</v>
      </c>
      <c r="E44" s="59">
        <f t="shared" si="18"/>
        <v>75</v>
      </c>
      <c r="F44" s="59">
        <f t="shared" si="18"/>
        <v>65</v>
      </c>
      <c r="G44" s="59">
        <f t="shared" si="18"/>
        <v>109</v>
      </c>
      <c r="H44" s="59">
        <f t="shared" si="18"/>
        <v>130</v>
      </c>
      <c r="I44" s="59">
        <f t="shared" si="18"/>
        <v>174</v>
      </c>
      <c r="J44" s="59">
        <f t="shared" si="18"/>
        <v>432</v>
      </c>
      <c r="K44" s="59">
        <f t="shared" si="18"/>
        <v>219</v>
      </c>
      <c r="L44" s="59">
        <f t="shared" si="18"/>
        <v>182</v>
      </c>
      <c r="M44" s="59">
        <f t="shared" si="18"/>
        <v>176</v>
      </c>
      <c r="N44" s="59">
        <f t="shared" si="18"/>
        <v>167</v>
      </c>
      <c r="O44" s="59">
        <f t="shared" si="18"/>
        <v>189</v>
      </c>
      <c r="P44" s="59">
        <f t="shared" si="18"/>
        <v>182</v>
      </c>
      <c r="Q44" s="59">
        <f t="shared" si="18"/>
        <v>245</v>
      </c>
      <c r="R44" s="59">
        <f t="shared" si="18"/>
        <v>628</v>
      </c>
      <c r="S44" s="59">
        <f t="shared" si="18"/>
        <v>1542</v>
      </c>
      <c r="T44" s="68">
        <f t="shared" si="18"/>
        <v>4184</v>
      </c>
      <c r="U44" s="135">
        <v>7241</v>
      </c>
      <c r="V44" s="269">
        <v>8659</v>
      </c>
      <c r="W44" s="269">
        <v>10139</v>
      </c>
      <c r="X44" s="221">
        <f t="shared" si="13"/>
        <v>60.712574850299404</v>
      </c>
    </row>
    <row r="45" spans="1:24" x14ac:dyDescent="0.3">
      <c r="A45" s="5"/>
      <c r="B45" s="30" t="s">
        <v>0</v>
      </c>
      <c r="C45" s="60">
        <v>13</v>
      </c>
      <c r="D45" s="60">
        <v>13</v>
      </c>
      <c r="E45" s="60">
        <v>25</v>
      </c>
      <c r="F45" s="60">
        <v>19</v>
      </c>
      <c r="G45" s="60">
        <v>44</v>
      </c>
      <c r="H45" s="60">
        <v>41</v>
      </c>
      <c r="I45" s="60">
        <v>62</v>
      </c>
      <c r="J45" s="60">
        <v>109</v>
      </c>
      <c r="K45" s="60">
        <v>63</v>
      </c>
      <c r="L45" s="53">
        <v>59</v>
      </c>
      <c r="M45" s="53">
        <v>61</v>
      </c>
      <c r="N45" s="53">
        <v>63</v>
      </c>
      <c r="O45" s="55">
        <v>87</v>
      </c>
      <c r="P45" s="53">
        <v>59</v>
      </c>
      <c r="Q45" s="53">
        <v>87</v>
      </c>
      <c r="R45" s="53">
        <v>187</v>
      </c>
      <c r="S45" s="53">
        <v>425</v>
      </c>
      <c r="T45" s="55">
        <v>1171</v>
      </c>
      <c r="U45" s="128">
        <v>2023</v>
      </c>
      <c r="V45" s="267">
        <v>2496</v>
      </c>
      <c r="W45" s="267">
        <v>2738</v>
      </c>
      <c r="X45" s="219">
        <f t="shared" si="13"/>
        <v>43.460317460317462</v>
      </c>
    </row>
    <row r="46" spans="1:24" x14ac:dyDescent="0.3">
      <c r="A46" s="5"/>
      <c r="B46" s="32" t="s">
        <v>1</v>
      </c>
      <c r="C46" s="61">
        <v>34</v>
      </c>
      <c r="D46" s="61">
        <v>33</v>
      </c>
      <c r="E46" s="61">
        <v>50</v>
      </c>
      <c r="F46" s="61">
        <v>46</v>
      </c>
      <c r="G46" s="61">
        <v>65</v>
      </c>
      <c r="H46" s="61">
        <v>89</v>
      </c>
      <c r="I46" s="61">
        <v>112</v>
      </c>
      <c r="J46" s="61">
        <v>323</v>
      </c>
      <c r="K46" s="61">
        <v>156</v>
      </c>
      <c r="L46" s="48">
        <v>123</v>
      </c>
      <c r="M46" s="48">
        <v>115</v>
      </c>
      <c r="N46" s="48">
        <v>104</v>
      </c>
      <c r="O46" s="49">
        <v>102</v>
      </c>
      <c r="P46" s="53">
        <v>123</v>
      </c>
      <c r="Q46" s="53">
        <v>158</v>
      </c>
      <c r="R46" s="53">
        <v>441</v>
      </c>
      <c r="S46" s="53">
        <v>1117</v>
      </c>
      <c r="T46" s="55">
        <v>3013</v>
      </c>
      <c r="U46" s="131">
        <v>5218</v>
      </c>
      <c r="V46" s="267">
        <v>6163</v>
      </c>
      <c r="W46" s="268">
        <v>7401</v>
      </c>
      <c r="X46" s="220">
        <f t="shared" si="13"/>
        <v>71.163461538461533</v>
      </c>
    </row>
    <row r="47" spans="1:24" x14ac:dyDescent="0.3">
      <c r="A47" s="5"/>
      <c r="B47" s="28" t="s">
        <v>89</v>
      </c>
      <c r="C47" s="59">
        <f>C35-C44</f>
        <v>3775</v>
      </c>
      <c r="D47" s="59">
        <f t="shared" ref="D47:U47" si="19">D35-D44</f>
        <v>3498</v>
      </c>
      <c r="E47" s="59">
        <f t="shared" si="19"/>
        <v>3758</v>
      </c>
      <c r="F47" s="59">
        <f t="shared" si="19"/>
        <v>4534</v>
      </c>
      <c r="G47" s="59">
        <f t="shared" si="19"/>
        <v>5090</v>
      </c>
      <c r="H47" s="59">
        <f t="shared" si="19"/>
        <v>5313</v>
      </c>
      <c r="I47" s="59">
        <f t="shared" si="19"/>
        <v>6034</v>
      </c>
      <c r="J47" s="59">
        <f t="shared" si="19"/>
        <v>7016</v>
      </c>
      <c r="K47" s="59">
        <f t="shared" si="19"/>
        <v>6293</v>
      </c>
      <c r="L47" s="59">
        <f t="shared" si="19"/>
        <v>4947</v>
      </c>
      <c r="M47" s="59">
        <f t="shared" si="19"/>
        <v>4174</v>
      </c>
      <c r="N47" s="59">
        <f t="shared" si="19"/>
        <v>4016</v>
      </c>
      <c r="O47" s="59">
        <f t="shared" si="19"/>
        <v>4492</v>
      </c>
      <c r="P47" s="59">
        <f t="shared" si="19"/>
        <v>4222</v>
      </c>
      <c r="Q47" s="59">
        <f t="shared" si="19"/>
        <v>4699</v>
      </c>
      <c r="R47" s="59">
        <f t="shared" si="19"/>
        <v>4787</v>
      </c>
      <c r="S47" s="59">
        <f t="shared" si="19"/>
        <v>5242</v>
      </c>
      <c r="T47" s="59">
        <f t="shared" si="19"/>
        <v>6191</v>
      </c>
      <c r="U47" s="214">
        <f t="shared" si="19"/>
        <v>6701</v>
      </c>
      <c r="V47" s="214">
        <f t="shared" ref="V47:W49" si="20">V35-V44</f>
        <v>6007</v>
      </c>
      <c r="W47" s="214">
        <f t="shared" si="20"/>
        <v>5744</v>
      </c>
      <c r="X47" s="221">
        <f t="shared" si="13"/>
        <v>1.4302788844621515</v>
      </c>
    </row>
    <row r="48" spans="1:24" x14ac:dyDescent="0.3">
      <c r="A48" s="5"/>
      <c r="B48" s="30" t="s">
        <v>0</v>
      </c>
      <c r="C48" s="60">
        <f>C36-C45</f>
        <v>837</v>
      </c>
      <c r="D48" s="60">
        <f t="shared" ref="D48:U48" si="21">D36-D45</f>
        <v>830</v>
      </c>
      <c r="E48" s="60">
        <f t="shared" si="21"/>
        <v>932</v>
      </c>
      <c r="F48" s="60">
        <f t="shared" si="21"/>
        <v>1124</v>
      </c>
      <c r="G48" s="60">
        <f t="shared" si="21"/>
        <v>1278</v>
      </c>
      <c r="H48" s="60">
        <f t="shared" si="21"/>
        <v>1364</v>
      </c>
      <c r="I48" s="60">
        <f t="shared" si="21"/>
        <v>1558</v>
      </c>
      <c r="J48" s="60">
        <f t="shared" si="21"/>
        <v>1751</v>
      </c>
      <c r="K48" s="60">
        <f t="shared" si="21"/>
        <v>1602</v>
      </c>
      <c r="L48" s="60">
        <f t="shared" si="21"/>
        <v>1263</v>
      </c>
      <c r="M48" s="60">
        <f t="shared" si="21"/>
        <v>1080</v>
      </c>
      <c r="N48" s="60">
        <f t="shared" si="21"/>
        <v>1069</v>
      </c>
      <c r="O48" s="60">
        <f t="shared" si="21"/>
        <v>1227</v>
      </c>
      <c r="P48" s="60">
        <f t="shared" si="21"/>
        <v>1203</v>
      </c>
      <c r="Q48" s="60">
        <f t="shared" si="21"/>
        <v>1289</v>
      </c>
      <c r="R48" s="60">
        <f t="shared" si="21"/>
        <v>1348</v>
      </c>
      <c r="S48" s="60">
        <f t="shared" si="21"/>
        <v>1474</v>
      </c>
      <c r="T48" s="60">
        <f t="shared" si="21"/>
        <v>1711</v>
      </c>
      <c r="U48" s="215">
        <f t="shared" si="21"/>
        <v>1898</v>
      </c>
      <c r="V48" s="215">
        <f t="shared" si="20"/>
        <v>1732</v>
      </c>
      <c r="W48" s="215">
        <f t="shared" si="20"/>
        <v>1598</v>
      </c>
      <c r="X48" s="219">
        <f t="shared" si="13"/>
        <v>1.4948550046772684</v>
      </c>
    </row>
    <row r="49" spans="1:24" x14ac:dyDescent="0.3">
      <c r="A49" s="5"/>
      <c r="B49" s="30" t="s">
        <v>1</v>
      </c>
      <c r="C49" s="58">
        <f>C37-C46</f>
        <v>2938</v>
      </c>
      <c r="D49" s="58">
        <f t="shared" ref="D49:U49" si="22">D37-D46</f>
        <v>2668</v>
      </c>
      <c r="E49" s="58">
        <f t="shared" si="22"/>
        <v>2826</v>
      </c>
      <c r="F49" s="58">
        <f t="shared" si="22"/>
        <v>3410</v>
      </c>
      <c r="G49" s="58">
        <f t="shared" si="22"/>
        <v>3812</v>
      </c>
      <c r="H49" s="58">
        <f t="shared" si="22"/>
        <v>3949</v>
      </c>
      <c r="I49" s="58">
        <f t="shared" si="22"/>
        <v>4476</v>
      </c>
      <c r="J49" s="58">
        <f t="shared" si="22"/>
        <v>5265</v>
      </c>
      <c r="K49" s="58">
        <f t="shared" si="22"/>
        <v>4691</v>
      </c>
      <c r="L49" s="58">
        <f t="shared" si="22"/>
        <v>3684</v>
      </c>
      <c r="M49" s="58">
        <f t="shared" si="22"/>
        <v>3094</v>
      </c>
      <c r="N49" s="58">
        <f t="shared" si="22"/>
        <v>2947</v>
      </c>
      <c r="O49" s="58">
        <f t="shared" si="22"/>
        <v>3265</v>
      </c>
      <c r="P49" s="58">
        <f t="shared" si="22"/>
        <v>3019</v>
      </c>
      <c r="Q49" s="58">
        <f t="shared" si="22"/>
        <v>3410</v>
      </c>
      <c r="R49" s="58">
        <f t="shared" si="22"/>
        <v>3439</v>
      </c>
      <c r="S49" s="58">
        <f t="shared" si="22"/>
        <v>3768</v>
      </c>
      <c r="T49" s="58">
        <f t="shared" si="22"/>
        <v>4480</v>
      </c>
      <c r="U49" s="137">
        <f t="shared" si="22"/>
        <v>4803</v>
      </c>
      <c r="V49" s="137">
        <f t="shared" si="20"/>
        <v>4275</v>
      </c>
      <c r="W49" s="137">
        <f t="shared" si="20"/>
        <v>4146</v>
      </c>
      <c r="X49" s="220">
        <f t="shared" si="13"/>
        <v>1.4068544282321005</v>
      </c>
    </row>
    <row r="50" spans="1:24" ht="15" x14ac:dyDescent="0.3">
      <c r="A50" s="10"/>
      <c r="B50" s="92" t="s">
        <v>105</v>
      </c>
      <c r="C50" s="405">
        <f>C52+C51</f>
        <v>547</v>
      </c>
      <c r="D50" s="405">
        <f t="shared" ref="D50:T50" si="23">D52+D51</f>
        <v>578</v>
      </c>
      <c r="E50" s="405">
        <f t="shared" si="23"/>
        <v>563</v>
      </c>
      <c r="F50" s="405">
        <f t="shared" si="23"/>
        <v>941</v>
      </c>
      <c r="G50" s="405">
        <f t="shared" si="23"/>
        <v>1179</v>
      </c>
      <c r="H50" s="405">
        <f t="shared" si="23"/>
        <v>1305</v>
      </c>
      <c r="I50" s="405">
        <f t="shared" si="23"/>
        <v>1608</v>
      </c>
      <c r="J50" s="405">
        <f t="shared" si="23"/>
        <v>1462</v>
      </c>
      <c r="K50" s="405">
        <f t="shared" si="23"/>
        <v>1378</v>
      </c>
      <c r="L50" s="405">
        <f t="shared" si="23"/>
        <v>1302</v>
      </c>
      <c r="M50" s="405">
        <f t="shared" si="23"/>
        <v>1632</v>
      </c>
      <c r="N50" s="405">
        <f t="shared" si="23"/>
        <v>1854</v>
      </c>
      <c r="O50" s="405">
        <f t="shared" si="23"/>
        <v>2266</v>
      </c>
      <c r="P50" s="405">
        <f t="shared" si="23"/>
        <v>2635</v>
      </c>
      <c r="Q50" s="405">
        <f t="shared" si="23"/>
        <v>3627</v>
      </c>
      <c r="R50" s="405">
        <f t="shared" si="23"/>
        <v>4298</v>
      </c>
      <c r="S50" s="405">
        <f t="shared" si="23"/>
        <v>5716</v>
      </c>
      <c r="T50" s="405">
        <f t="shared" si="23"/>
        <v>7542</v>
      </c>
      <c r="U50" s="400">
        <v>10333</v>
      </c>
      <c r="V50" s="400">
        <v>12676</v>
      </c>
      <c r="W50" s="400">
        <v>16167</v>
      </c>
      <c r="X50" s="401">
        <f t="shared" si="13"/>
        <v>8.7200647249190943</v>
      </c>
    </row>
    <row r="51" spans="1:24" x14ac:dyDescent="0.3">
      <c r="A51" s="10"/>
      <c r="B51" s="30" t="s">
        <v>0</v>
      </c>
      <c r="C51" s="31">
        <v>158</v>
      </c>
      <c r="D51" s="31">
        <v>164</v>
      </c>
      <c r="E51" s="31">
        <v>152</v>
      </c>
      <c r="F51" s="31">
        <v>285</v>
      </c>
      <c r="G51" s="31">
        <v>353</v>
      </c>
      <c r="H51" s="31">
        <v>393</v>
      </c>
      <c r="I51" s="31">
        <v>438</v>
      </c>
      <c r="J51" s="31">
        <v>411</v>
      </c>
      <c r="K51" s="31">
        <v>409</v>
      </c>
      <c r="L51" s="402">
        <v>375</v>
      </c>
      <c r="M51" s="402">
        <v>489</v>
      </c>
      <c r="N51" s="402">
        <v>592</v>
      </c>
      <c r="O51" s="403">
        <v>693</v>
      </c>
      <c r="P51" s="402">
        <v>816</v>
      </c>
      <c r="Q51" s="402">
        <v>1106</v>
      </c>
      <c r="R51" s="402">
        <v>1278</v>
      </c>
      <c r="S51" s="402">
        <v>1745</v>
      </c>
      <c r="T51" s="35">
        <v>2194</v>
      </c>
      <c r="U51" s="265">
        <v>3093</v>
      </c>
      <c r="V51" s="398">
        <v>3775</v>
      </c>
      <c r="W51" s="398">
        <v>4733</v>
      </c>
      <c r="X51" s="399">
        <f t="shared" si="13"/>
        <v>7.9949324324324325</v>
      </c>
    </row>
    <row r="52" spans="1:24" x14ac:dyDescent="0.3">
      <c r="A52" s="10"/>
      <c r="B52" s="32" t="s">
        <v>1</v>
      </c>
      <c r="C52" s="33">
        <v>389</v>
      </c>
      <c r="D52" s="33">
        <v>414</v>
      </c>
      <c r="E52" s="33">
        <v>411</v>
      </c>
      <c r="F52" s="33">
        <v>656</v>
      </c>
      <c r="G52" s="33">
        <v>826</v>
      </c>
      <c r="H52" s="33">
        <v>912</v>
      </c>
      <c r="I52" s="33">
        <v>1170</v>
      </c>
      <c r="J52" s="33">
        <v>1051</v>
      </c>
      <c r="K52" s="33">
        <v>969</v>
      </c>
      <c r="L52" s="34">
        <v>927</v>
      </c>
      <c r="M52" s="34">
        <v>1143</v>
      </c>
      <c r="N52" s="34">
        <v>1262</v>
      </c>
      <c r="O52" s="35">
        <v>1573</v>
      </c>
      <c r="P52" s="19">
        <v>1819</v>
      </c>
      <c r="Q52" s="19">
        <v>2521</v>
      </c>
      <c r="R52" s="19">
        <v>3020</v>
      </c>
      <c r="S52" s="19">
        <v>3971</v>
      </c>
      <c r="T52" s="65">
        <v>5348</v>
      </c>
      <c r="U52" s="129">
        <v>7240</v>
      </c>
      <c r="V52" s="267">
        <v>8901</v>
      </c>
      <c r="W52" s="268">
        <v>11434</v>
      </c>
      <c r="X52" s="220">
        <f t="shared" si="13"/>
        <v>9.0602218700475436</v>
      </c>
    </row>
    <row r="53" spans="1:24" x14ac:dyDescent="0.3">
      <c r="A53" s="10"/>
      <c r="B53" s="37" t="s">
        <v>46</v>
      </c>
      <c r="C53" s="29">
        <f>C55+C54</f>
        <v>187</v>
      </c>
      <c r="D53" s="29">
        <f t="shared" ref="D53:T53" si="24">D55+D54</f>
        <v>202</v>
      </c>
      <c r="E53" s="29">
        <f t="shared" si="24"/>
        <v>164</v>
      </c>
      <c r="F53" s="29">
        <f t="shared" si="24"/>
        <v>325</v>
      </c>
      <c r="G53" s="29">
        <f t="shared" si="24"/>
        <v>359</v>
      </c>
      <c r="H53" s="29">
        <f t="shared" si="24"/>
        <v>407</v>
      </c>
      <c r="I53" s="29">
        <f t="shared" si="24"/>
        <v>476</v>
      </c>
      <c r="J53" s="29">
        <f t="shared" si="24"/>
        <v>526</v>
      </c>
      <c r="K53" s="29">
        <f t="shared" si="24"/>
        <v>473</v>
      </c>
      <c r="L53" s="29">
        <f t="shared" si="24"/>
        <v>495</v>
      </c>
      <c r="M53" s="29">
        <f t="shared" si="24"/>
        <v>654</v>
      </c>
      <c r="N53" s="29">
        <f t="shared" si="24"/>
        <v>640</v>
      </c>
      <c r="O53" s="29">
        <f t="shared" si="24"/>
        <v>876</v>
      </c>
      <c r="P53" s="29">
        <f t="shared" si="24"/>
        <v>993</v>
      </c>
      <c r="Q53" s="29">
        <f t="shared" si="24"/>
        <v>1354</v>
      </c>
      <c r="R53" s="29">
        <f t="shared" si="24"/>
        <v>1806</v>
      </c>
      <c r="S53" s="29">
        <f t="shared" si="24"/>
        <v>2345</v>
      </c>
      <c r="T53" s="69">
        <f t="shared" si="24"/>
        <v>3416</v>
      </c>
      <c r="U53" s="135">
        <v>5203</v>
      </c>
      <c r="V53" s="269">
        <v>6405</v>
      </c>
      <c r="W53" s="269">
        <v>8642</v>
      </c>
      <c r="X53" s="221">
        <f t="shared" si="13"/>
        <v>13.503125000000001</v>
      </c>
    </row>
    <row r="54" spans="1:24" x14ac:dyDescent="0.3">
      <c r="A54" s="10"/>
      <c r="B54" s="38" t="s">
        <v>0</v>
      </c>
      <c r="C54" s="31">
        <v>46</v>
      </c>
      <c r="D54" s="31">
        <v>49</v>
      </c>
      <c r="E54" s="31">
        <v>42</v>
      </c>
      <c r="F54" s="31">
        <v>114</v>
      </c>
      <c r="G54" s="31">
        <v>119</v>
      </c>
      <c r="H54" s="31">
        <v>128</v>
      </c>
      <c r="I54" s="31">
        <v>145</v>
      </c>
      <c r="J54" s="31">
        <v>170</v>
      </c>
      <c r="K54" s="31">
        <v>150</v>
      </c>
      <c r="L54" s="31">
        <v>151</v>
      </c>
      <c r="M54" s="31">
        <v>207</v>
      </c>
      <c r="N54" s="31">
        <v>255</v>
      </c>
      <c r="O54" s="31">
        <v>316</v>
      </c>
      <c r="P54" s="31">
        <v>378</v>
      </c>
      <c r="Q54" s="31">
        <v>491</v>
      </c>
      <c r="R54" s="31">
        <v>610</v>
      </c>
      <c r="S54" s="31">
        <v>819</v>
      </c>
      <c r="T54" s="70">
        <v>1072</v>
      </c>
      <c r="U54" s="136">
        <v>1683</v>
      </c>
      <c r="V54" s="267">
        <v>2058</v>
      </c>
      <c r="W54" s="267">
        <v>2696</v>
      </c>
      <c r="X54" s="219">
        <f t="shared" si="13"/>
        <v>10.572549019607843</v>
      </c>
    </row>
    <row r="55" spans="1:24" x14ac:dyDescent="0.3">
      <c r="A55" s="10"/>
      <c r="B55" s="39" t="s">
        <v>1</v>
      </c>
      <c r="C55" s="33">
        <v>141</v>
      </c>
      <c r="D55" s="33">
        <v>153</v>
      </c>
      <c r="E55" s="33">
        <v>122</v>
      </c>
      <c r="F55" s="33">
        <v>211</v>
      </c>
      <c r="G55" s="33">
        <v>240</v>
      </c>
      <c r="H55" s="33">
        <v>279</v>
      </c>
      <c r="I55" s="33">
        <v>331</v>
      </c>
      <c r="J55" s="33">
        <v>356</v>
      </c>
      <c r="K55" s="33">
        <v>323</v>
      </c>
      <c r="L55" s="33">
        <v>344</v>
      </c>
      <c r="M55" s="33">
        <v>447</v>
      </c>
      <c r="N55" s="33">
        <v>385</v>
      </c>
      <c r="O55" s="33">
        <v>560</v>
      </c>
      <c r="P55" s="33">
        <v>615</v>
      </c>
      <c r="Q55" s="33">
        <v>863</v>
      </c>
      <c r="R55" s="33">
        <v>1196</v>
      </c>
      <c r="S55" s="33">
        <v>1526</v>
      </c>
      <c r="T55" s="71">
        <v>2344</v>
      </c>
      <c r="U55" s="138">
        <v>3520</v>
      </c>
      <c r="V55" s="270">
        <v>4347</v>
      </c>
      <c r="W55" s="268">
        <v>5946</v>
      </c>
      <c r="X55" s="220">
        <f t="shared" si="13"/>
        <v>15.444155844155844</v>
      </c>
    </row>
    <row r="56" spans="1:24" x14ac:dyDescent="0.3">
      <c r="A56" s="10"/>
      <c r="B56" s="37" t="s">
        <v>47</v>
      </c>
      <c r="C56" s="29">
        <f>C50-C53</f>
        <v>360</v>
      </c>
      <c r="D56" s="29">
        <f t="shared" ref="D56:W56" si="25">D50-D53</f>
        <v>376</v>
      </c>
      <c r="E56" s="29">
        <f t="shared" si="25"/>
        <v>399</v>
      </c>
      <c r="F56" s="29">
        <f t="shared" si="25"/>
        <v>616</v>
      </c>
      <c r="G56" s="29">
        <f t="shared" si="25"/>
        <v>820</v>
      </c>
      <c r="H56" s="29">
        <f t="shared" si="25"/>
        <v>898</v>
      </c>
      <c r="I56" s="29">
        <f t="shared" si="25"/>
        <v>1132</v>
      </c>
      <c r="J56" s="29">
        <f t="shared" si="25"/>
        <v>936</v>
      </c>
      <c r="K56" s="29">
        <f t="shared" si="25"/>
        <v>905</v>
      </c>
      <c r="L56" s="29">
        <f t="shared" si="25"/>
        <v>807</v>
      </c>
      <c r="M56" s="29">
        <f t="shared" si="25"/>
        <v>978</v>
      </c>
      <c r="N56" s="29">
        <f t="shared" si="25"/>
        <v>1214</v>
      </c>
      <c r="O56" s="29">
        <f t="shared" si="25"/>
        <v>1390</v>
      </c>
      <c r="P56" s="29">
        <f t="shared" si="25"/>
        <v>1642</v>
      </c>
      <c r="Q56" s="29">
        <f t="shared" si="25"/>
        <v>2273</v>
      </c>
      <c r="R56" s="29">
        <f t="shared" si="25"/>
        <v>2492</v>
      </c>
      <c r="S56" s="29">
        <f t="shared" si="25"/>
        <v>3371</v>
      </c>
      <c r="T56" s="29">
        <f t="shared" si="25"/>
        <v>4126</v>
      </c>
      <c r="U56" s="29">
        <f t="shared" si="25"/>
        <v>5130</v>
      </c>
      <c r="V56" s="29">
        <f t="shared" si="25"/>
        <v>6271</v>
      </c>
      <c r="W56" s="29">
        <f t="shared" si="25"/>
        <v>7525</v>
      </c>
      <c r="X56" s="221">
        <f t="shared" si="13"/>
        <v>6.1985172981878085</v>
      </c>
    </row>
    <row r="57" spans="1:24" x14ac:dyDescent="0.3">
      <c r="A57" s="10"/>
      <c r="B57" s="38" t="s">
        <v>0</v>
      </c>
      <c r="C57" s="36">
        <f>C51-C54</f>
        <v>112</v>
      </c>
      <c r="D57" s="36">
        <f t="shared" ref="D57:T57" si="26">D51-D54</f>
        <v>115</v>
      </c>
      <c r="E57" s="36">
        <f t="shared" si="26"/>
        <v>110</v>
      </c>
      <c r="F57" s="36">
        <f t="shared" si="26"/>
        <v>171</v>
      </c>
      <c r="G57" s="36">
        <f t="shared" si="26"/>
        <v>234</v>
      </c>
      <c r="H57" s="36">
        <f t="shared" si="26"/>
        <v>265</v>
      </c>
      <c r="I57" s="36">
        <f t="shared" si="26"/>
        <v>293</v>
      </c>
      <c r="J57" s="36">
        <f t="shared" si="26"/>
        <v>241</v>
      </c>
      <c r="K57" s="36">
        <f t="shared" si="26"/>
        <v>259</v>
      </c>
      <c r="L57" s="36">
        <f t="shared" si="26"/>
        <v>224</v>
      </c>
      <c r="M57" s="36">
        <f t="shared" si="26"/>
        <v>282</v>
      </c>
      <c r="N57" s="36">
        <f t="shared" si="26"/>
        <v>337</v>
      </c>
      <c r="O57" s="36">
        <f t="shared" si="26"/>
        <v>377</v>
      </c>
      <c r="P57" s="36">
        <f t="shared" si="26"/>
        <v>438</v>
      </c>
      <c r="Q57" s="36">
        <f t="shared" si="26"/>
        <v>615</v>
      </c>
      <c r="R57" s="36">
        <f t="shared" si="26"/>
        <v>668</v>
      </c>
      <c r="S57" s="36">
        <f t="shared" si="26"/>
        <v>926</v>
      </c>
      <c r="T57" s="36">
        <f t="shared" si="26"/>
        <v>1122</v>
      </c>
      <c r="U57" s="136">
        <f t="shared" ref="U57:V58" si="27">U51-U54</f>
        <v>1410</v>
      </c>
      <c r="V57" s="136">
        <f t="shared" si="27"/>
        <v>1717</v>
      </c>
      <c r="W57" s="136">
        <f t="shared" ref="W57" si="28">W51-W54</f>
        <v>2037</v>
      </c>
      <c r="X57" s="219">
        <f t="shared" si="13"/>
        <v>6.0445103857566762</v>
      </c>
    </row>
    <row r="58" spans="1:24" x14ac:dyDescent="0.3">
      <c r="A58" s="10"/>
      <c r="B58" s="39" t="s">
        <v>1</v>
      </c>
      <c r="C58" s="33">
        <f t="shared" ref="C58:T58" si="29">C52-C55</f>
        <v>248</v>
      </c>
      <c r="D58" s="33">
        <f t="shared" si="29"/>
        <v>261</v>
      </c>
      <c r="E58" s="33">
        <f t="shared" si="29"/>
        <v>289</v>
      </c>
      <c r="F58" s="33">
        <f t="shared" si="29"/>
        <v>445</v>
      </c>
      <c r="G58" s="33">
        <f t="shared" si="29"/>
        <v>586</v>
      </c>
      <c r="H58" s="33">
        <f t="shared" si="29"/>
        <v>633</v>
      </c>
      <c r="I58" s="33">
        <f t="shared" si="29"/>
        <v>839</v>
      </c>
      <c r="J58" s="33">
        <f t="shared" si="29"/>
        <v>695</v>
      </c>
      <c r="K58" s="33">
        <f t="shared" si="29"/>
        <v>646</v>
      </c>
      <c r="L58" s="33">
        <f t="shared" si="29"/>
        <v>583</v>
      </c>
      <c r="M58" s="33">
        <f t="shared" si="29"/>
        <v>696</v>
      </c>
      <c r="N58" s="33">
        <f t="shared" si="29"/>
        <v>877</v>
      </c>
      <c r="O58" s="33">
        <f t="shared" si="29"/>
        <v>1013</v>
      </c>
      <c r="P58" s="33">
        <f t="shared" si="29"/>
        <v>1204</v>
      </c>
      <c r="Q58" s="33">
        <f t="shared" si="29"/>
        <v>1658</v>
      </c>
      <c r="R58" s="33">
        <f t="shared" si="29"/>
        <v>1824</v>
      </c>
      <c r="S58" s="33">
        <f t="shared" si="29"/>
        <v>2445</v>
      </c>
      <c r="T58" s="71">
        <f t="shared" si="29"/>
        <v>3004</v>
      </c>
      <c r="U58" s="138">
        <f t="shared" si="27"/>
        <v>3720</v>
      </c>
      <c r="V58" s="138">
        <f t="shared" si="27"/>
        <v>4554</v>
      </c>
      <c r="W58" s="138">
        <f t="shared" ref="W58" si="30">W52-W55</f>
        <v>5488</v>
      </c>
      <c r="X58" s="220">
        <f t="shared" si="13"/>
        <v>6.2576966932725195</v>
      </c>
    </row>
    <row r="59" spans="1:24" ht="27.6" x14ac:dyDescent="0.3">
      <c r="A59" s="10"/>
      <c r="B59" s="37" t="s">
        <v>88</v>
      </c>
      <c r="C59" s="29">
        <f>C61+C60</f>
        <v>11</v>
      </c>
      <c r="D59" s="29">
        <f t="shared" ref="D59:T59" si="31">D61+D60</f>
        <v>7</v>
      </c>
      <c r="E59" s="29">
        <f t="shared" si="31"/>
        <v>6</v>
      </c>
      <c r="F59" s="29">
        <f t="shared" si="31"/>
        <v>19</v>
      </c>
      <c r="G59" s="29">
        <f t="shared" si="31"/>
        <v>28</v>
      </c>
      <c r="H59" s="29">
        <f t="shared" si="31"/>
        <v>29</v>
      </c>
      <c r="I59" s="29">
        <f t="shared" si="31"/>
        <v>33</v>
      </c>
      <c r="J59" s="29">
        <f t="shared" si="31"/>
        <v>37</v>
      </c>
      <c r="K59" s="29">
        <f t="shared" si="31"/>
        <v>35</v>
      </c>
      <c r="L59" s="29">
        <f t="shared" si="31"/>
        <v>47</v>
      </c>
      <c r="M59" s="29">
        <f t="shared" si="31"/>
        <v>69</v>
      </c>
      <c r="N59" s="29">
        <f t="shared" si="31"/>
        <v>73</v>
      </c>
      <c r="O59" s="29">
        <f t="shared" si="31"/>
        <v>93</v>
      </c>
      <c r="P59" s="29">
        <f t="shared" si="31"/>
        <v>91</v>
      </c>
      <c r="Q59" s="29">
        <f t="shared" si="31"/>
        <v>142</v>
      </c>
      <c r="R59" s="29">
        <f t="shared" si="31"/>
        <v>276</v>
      </c>
      <c r="S59" s="29">
        <f t="shared" si="31"/>
        <v>494</v>
      </c>
      <c r="T59" s="69">
        <f t="shared" si="31"/>
        <v>1042</v>
      </c>
      <c r="U59" s="134">
        <v>2546</v>
      </c>
      <c r="V59" s="269">
        <v>3613</v>
      </c>
      <c r="W59" s="269">
        <v>5564</v>
      </c>
      <c r="X59" s="221">
        <f t="shared" si="13"/>
        <v>76.219178082191775</v>
      </c>
    </row>
    <row r="60" spans="1:24" x14ac:dyDescent="0.3">
      <c r="A60" s="10"/>
      <c r="B60" s="38" t="s">
        <v>0</v>
      </c>
      <c r="C60" s="31">
        <v>3</v>
      </c>
      <c r="D60" s="31">
        <v>3</v>
      </c>
      <c r="E60" s="31">
        <v>3</v>
      </c>
      <c r="F60" s="31">
        <v>12</v>
      </c>
      <c r="G60" s="31">
        <v>14</v>
      </c>
      <c r="H60" s="31">
        <v>12</v>
      </c>
      <c r="I60" s="31">
        <v>13</v>
      </c>
      <c r="J60" s="31">
        <v>16</v>
      </c>
      <c r="K60" s="31">
        <v>17</v>
      </c>
      <c r="L60" s="31">
        <v>19</v>
      </c>
      <c r="M60" s="31">
        <v>25</v>
      </c>
      <c r="N60" s="31">
        <v>37</v>
      </c>
      <c r="O60" s="31">
        <v>40</v>
      </c>
      <c r="P60" s="31">
        <v>40</v>
      </c>
      <c r="Q60" s="31">
        <v>67</v>
      </c>
      <c r="R60" s="31">
        <v>106</v>
      </c>
      <c r="S60" s="31">
        <v>174</v>
      </c>
      <c r="T60" s="70">
        <v>322</v>
      </c>
      <c r="U60" s="136">
        <v>766</v>
      </c>
      <c r="V60" s="267">
        <v>1163</v>
      </c>
      <c r="W60" s="267">
        <v>1711</v>
      </c>
      <c r="X60" s="219">
        <f t="shared" si="13"/>
        <v>46.243243243243242</v>
      </c>
    </row>
    <row r="61" spans="1:24" x14ac:dyDescent="0.3">
      <c r="A61" s="10"/>
      <c r="B61" s="39" t="s">
        <v>1</v>
      </c>
      <c r="C61" s="33">
        <v>8</v>
      </c>
      <c r="D61" s="33">
        <v>4</v>
      </c>
      <c r="E61" s="33">
        <v>3</v>
      </c>
      <c r="F61" s="33">
        <v>7</v>
      </c>
      <c r="G61" s="33">
        <v>14</v>
      </c>
      <c r="H61" s="33">
        <v>17</v>
      </c>
      <c r="I61" s="33">
        <v>20</v>
      </c>
      <c r="J61" s="33">
        <v>21</v>
      </c>
      <c r="K61" s="33">
        <v>18</v>
      </c>
      <c r="L61" s="33">
        <v>28</v>
      </c>
      <c r="M61" s="33">
        <v>44</v>
      </c>
      <c r="N61" s="33">
        <v>36</v>
      </c>
      <c r="O61" s="33">
        <v>53</v>
      </c>
      <c r="P61" s="33">
        <v>51</v>
      </c>
      <c r="Q61" s="33">
        <v>75</v>
      </c>
      <c r="R61" s="33">
        <v>170</v>
      </c>
      <c r="S61" s="33">
        <v>320</v>
      </c>
      <c r="T61" s="71">
        <v>720</v>
      </c>
      <c r="U61" s="140">
        <v>1780</v>
      </c>
      <c r="V61" s="267">
        <v>2450</v>
      </c>
      <c r="W61" s="268">
        <v>3853</v>
      </c>
      <c r="X61" s="220">
        <f t="shared" si="13"/>
        <v>107.02777777777777</v>
      </c>
    </row>
    <row r="62" spans="1:24" ht="27.6" x14ac:dyDescent="0.3">
      <c r="A62" s="10"/>
      <c r="B62" s="37" t="s">
        <v>87</v>
      </c>
      <c r="C62" s="29">
        <f>C63+C64</f>
        <v>536</v>
      </c>
      <c r="D62" s="29">
        <f t="shared" ref="D62:T62" si="32">D63+D64</f>
        <v>571</v>
      </c>
      <c r="E62" s="29">
        <f t="shared" si="32"/>
        <v>557</v>
      </c>
      <c r="F62" s="29">
        <f t="shared" si="32"/>
        <v>922</v>
      </c>
      <c r="G62" s="29">
        <f t="shared" si="32"/>
        <v>1151</v>
      </c>
      <c r="H62" s="29">
        <f t="shared" si="32"/>
        <v>1276</v>
      </c>
      <c r="I62" s="29">
        <f t="shared" si="32"/>
        <v>1575</v>
      </c>
      <c r="J62" s="29">
        <f t="shared" si="32"/>
        <v>1425</v>
      </c>
      <c r="K62" s="29">
        <f t="shared" si="32"/>
        <v>1343</v>
      </c>
      <c r="L62" s="29">
        <f t="shared" si="32"/>
        <v>1255</v>
      </c>
      <c r="M62" s="29">
        <f t="shared" si="32"/>
        <v>1563</v>
      </c>
      <c r="N62" s="29">
        <f t="shared" si="32"/>
        <v>1781</v>
      </c>
      <c r="O62" s="29">
        <f t="shared" si="32"/>
        <v>2173</v>
      </c>
      <c r="P62" s="29">
        <f t="shared" si="32"/>
        <v>2544</v>
      </c>
      <c r="Q62" s="29">
        <f t="shared" si="32"/>
        <v>3485</v>
      </c>
      <c r="R62" s="29">
        <f t="shared" si="32"/>
        <v>4022</v>
      </c>
      <c r="S62" s="29">
        <f t="shared" si="32"/>
        <v>5222</v>
      </c>
      <c r="T62" s="69">
        <f t="shared" si="32"/>
        <v>6500</v>
      </c>
      <c r="U62" s="135">
        <f t="shared" ref="U62:V64" si="33">U50-U59</f>
        <v>7787</v>
      </c>
      <c r="V62" s="135">
        <f t="shared" si="33"/>
        <v>9063</v>
      </c>
      <c r="W62" s="135">
        <f t="shared" ref="W62" si="34">W50-W59</f>
        <v>10603</v>
      </c>
      <c r="X62" s="221">
        <f t="shared" si="13"/>
        <v>5.9533969679955083</v>
      </c>
    </row>
    <row r="63" spans="1:24" x14ac:dyDescent="0.3">
      <c r="A63" s="10"/>
      <c r="B63" s="38" t="s">
        <v>0</v>
      </c>
      <c r="C63" s="36">
        <f t="shared" ref="C63:T63" si="35">C51-C60</f>
        <v>155</v>
      </c>
      <c r="D63" s="36">
        <f t="shared" si="35"/>
        <v>161</v>
      </c>
      <c r="E63" s="36">
        <f t="shared" si="35"/>
        <v>149</v>
      </c>
      <c r="F63" s="36">
        <f t="shared" si="35"/>
        <v>273</v>
      </c>
      <c r="G63" s="36">
        <f t="shared" si="35"/>
        <v>339</v>
      </c>
      <c r="H63" s="36">
        <f t="shared" si="35"/>
        <v>381</v>
      </c>
      <c r="I63" s="36">
        <f t="shared" si="35"/>
        <v>425</v>
      </c>
      <c r="J63" s="36">
        <f t="shared" si="35"/>
        <v>395</v>
      </c>
      <c r="K63" s="36">
        <f t="shared" si="35"/>
        <v>392</v>
      </c>
      <c r="L63" s="36">
        <f t="shared" si="35"/>
        <v>356</v>
      </c>
      <c r="M63" s="36">
        <f t="shared" si="35"/>
        <v>464</v>
      </c>
      <c r="N63" s="36">
        <f t="shared" si="35"/>
        <v>555</v>
      </c>
      <c r="O63" s="36">
        <f t="shared" si="35"/>
        <v>653</v>
      </c>
      <c r="P63" s="36">
        <f t="shared" si="35"/>
        <v>776</v>
      </c>
      <c r="Q63" s="36">
        <f t="shared" si="35"/>
        <v>1039</v>
      </c>
      <c r="R63" s="36">
        <f t="shared" si="35"/>
        <v>1172</v>
      </c>
      <c r="S63" s="36">
        <f t="shared" si="35"/>
        <v>1571</v>
      </c>
      <c r="T63" s="36">
        <f t="shared" si="35"/>
        <v>1872</v>
      </c>
      <c r="U63" s="136">
        <f t="shared" si="33"/>
        <v>2327</v>
      </c>
      <c r="V63" s="136">
        <f t="shared" si="33"/>
        <v>2612</v>
      </c>
      <c r="W63" s="136">
        <f t="shared" ref="W63" si="36">W51-W60</f>
        <v>3022</v>
      </c>
      <c r="X63" s="219">
        <f t="shared" si="13"/>
        <v>5.4450450450450454</v>
      </c>
    </row>
    <row r="64" spans="1:24" x14ac:dyDescent="0.3">
      <c r="A64" s="10"/>
      <c r="B64" s="38" t="s">
        <v>1</v>
      </c>
      <c r="C64" s="31">
        <f t="shared" ref="C64:T64" si="37">C52-C61</f>
        <v>381</v>
      </c>
      <c r="D64" s="31">
        <f t="shared" si="37"/>
        <v>410</v>
      </c>
      <c r="E64" s="31">
        <f t="shared" si="37"/>
        <v>408</v>
      </c>
      <c r="F64" s="31">
        <f t="shared" si="37"/>
        <v>649</v>
      </c>
      <c r="G64" s="31">
        <f t="shared" si="37"/>
        <v>812</v>
      </c>
      <c r="H64" s="31">
        <f t="shared" si="37"/>
        <v>895</v>
      </c>
      <c r="I64" s="31">
        <f t="shared" si="37"/>
        <v>1150</v>
      </c>
      <c r="J64" s="31">
        <f t="shared" si="37"/>
        <v>1030</v>
      </c>
      <c r="K64" s="31">
        <f t="shared" si="37"/>
        <v>951</v>
      </c>
      <c r="L64" s="31">
        <f t="shared" si="37"/>
        <v>899</v>
      </c>
      <c r="M64" s="31">
        <f t="shared" si="37"/>
        <v>1099</v>
      </c>
      <c r="N64" s="31">
        <f t="shared" si="37"/>
        <v>1226</v>
      </c>
      <c r="O64" s="31">
        <f t="shared" si="37"/>
        <v>1520</v>
      </c>
      <c r="P64" s="31">
        <f t="shared" si="37"/>
        <v>1768</v>
      </c>
      <c r="Q64" s="31">
        <f t="shared" si="37"/>
        <v>2446</v>
      </c>
      <c r="R64" s="31">
        <f t="shared" si="37"/>
        <v>2850</v>
      </c>
      <c r="S64" s="31">
        <f t="shared" si="37"/>
        <v>3651</v>
      </c>
      <c r="T64" s="70">
        <f t="shared" si="37"/>
        <v>4628</v>
      </c>
      <c r="U64" s="137">
        <f t="shared" si="33"/>
        <v>5460</v>
      </c>
      <c r="V64" s="137">
        <f t="shared" si="33"/>
        <v>6451</v>
      </c>
      <c r="W64" s="137">
        <f t="shared" ref="W64" si="38">W52-W61</f>
        <v>7581</v>
      </c>
      <c r="X64" s="220">
        <f t="shared" si="13"/>
        <v>6.1835236541598695</v>
      </c>
    </row>
    <row r="65" spans="1:24" ht="15" x14ac:dyDescent="0.3">
      <c r="A65" s="10"/>
      <c r="B65" s="92" t="s">
        <v>48</v>
      </c>
      <c r="C65" s="405">
        <f>C67+C66</f>
        <v>1135</v>
      </c>
      <c r="D65" s="405">
        <f t="shared" ref="D65:T65" si="39">D67+D66</f>
        <v>1298</v>
      </c>
      <c r="E65" s="405">
        <f t="shared" si="39"/>
        <v>1594</v>
      </c>
      <c r="F65" s="405">
        <f t="shared" si="39"/>
        <v>2022</v>
      </c>
      <c r="G65" s="405">
        <f t="shared" si="39"/>
        <v>2248</v>
      </c>
      <c r="H65" s="405">
        <f t="shared" si="39"/>
        <v>2627</v>
      </c>
      <c r="I65" s="405">
        <f t="shared" si="39"/>
        <v>3084</v>
      </c>
      <c r="J65" s="405">
        <f t="shared" si="39"/>
        <v>3835</v>
      </c>
      <c r="K65" s="405">
        <f t="shared" si="39"/>
        <v>4500</v>
      </c>
      <c r="L65" s="405">
        <f t="shared" si="39"/>
        <v>5010</v>
      </c>
      <c r="M65" s="405">
        <f t="shared" si="39"/>
        <v>5567</v>
      </c>
      <c r="N65" s="405">
        <f t="shared" si="39"/>
        <v>6497</v>
      </c>
      <c r="O65" s="405">
        <f t="shared" si="39"/>
        <v>6872</v>
      </c>
      <c r="P65" s="405">
        <f t="shared" si="39"/>
        <v>6524</v>
      </c>
      <c r="Q65" s="405">
        <f t="shared" si="39"/>
        <v>6973</v>
      </c>
      <c r="R65" s="405">
        <f t="shared" si="39"/>
        <v>7945</v>
      </c>
      <c r="S65" s="405">
        <f t="shared" si="39"/>
        <v>8791</v>
      </c>
      <c r="T65" s="405">
        <f t="shared" si="39"/>
        <v>10684</v>
      </c>
      <c r="U65" s="400">
        <v>11537</v>
      </c>
      <c r="V65" s="400">
        <v>10724</v>
      </c>
      <c r="W65" s="400">
        <v>9711</v>
      </c>
      <c r="X65" s="401">
        <f t="shared" si="13"/>
        <v>1.4946898568570108</v>
      </c>
    </row>
    <row r="66" spans="1:24" x14ac:dyDescent="0.3">
      <c r="A66" s="10"/>
      <c r="B66" s="38" t="s">
        <v>7</v>
      </c>
      <c r="C66" s="36">
        <v>420</v>
      </c>
      <c r="D66" s="36">
        <v>480</v>
      </c>
      <c r="E66" s="36">
        <v>614</v>
      </c>
      <c r="F66" s="36">
        <v>763</v>
      </c>
      <c r="G66" s="36">
        <v>885</v>
      </c>
      <c r="H66" s="36">
        <v>1079</v>
      </c>
      <c r="I66" s="36">
        <v>1209</v>
      </c>
      <c r="J66" s="36">
        <v>1472</v>
      </c>
      <c r="K66" s="36">
        <v>1894</v>
      </c>
      <c r="L66" s="36">
        <v>2046</v>
      </c>
      <c r="M66" s="36">
        <v>2281</v>
      </c>
      <c r="N66" s="36">
        <v>2579</v>
      </c>
      <c r="O66" s="36">
        <v>2902</v>
      </c>
      <c r="P66" s="36">
        <v>2789</v>
      </c>
      <c r="Q66" s="36">
        <v>3026</v>
      </c>
      <c r="R66" s="36">
        <v>3487</v>
      </c>
      <c r="S66" s="36">
        <v>3779</v>
      </c>
      <c r="T66" s="36">
        <v>4359</v>
      </c>
      <c r="U66" s="264">
        <v>4772</v>
      </c>
      <c r="V66" s="398">
        <v>4481</v>
      </c>
      <c r="W66" s="398">
        <v>3986</v>
      </c>
      <c r="X66" s="399">
        <f t="shared" si="13"/>
        <v>1.5455602946878635</v>
      </c>
    </row>
    <row r="67" spans="1:24" x14ac:dyDescent="0.3">
      <c r="A67" s="10"/>
      <c r="B67" s="38" t="s">
        <v>8</v>
      </c>
      <c r="C67" s="36">
        <v>715</v>
      </c>
      <c r="D67" s="36">
        <v>818</v>
      </c>
      <c r="E67" s="36">
        <v>980</v>
      </c>
      <c r="F67" s="36">
        <v>1259</v>
      </c>
      <c r="G67" s="36">
        <v>1363</v>
      </c>
      <c r="H67" s="36">
        <v>1548</v>
      </c>
      <c r="I67" s="36">
        <v>1875</v>
      </c>
      <c r="J67" s="36">
        <v>2363</v>
      </c>
      <c r="K67" s="36">
        <v>2606</v>
      </c>
      <c r="L67" s="36">
        <v>2964</v>
      </c>
      <c r="M67" s="36">
        <v>3286</v>
      </c>
      <c r="N67" s="36">
        <v>3918</v>
      </c>
      <c r="O67" s="36">
        <v>3970</v>
      </c>
      <c r="P67" s="36">
        <v>3735</v>
      </c>
      <c r="Q67" s="36">
        <v>3947</v>
      </c>
      <c r="R67" s="36">
        <v>4458</v>
      </c>
      <c r="S67" s="36">
        <v>5012</v>
      </c>
      <c r="T67" s="36">
        <v>6325</v>
      </c>
      <c r="U67" s="138">
        <v>6765</v>
      </c>
      <c r="V67" s="267">
        <v>6243</v>
      </c>
      <c r="W67" s="268">
        <v>5725</v>
      </c>
      <c r="X67" s="220">
        <f t="shared" si="13"/>
        <v>1.4612046962736089</v>
      </c>
    </row>
    <row r="68" spans="1:24" x14ac:dyDescent="0.3">
      <c r="A68" s="10"/>
      <c r="B68" s="37" t="s">
        <v>49</v>
      </c>
      <c r="C68" s="29">
        <f>C69+C70</f>
        <v>701</v>
      </c>
      <c r="D68" s="29">
        <f t="shared" ref="D68:T68" si="40">D69+D70</f>
        <v>892</v>
      </c>
      <c r="E68" s="29">
        <f t="shared" si="40"/>
        <v>1121</v>
      </c>
      <c r="F68" s="29">
        <f t="shared" si="40"/>
        <v>1511</v>
      </c>
      <c r="G68" s="29">
        <f t="shared" si="40"/>
        <v>1692</v>
      </c>
      <c r="H68" s="29">
        <f t="shared" si="40"/>
        <v>2049</v>
      </c>
      <c r="I68" s="29">
        <f t="shared" si="40"/>
        <v>2430</v>
      </c>
      <c r="J68" s="29">
        <f t="shared" si="40"/>
        <v>3045</v>
      </c>
      <c r="K68" s="29">
        <f t="shared" si="40"/>
        <v>3605</v>
      </c>
      <c r="L68" s="29">
        <f t="shared" si="40"/>
        <v>4070</v>
      </c>
      <c r="M68" s="29">
        <f t="shared" si="40"/>
        <v>4633</v>
      </c>
      <c r="N68" s="29">
        <f t="shared" si="40"/>
        <v>5517</v>
      </c>
      <c r="O68" s="29">
        <f t="shared" si="40"/>
        <v>5826</v>
      </c>
      <c r="P68" s="29">
        <f t="shared" si="40"/>
        <v>5500</v>
      </c>
      <c r="Q68" s="29">
        <f t="shared" si="40"/>
        <v>5869</v>
      </c>
      <c r="R68" s="29">
        <f t="shared" si="40"/>
        <v>6733</v>
      </c>
      <c r="S68" s="29">
        <f t="shared" si="40"/>
        <v>7485</v>
      </c>
      <c r="T68" s="69">
        <f t="shared" si="40"/>
        <v>9233</v>
      </c>
      <c r="U68" s="134">
        <v>10010</v>
      </c>
      <c r="V68" s="420">
        <v>9140</v>
      </c>
      <c r="W68" s="420">
        <v>8301</v>
      </c>
      <c r="X68" s="221">
        <f t="shared" si="13"/>
        <v>1.5046220772158783</v>
      </c>
    </row>
    <row r="69" spans="1:24" x14ac:dyDescent="0.3">
      <c r="A69" s="10"/>
      <c r="B69" s="38" t="s">
        <v>0</v>
      </c>
      <c r="C69" s="36">
        <v>233</v>
      </c>
      <c r="D69" s="36">
        <v>310</v>
      </c>
      <c r="E69" s="36">
        <v>411</v>
      </c>
      <c r="F69" s="36">
        <v>553</v>
      </c>
      <c r="G69" s="36">
        <v>620</v>
      </c>
      <c r="H69" s="36">
        <v>797</v>
      </c>
      <c r="I69" s="36">
        <v>922</v>
      </c>
      <c r="J69" s="36">
        <v>1137</v>
      </c>
      <c r="K69" s="36">
        <v>1473</v>
      </c>
      <c r="L69" s="36">
        <v>1618</v>
      </c>
      <c r="M69" s="36">
        <v>1853</v>
      </c>
      <c r="N69" s="36">
        <v>2125</v>
      </c>
      <c r="O69" s="36">
        <v>2408</v>
      </c>
      <c r="P69" s="36">
        <v>2283</v>
      </c>
      <c r="Q69" s="36">
        <v>2485</v>
      </c>
      <c r="R69" s="36">
        <v>2876</v>
      </c>
      <c r="S69" s="36">
        <v>3137</v>
      </c>
      <c r="T69" s="36">
        <v>3723</v>
      </c>
      <c r="U69" s="136">
        <v>4031</v>
      </c>
      <c r="V69" s="421">
        <v>3699</v>
      </c>
      <c r="W69" s="421">
        <v>3303</v>
      </c>
      <c r="X69" s="219">
        <f t="shared" si="13"/>
        <v>1.5543529411764705</v>
      </c>
    </row>
    <row r="70" spans="1:24" x14ac:dyDescent="0.3">
      <c r="A70" s="10"/>
      <c r="B70" s="39" t="s">
        <v>1</v>
      </c>
      <c r="C70" s="36">
        <v>468</v>
      </c>
      <c r="D70" s="36">
        <v>582</v>
      </c>
      <c r="E70" s="36">
        <v>710</v>
      </c>
      <c r="F70" s="36">
        <v>958</v>
      </c>
      <c r="G70" s="36">
        <v>1072</v>
      </c>
      <c r="H70" s="36">
        <v>1252</v>
      </c>
      <c r="I70" s="36">
        <v>1508</v>
      </c>
      <c r="J70" s="36">
        <v>1908</v>
      </c>
      <c r="K70" s="36">
        <v>2132</v>
      </c>
      <c r="L70" s="36">
        <v>2452</v>
      </c>
      <c r="M70" s="36">
        <v>2780</v>
      </c>
      <c r="N70" s="36">
        <v>3392</v>
      </c>
      <c r="O70" s="36">
        <v>3418</v>
      </c>
      <c r="P70" s="36">
        <v>3217</v>
      </c>
      <c r="Q70" s="36">
        <v>3384</v>
      </c>
      <c r="R70" s="36">
        <v>3857</v>
      </c>
      <c r="S70" s="36">
        <v>4348</v>
      </c>
      <c r="T70" s="36">
        <v>5510</v>
      </c>
      <c r="U70" s="138">
        <v>5979</v>
      </c>
      <c r="V70" s="423">
        <v>5441</v>
      </c>
      <c r="W70" s="423">
        <v>4998</v>
      </c>
      <c r="X70" s="220">
        <f t="shared" si="13"/>
        <v>1.4734669811320755</v>
      </c>
    </row>
    <row r="71" spans="1:24" x14ac:dyDescent="0.3">
      <c r="A71" s="10"/>
      <c r="B71" s="37" t="s">
        <v>50</v>
      </c>
      <c r="C71" s="29">
        <f>C73+C72</f>
        <v>434</v>
      </c>
      <c r="D71" s="29">
        <f t="shared" ref="D71:T71" si="41">D73+D72</f>
        <v>406</v>
      </c>
      <c r="E71" s="29">
        <f t="shared" si="41"/>
        <v>473</v>
      </c>
      <c r="F71" s="29">
        <f t="shared" si="41"/>
        <v>511</v>
      </c>
      <c r="G71" s="29">
        <f t="shared" si="41"/>
        <v>556</v>
      </c>
      <c r="H71" s="29">
        <f t="shared" si="41"/>
        <v>578</v>
      </c>
      <c r="I71" s="29">
        <f t="shared" si="41"/>
        <v>654</v>
      </c>
      <c r="J71" s="29">
        <f t="shared" si="41"/>
        <v>790</v>
      </c>
      <c r="K71" s="29">
        <f t="shared" si="41"/>
        <v>895</v>
      </c>
      <c r="L71" s="29">
        <f t="shared" si="41"/>
        <v>940</v>
      </c>
      <c r="M71" s="29">
        <f t="shared" si="41"/>
        <v>934</v>
      </c>
      <c r="N71" s="29">
        <f t="shared" si="41"/>
        <v>980</v>
      </c>
      <c r="O71" s="29">
        <f t="shared" si="41"/>
        <v>1046</v>
      </c>
      <c r="P71" s="29">
        <f t="shared" si="41"/>
        <v>1024</v>
      </c>
      <c r="Q71" s="29">
        <f t="shared" si="41"/>
        <v>1104</v>
      </c>
      <c r="R71" s="29">
        <f t="shared" si="41"/>
        <v>1212</v>
      </c>
      <c r="S71" s="29">
        <f t="shared" si="41"/>
        <v>1306</v>
      </c>
      <c r="T71" s="69">
        <f t="shared" si="41"/>
        <v>1451</v>
      </c>
      <c r="U71" s="134">
        <f t="shared" ref="U71:V73" si="42">U65-U68</f>
        <v>1527</v>
      </c>
      <c r="V71" s="422">
        <f t="shared" si="42"/>
        <v>1584</v>
      </c>
      <c r="W71" s="422">
        <f t="shared" ref="W71" si="43">W65-W68</f>
        <v>1410</v>
      </c>
      <c r="X71" s="221">
        <f t="shared" si="13"/>
        <v>1.4387755102040816</v>
      </c>
    </row>
    <row r="72" spans="1:24" x14ac:dyDescent="0.3">
      <c r="A72" s="10"/>
      <c r="B72" s="38" t="s">
        <v>0</v>
      </c>
      <c r="C72" s="36">
        <f t="shared" ref="C72:T72" si="44">C66-C69</f>
        <v>187</v>
      </c>
      <c r="D72" s="36">
        <f t="shared" si="44"/>
        <v>170</v>
      </c>
      <c r="E72" s="36">
        <f t="shared" si="44"/>
        <v>203</v>
      </c>
      <c r="F72" s="36">
        <f t="shared" si="44"/>
        <v>210</v>
      </c>
      <c r="G72" s="36">
        <f t="shared" si="44"/>
        <v>265</v>
      </c>
      <c r="H72" s="36">
        <f t="shared" si="44"/>
        <v>282</v>
      </c>
      <c r="I72" s="36">
        <f t="shared" si="44"/>
        <v>287</v>
      </c>
      <c r="J72" s="36">
        <f t="shared" si="44"/>
        <v>335</v>
      </c>
      <c r="K72" s="36">
        <f t="shared" si="44"/>
        <v>421</v>
      </c>
      <c r="L72" s="36">
        <f t="shared" si="44"/>
        <v>428</v>
      </c>
      <c r="M72" s="36">
        <f t="shared" si="44"/>
        <v>428</v>
      </c>
      <c r="N72" s="36">
        <f t="shared" si="44"/>
        <v>454</v>
      </c>
      <c r="O72" s="36">
        <f t="shared" si="44"/>
        <v>494</v>
      </c>
      <c r="P72" s="36">
        <f t="shared" si="44"/>
        <v>506</v>
      </c>
      <c r="Q72" s="36">
        <f t="shared" si="44"/>
        <v>541</v>
      </c>
      <c r="R72" s="36">
        <f t="shared" si="44"/>
        <v>611</v>
      </c>
      <c r="S72" s="36">
        <f t="shared" si="44"/>
        <v>642</v>
      </c>
      <c r="T72" s="36">
        <f t="shared" si="44"/>
        <v>636</v>
      </c>
      <c r="U72" s="136">
        <f t="shared" si="42"/>
        <v>741</v>
      </c>
      <c r="V72" s="128">
        <f t="shared" si="42"/>
        <v>782</v>
      </c>
      <c r="W72" s="128">
        <f t="shared" ref="W72" si="45">W66-W69</f>
        <v>683</v>
      </c>
      <c r="X72" s="219">
        <f t="shared" ref="X72:X94" si="46">W72/N72</f>
        <v>1.5044052863436124</v>
      </c>
    </row>
    <row r="73" spans="1:24" x14ac:dyDescent="0.3">
      <c r="A73" s="10"/>
      <c r="B73" s="39" t="s">
        <v>1</v>
      </c>
      <c r="C73" s="36">
        <f t="shared" ref="C73:T73" si="47">C67-C70</f>
        <v>247</v>
      </c>
      <c r="D73" s="36">
        <f t="shared" si="47"/>
        <v>236</v>
      </c>
      <c r="E73" s="36">
        <f t="shared" si="47"/>
        <v>270</v>
      </c>
      <c r="F73" s="36">
        <f t="shared" si="47"/>
        <v>301</v>
      </c>
      <c r="G73" s="36">
        <f t="shared" si="47"/>
        <v>291</v>
      </c>
      <c r="H73" s="36">
        <f t="shared" si="47"/>
        <v>296</v>
      </c>
      <c r="I73" s="36">
        <f t="shared" si="47"/>
        <v>367</v>
      </c>
      <c r="J73" s="36">
        <f t="shared" si="47"/>
        <v>455</v>
      </c>
      <c r="K73" s="36">
        <f t="shared" si="47"/>
        <v>474</v>
      </c>
      <c r="L73" s="36">
        <f t="shared" si="47"/>
        <v>512</v>
      </c>
      <c r="M73" s="36">
        <f t="shared" si="47"/>
        <v>506</v>
      </c>
      <c r="N73" s="36">
        <f t="shared" si="47"/>
        <v>526</v>
      </c>
      <c r="O73" s="36">
        <f t="shared" si="47"/>
        <v>552</v>
      </c>
      <c r="P73" s="36">
        <f t="shared" si="47"/>
        <v>518</v>
      </c>
      <c r="Q73" s="36">
        <f t="shared" si="47"/>
        <v>563</v>
      </c>
      <c r="R73" s="36">
        <f t="shared" si="47"/>
        <v>601</v>
      </c>
      <c r="S73" s="36">
        <f t="shared" si="47"/>
        <v>664</v>
      </c>
      <c r="T73" s="36">
        <f t="shared" si="47"/>
        <v>815</v>
      </c>
      <c r="U73" s="137">
        <f t="shared" si="42"/>
        <v>786</v>
      </c>
      <c r="V73" s="129">
        <f t="shared" si="42"/>
        <v>802</v>
      </c>
      <c r="W73" s="129">
        <f t="shared" ref="W73" si="48">W67-W70</f>
        <v>727</v>
      </c>
      <c r="X73" s="220">
        <f t="shared" si="46"/>
        <v>1.3821292775665399</v>
      </c>
    </row>
    <row r="74" spans="1:24" x14ac:dyDescent="0.3">
      <c r="A74" s="10"/>
      <c r="B74" s="37" t="s">
        <v>85</v>
      </c>
      <c r="C74" s="29">
        <f>C76+C75</f>
        <v>122</v>
      </c>
      <c r="D74" s="29">
        <f t="shared" ref="D74:T74" si="49">D76+D75</f>
        <v>136</v>
      </c>
      <c r="E74" s="29">
        <f t="shared" si="49"/>
        <v>186</v>
      </c>
      <c r="F74" s="29">
        <f t="shared" si="49"/>
        <v>230</v>
      </c>
      <c r="G74" s="29">
        <f t="shared" si="49"/>
        <v>242</v>
      </c>
      <c r="H74" s="29">
        <f t="shared" si="49"/>
        <v>270</v>
      </c>
      <c r="I74" s="29">
        <f t="shared" si="49"/>
        <v>312</v>
      </c>
      <c r="J74" s="29">
        <f t="shared" si="49"/>
        <v>407</v>
      </c>
      <c r="K74" s="29">
        <f t="shared" si="49"/>
        <v>436</v>
      </c>
      <c r="L74" s="29">
        <f t="shared" si="49"/>
        <v>491</v>
      </c>
      <c r="M74" s="29">
        <f t="shared" si="49"/>
        <v>658</v>
      </c>
      <c r="N74" s="29">
        <f t="shared" si="49"/>
        <v>746</v>
      </c>
      <c r="O74" s="29">
        <f t="shared" si="49"/>
        <v>665</v>
      </c>
      <c r="P74" s="29">
        <f t="shared" si="49"/>
        <v>655</v>
      </c>
      <c r="Q74" s="29">
        <f t="shared" si="49"/>
        <v>804</v>
      </c>
      <c r="R74" s="29">
        <f t="shared" si="49"/>
        <v>1222</v>
      </c>
      <c r="S74" s="29">
        <f t="shared" si="49"/>
        <v>1801</v>
      </c>
      <c r="T74" s="69">
        <f t="shared" si="49"/>
        <v>3308</v>
      </c>
      <c r="U74" s="135">
        <v>4869</v>
      </c>
      <c r="V74" s="269">
        <v>5066</v>
      </c>
      <c r="W74" s="269">
        <v>5187</v>
      </c>
      <c r="X74" s="221">
        <f t="shared" si="46"/>
        <v>6.9530831099195707</v>
      </c>
    </row>
    <row r="75" spans="1:24" x14ac:dyDescent="0.3">
      <c r="A75" s="10"/>
      <c r="B75" s="38" t="s">
        <v>0</v>
      </c>
      <c r="C75" s="36">
        <v>51</v>
      </c>
      <c r="D75" s="36">
        <v>55</v>
      </c>
      <c r="E75" s="36">
        <v>83</v>
      </c>
      <c r="F75" s="36">
        <v>107</v>
      </c>
      <c r="G75" s="36">
        <v>105</v>
      </c>
      <c r="H75" s="36">
        <v>128</v>
      </c>
      <c r="I75" s="36">
        <v>150</v>
      </c>
      <c r="J75" s="36">
        <v>165</v>
      </c>
      <c r="K75" s="36">
        <v>224</v>
      </c>
      <c r="L75" s="36">
        <v>250</v>
      </c>
      <c r="M75" s="36">
        <v>330</v>
      </c>
      <c r="N75" s="36">
        <v>355</v>
      </c>
      <c r="O75" s="36">
        <v>324</v>
      </c>
      <c r="P75" s="36">
        <v>304</v>
      </c>
      <c r="Q75" s="36">
        <v>388</v>
      </c>
      <c r="R75" s="36">
        <v>534</v>
      </c>
      <c r="S75" s="36">
        <v>738</v>
      </c>
      <c r="T75" s="36">
        <v>1188</v>
      </c>
      <c r="U75" s="136">
        <v>1696</v>
      </c>
      <c r="V75" s="267">
        <v>1808</v>
      </c>
      <c r="W75" s="267">
        <v>1834</v>
      </c>
      <c r="X75" s="219">
        <f t="shared" si="46"/>
        <v>5.1661971830985918</v>
      </c>
    </row>
    <row r="76" spans="1:24" x14ac:dyDescent="0.3">
      <c r="A76" s="10"/>
      <c r="B76" s="39" t="s">
        <v>1</v>
      </c>
      <c r="C76" s="36">
        <v>71</v>
      </c>
      <c r="D76" s="36">
        <v>81</v>
      </c>
      <c r="E76" s="36">
        <v>103</v>
      </c>
      <c r="F76" s="36">
        <v>123</v>
      </c>
      <c r="G76" s="36">
        <v>137</v>
      </c>
      <c r="H76" s="36">
        <v>142</v>
      </c>
      <c r="I76" s="36">
        <v>162</v>
      </c>
      <c r="J76" s="36">
        <v>242</v>
      </c>
      <c r="K76" s="36">
        <v>212</v>
      </c>
      <c r="L76" s="36">
        <v>241</v>
      </c>
      <c r="M76" s="36">
        <v>328</v>
      </c>
      <c r="N76" s="36">
        <v>391</v>
      </c>
      <c r="O76" s="36">
        <v>341</v>
      </c>
      <c r="P76" s="36">
        <v>351</v>
      </c>
      <c r="Q76" s="36">
        <v>416</v>
      </c>
      <c r="R76" s="36">
        <v>688</v>
      </c>
      <c r="S76" s="36">
        <v>1063</v>
      </c>
      <c r="T76" s="36">
        <v>2120</v>
      </c>
      <c r="U76" s="138">
        <v>3173</v>
      </c>
      <c r="V76" s="267">
        <v>3258</v>
      </c>
      <c r="W76" s="268">
        <v>3353</v>
      </c>
      <c r="X76" s="220">
        <f t="shared" si="46"/>
        <v>8.5754475703324804</v>
      </c>
    </row>
    <row r="77" spans="1:24" x14ac:dyDescent="0.3">
      <c r="A77" s="10"/>
      <c r="B77" s="37" t="s">
        <v>86</v>
      </c>
      <c r="C77" s="29">
        <f>C79+C78</f>
        <v>1013</v>
      </c>
      <c r="D77" s="29">
        <f t="shared" ref="D77:T77" si="50">D79+D78</f>
        <v>1162</v>
      </c>
      <c r="E77" s="29">
        <f t="shared" si="50"/>
        <v>1408</v>
      </c>
      <c r="F77" s="29">
        <f t="shared" si="50"/>
        <v>1792</v>
      </c>
      <c r="G77" s="29">
        <f t="shared" si="50"/>
        <v>2006</v>
      </c>
      <c r="H77" s="29">
        <f t="shared" si="50"/>
        <v>2357</v>
      </c>
      <c r="I77" s="29">
        <f t="shared" si="50"/>
        <v>2772</v>
      </c>
      <c r="J77" s="29">
        <f t="shared" si="50"/>
        <v>3428</v>
      </c>
      <c r="K77" s="29">
        <f t="shared" si="50"/>
        <v>4064</v>
      </c>
      <c r="L77" s="29">
        <f t="shared" si="50"/>
        <v>4519</v>
      </c>
      <c r="M77" s="29">
        <f t="shared" si="50"/>
        <v>4909</v>
      </c>
      <c r="N77" s="29">
        <f t="shared" si="50"/>
        <v>5751</v>
      </c>
      <c r="O77" s="29">
        <f t="shared" si="50"/>
        <v>6207</v>
      </c>
      <c r="P77" s="29">
        <f t="shared" si="50"/>
        <v>5869</v>
      </c>
      <c r="Q77" s="29">
        <f t="shared" si="50"/>
        <v>6169</v>
      </c>
      <c r="R77" s="29">
        <f t="shared" si="50"/>
        <v>6723</v>
      </c>
      <c r="S77" s="29">
        <f t="shared" si="50"/>
        <v>6990</v>
      </c>
      <c r="T77" s="69">
        <f t="shared" si="50"/>
        <v>7376</v>
      </c>
      <c r="U77" s="135">
        <f t="shared" ref="U77:V79" si="51">U65-U74</f>
        <v>6668</v>
      </c>
      <c r="V77" s="135">
        <f t="shared" si="51"/>
        <v>5658</v>
      </c>
      <c r="W77" s="135">
        <f t="shared" ref="W77" si="52">W65-W74</f>
        <v>4524</v>
      </c>
      <c r="X77" s="221">
        <f t="shared" si="46"/>
        <v>0.78664580073030776</v>
      </c>
    </row>
    <row r="78" spans="1:24" x14ac:dyDescent="0.3">
      <c r="A78" s="10"/>
      <c r="B78" s="38" t="s">
        <v>0</v>
      </c>
      <c r="C78" s="36">
        <f t="shared" ref="C78:T78" si="53">C66-C75</f>
        <v>369</v>
      </c>
      <c r="D78" s="36">
        <f t="shared" si="53"/>
        <v>425</v>
      </c>
      <c r="E78" s="36">
        <f t="shared" si="53"/>
        <v>531</v>
      </c>
      <c r="F78" s="36">
        <f t="shared" si="53"/>
        <v>656</v>
      </c>
      <c r="G78" s="36">
        <f t="shared" si="53"/>
        <v>780</v>
      </c>
      <c r="H78" s="36">
        <f t="shared" si="53"/>
        <v>951</v>
      </c>
      <c r="I78" s="36">
        <f t="shared" si="53"/>
        <v>1059</v>
      </c>
      <c r="J78" s="36">
        <f t="shared" si="53"/>
        <v>1307</v>
      </c>
      <c r="K78" s="36">
        <f t="shared" si="53"/>
        <v>1670</v>
      </c>
      <c r="L78" s="36">
        <f t="shared" si="53"/>
        <v>1796</v>
      </c>
      <c r="M78" s="36">
        <f t="shared" si="53"/>
        <v>1951</v>
      </c>
      <c r="N78" s="36">
        <f t="shared" si="53"/>
        <v>2224</v>
      </c>
      <c r="O78" s="36">
        <f t="shared" si="53"/>
        <v>2578</v>
      </c>
      <c r="P78" s="36">
        <f t="shared" si="53"/>
        <v>2485</v>
      </c>
      <c r="Q78" s="36">
        <f t="shared" si="53"/>
        <v>2638</v>
      </c>
      <c r="R78" s="36">
        <f t="shared" si="53"/>
        <v>2953</v>
      </c>
      <c r="S78" s="36">
        <f t="shared" si="53"/>
        <v>3041</v>
      </c>
      <c r="T78" s="36">
        <f t="shared" si="53"/>
        <v>3171</v>
      </c>
      <c r="U78" s="136">
        <f t="shared" si="51"/>
        <v>3076</v>
      </c>
      <c r="V78" s="136">
        <f t="shared" si="51"/>
        <v>2673</v>
      </c>
      <c r="W78" s="136">
        <f t="shared" ref="W78" si="54">W66-W75</f>
        <v>2152</v>
      </c>
      <c r="X78" s="219">
        <f t="shared" si="46"/>
        <v>0.96762589928057552</v>
      </c>
    </row>
    <row r="79" spans="1:24" x14ac:dyDescent="0.3">
      <c r="A79" s="10"/>
      <c r="B79" s="38" t="s">
        <v>1</v>
      </c>
      <c r="C79" s="36">
        <f t="shared" ref="C79:T79" si="55">C67-C76</f>
        <v>644</v>
      </c>
      <c r="D79" s="36">
        <f t="shared" si="55"/>
        <v>737</v>
      </c>
      <c r="E79" s="36">
        <f t="shared" si="55"/>
        <v>877</v>
      </c>
      <c r="F79" s="36">
        <f t="shared" si="55"/>
        <v>1136</v>
      </c>
      <c r="G79" s="36">
        <f t="shared" si="55"/>
        <v>1226</v>
      </c>
      <c r="H79" s="36">
        <f t="shared" si="55"/>
        <v>1406</v>
      </c>
      <c r="I79" s="36">
        <f t="shared" si="55"/>
        <v>1713</v>
      </c>
      <c r="J79" s="36">
        <f t="shared" si="55"/>
        <v>2121</v>
      </c>
      <c r="K79" s="36">
        <f t="shared" si="55"/>
        <v>2394</v>
      </c>
      <c r="L79" s="36">
        <f t="shared" si="55"/>
        <v>2723</v>
      </c>
      <c r="M79" s="36">
        <f t="shared" si="55"/>
        <v>2958</v>
      </c>
      <c r="N79" s="36">
        <f t="shared" si="55"/>
        <v>3527</v>
      </c>
      <c r="O79" s="36">
        <f t="shared" si="55"/>
        <v>3629</v>
      </c>
      <c r="P79" s="36">
        <f t="shared" si="55"/>
        <v>3384</v>
      </c>
      <c r="Q79" s="36">
        <f t="shared" si="55"/>
        <v>3531</v>
      </c>
      <c r="R79" s="36">
        <f t="shared" si="55"/>
        <v>3770</v>
      </c>
      <c r="S79" s="36">
        <f t="shared" si="55"/>
        <v>3949</v>
      </c>
      <c r="T79" s="36">
        <f t="shared" si="55"/>
        <v>4205</v>
      </c>
      <c r="U79" s="137">
        <f t="shared" si="51"/>
        <v>3592</v>
      </c>
      <c r="V79" s="137">
        <f t="shared" si="51"/>
        <v>2985</v>
      </c>
      <c r="W79" s="137">
        <f t="shared" ref="W79" si="56">W67-W76</f>
        <v>2372</v>
      </c>
      <c r="X79" s="220">
        <f t="shared" si="46"/>
        <v>0.67252622625460734</v>
      </c>
    </row>
    <row r="80" spans="1:24" ht="15" x14ac:dyDescent="0.3">
      <c r="A80" s="10"/>
      <c r="B80" s="92" t="s">
        <v>21</v>
      </c>
      <c r="C80" s="405">
        <f>C81+C82</f>
        <v>1749</v>
      </c>
      <c r="D80" s="405">
        <f t="shared" ref="D80:T80" si="57">D81+D82</f>
        <v>1798</v>
      </c>
      <c r="E80" s="405">
        <f t="shared" si="57"/>
        <v>2017</v>
      </c>
      <c r="F80" s="405">
        <f t="shared" si="57"/>
        <v>2370</v>
      </c>
      <c r="G80" s="405">
        <f t="shared" si="57"/>
        <v>2512</v>
      </c>
      <c r="H80" s="405">
        <f t="shared" si="57"/>
        <v>2758</v>
      </c>
      <c r="I80" s="405">
        <f t="shared" si="57"/>
        <v>2861</v>
      </c>
      <c r="J80" s="405">
        <f t="shared" si="57"/>
        <v>3133</v>
      </c>
      <c r="K80" s="405">
        <f t="shared" si="57"/>
        <v>3425</v>
      </c>
      <c r="L80" s="405">
        <f t="shared" si="57"/>
        <v>3610</v>
      </c>
      <c r="M80" s="405">
        <f t="shared" si="57"/>
        <v>3768</v>
      </c>
      <c r="N80" s="405">
        <f t="shared" si="57"/>
        <v>3889</v>
      </c>
      <c r="O80" s="405">
        <f t="shared" si="57"/>
        <v>4113</v>
      </c>
      <c r="P80" s="405">
        <f t="shared" si="57"/>
        <v>4259</v>
      </c>
      <c r="Q80" s="405">
        <f t="shared" si="57"/>
        <v>4458</v>
      </c>
      <c r="R80" s="405">
        <f t="shared" si="57"/>
        <v>4768</v>
      </c>
      <c r="S80" s="405">
        <f t="shared" si="57"/>
        <v>4894</v>
      </c>
      <c r="T80" s="405">
        <f t="shared" si="57"/>
        <v>4812</v>
      </c>
      <c r="U80" s="400">
        <v>5269</v>
      </c>
      <c r="V80" s="400">
        <v>5064</v>
      </c>
      <c r="W80" s="400">
        <v>5175</v>
      </c>
      <c r="X80" s="401">
        <f t="shared" si="46"/>
        <v>1.3306762663923888</v>
      </c>
    </row>
    <row r="81" spans="1:24" x14ac:dyDescent="0.3">
      <c r="A81" s="10"/>
      <c r="B81" s="38" t="s">
        <v>7</v>
      </c>
      <c r="C81" s="36">
        <v>926</v>
      </c>
      <c r="D81" s="36">
        <v>984</v>
      </c>
      <c r="E81" s="36">
        <v>1009</v>
      </c>
      <c r="F81" s="36">
        <v>1318</v>
      </c>
      <c r="G81" s="36">
        <v>1384</v>
      </c>
      <c r="H81" s="36">
        <v>1549</v>
      </c>
      <c r="I81" s="36">
        <v>1575</v>
      </c>
      <c r="J81" s="36">
        <v>1819</v>
      </c>
      <c r="K81" s="36">
        <v>1958</v>
      </c>
      <c r="L81" s="36">
        <v>2047</v>
      </c>
      <c r="M81" s="36">
        <v>2133</v>
      </c>
      <c r="N81" s="36">
        <v>2204</v>
      </c>
      <c r="O81" s="36">
        <v>2422</v>
      </c>
      <c r="P81" s="36">
        <v>2469</v>
      </c>
      <c r="Q81" s="36">
        <v>2673</v>
      </c>
      <c r="R81" s="36">
        <v>2857</v>
      </c>
      <c r="S81" s="36">
        <v>2909</v>
      </c>
      <c r="T81" s="36">
        <v>2835</v>
      </c>
      <c r="U81" s="412">
        <v>3112</v>
      </c>
      <c r="V81" s="398">
        <v>2993</v>
      </c>
      <c r="W81" s="398">
        <v>3048</v>
      </c>
      <c r="X81" s="399">
        <f t="shared" si="46"/>
        <v>1.3829401088929221</v>
      </c>
    </row>
    <row r="82" spans="1:24" x14ac:dyDescent="0.3">
      <c r="A82" s="10"/>
      <c r="B82" s="38" t="s">
        <v>8</v>
      </c>
      <c r="C82" s="36">
        <v>823</v>
      </c>
      <c r="D82" s="36">
        <v>814</v>
      </c>
      <c r="E82" s="36">
        <v>1008</v>
      </c>
      <c r="F82" s="36">
        <v>1052</v>
      </c>
      <c r="G82" s="36">
        <v>1128</v>
      </c>
      <c r="H82" s="36">
        <v>1209</v>
      </c>
      <c r="I82" s="36">
        <v>1286</v>
      </c>
      <c r="J82" s="36">
        <v>1314</v>
      </c>
      <c r="K82" s="36">
        <v>1467</v>
      </c>
      <c r="L82" s="36">
        <v>1563</v>
      </c>
      <c r="M82" s="36">
        <v>1635</v>
      </c>
      <c r="N82" s="36">
        <v>1685</v>
      </c>
      <c r="O82" s="36">
        <v>1691</v>
      </c>
      <c r="P82" s="36">
        <v>1790</v>
      </c>
      <c r="Q82" s="36">
        <v>1785</v>
      </c>
      <c r="R82" s="36">
        <v>1911</v>
      </c>
      <c r="S82" s="36">
        <v>1985</v>
      </c>
      <c r="T82" s="36">
        <v>1977</v>
      </c>
      <c r="U82" s="141">
        <v>2157</v>
      </c>
      <c r="V82" s="267">
        <v>2071</v>
      </c>
      <c r="W82" s="268">
        <v>2127</v>
      </c>
      <c r="X82" s="220">
        <f t="shared" si="46"/>
        <v>1.2623145400593472</v>
      </c>
    </row>
    <row r="83" spans="1:24" x14ac:dyDescent="0.3">
      <c r="A83" s="10"/>
      <c r="B83" s="37" t="s">
        <v>13</v>
      </c>
      <c r="C83" s="29">
        <f>C85+C84</f>
        <v>611</v>
      </c>
      <c r="D83" s="29">
        <f t="shared" ref="D83:T83" si="58">D85+D84</f>
        <v>679</v>
      </c>
      <c r="E83" s="29">
        <f t="shared" si="58"/>
        <v>890</v>
      </c>
      <c r="F83" s="29">
        <f t="shared" si="58"/>
        <v>1148</v>
      </c>
      <c r="G83" s="29">
        <f t="shared" si="58"/>
        <v>1234</v>
      </c>
      <c r="H83" s="29">
        <f t="shared" si="58"/>
        <v>1379</v>
      </c>
      <c r="I83" s="29">
        <f t="shared" si="58"/>
        <v>1508</v>
      </c>
      <c r="J83" s="29">
        <f t="shared" si="58"/>
        <v>1662</v>
      </c>
      <c r="K83" s="29">
        <f t="shared" si="58"/>
        <v>1901</v>
      </c>
      <c r="L83" s="29">
        <f t="shared" si="58"/>
        <v>2111</v>
      </c>
      <c r="M83" s="29">
        <f t="shared" si="58"/>
        <v>2292</v>
      </c>
      <c r="N83" s="29">
        <f t="shared" si="58"/>
        <v>2389</v>
      </c>
      <c r="O83" s="29">
        <f t="shared" si="58"/>
        <v>2501</v>
      </c>
      <c r="P83" s="29">
        <f t="shared" si="58"/>
        <v>2536</v>
      </c>
      <c r="Q83" s="29">
        <f t="shared" si="58"/>
        <v>2763</v>
      </c>
      <c r="R83" s="29">
        <f t="shared" si="58"/>
        <v>2983</v>
      </c>
      <c r="S83" s="29">
        <f t="shared" si="58"/>
        <v>3062</v>
      </c>
      <c r="T83" s="69">
        <f t="shared" si="58"/>
        <v>2960</v>
      </c>
      <c r="U83" s="135">
        <v>3301</v>
      </c>
      <c r="V83" s="269">
        <v>3019</v>
      </c>
      <c r="W83" s="269">
        <v>3151</v>
      </c>
      <c r="X83" s="221">
        <f t="shared" si="46"/>
        <v>1.3189619087484303</v>
      </c>
    </row>
    <row r="84" spans="1:24" x14ac:dyDescent="0.3">
      <c r="A84" s="10"/>
      <c r="B84" s="38" t="s">
        <v>0</v>
      </c>
      <c r="C84" s="36">
        <v>312</v>
      </c>
      <c r="D84" s="36">
        <v>387</v>
      </c>
      <c r="E84" s="36">
        <v>426</v>
      </c>
      <c r="F84" s="36">
        <v>634</v>
      </c>
      <c r="G84" s="36">
        <v>692</v>
      </c>
      <c r="H84" s="36">
        <v>762</v>
      </c>
      <c r="I84" s="36">
        <v>806</v>
      </c>
      <c r="J84" s="36">
        <v>946</v>
      </c>
      <c r="K84" s="36">
        <v>1094</v>
      </c>
      <c r="L84" s="36">
        <v>1199</v>
      </c>
      <c r="M84" s="36">
        <v>1308</v>
      </c>
      <c r="N84" s="36">
        <v>1364</v>
      </c>
      <c r="O84" s="36">
        <v>1468</v>
      </c>
      <c r="P84" s="36">
        <v>1470</v>
      </c>
      <c r="Q84" s="36">
        <v>1664</v>
      </c>
      <c r="R84" s="36">
        <v>1767</v>
      </c>
      <c r="S84" s="36">
        <v>1758</v>
      </c>
      <c r="T84" s="36">
        <v>1719</v>
      </c>
      <c r="U84" s="136">
        <v>1871</v>
      </c>
      <c r="V84" s="267">
        <v>1715</v>
      </c>
      <c r="W84" s="267">
        <v>1773</v>
      </c>
      <c r="X84" s="219">
        <f t="shared" si="46"/>
        <v>1.2998533724340176</v>
      </c>
    </row>
    <row r="85" spans="1:24" x14ac:dyDescent="0.3">
      <c r="A85" s="10"/>
      <c r="B85" s="39" t="s">
        <v>1</v>
      </c>
      <c r="C85" s="36">
        <v>299</v>
      </c>
      <c r="D85" s="36">
        <v>292</v>
      </c>
      <c r="E85" s="36">
        <v>464</v>
      </c>
      <c r="F85" s="36">
        <v>514</v>
      </c>
      <c r="G85" s="36">
        <v>542</v>
      </c>
      <c r="H85" s="36">
        <v>617</v>
      </c>
      <c r="I85" s="36">
        <v>702</v>
      </c>
      <c r="J85" s="36">
        <v>716</v>
      </c>
      <c r="K85" s="36">
        <v>807</v>
      </c>
      <c r="L85" s="36">
        <v>912</v>
      </c>
      <c r="M85" s="36">
        <v>984</v>
      </c>
      <c r="N85" s="36">
        <v>1025</v>
      </c>
      <c r="O85" s="36">
        <v>1033</v>
      </c>
      <c r="P85" s="36">
        <v>1066</v>
      </c>
      <c r="Q85" s="36">
        <v>1099</v>
      </c>
      <c r="R85" s="36">
        <v>1216</v>
      </c>
      <c r="S85" s="36">
        <v>1304</v>
      </c>
      <c r="T85" s="36">
        <v>1241</v>
      </c>
      <c r="U85" s="138">
        <v>1430</v>
      </c>
      <c r="V85" s="267">
        <v>1304</v>
      </c>
      <c r="W85" s="268">
        <v>1378</v>
      </c>
      <c r="X85" s="220">
        <f t="shared" si="46"/>
        <v>1.3443902439024391</v>
      </c>
    </row>
    <row r="86" spans="1:24" x14ac:dyDescent="0.3">
      <c r="A86" s="10"/>
      <c r="B86" s="37" t="s">
        <v>14</v>
      </c>
      <c r="C86" s="29">
        <f>C87+C88</f>
        <v>1138</v>
      </c>
      <c r="D86" s="29">
        <f t="shared" ref="D86:T86" si="59">D87+D88</f>
        <v>1119</v>
      </c>
      <c r="E86" s="29">
        <f t="shared" si="59"/>
        <v>1127</v>
      </c>
      <c r="F86" s="29">
        <f t="shared" si="59"/>
        <v>1222</v>
      </c>
      <c r="G86" s="29">
        <f t="shared" si="59"/>
        <v>1278</v>
      </c>
      <c r="H86" s="29">
        <f t="shared" si="59"/>
        <v>1379</v>
      </c>
      <c r="I86" s="29">
        <f t="shared" si="59"/>
        <v>1353</v>
      </c>
      <c r="J86" s="29">
        <f t="shared" si="59"/>
        <v>1471</v>
      </c>
      <c r="K86" s="29">
        <f t="shared" si="59"/>
        <v>1524</v>
      </c>
      <c r="L86" s="29">
        <f t="shared" si="59"/>
        <v>1499</v>
      </c>
      <c r="M86" s="29">
        <f t="shared" si="59"/>
        <v>1476</v>
      </c>
      <c r="N86" s="29">
        <f t="shared" si="59"/>
        <v>1500</v>
      </c>
      <c r="O86" s="29">
        <f t="shared" si="59"/>
        <v>1612</v>
      </c>
      <c r="P86" s="29">
        <f t="shared" si="59"/>
        <v>1723</v>
      </c>
      <c r="Q86" s="29">
        <f t="shared" si="59"/>
        <v>1695</v>
      </c>
      <c r="R86" s="29">
        <f t="shared" si="59"/>
        <v>1785</v>
      </c>
      <c r="S86" s="29">
        <f t="shared" si="59"/>
        <v>1832</v>
      </c>
      <c r="T86" s="69">
        <f t="shared" si="59"/>
        <v>1852</v>
      </c>
      <c r="U86" s="135">
        <f t="shared" ref="U86:V88" si="60">U80-U83</f>
        <v>1968</v>
      </c>
      <c r="V86" s="135">
        <f t="shared" si="60"/>
        <v>2045</v>
      </c>
      <c r="W86" s="135">
        <f t="shared" ref="W86" si="61">W80-W83</f>
        <v>2024</v>
      </c>
      <c r="X86" s="221">
        <f t="shared" si="46"/>
        <v>1.3493333333333333</v>
      </c>
    </row>
    <row r="87" spans="1:24" x14ac:dyDescent="0.3">
      <c r="A87" s="10"/>
      <c r="B87" s="38" t="s">
        <v>0</v>
      </c>
      <c r="C87" s="36">
        <f t="shared" ref="C87:T87" si="62">C81-C84</f>
        <v>614</v>
      </c>
      <c r="D87" s="36">
        <f t="shared" si="62"/>
        <v>597</v>
      </c>
      <c r="E87" s="36">
        <f t="shared" si="62"/>
        <v>583</v>
      </c>
      <c r="F87" s="36">
        <f t="shared" si="62"/>
        <v>684</v>
      </c>
      <c r="G87" s="36">
        <f t="shared" si="62"/>
        <v>692</v>
      </c>
      <c r="H87" s="36">
        <f t="shared" si="62"/>
        <v>787</v>
      </c>
      <c r="I87" s="36">
        <f t="shared" si="62"/>
        <v>769</v>
      </c>
      <c r="J87" s="36">
        <f t="shared" si="62"/>
        <v>873</v>
      </c>
      <c r="K87" s="36">
        <f t="shared" si="62"/>
        <v>864</v>
      </c>
      <c r="L87" s="36">
        <f t="shared" si="62"/>
        <v>848</v>
      </c>
      <c r="M87" s="36">
        <f t="shared" si="62"/>
        <v>825</v>
      </c>
      <c r="N87" s="36">
        <f t="shared" si="62"/>
        <v>840</v>
      </c>
      <c r="O87" s="36">
        <f t="shared" si="62"/>
        <v>954</v>
      </c>
      <c r="P87" s="36">
        <f t="shared" si="62"/>
        <v>999</v>
      </c>
      <c r="Q87" s="36">
        <f t="shared" si="62"/>
        <v>1009</v>
      </c>
      <c r="R87" s="36">
        <f t="shared" si="62"/>
        <v>1090</v>
      </c>
      <c r="S87" s="36">
        <f t="shared" si="62"/>
        <v>1151</v>
      </c>
      <c r="T87" s="36">
        <f t="shared" si="62"/>
        <v>1116</v>
      </c>
      <c r="U87" s="136">
        <f t="shared" si="60"/>
        <v>1241</v>
      </c>
      <c r="V87" s="136">
        <f t="shared" si="60"/>
        <v>1278</v>
      </c>
      <c r="W87" s="136">
        <f t="shared" ref="W87" si="63">W81-W84</f>
        <v>1275</v>
      </c>
      <c r="X87" s="219">
        <f t="shared" si="46"/>
        <v>1.5178571428571428</v>
      </c>
    </row>
    <row r="88" spans="1:24" x14ac:dyDescent="0.3">
      <c r="A88" s="10"/>
      <c r="B88" s="39" t="s">
        <v>1</v>
      </c>
      <c r="C88" s="36">
        <f t="shared" ref="C88:T88" si="64">C82-C85</f>
        <v>524</v>
      </c>
      <c r="D88" s="36">
        <f t="shared" si="64"/>
        <v>522</v>
      </c>
      <c r="E88" s="36">
        <f t="shared" si="64"/>
        <v>544</v>
      </c>
      <c r="F88" s="36">
        <f t="shared" si="64"/>
        <v>538</v>
      </c>
      <c r="G88" s="36">
        <f t="shared" si="64"/>
        <v>586</v>
      </c>
      <c r="H88" s="36">
        <f t="shared" si="64"/>
        <v>592</v>
      </c>
      <c r="I88" s="36">
        <f t="shared" si="64"/>
        <v>584</v>
      </c>
      <c r="J88" s="36">
        <f t="shared" si="64"/>
        <v>598</v>
      </c>
      <c r="K88" s="36">
        <f t="shared" si="64"/>
        <v>660</v>
      </c>
      <c r="L88" s="36">
        <f t="shared" si="64"/>
        <v>651</v>
      </c>
      <c r="M88" s="36">
        <f t="shared" si="64"/>
        <v>651</v>
      </c>
      <c r="N88" s="36">
        <f t="shared" si="64"/>
        <v>660</v>
      </c>
      <c r="O88" s="36">
        <f t="shared" si="64"/>
        <v>658</v>
      </c>
      <c r="P88" s="36">
        <f t="shared" si="64"/>
        <v>724</v>
      </c>
      <c r="Q88" s="36">
        <f t="shared" si="64"/>
        <v>686</v>
      </c>
      <c r="R88" s="36">
        <f t="shared" si="64"/>
        <v>695</v>
      </c>
      <c r="S88" s="36">
        <f t="shared" si="64"/>
        <v>681</v>
      </c>
      <c r="T88" s="36">
        <f t="shared" si="64"/>
        <v>736</v>
      </c>
      <c r="U88" s="138">
        <f t="shared" si="60"/>
        <v>727</v>
      </c>
      <c r="V88" s="138">
        <f t="shared" si="60"/>
        <v>767</v>
      </c>
      <c r="W88" s="138">
        <f t="shared" ref="W88" si="65">W82-W85</f>
        <v>749</v>
      </c>
      <c r="X88" s="220">
        <f t="shared" si="46"/>
        <v>1.1348484848484848</v>
      </c>
    </row>
    <row r="89" spans="1:24" x14ac:dyDescent="0.3">
      <c r="A89" s="10"/>
      <c r="B89" s="37" t="s">
        <v>84</v>
      </c>
      <c r="C89" s="29">
        <f>C90+C91</f>
        <v>122</v>
      </c>
      <c r="D89" s="29">
        <f t="shared" ref="D89:T89" si="66">D90+D91</f>
        <v>123</v>
      </c>
      <c r="E89" s="29">
        <f t="shared" si="66"/>
        <v>147</v>
      </c>
      <c r="F89" s="29">
        <f t="shared" si="66"/>
        <v>238</v>
      </c>
      <c r="G89" s="29">
        <f t="shared" si="66"/>
        <v>230</v>
      </c>
      <c r="H89" s="29">
        <f t="shared" si="66"/>
        <v>264</v>
      </c>
      <c r="I89" s="29">
        <f t="shared" si="66"/>
        <v>278</v>
      </c>
      <c r="J89" s="29">
        <f t="shared" si="66"/>
        <v>300</v>
      </c>
      <c r="K89" s="29">
        <f t="shared" si="66"/>
        <v>292</v>
      </c>
      <c r="L89" s="29">
        <f t="shared" si="66"/>
        <v>384</v>
      </c>
      <c r="M89" s="29">
        <f t="shared" si="66"/>
        <v>505</v>
      </c>
      <c r="N89" s="29">
        <f t="shared" si="66"/>
        <v>568</v>
      </c>
      <c r="O89" s="29">
        <f t="shared" si="66"/>
        <v>463</v>
      </c>
      <c r="P89" s="29">
        <f t="shared" si="66"/>
        <v>464</v>
      </c>
      <c r="Q89" s="29">
        <f t="shared" si="66"/>
        <v>571</v>
      </c>
      <c r="R89" s="29">
        <f t="shared" si="66"/>
        <v>723</v>
      </c>
      <c r="S89" s="29">
        <f t="shared" si="66"/>
        <v>808</v>
      </c>
      <c r="T89" s="69">
        <f t="shared" si="66"/>
        <v>1002</v>
      </c>
      <c r="U89" s="134">
        <v>1414</v>
      </c>
      <c r="V89" s="269">
        <v>1423</v>
      </c>
      <c r="W89" s="269">
        <v>1710</v>
      </c>
      <c r="X89" s="221">
        <f t="shared" si="46"/>
        <v>3.01056338028169</v>
      </c>
    </row>
    <row r="90" spans="1:24" x14ac:dyDescent="0.3">
      <c r="A90" s="10"/>
      <c r="B90" s="38" t="s">
        <v>0</v>
      </c>
      <c r="C90" s="36">
        <v>61</v>
      </c>
      <c r="D90" s="36">
        <v>77</v>
      </c>
      <c r="E90" s="36">
        <v>79</v>
      </c>
      <c r="F90" s="36">
        <v>154</v>
      </c>
      <c r="G90" s="36">
        <v>139</v>
      </c>
      <c r="H90" s="36">
        <v>164</v>
      </c>
      <c r="I90" s="36">
        <v>159</v>
      </c>
      <c r="J90" s="36">
        <v>176</v>
      </c>
      <c r="K90" s="36">
        <v>203</v>
      </c>
      <c r="L90" s="36">
        <v>248</v>
      </c>
      <c r="M90" s="36">
        <v>337</v>
      </c>
      <c r="N90" s="36">
        <v>358</v>
      </c>
      <c r="O90" s="36">
        <v>283</v>
      </c>
      <c r="P90" s="36">
        <v>273</v>
      </c>
      <c r="Q90" s="36">
        <v>348</v>
      </c>
      <c r="R90" s="36">
        <v>437</v>
      </c>
      <c r="S90" s="36">
        <v>463</v>
      </c>
      <c r="T90" s="36">
        <v>529</v>
      </c>
      <c r="U90" s="136">
        <v>692</v>
      </c>
      <c r="V90" s="267">
        <v>704</v>
      </c>
      <c r="W90" s="267">
        <v>887</v>
      </c>
      <c r="X90" s="219">
        <f t="shared" si="46"/>
        <v>2.477653631284916</v>
      </c>
    </row>
    <row r="91" spans="1:24" x14ac:dyDescent="0.3">
      <c r="A91" s="10"/>
      <c r="B91" s="39" t="s">
        <v>1</v>
      </c>
      <c r="C91" s="36">
        <v>61</v>
      </c>
      <c r="D91" s="36">
        <v>46</v>
      </c>
      <c r="E91" s="36">
        <v>68</v>
      </c>
      <c r="F91" s="36">
        <v>84</v>
      </c>
      <c r="G91" s="36">
        <v>91</v>
      </c>
      <c r="H91" s="36">
        <v>100</v>
      </c>
      <c r="I91" s="36">
        <v>119</v>
      </c>
      <c r="J91" s="36">
        <v>124</v>
      </c>
      <c r="K91" s="36">
        <v>89</v>
      </c>
      <c r="L91" s="36">
        <v>136</v>
      </c>
      <c r="M91" s="36">
        <v>168</v>
      </c>
      <c r="N91" s="36">
        <v>210</v>
      </c>
      <c r="O91" s="36">
        <v>180</v>
      </c>
      <c r="P91" s="36">
        <v>191</v>
      </c>
      <c r="Q91" s="36">
        <v>223</v>
      </c>
      <c r="R91" s="36">
        <v>286</v>
      </c>
      <c r="S91" s="36">
        <v>345</v>
      </c>
      <c r="T91" s="36">
        <v>473</v>
      </c>
      <c r="U91" s="138">
        <v>722</v>
      </c>
      <c r="V91" s="270">
        <v>719</v>
      </c>
      <c r="W91" s="268">
        <v>823</v>
      </c>
      <c r="X91" s="220">
        <f t="shared" si="46"/>
        <v>3.9190476190476189</v>
      </c>
    </row>
    <row r="92" spans="1:24" x14ac:dyDescent="0.3">
      <c r="A92" s="10"/>
      <c r="B92" s="37" t="s">
        <v>83</v>
      </c>
      <c r="C92" s="29">
        <f>C94+C93</f>
        <v>1627</v>
      </c>
      <c r="D92" s="29">
        <f t="shared" ref="D92:T92" si="67">D94+D93</f>
        <v>1675</v>
      </c>
      <c r="E92" s="29">
        <f t="shared" si="67"/>
        <v>1870</v>
      </c>
      <c r="F92" s="29">
        <f t="shared" si="67"/>
        <v>2132</v>
      </c>
      <c r="G92" s="29">
        <f t="shared" si="67"/>
        <v>2282</v>
      </c>
      <c r="H92" s="29">
        <f t="shared" si="67"/>
        <v>2494</v>
      </c>
      <c r="I92" s="29">
        <f t="shared" si="67"/>
        <v>2583</v>
      </c>
      <c r="J92" s="29">
        <f t="shared" si="67"/>
        <v>2833</v>
      </c>
      <c r="K92" s="29">
        <f t="shared" si="67"/>
        <v>3133</v>
      </c>
      <c r="L92" s="29">
        <f t="shared" si="67"/>
        <v>3226</v>
      </c>
      <c r="M92" s="29">
        <f t="shared" si="67"/>
        <v>3263</v>
      </c>
      <c r="N92" s="29">
        <f t="shared" si="67"/>
        <v>3321</v>
      </c>
      <c r="O92" s="29">
        <f t="shared" si="67"/>
        <v>3650</v>
      </c>
      <c r="P92" s="29">
        <f t="shared" si="67"/>
        <v>3795</v>
      </c>
      <c r="Q92" s="29">
        <f t="shared" si="67"/>
        <v>3887</v>
      </c>
      <c r="R92" s="29">
        <f t="shared" si="67"/>
        <v>4045</v>
      </c>
      <c r="S92" s="29">
        <f t="shared" si="67"/>
        <v>4086</v>
      </c>
      <c r="T92" s="69">
        <f t="shared" si="67"/>
        <v>3810</v>
      </c>
      <c r="U92" s="134">
        <f t="shared" ref="U92:V94" si="68">U80-U89</f>
        <v>3855</v>
      </c>
      <c r="V92" s="134">
        <f t="shared" si="68"/>
        <v>3641</v>
      </c>
      <c r="W92" s="134">
        <f t="shared" ref="W92" si="69">W80-W89</f>
        <v>3465</v>
      </c>
      <c r="X92" s="221">
        <f t="shared" si="46"/>
        <v>1.0433604336043361</v>
      </c>
    </row>
    <row r="93" spans="1:24" x14ac:dyDescent="0.3">
      <c r="A93" s="10"/>
      <c r="B93" s="38" t="s">
        <v>0</v>
      </c>
      <c r="C93" s="36">
        <f>C81-C90</f>
        <v>865</v>
      </c>
      <c r="D93" s="36">
        <f t="shared" ref="D93:T93" si="70">D81-D90</f>
        <v>907</v>
      </c>
      <c r="E93" s="36">
        <f t="shared" si="70"/>
        <v>930</v>
      </c>
      <c r="F93" s="36">
        <f t="shared" si="70"/>
        <v>1164</v>
      </c>
      <c r="G93" s="36">
        <f t="shared" si="70"/>
        <v>1245</v>
      </c>
      <c r="H93" s="36">
        <f t="shared" si="70"/>
        <v>1385</v>
      </c>
      <c r="I93" s="36">
        <f t="shared" si="70"/>
        <v>1416</v>
      </c>
      <c r="J93" s="36">
        <f t="shared" si="70"/>
        <v>1643</v>
      </c>
      <c r="K93" s="36">
        <f t="shared" si="70"/>
        <v>1755</v>
      </c>
      <c r="L93" s="36">
        <f t="shared" si="70"/>
        <v>1799</v>
      </c>
      <c r="M93" s="36">
        <f t="shared" si="70"/>
        <v>1796</v>
      </c>
      <c r="N93" s="36">
        <f t="shared" si="70"/>
        <v>1846</v>
      </c>
      <c r="O93" s="36">
        <f t="shared" si="70"/>
        <v>2139</v>
      </c>
      <c r="P93" s="36">
        <f t="shared" si="70"/>
        <v>2196</v>
      </c>
      <c r="Q93" s="36">
        <f t="shared" si="70"/>
        <v>2325</v>
      </c>
      <c r="R93" s="36">
        <f t="shared" si="70"/>
        <v>2420</v>
      </c>
      <c r="S93" s="36">
        <f t="shared" si="70"/>
        <v>2446</v>
      </c>
      <c r="T93" s="36">
        <f t="shared" si="70"/>
        <v>2306</v>
      </c>
      <c r="U93" s="136">
        <f t="shared" si="68"/>
        <v>2420</v>
      </c>
      <c r="V93" s="136">
        <f t="shared" si="68"/>
        <v>2289</v>
      </c>
      <c r="W93" s="136">
        <f t="shared" ref="W93" si="71">W81-W90</f>
        <v>2161</v>
      </c>
      <c r="X93" s="219">
        <f t="shared" si="46"/>
        <v>1.1706392199349946</v>
      </c>
    </row>
    <row r="94" spans="1:24" x14ac:dyDescent="0.3">
      <c r="A94" s="10"/>
      <c r="B94" s="39" t="s">
        <v>1</v>
      </c>
      <c r="C94" s="36">
        <f>C82-C91</f>
        <v>762</v>
      </c>
      <c r="D94" s="36">
        <f t="shared" ref="D94:T94" si="72">D82-D91</f>
        <v>768</v>
      </c>
      <c r="E94" s="36">
        <f t="shared" si="72"/>
        <v>940</v>
      </c>
      <c r="F94" s="36">
        <f t="shared" si="72"/>
        <v>968</v>
      </c>
      <c r="G94" s="36">
        <f t="shared" si="72"/>
        <v>1037</v>
      </c>
      <c r="H94" s="36">
        <f t="shared" si="72"/>
        <v>1109</v>
      </c>
      <c r="I94" s="36">
        <f t="shared" si="72"/>
        <v>1167</v>
      </c>
      <c r="J94" s="36">
        <f t="shared" si="72"/>
        <v>1190</v>
      </c>
      <c r="K94" s="36">
        <f t="shared" si="72"/>
        <v>1378</v>
      </c>
      <c r="L94" s="36">
        <f t="shared" si="72"/>
        <v>1427</v>
      </c>
      <c r="M94" s="36">
        <f t="shared" si="72"/>
        <v>1467</v>
      </c>
      <c r="N94" s="36">
        <f t="shared" si="72"/>
        <v>1475</v>
      </c>
      <c r="O94" s="36">
        <f t="shared" si="72"/>
        <v>1511</v>
      </c>
      <c r="P94" s="36">
        <f t="shared" si="72"/>
        <v>1599</v>
      </c>
      <c r="Q94" s="36">
        <f t="shared" si="72"/>
        <v>1562</v>
      </c>
      <c r="R94" s="36">
        <f t="shared" si="72"/>
        <v>1625</v>
      </c>
      <c r="S94" s="36">
        <f t="shared" si="72"/>
        <v>1640</v>
      </c>
      <c r="T94" s="36">
        <f t="shared" si="72"/>
        <v>1504</v>
      </c>
      <c r="U94" s="140">
        <f t="shared" si="68"/>
        <v>1435</v>
      </c>
      <c r="V94" s="140">
        <f t="shared" si="68"/>
        <v>1352</v>
      </c>
      <c r="W94" s="140">
        <f t="shared" ref="W94" si="73">W82-W91</f>
        <v>1304</v>
      </c>
      <c r="X94" s="220">
        <f t="shared" si="46"/>
        <v>0.88406779661016954</v>
      </c>
    </row>
    <row r="95" spans="1:24" x14ac:dyDescent="0.3">
      <c r="A95" s="5"/>
      <c r="B95" s="30"/>
      <c r="C95" s="1"/>
      <c r="D95" s="1"/>
      <c r="E95" s="1"/>
      <c r="F95" s="1"/>
      <c r="G95" s="1"/>
      <c r="H95" s="1"/>
      <c r="I95" s="1"/>
      <c r="J95" s="1"/>
      <c r="K95" s="1"/>
      <c r="L95" s="1"/>
      <c r="M95" s="1"/>
      <c r="N95" s="1"/>
      <c r="O95" s="8"/>
      <c r="P95" s="8"/>
      <c r="Q95" s="5"/>
      <c r="R95" s="9"/>
      <c r="S95" s="9"/>
      <c r="T95" s="2"/>
      <c r="U95" s="124"/>
      <c r="V95" s="266"/>
      <c r="W95" s="266"/>
      <c r="X95" s="217"/>
    </row>
    <row r="96" spans="1:24" ht="14.4" x14ac:dyDescent="0.3">
      <c r="A96" s="5"/>
      <c r="B96" s="526" t="s">
        <v>3</v>
      </c>
      <c r="C96" s="526"/>
      <c r="D96" s="526"/>
      <c r="E96" s="526"/>
      <c r="F96" s="526"/>
      <c r="G96" s="526"/>
      <c r="H96" s="526"/>
      <c r="I96" s="526"/>
      <c r="J96" s="526"/>
      <c r="K96" s="526"/>
      <c r="L96" s="526"/>
      <c r="M96" s="526"/>
      <c r="N96" s="526"/>
      <c r="O96" s="527"/>
      <c r="P96" s="40"/>
      <c r="Q96" s="5"/>
      <c r="R96" s="9"/>
      <c r="S96" s="9"/>
      <c r="T96" s="2"/>
      <c r="U96" s="124"/>
      <c r="V96" s="266"/>
      <c r="W96" s="266"/>
      <c r="X96" s="217"/>
    </row>
    <row r="97" spans="1:25" ht="14.4" x14ac:dyDescent="0.3">
      <c r="A97" s="5"/>
      <c r="B97" s="528"/>
      <c r="C97" s="528"/>
      <c r="D97" s="528"/>
      <c r="E97" s="528"/>
      <c r="F97" s="528"/>
      <c r="G97" s="528"/>
      <c r="H97" s="528"/>
      <c r="I97" s="528"/>
      <c r="J97" s="528"/>
      <c r="K97" s="528"/>
      <c r="L97" s="528"/>
      <c r="M97" s="528"/>
      <c r="N97" s="528"/>
      <c r="O97" s="529"/>
      <c r="P97" s="41"/>
      <c r="Q97" s="5"/>
      <c r="R97" s="9"/>
      <c r="S97" s="9"/>
      <c r="T97" s="2"/>
      <c r="U97" s="124"/>
      <c r="V97" s="266"/>
      <c r="W97" s="266"/>
      <c r="X97" s="217"/>
    </row>
    <row r="98" spans="1:25" ht="14.4" x14ac:dyDescent="0.3">
      <c r="A98" s="5"/>
      <c r="B98" s="44" t="s">
        <v>75</v>
      </c>
      <c r="C98" s="6"/>
      <c r="D98" s="6"/>
      <c r="E98" s="6"/>
      <c r="F98" s="6"/>
      <c r="G98" s="6"/>
      <c r="H98" s="6"/>
      <c r="I98" s="6"/>
      <c r="J98" s="6"/>
      <c r="K98" s="6"/>
      <c r="L98" s="6"/>
      <c r="M98" s="6"/>
      <c r="N98" s="6"/>
      <c r="O98" s="6"/>
      <c r="P98" s="6"/>
      <c r="Q98" s="6"/>
      <c r="R98" s="9"/>
      <c r="S98" s="9"/>
      <c r="T98" s="2"/>
      <c r="U98" s="124"/>
      <c r="V98" s="266"/>
      <c r="W98" s="266"/>
      <c r="X98" s="217"/>
    </row>
    <row r="99" spans="1:25" ht="16.2" x14ac:dyDescent="0.3">
      <c r="A99" s="5"/>
      <c r="B99" s="63" t="s">
        <v>15</v>
      </c>
      <c r="C99" s="2"/>
      <c r="D99" s="2"/>
      <c r="E99" s="2"/>
      <c r="F99" s="2"/>
      <c r="G99" s="2"/>
      <c r="H99" s="2"/>
      <c r="I99" s="2"/>
      <c r="J99" s="2"/>
      <c r="K99" s="2"/>
      <c r="L99" s="2"/>
      <c r="M99" s="2"/>
      <c r="N99" s="2"/>
      <c r="O99" s="2"/>
      <c r="P99" s="2"/>
      <c r="Q99" s="2"/>
      <c r="R99" s="9"/>
      <c r="S99" s="9"/>
      <c r="T99" s="2"/>
      <c r="U99" s="124"/>
      <c r="V99" s="266"/>
      <c r="W99" s="266"/>
      <c r="X99" s="217"/>
    </row>
    <row r="100" spans="1:25" ht="16.2" x14ac:dyDescent="0.3">
      <c r="A100" s="5"/>
      <c r="B100" s="63" t="s">
        <v>16</v>
      </c>
      <c r="C100" s="2"/>
      <c r="D100" s="2"/>
      <c r="E100" s="2"/>
      <c r="F100" s="2"/>
      <c r="G100" s="2"/>
      <c r="H100" s="2"/>
      <c r="I100" s="2"/>
      <c r="J100" s="2"/>
      <c r="K100" s="2"/>
      <c r="L100" s="2"/>
      <c r="M100" s="2"/>
      <c r="N100" s="2"/>
      <c r="O100" s="2"/>
      <c r="P100" s="2"/>
      <c r="Q100" s="2"/>
      <c r="R100" s="9"/>
      <c r="S100" s="9"/>
      <c r="T100" s="2"/>
      <c r="U100" s="124"/>
      <c r="V100" s="266"/>
      <c r="W100" s="266"/>
      <c r="X100" s="217"/>
    </row>
    <row r="101" spans="1:25" ht="16.2" x14ac:dyDescent="0.3">
      <c r="A101" s="5"/>
      <c r="B101" s="63" t="s">
        <v>81</v>
      </c>
      <c r="C101" s="2"/>
      <c r="D101" s="2"/>
      <c r="E101" s="2"/>
      <c r="F101" s="2"/>
      <c r="G101" s="2"/>
      <c r="H101" s="2"/>
      <c r="I101" s="2"/>
      <c r="J101" s="2"/>
      <c r="K101" s="2"/>
      <c r="L101" s="2"/>
      <c r="M101" s="2"/>
      <c r="N101" s="2"/>
      <c r="O101" s="2"/>
      <c r="P101" s="2"/>
      <c r="Q101" s="2"/>
      <c r="R101" s="9"/>
      <c r="S101" s="9"/>
      <c r="T101" s="2"/>
      <c r="U101" s="124"/>
      <c r="V101" s="266"/>
      <c r="W101" s="266"/>
      <c r="X101" s="217"/>
    </row>
    <row r="102" spans="1:25" ht="16.2" x14ac:dyDescent="0.3">
      <c r="A102" s="5"/>
      <c r="B102" s="63" t="s">
        <v>18</v>
      </c>
      <c r="C102" s="2"/>
      <c r="D102" s="2"/>
      <c r="E102" s="2"/>
      <c r="F102" s="2"/>
      <c r="G102" s="2"/>
      <c r="H102" s="2"/>
      <c r="I102" s="2"/>
      <c r="J102" s="2"/>
      <c r="K102" s="2"/>
      <c r="L102" s="2"/>
      <c r="M102" s="2"/>
      <c r="N102" s="2"/>
      <c r="O102" s="2"/>
      <c r="P102" s="2"/>
      <c r="Q102" s="2"/>
      <c r="R102" s="9"/>
      <c r="S102" s="9"/>
      <c r="T102" s="2"/>
      <c r="U102" s="124"/>
      <c r="V102" s="266"/>
      <c r="W102" s="266"/>
      <c r="X102" s="217"/>
    </row>
    <row r="103" spans="1:25" ht="16.2" x14ac:dyDescent="0.3">
      <c r="A103" s="5"/>
      <c r="B103" s="63" t="s">
        <v>52</v>
      </c>
      <c r="C103" s="2"/>
      <c r="D103" s="2"/>
      <c r="E103" s="2"/>
      <c r="F103" s="2"/>
      <c r="G103" s="2"/>
      <c r="H103" s="2"/>
      <c r="I103" s="2"/>
      <c r="J103" s="2"/>
      <c r="K103" s="2"/>
      <c r="L103" s="2"/>
      <c r="M103" s="2"/>
      <c r="N103" s="2"/>
      <c r="O103" s="2"/>
      <c r="P103" s="2"/>
      <c r="Q103" s="2"/>
      <c r="R103" s="9"/>
      <c r="S103" s="9"/>
      <c r="T103" s="2"/>
      <c r="U103" s="124"/>
      <c r="V103" s="266"/>
      <c r="W103" s="266"/>
      <c r="X103" s="217"/>
    </row>
    <row r="104" spans="1:25" ht="16.2" x14ac:dyDescent="0.3">
      <c r="A104" s="5"/>
      <c r="B104" s="63" t="s">
        <v>19</v>
      </c>
      <c r="C104" s="2"/>
      <c r="D104" s="2"/>
      <c r="E104" s="2"/>
      <c r="F104" s="2"/>
      <c r="G104" s="2"/>
      <c r="H104" s="2"/>
      <c r="I104" s="2"/>
      <c r="J104" s="2"/>
      <c r="K104" s="2"/>
      <c r="L104" s="2"/>
      <c r="M104" s="2"/>
      <c r="N104" s="2"/>
      <c r="O104" s="2"/>
      <c r="P104" s="2"/>
      <c r="Q104" s="2"/>
      <c r="R104" s="9"/>
      <c r="S104" s="9"/>
      <c r="T104" s="2"/>
      <c r="U104" s="124"/>
      <c r="V104" s="266"/>
      <c r="W104" s="266"/>
      <c r="X104" s="217"/>
    </row>
    <row r="105" spans="1:25" ht="16.2" x14ac:dyDescent="0.3">
      <c r="A105" s="5"/>
      <c r="B105" s="45" t="s">
        <v>20</v>
      </c>
      <c r="C105" s="2"/>
      <c r="D105" s="2"/>
      <c r="E105" s="2"/>
      <c r="F105" s="2"/>
      <c r="G105" s="2"/>
      <c r="H105" s="2"/>
      <c r="I105" s="2"/>
      <c r="J105" s="2"/>
      <c r="K105" s="2"/>
      <c r="L105" s="2"/>
      <c r="M105" s="2"/>
      <c r="N105" s="2"/>
      <c r="O105" s="2"/>
      <c r="P105" s="2"/>
      <c r="Q105" s="2"/>
      <c r="R105" s="9"/>
      <c r="S105" s="9"/>
      <c r="T105" s="2"/>
      <c r="U105" s="124"/>
      <c r="V105" s="266"/>
      <c r="W105" s="266"/>
      <c r="X105" s="217"/>
    </row>
    <row r="106" spans="1:25" ht="16.2" x14ac:dyDescent="0.3">
      <c r="A106" s="2"/>
      <c r="B106" s="45" t="s">
        <v>22</v>
      </c>
      <c r="C106" s="2"/>
      <c r="D106" s="2"/>
      <c r="E106" s="2"/>
      <c r="F106" s="2"/>
      <c r="G106" s="2"/>
      <c r="H106" s="2"/>
      <c r="I106" s="2"/>
      <c r="J106" s="2"/>
      <c r="K106" s="2"/>
      <c r="L106" s="2"/>
      <c r="M106" s="2"/>
      <c r="N106" s="2"/>
      <c r="O106" s="2"/>
      <c r="P106" s="2"/>
      <c r="Q106" s="2"/>
      <c r="R106" s="2"/>
      <c r="S106" s="2"/>
      <c r="T106" s="2"/>
      <c r="U106" s="124"/>
      <c r="V106" s="266"/>
      <c r="W106" s="266"/>
      <c r="X106" s="217"/>
    </row>
    <row r="107" spans="1:25" x14ac:dyDescent="0.3">
      <c r="A107" s="2"/>
      <c r="B107" s="2"/>
      <c r="C107" s="2"/>
      <c r="D107" s="2"/>
      <c r="E107" s="2"/>
      <c r="F107" s="2"/>
      <c r="G107" s="2"/>
      <c r="H107" s="2"/>
      <c r="I107" s="2"/>
      <c r="J107" s="2"/>
      <c r="K107" s="2"/>
      <c r="L107" s="2"/>
      <c r="M107" s="2"/>
      <c r="N107" s="2"/>
      <c r="O107" s="2"/>
      <c r="P107" s="2"/>
      <c r="Q107" s="2"/>
      <c r="R107" s="2"/>
      <c r="S107" s="2"/>
      <c r="T107" s="2"/>
      <c r="U107" s="124"/>
      <c r="V107" s="266"/>
      <c r="W107" s="266"/>
      <c r="X107" s="217"/>
    </row>
    <row r="108" spans="1:25" x14ac:dyDescent="0.3">
      <c r="A108" s="2"/>
      <c r="B108" s="2"/>
      <c r="C108" s="2"/>
      <c r="D108" s="2"/>
      <c r="E108" s="2"/>
      <c r="F108" s="2"/>
      <c r="G108" s="2"/>
      <c r="H108" s="2"/>
      <c r="I108" s="2"/>
      <c r="J108" s="2"/>
      <c r="K108" s="2"/>
      <c r="L108" s="2"/>
      <c r="M108" s="2"/>
      <c r="N108" s="2"/>
      <c r="O108" s="2"/>
      <c r="P108" s="2"/>
      <c r="Q108" s="2"/>
      <c r="R108" s="2"/>
      <c r="S108" s="2"/>
      <c r="T108" s="2"/>
      <c r="U108" s="124"/>
      <c r="V108" s="266"/>
      <c r="W108" s="266"/>
      <c r="X108" s="217"/>
    </row>
    <row r="109" spans="1:25" x14ac:dyDescent="0.3">
      <c r="Y109" s="108"/>
    </row>
    <row r="110" spans="1:25" x14ac:dyDescent="0.3">
      <c r="Y110" s="108"/>
    </row>
    <row r="111" spans="1:25" x14ac:dyDescent="0.3">
      <c r="Y111" s="108"/>
    </row>
    <row r="112" spans="1:25" x14ac:dyDescent="0.3">
      <c r="Y112" s="108"/>
    </row>
    <row r="113" spans="5:25" x14ac:dyDescent="0.3">
      <c r="Y113" s="108"/>
    </row>
    <row r="114" spans="5:25" x14ac:dyDescent="0.3">
      <c r="E114" s="33"/>
      <c r="Y114" s="108"/>
    </row>
    <row r="115" spans="5:25" x14ac:dyDescent="0.3">
      <c r="E115" s="33"/>
      <c r="Y115" s="108"/>
    </row>
    <row r="116" spans="5:25" x14ac:dyDescent="0.3">
      <c r="E116" s="33"/>
      <c r="Y116" s="108"/>
    </row>
    <row r="117" spans="5:25" x14ac:dyDescent="0.3">
      <c r="E117" s="33"/>
      <c r="Y117" s="108"/>
    </row>
    <row r="118" spans="5:25" x14ac:dyDescent="0.3">
      <c r="E118" s="33"/>
      <c r="Y118" s="108"/>
    </row>
    <row r="119" spans="5:25" x14ac:dyDescent="0.3">
      <c r="E119" s="33"/>
      <c r="Y119" s="108"/>
    </row>
    <row r="120" spans="5:25" x14ac:dyDescent="0.3">
      <c r="E120" s="33"/>
      <c r="Y120" s="108"/>
    </row>
    <row r="121" spans="5:25" x14ac:dyDescent="0.3">
      <c r="E121" s="33"/>
      <c r="Y121" s="108"/>
    </row>
    <row r="122" spans="5:25" x14ac:dyDescent="0.3">
      <c r="E122" s="33"/>
      <c r="Y122" s="108"/>
    </row>
    <row r="123" spans="5:25" x14ac:dyDescent="0.3">
      <c r="E123" s="33"/>
      <c r="Y123" s="108"/>
    </row>
    <row r="124" spans="5:25" x14ac:dyDescent="0.3">
      <c r="E124" s="33"/>
      <c r="Y124" s="108"/>
    </row>
    <row r="125" spans="5:25" x14ac:dyDescent="0.3">
      <c r="E125" s="33"/>
      <c r="Y125" s="108"/>
    </row>
    <row r="126" spans="5:25" x14ac:dyDescent="0.3">
      <c r="E126" s="33"/>
      <c r="Y126" s="108"/>
    </row>
    <row r="127" spans="5:25" x14ac:dyDescent="0.3">
      <c r="E127" s="33"/>
      <c r="Y127" s="108"/>
    </row>
    <row r="128" spans="5:25" x14ac:dyDescent="0.3">
      <c r="E128" s="33"/>
      <c r="Y128" s="108"/>
    </row>
    <row r="129" spans="5:25" x14ac:dyDescent="0.3">
      <c r="E129" s="33"/>
      <c r="Y129" s="108"/>
    </row>
    <row r="130" spans="5:25" x14ac:dyDescent="0.3">
      <c r="E130" s="33"/>
      <c r="Y130" s="108"/>
    </row>
  </sheetData>
  <mergeCells count="1">
    <mergeCell ref="B96:O97"/>
  </mergeCells>
  <pageMargins left="0.25" right="0.25" top="0.75" bottom="0.75" header="0.3" footer="0.3"/>
  <pageSetup scale="7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30"/>
  <sheetViews>
    <sheetView tabSelected="1" zoomScale="80" zoomScaleNormal="80" workbookViewId="0">
      <pane xSplit="2" topLeftCell="C1" activePane="topRight" state="frozen"/>
      <selection pane="topRight" activeCell="AB20" sqref="AB20"/>
    </sheetView>
  </sheetViews>
  <sheetFormatPr defaultColWidth="8.77734375" defaultRowHeight="13.8" x14ac:dyDescent="0.3"/>
  <cols>
    <col min="1" max="1" width="5" style="11" customWidth="1"/>
    <col min="2" max="2" width="57.21875" style="11" customWidth="1"/>
    <col min="3" max="21" width="6" style="11" customWidth="1"/>
    <col min="22" max="23" width="5.77734375" style="74" customWidth="1"/>
    <col min="24" max="24" width="10.44140625" style="223" bestFit="1" customWidth="1"/>
    <col min="25" max="16384" width="8.77734375" style="11"/>
  </cols>
  <sheetData>
    <row r="1" spans="1:28" x14ac:dyDescent="0.3">
      <c r="A1" s="10"/>
      <c r="B1" s="64"/>
      <c r="C1" s="64"/>
      <c r="D1" s="64"/>
      <c r="E1" s="64"/>
      <c r="F1" s="64"/>
      <c r="G1" s="64"/>
      <c r="H1" s="64"/>
      <c r="I1" s="64"/>
      <c r="J1" s="64"/>
      <c r="K1" s="64"/>
      <c r="L1" s="64"/>
      <c r="M1" s="64"/>
      <c r="N1" s="64"/>
      <c r="O1" s="64"/>
      <c r="P1" s="64"/>
      <c r="Q1" s="232"/>
      <c r="R1" s="73"/>
      <c r="S1" s="73"/>
      <c r="T1" s="64"/>
      <c r="U1" s="64"/>
      <c r="V1" s="73"/>
      <c r="W1" s="73"/>
      <c r="X1" s="217"/>
      <c r="Y1" s="419"/>
    </row>
    <row r="2" spans="1:28" ht="23.4" x14ac:dyDescent="0.3">
      <c r="A2" s="10"/>
      <c r="B2" s="64"/>
      <c r="C2" s="251" t="s">
        <v>63</v>
      </c>
      <c r="D2" s="64"/>
      <c r="E2" s="64"/>
      <c r="F2" s="64"/>
      <c r="G2" s="64"/>
      <c r="H2" s="64"/>
      <c r="I2" s="64"/>
      <c r="J2" s="64"/>
      <c r="K2" s="64"/>
      <c r="L2" s="64"/>
      <c r="M2" s="64"/>
      <c r="N2" s="64"/>
      <c r="O2" s="64"/>
      <c r="P2" s="64"/>
      <c r="Q2" s="232"/>
      <c r="R2" s="73"/>
      <c r="S2" s="73"/>
      <c r="T2" s="64"/>
      <c r="U2" s="64"/>
      <c r="V2" s="73"/>
      <c r="W2" s="73"/>
      <c r="X2" s="217"/>
      <c r="Y2" s="419"/>
    </row>
    <row r="3" spans="1:28" ht="18" x14ac:dyDescent="0.3">
      <c r="A3" s="10"/>
      <c r="B3" s="233"/>
      <c r="C3" s="234" t="s">
        <v>31</v>
      </c>
      <c r="D3" s="233"/>
      <c r="E3" s="233"/>
      <c r="F3" s="233"/>
      <c r="G3" s="233"/>
      <c r="H3" s="233"/>
      <c r="I3" s="233"/>
      <c r="J3" s="233"/>
      <c r="K3" s="64"/>
      <c r="L3" s="233"/>
      <c r="M3" s="233"/>
      <c r="N3" s="233"/>
      <c r="O3" s="233"/>
      <c r="P3" s="233"/>
      <c r="Q3" s="232"/>
      <c r="R3" s="73"/>
      <c r="S3" s="73"/>
      <c r="T3" s="64"/>
      <c r="U3" s="64"/>
      <c r="V3" s="73"/>
      <c r="W3" s="73"/>
      <c r="X3" s="217"/>
      <c r="Y3" s="419"/>
    </row>
    <row r="4" spans="1:28" ht="18" x14ac:dyDescent="0.3">
      <c r="A4" s="10"/>
      <c r="B4" s="233"/>
      <c r="C4" s="234" t="s">
        <v>2</v>
      </c>
      <c r="D4" s="233"/>
      <c r="E4" s="233"/>
      <c r="F4" s="233"/>
      <c r="G4" s="233"/>
      <c r="H4" s="233"/>
      <c r="I4" s="233"/>
      <c r="J4" s="233"/>
      <c r="K4" s="233"/>
      <c r="L4" s="233"/>
      <c r="M4" s="233"/>
      <c r="N4" s="233"/>
      <c r="O4" s="233"/>
      <c r="P4" s="233"/>
      <c r="Q4" s="232"/>
      <c r="R4" s="73"/>
      <c r="S4" s="73"/>
      <c r="T4" s="64"/>
      <c r="U4" s="64"/>
      <c r="V4" s="73"/>
      <c r="W4" s="73"/>
      <c r="X4" s="217"/>
      <c r="Y4" s="419"/>
    </row>
    <row r="5" spans="1:28" ht="15.6" x14ac:dyDescent="0.3">
      <c r="A5" s="10"/>
      <c r="B5" s="233"/>
      <c r="C5" s="235" t="s">
        <v>4</v>
      </c>
      <c r="D5" s="233"/>
      <c r="E5" s="233"/>
      <c r="F5" s="233"/>
      <c r="G5" s="233"/>
      <c r="H5" s="233"/>
      <c r="I5" s="233"/>
      <c r="J5" s="233"/>
      <c r="K5" s="233"/>
      <c r="L5" s="233"/>
      <c r="M5" s="233"/>
      <c r="N5" s="233"/>
      <c r="O5" s="233"/>
      <c r="P5" s="233"/>
      <c r="Q5" s="232"/>
      <c r="R5" s="73"/>
      <c r="S5" s="73"/>
      <c r="T5" s="64"/>
      <c r="U5" s="64"/>
      <c r="V5" s="73"/>
      <c r="W5" s="73"/>
      <c r="X5" s="217"/>
      <c r="Y5" s="419"/>
    </row>
    <row r="6" spans="1:28" ht="14.4" x14ac:dyDescent="0.3">
      <c r="A6" s="10"/>
      <c r="B6" s="236"/>
      <c r="C6" s="73"/>
      <c r="D6" s="73"/>
      <c r="E6" s="73"/>
      <c r="F6" s="73"/>
      <c r="G6" s="73"/>
      <c r="H6" s="73"/>
      <c r="I6" s="73"/>
      <c r="J6" s="73"/>
      <c r="K6" s="73"/>
      <c r="L6" s="73"/>
      <c r="M6" s="64"/>
      <c r="N6" s="64"/>
      <c r="O6" s="64"/>
      <c r="P6" s="64"/>
      <c r="Q6" s="232"/>
      <c r="R6" s="73"/>
      <c r="S6" s="73"/>
      <c r="T6" s="64"/>
      <c r="U6" s="64"/>
      <c r="V6" s="73"/>
      <c r="W6" s="73"/>
      <c r="X6" s="217"/>
      <c r="Y6" s="419"/>
    </row>
    <row r="7" spans="1:28" ht="41.4" x14ac:dyDescent="0.3">
      <c r="A7" s="237"/>
      <c r="B7" s="73"/>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102">
        <v>2017</v>
      </c>
      <c r="V7" s="102">
        <v>2018</v>
      </c>
      <c r="W7" s="102">
        <v>2019</v>
      </c>
      <c r="X7" s="102" t="s">
        <v>70</v>
      </c>
      <c r="Y7" s="419"/>
    </row>
    <row r="8" spans="1:28" ht="14.4" x14ac:dyDescent="0.3">
      <c r="A8" s="237"/>
      <c r="B8" s="238" t="s">
        <v>30</v>
      </c>
      <c r="C8" s="123">
        <v>6.1</v>
      </c>
      <c r="D8" s="123">
        <v>6.2</v>
      </c>
      <c r="E8" s="123">
        <v>6.8</v>
      </c>
      <c r="F8" s="123">
        <v>8.1999999999999993</v>
      </c>
      <c r="G8" s="123">
        <v>8.9</v>
      </c>
      <c r="H8" s="123">
        <v>9.4</v>
      </c>
      <c r="I8" s="123">
        <v>10.1</v>
      </c>
      <c r="J8" s="123">
        <v>11.5</v>
      </c>
      <c r="K8" s="123">
        <v>11.9</v>
      </c>
      <c r="L8" s="123">
        <v>11.9</v>
      </c>
      <c r="M8" s="123">
        <v>11.9</v>
      </c>
      <c r="N8" s="123">
        <v>12.3</v>
      </c>
      <c r="O8" s="123">
        <v>13.2</v>
      </c>
      <c r="P8" s="123">
        <v>13.1</v>
      </c>
      <c r="Q8" s="123">
        <v>13.8</v>
      </c>
      <c r="R8" s="123">
        <v>14.7</v>
      </c>
      <c r="S8" s="123">
        <v>16.3</v>
      </c>
      <c r="T8" s="123">
        <v>19.8</v>
      </c>
      <c r="U8" s="123">
        <v>21.7</v>
      </c>
      <c r="V8" s="117">
        <v>20.7</v>
      </c>
      <c r="W8" s="117">
        <v>21.6</v>
      </c>
      <c r="X8" s="406">
        <f t="shared" ref="X8:X28" si="0">W8/N8</f>
        <v>1.7560975609756098</v>
      </c>
      <c r="Y8" s="419" t="s">
        <v>69</v>
      </c>
    </row>
    <row r="9" spans="1:28" x14ac:dyDescent="0.3">
      <c r="A9" s="237"/>
      <c r="B9" s="239" t="s">
        <v>0</v>
      </c>
      <c r="C9" s="145">
        <v>3.9</v>
      </c>
      <c r="D9" s="145">
        <v>4.0999999999999996</v>
      </c>
      <c r="E9" s="145">
        <v>4.5999999999999996</v>
      </c>
      <c r="F9" s="145">
        <v>5.8</v>
      </c>
      <c r="G9" s="145">
        <v>6.4</v>
      </c>
      <c r="H9" s="145">
        <v>6.9</v>
      </c>
      <c r="I9" s="145">
        <v>7.3</v>
      </c>
      <c r="J9" s="145">
        <v>8.1999999999999993</v>
      </c>
      <c r="K9" s="145">
        <v>8.8000000000000007</v>
      </c>
      <c r="L9" s="145">
        <v>8.9</v>
      </c>
      <c r="M9" s="145">
        <v>9.1</v>
      </c>
      <c r="N9" s="145">
        <v>9.6</v>
      </c>
      <c r="O9" s="145">
        <v>10.199999999999999</v>
      </c>
      <c r="P9" s="145">
        <v>10.199999999999999</v>
      </c>
      <c r="Q9" s="145">
        <v>10.6</v>
      </c>
      <c r="R9" s="145">
        <v>11.1</v>
      </c>
      <c r="S9" s="145">
        <v>11.8</v>
      </c>
      <c r="T9" s="145">
        <v>13.4</v>
      </c>
      <c r="U9" s="146">
        <v>14.4</v>
      </c>
      <c r="V9" s="147">
        <v>13.6</v>
      </c>
      <c r="W9" s="147">
        <v>13.7</v>
      </c>
      <c r="X9" s="407">
        <f t="shared" si="0"/>
        <v>1.4270833333333333</v>
      </c>
      <c r="Y9" s="419" t="s">
        <v>69</v>
      </c>
    </row>
    <row r="10" spans="1:28" x14ac:dyDescent="0.3">
      <c r="A10" s="237"/>
      <c r="B10" s="240" t="s">
        <v>1</v>
      </c>
      <c r="C10" s="145">
        <v>8.1999999999999993</v>
      </c>
      <c r="D10" s="145">
        <v>8.3000000000000007</v>
      </c>
      <c r="E10" s="145">
        <v>9</v>
      </c>
      <c r="F10" s="145">
        <v>10.6</v>
      </c>
      <c r="G10" s="145">
        <v>11.5</v>
      </c>
      <c r="H10" s="145">
        <v>11.8</v>
      </c>
      <c r="I10" s="145">
        <v>12.8</v>
      </c>
      <c r="J10" s="145">
        <v>14.8</v>
      </c>
      <c r="K10" s="145">
        <v>14.9</v>
      </c>
      <c r="L10" s="145">
        <v>14.9</v>
      </c>
      <c r="M10" s="145">
        <v>14.8</v>
      </c>
      <c r="N10" s="145">
        <v>15</v>
      </c>
      <c r="O10" s="145">
        <v>16.100000000000001</v>
      </c>
      <c r="P10" s="145">
        <v>16.100000000000001</v>
      </c>
      <c r="Q10" s="145">
        <v>17</v>
      </c>
      <c r="R10" s="145">
        <v>18.3</v>
      </c>
      <c r="S10" s="145">
        <v>20.8</v>
      </c>
      <c r="T10" s="145">
        <v>26.2</v>
      </c>
      <c r="U10" s="148">
        <v>29.1</v>
      </c>
      <c r="V10" s="149">
        <v>27.9</v>
      </c>
      <c r="W10" s="149">
        <v>29.6</v>
      </c>
      <c r="X10" s="407">
        <f t="shared" si="0"/>
        <v>1.9733333333333334</v>
      </c>
      <c r="Y10" s="419" t="s">
        <v>69</v>
      </c>
    </row>
    <row r="11" spans="1:28" ht="15" x14ac:dyDescent="0.3">
      <c r="A11" s="237"/>
      <c r="B11" s="241" t="s">
        <v>9</v>
      </c>
      <c r="C11" s="521">
        <v>2.9</v>
      </c>
      <c r="D11" s="521">
        <v>3</v>
      </c>
      <c r="E11" s="521">
        <v>3.3</v>
      </c>
      <c r="F11" s="521">
        <v>4.0999999999999996</v>
      </c>
      <c r="G11" s="521">
        <v>4.5</v>
      </c>
      <c r="H11" s="521">
        <v>4.7</v>
      </c>
      <c r="I11" s="521">
        <v>5.0999999999999996</v>
      </c>
      <c r="J11" s="521">
        <v>5.9</v>
      </c>
      <c r="K11" s="521">
        <v>6.1</v>
      </c>
      <c r="L11" s="521">
        <v>6.4</v>
      </c>
      <c r="M11" s="521">
        <v>6.6</v>
      </c>
      <c r="N11" s="521">
        <v>6.8</v>
      </c>
      <c r="O11" s="521">
        <v>7.3</v>
      </c>
      <c r="P11" s="521">
        <v>7.4</v>
      </c>
      <c r="Q11" s="521">
        <v>7.9</v>
      </c>
      <c r="R11" s="521">
        <v>9</v>
      </c>
      <c r="S11" s="521">
        <v>10.4</v>
      </c>
      <c r="T11" s="521">
        <v>13.3</v>
      </c>
      <c r="U11" s="521">
        <v>14.9</v>
      </c>
      <c r="V11" s="150">
        <v>14.6</v>
      </c>
      <c r="W11" s="117">
        <v>15.5</v>
      </c>
      <c r="X11" s="406">
        <f t="shared" si="0"/>
        <v>2.2794117647058822</v>
      </c>
      <c r="Y11" s="419"/>
      <c r="AB11" s="537"/>
    </row>
    <row r="12" spans="1:28" x14ac:dyDescent="0.3">
      <c r="A12" s="237"/>
      <c r="B12" s="242" t="s">
        <v>0</v>
      </c>
      <c r="C12" s="151">
        <v>1.4</v>
      </c>
      <c r="D12" s="151">
        <v>1.6</v>
      </c>
      <c r="E12" s="151">
        <v>1.9</v>
      </c>
      <c r="F12" s="151">
        <v>2.6</v>
      </c>
      <c r="G12" s="151">
        <v>2.8</v>
      </c>
      <c r="H12" s="151">
        <v>3.1</v>
      </c>
      <c r="I12" s="151">
        <v>3.4</v>
      </c>
      <c r="J12" s="151">
        <v>3.9</v>
      </c>
      <c r="K12" s="151">
        <v>4.3</v>
      </c>
      <c r="L12" s="97">
        <v>4.4000000000000004</v>
      </c>
      <c r="M12" s="97">
        <v>4.5999999999999996</v>
      </c>
      <c r="N12" s="97">
        <v>4.9000000000000004</v>
      </c>
      <c r="O12" s="97">
        <v>5.2</v>
      </c>
      <c r="P12" s="97">
        <v>5.3</v>
      </c>
      <c r="Q12" s="97">
        <v>5.6</v>
      </c>
      <c r="R12" s="97">
        <v>6.3</v>
      </c>
      <c r="S12" s="97">
        <v>7.1</v>
      </c>
      <c r="T12" s="98">
        <v>8.5</v>
      </c>
      <c r="U12" s="79">
        <v>9.4</v>
      </c>
      <c r="V12" s="147">
        <v>9</v>
      </c>
      <c r="W12" s="147">
        <v>9.3000000000000007</v>
      </c>
      <c r="X12" s="407">
        <f t="shared" si="0"/>
        <v>1.8979591836734695</v>
      </c>
      <c r="Y12" s="419"/>
    </row>
    <row r="13" spans="1:28" x14ac:dyDescent="0.3">
      <c r="A13" s="237"/>
      <c r="B13" s="243" t="s">
        <v>1</v>
      </c>
      <c r="C13" s="152">
        <v>4.3</v>
      </c>
      <c r="D13" s="152">
        <v>4.4000000000000004</v>
      </c>
      <c r="E13" s="152">
        <v>4.8</v>
      </c>
      <c r="F13" s="152">
        <v>5.7</v>
      </c>
      <c r="G13" s="152">
        <v>6.1</v>
      </c>
      <c r="H13" s="152">
        <v>6.3</v>
      </c>
      <c r="I13" s="152">
        <v>6.6</v>
      </c>
      <c r="J13" s="152">
        <v>7.8</v>
      </c>
      <c r="K13" s="152">
        <v>8</v>
      </c>
      <c r="L13" s="79">
        <v>8.4</v>
      </c>
      <c r="M13" s="79">
        <v>8.6999999999999993</v>
      </c>
      <c r="N13" s="79">
        <v>8.6999999999999993</v>
      </c>
      <c r="O13" s="79">
        <v>9.4</v>
      </c>
      <c r="P13" s="79">
        <v>9.5</v>
      </c>
      <c r="Q13" s="79">
        <v>10.199999999999999</v>
      </c>
      <c r="R13" s="79">
        <v>11.7</v>
      </c>
      <c r="S13" s="79">
        <v>13.7</v>
      </c>
      <c r="T13" s="90">
        <v>18.100000000000001</v>
      </c>
      <c r="U13" s="79">
        <v>20.399999999999999</v>
      </c>
      <c r="V13" s="147">
        <v>20.100000000000001</v>
      </c>
      <c r="W13" s="147">
        <v>21.7</v>
      </c>
      <c r="X13" s="407">
        <f t="shared" si="0"/>
        <v>2.4942528735632186</v>
      </c>
      <c r="Y13" s="419"/>
    </row>
    <row r="14" spans="1:28" ht="15" x14ac:dyDescent="0.3">
      <c r="A14" s="237"/>
      <c r="B14" s="241" t="s">
        <v>10</v>
      </c>
      <c r="C14" s="117">
        <v>1.2</v>
      </c>
      <c r="D14" s="119">
        <v>1.3</v>
      </c>
      <c r="E14" s="119">
        <v>1.7</v>
      </c>
      <c r="F14" s="119">
        <v>2.2999999999999998</v>
      </c>
      <c r="G14" s="119">
        <v>2.6</v>
      </c>
      <c r="H14" s="119">
        <v>2.9</v>
      </c>
      <c r="I14" s="119">
        <v>3.2</v>
      </c>
      <c r="J14" s="119">
        <v>3.9</v>
      </c>
      <c r="K14" s="119">
        <v>4.2</v>
      </c>
      <c r="L14" s="119">
        <v>4.3</v>
      </c>
      <c r="M14" s="119">
        <v>4.4000000000000004</v>
      </c>
      <c r="N14" s="117">
        <v>4.7</v>
      </c>
      <c r="O14" s="117">
        <v>4.9000000000000004</v>
      </c>
      <c r="P14" s="117">
        <v>4.5</v>
      </c>
      <c r="Q14" s="117">
        <v>4.4000000000000004</v>
      </c>
      <c r="R14" s="117">
        <v>4.5999999999999996</v>
      </c>
      <c r="S14" s="117">
        <v>4.7</v>
      </c>
      <c r="T14" s="117">
        <v>5.2</v>
      </c>
      <c r="U14" s="117">
        <v>5.2</v>
      </c>
      <c r="V14" s="117">
        <v>4.5</v>
      </c>
      <c r="W14" s="117">
        <v>4.2</v>
      </c>
      <c r="X14" s="406">
        <f t="shared" si="0"/>
        <v>0.8936170212765957</v>
      </c>
      <c r="Y14" s="419" t="s">
        <v>69</v>
      </c>
    </row>
    <row r="15" spans="1:28" x14ac:dyDescent="0.3">
      <c r="A15" s="10"/>
      <c r="B15" s="239" t="s">
        <v>0</v>
      </c>
      <c r="C15" s="143">
        <v>0.7</v>
      </c>
      <c r="D15" s="143">
        <v>0.9</v>
      </c>
      <c r="E15" s="143">
        <v>1.1000000000000001</v>
      </c>
      <c r="F15" s="143">
        <v>1.6</v>
      </c>
      <c r="G15" s="143">
        <v>1.8</v>
      </c>
      <c r="H15" s="143">
        <v>2.1</v>
      </c>
      <c r="I15" s="143">
        <v>2.4</v>
      </c>
      <c r="J15" s="143">
        <v>2.8</v>
      </c>
      <c r="K15" s="143">
        <v>3.2</v>
      </c>
      <c r="L15" s="143">
        <v>3.2</v>
      </c>
      <c r="M15" s="143">
        <v>3.3</v>
      </c>
      <c r="N15" s="143">
        <v>3.6</v>
      </c>
      <c r="O15" s="143">
        <v>3.8</v>
      </c>
      <c r="P15" s="143">
        <v>3.7</v>
      </c>
      <c r="Q15" s="143">
        <v>3.7</v>
      </c>
      <c r="R15" s="143">
        <v>3.9</v>
      </c>
      <c r="S15" s="143">
        <v>4</v>
      </c>
      <c r="T15" s="144">
        <v>4.3</v>
      </c>
      <c r="U15" s="143">
        <v>4.2</v>
      </c>
      <c r="V15" s="147">
        <v>3.7</v>
      </c>
      <c r="W15" s="147">
        <v>3.4</v>
      </c>
      <c r="X15" s="407">
        <f t="shared" si="0"/>
        <v>0.94444444444444442</v>
      </c>
      <c r="Y15" s="419" t="s">
        <v>69</v>
      </c>
    </row>
    <row r="16" spans="1:28" x14ac:dyDescent="0.3">
      <c r="A16" s="10"/>
      <c r="B16" s="240" t="s">
        <v>1</v>
      </c>
      <c r="C16" s="153">
        <v>1.7</v>
      </c>
      <c r="D16" s="153">
        <v>1.8</v>
      </c>
      <c r="E16" s="153">
        <v>2.2000000000000002</v>
      </c>
      <c r="F16" s="153">
        <v>2.9</v>
      </c>
      <c r="G16" s="153">
        <v>3.3</v>
      </c>
      <c r="H16" s="153">
        <v>3.7</v>
      </c>
      <c r="I16" s="153">
        <v>4.0999999999999996</v>
      </c>
      <c r="J16" s="153">
        <v>4.9000000000000004</v>
      </c>
      <c r="K16" s="153">
        <v>5.3</v>
      </c>
      <c r="L16" s="153">
        <v>5.4</v>
      </c>
      <c r="M16" s="153">
        <v>5.5</v>
      </c>
      <c r="N16" s="153">
        <v>5.8</v>
      </c>
      <c r="O16" s="153">
        <v>5.9</v>
      </c>
      <c r="P16" s="153">
        <v>5.3</v>
      </c>
      <c r="Q16" s="153">
        <v>5.0999999999999996</v>
      </c>
      <c r="R16" s="153">
        <v>5.2</v>
      </c>
      <c r="S16" s="153">
        <v>5.4</v>
      </c>
      <c r="T16" s="154">
        <v>6.2</v>
      </c>
      <c r="U16" s="153">
        <v>6.1</v>
      </c>
      <c r="V16" s="147">
        <v>5.3</v>
      </c>
      <c r="W16" s="147">
        <v>5.0999999999999996</v>
      </c>
      <c r="X16" s="407">
        <f t="shared" si="0"/>
        <v>0.87931034482758619</v>
      </c>
      <c r="Y16" s="419" t="s">
        <v>69</v>
      </c>
    </row>
    <row r="17" spans="1:25" x14ac:dyDescent="0.3">
      <c r="A17" s="10"/>
      <c r="B17" s="20" t="s">
        <v>82</v>
      </c>
      <c r="C17" s="120">
        <v>0</v>
      </c>
      <c r="D17" s="120">
        <v>0</v>
      </c>
      <c r="E17" s="120">
        <v>0.1</v>
      </c>
      <c r="F17" s="120">
        <v>0.1</v>
      </c>
      <c r="G17" s="120">
        <v>0.1</v>
      </c>
      <c r="H17" s="120">
        <v>0.1</v>
      </c>
      <c r="I17" s="120">
        <v>0.2</v>
      </c>
      <c r="J17" s="120">
        <v>0.2</v>
      </c>
      <c r="K17" s="120">
        <v>0.2</v>
      </c>
      <c r="L17" s="120">
        <v>0.2</v>
      </c>
      <c r="M17" s="120">
        <v>0.3</v>
      </c>
      <c r="N17" s="120">
        <v>0.3</v>
      </c>
      <c r="O17" s="120">
        <v>0.3</v>
      </c>
      <c r="P17" s="120">
        <v>0.3</v>
      </c>
      <c r="Q17" s="120">
        <v>0.3</v>
      </c>
      <c r="R17" s="120">
        <v>0.5</v>
      </c>
      <c r="S17" s="120">
        <v>0.7</v>
      </c>
      <c r="T17" s="121">
        <v>1.3</v>
      </c>
      <c r="U17" s="120">
        <v>1.7</v>
      </c>
      <c r="V17" s="155">
        <v>1.7</v>
      </c>
      <c r="W17" s="155">
        <v>1.8</v>
      </c>
      <c r="X17" s="408">
        <f t="shared" si="0"/>
        <v>6</v>
      </c>
      <c r="Y17" s="419"/>
    </row>
    <row r="18" spans="1:25" x14ac:dyDescent="0.3">
      <c r="A18" s="10"/>
      <c r="B18" s="21" t="s">
        <v>0</v>
      </c>
      <c r="C18" s="143"/>
      <c r="D18" s="143"/>
      <c r="E18" s="143"/>
      <c r="F18" s="143">
        <v>0.1</v>
      </c>
      <c r="G18" s="143">
        <v>0.1</v>
      </c>
      <c r="H18" s="143">
        <v>0.1</v>
      </c>
      <c r="I18" s="143">
        <v>0.1</v>
      </c>
      <c r="J18" s="143">
        <v>0.2</v>
      </c>
      <c r="K18" s="143">
        <v>0.2</v>
      </c>
      <c r="L18" s="143">
        <v>0.2</v>
      </c>
      <c r="M18" s="143">
        <v>0.3</v>
      </c>
      <c r="N18" s="143">
        <v>0.3</v>
      </c>
      <c r="O18" s="143">
        <v>0.3</v>
      </c>
      <c r="P18" s="143">
        <v>0.3</v>
      </c>
      <c r="Q18" s="143">
        <v>0.3</v>
      </c>
      <c r="R18" s="143">
        <v>0.4</v>
      </c>
      <c r="S18" s="143">
        <v>0.6</v>
      </c>
      <c r="T18" s="144">
        <v>0.9</v>
      </c>
      <c r="U18" s="143">
        <v>1.2</v>
      </c>
      <c r="V18" s="147">
        <v>1.2</v>
      </c>
      <c r="W18" s="147">
        <v>1.2</v>
      </c>
      <c r="X18" s="407">
        <f t="shared" si="0"/>
        <v>4</v>
      </c>
      <c r="Y18" s="419"/>
    </row>
    <row r="19" spans="1:25" x14ac:dyDescent="0.3">
      <c r="A19" s="10"/>
      <c r="B19" s="23" t="s">
        <v>1</v>
      </c>
      <c r="C19" s="153">
        <v>0.1</v>
      </c>
      <c r="D19" s="153">
        <v>0.1</v>
      </c>
      <c r="E19" s="153">
        <v>0.1</v>
      </c>
      <c r="F19" s="153">
        <v>0.1</v>
      </c>
      <c r="G19" s="153">
        <v>0.1</v>
      </c>
      <c r="H19" s="153">
        <v>0.1</v>
      </c>
      <c r="I19" s="153">
        <v>0.1</v>
      </c>
      <c r="J19" s="153">
        <v>0.2</v>
      </c>
      <c r="K19" s="153">
        <v>0.2</v>
      </c>
      <c r="L19" s="153">
        <v>0.2</v>
      </c>
      <c r="M19" s="153">
        <v>0.3</v>
      </c>
      <c r="N19" s="153">
        <v>0.3</v>
      </c>
      <c r="O19" s="153">
        <v>0.3</v>
      </c>
      <c r="P19" s="153">
        <v>0.3</v>
      </c>
      <c r="Q19" s="153">
        <v>0.3</v>
      </c>
      <c r="R19" s="153">
        <v>0.5</v>
      </c>
      <c r="S19" s="153">
        <v>0.8</v>
      </c>
      <c r="T19" s="154">
        <v>1.7</v>
      </c>
      <c r="U19" s="156">
        <v>2.2999999999999998</v>
      </c>
      <c r="V19" s="185">
        <v>2.2000000000000002</v>
      </c>
      <c r="W19" s="149">
        <v>2.4</v>
      </c>
      <c r="X19" s="407">
        <f t="shared" si="0"/>
        <v>8</v>
      </c>
      <c r="Y19" s="419"/>
    </row>
    <row r="20" spans="1:25" x14ac:dyDescent="0.3">
      <c r="A20" s="10"/>
      <c r="B20" s="24" t="s">
        <v>93</v>
      </c>
      <c r="C20" s="122">
        <f>C14-C17</f>
        <v>1.2</v>
      </c>
      <c r="D20" s="122">
        <f t="shared" ref="D20:U22" si="1">D14-D17</f>
        <v>1.3</v>
      </c>
      <c r="E20" s="122">
        <f t="shared" si="1"/>
        <v>1.5999999999999999</v>
      </c>
      <c r="F20" s="122">
        <f t="shared" si="1"/>
        <v>2.1999999999999997</v>
      </c>
      <c r="G20" s="122">
        <f t="shared" si="1"/>
        <v>2.5</v>
      </c>
      <c r="H20" s="122">
        <f t="shared" si="1"/>
        <v>2.8</v>
      </c>
      <c r="I20" s="122">
        <f t="shared" si="1"/>
        <v>3</v>
      </c>
      <c r="J20" s="122">
        <f t="shared" si="1"/>
        <v>3.6999999999999997</v>
      </c>
      <c r="K20" s="122">
        <f t="shared" si="1"/>
        <v>4</v>
      </c>
      <c r="L20" s="122">
        <f t="shared" si="1"/>
        <v>4.0999999999999996</v>
      </c>
      <c r="M20" s="122">
        <f t="shared" si="1"/>
        <v>4.1000000000000005</v>
      </c>
      <c r="N20" s="122">
        <f t="shared" si="1"/>
        <v>4.4000000000000004</v>
      </c>
      <c r="O20" s="122">
        <f t="shared" si="1"/>
        <v>4.6000000000000005</v>
      </c>
      <c r="P20" s="122">
        <f t="shared" si="1"/>
        <v>4.2</v>
      </c>
      <c r="Q20" s="122">
        <f t="shared" si="1"/>
        <v>4.1000000000000005</v>
      </c>
      <c r="R20" s="122">
        <f t="shared" si="1"/>
        <v>4.0999999999999996</v>
      </c>
      <c r="S20" s="122">
        <f t="shared" si="1"/>
        <v>4</v>
      </c>
      <c r="T20" s="122">
        <f t="shared" si="1"/>
        <v>3.9000000000000004</v>
      </c>
      <c r="U20" s="122">
        <f t="shared" si="1"/>
        <v>3.5</v>
      </c>
      <c r="V20" s="122">
        <f t="shared" ref="V20:W22" si="2">V14-V17</f>
        <v>2.8</v>
      </c>
      <c r="W20" s="122">
        <f t="shared" si="2"/>
        <v>2.4000000000000004</v>
      </c>
      <c r="X20" s="408">
        <f t="shared" si="0"/>
        <v>0.54545454545454553</v>
      </c>
      <c r="Y20" s="419"/>
    </row>
    <row r="21" spans="1:25" x14ac:dyDescent="0.3">
      <c r="A21" s="10"/>
      <c r="B21" s="21" t="s">
        <v>0</v>
      </c>
      <c r="C21" s="186"/>
      <c r="D21" s="186"/>
      <c r="E21" s="186"/>
      <c r="F21" s="186">
        <f t="shared" ref="C21:R22" si="3">F15-F18</f>
        <v>1.5</v>
      </c>
      <c r="G21" s="186">
        <f t="shared" si="3"/>
        <v>1.7</v>
      </c>
      <c r="H21" s="186">
        <f t="shared" si="3"/>
        <v>2</v>
      </c>
      <c r="I21" s="186">
        <f t="shared" si="3"/>
        <v>2.2999999999999998</v>
      </c>
      <c r="J21" s="186">
        <f t="shared" si="3"/>
        <v>2.5999999999999996</v>
      </c>
      <c r="K21" s="186">
        <f t="shared" si="3"/>
        <v>3</v>
      </c>
      <c r="L21" s="186">
        <f t="shared" si="3"/>
        <v>3</v>
      </c>
      <c r="M21" s="186">
        <f t="shared" si="3"/>
        <v>3</v>
      </c>
      <c r="N21" s="186">
        <f t="shared" si="3"/>
        <v>3.3000000000000003</v>
      </c>
      <c r="O21" s="186">
        <f t="shared" si="3"/>
        <v>3.5</v>
      </c>
      <c r="P21" s="186">
        <f t="shared" si="3"/>
        <v>3.4000000000000004</v>
      </c>
      <c r="Q21" s="186">
        <f t="shared" si="3"/>
        <v>3.4000000000000004</v>
      </c>
      <c r="R21" s="186">
        <f t="shared" si="3"/>
        <v>3.5</v>
      </c>
      <c r="S21" s="186">
        <f t="shared" si="1"/>
        <v>3.4</v>
      </c>
      <c r="T21" s="186">
        <f t="shared" si="1"/>
        <v>3.4</v>
      </c>
      <c r="U21" s="186">
        <f t="shared" si="1"/>
        <v>3</v>
      </c>
      <c r="V21" s="186">
        <f t="shared" si="2"/>
        <v>2.5</v>
      </c>
      <c r="W21" s="186">
        <f t="shared" si="2"/>
        <v>2.2000000000000002</v>
      </c>
      <c r="X21" s="407">
        <f t="shared" si="0"/>
        <v>0.66666666666666663</v>
      </c>
      <c r="Y21" s="419"/>
    </row>
    <row r="22" spans="1:25" x14ac:dyDescent="0.3">
      <c r="A22" s="10"/>
      <c r="B22" s="17" t="s">
        <v>1</v>
      </c>
      <c r="C22" s="186">
        <f t="shared" si="3"/>
        <v>1.5999999999999999</v>
      </c>
      <c r="D22" s="186">
        <f t="shared" si="1"/>
        <v>1.7</v>
      </c>
      <c r="E22" s="186">
        <f t="shared" si="1"/>
        <v>2.1</v>
      </c>
      <c r="F22" s="186">
        <f t="shared" si="1"/>
        <v>2.8</v>
      </c>
      <c r="G22" s="186">
        <f t="shared" si="1"/>
        <v>3.1999999999999997</v>
      </c>
      <c r="H22" s="186">
        <f t="shared" si="1"/>
        <v>3.6</v>
      </c>
      <c r="I22" s="186">
        <f t="shared" si="1"/>
        <v>3.9999999999999996</v>
      </c>
      <c r="J22" s="186">
        <f t="shared" si="1"/>
        <v>4.7</v>
      </c>
      <c r="K22" s="186">
        <f t="shared" si="1"/>
        <v>5.0999999999999996</v>
      </c>
      <c r="L22" s="186">
        <f t="shared" si="1"/>
        <v>5.2</v>
      </c>
      <c r="M22" s="186">
        <f t="shared" si="1"/>
        <v>5.2</v>
      </c>
      <c r="N22" s="186">
        <f t="shared" si="1"/>
        <v>5.5</v>
      </c>
      <c r="O22" s="186">
        <f t="shared" si="1"/>
        <v>5.6000000000000005</v>
      </c>
      <c r="P22" s="186">
        <f t="shared" si="1"/>
        <v>5</v>
      </c>
      <c r="Q22" s="186">
        <f t="shared" si="1"/>
        <v>4.8</v>
      </c>
      <c r="R22" s="186">
        <f t="shared" si="1"/>
        <v>4.7</v>
      </c>
      <c r="S22" s="186">
        <f t="shared" si="1"/>
        <v>4.6000000000000005</v>
      </c>
      <c r="T22" s="186">
        <f t="shared" si="1"/>
        <v>4.5</v>
      </c>
      <c r="U22" s="186">
        <f>U16-U19</f>
        <v>3.8</v>
      </c>
      <c r="V22" s="186">
        <f t="shared" si="2"/>
        <v>3.0999999999999996</v>
      </c>
      <c r="W22" s="186">
        <f t="shared" si="2"/>
        <v>2.6999999999999997</v>
      </c>
      <c r="X22" s="407">
        <f t="shared" si="0"/>
        <v>0.49090909090909085</v>
      </c>
      <c r="Y22" s="419"/>
    </row>
    <row r="23" spans="1:25" ht="15" x14ac:dyDescent="0.3">
      <c r="A23" s="237"/>
      <c r="B23" s="92" t="s">
        <v>78</v>
      </c>
      <c r="C23" s="117">
        <v>0.3</v>
      </c>
      <c r="D23" s="117">
        <v>0.3</v>
      </c>
      <c r="E23" s="117">
        <v>0.3</v>
      </c>
      <c r="F23" s="117">
        <v>0.4</v>
      </c>
      <c r="G23" s="117">
        <v>0.5</v>
      </c>
      <c r="H23" s="117">
        <v>0.6</v>
      </c>
      <c r="I23" s="117">
        <v>0.6</v>
      </c>
      <c r="J23" s="117">
        <v>0.9</v>
      </c>
      <c r="K23" s="117">
        <v>0.7</v>
      </c>
      <c r="L23" s="117">
        <v>0.8</v>
      </c>
      <c r="M23" s="117">
        <v>1</v>
      </c>
      <c r="N23" s="117">
        <v>1</v>
      </c>
      <c r="O23" s="117">
        <v>0.8</v>
      </c>
      <c r="P23" s="117">
        <v>0.8</v>
      </c>
      <c r="Q23" s="117">
        <v>1</v>
      </c>
      <c r="R23" s="117">
        <v>1.8</v>
      </c>
      <c r="S23" s="117">
        <v>3.1</v>
      </c>
      <c r="T23" s="117">
        <v>6.2</v>
      </c>
      <c r="U23" s="117">
        <v>9</v>
      </c>
      <c r="V23" s="117">
        <v>9.9</v>
      </c>
      <c r="W23" s="117">
        <v>11.4</v>
      </c>
      <c r="X23" s="406">
        <f t="shared" si="0"/>
        <v>11.4</v>
      </c>
      <c r="Y23" s="419" t="s">
        <v>69</v>
      </c>
    </row>
    <row r="24" spans="1:25" x14ac:dyDescent="0.3">
      <c r="A24" s="10"/>
      <c r="B24" s="38" t="s">
        <v>0</v>
      </c>
      <c r="C24" s="151">
        <v>0.2</v>
      </c>
      <c r="D24" s="151">
        <v>0.3</v>
      </c>
      <c r="E24" s="151">
        <v>0.3</v>
      </c>
      <c r="F24" s="151">
        <v>0.4</v>
      </c>
      <c r="G24" s="151">
        <v>0.4</v>
      </c>
      <c r="H24" s="151">
        <v>0.5</v>
      </c>
      <c r="I24" s="151">
        <v>0.5</v>
      </c>
      <c r="J24" s="151">
        <v>0.7</v>
      </c>
      <c r="K24" s="151">
        <v>0.7</v>
      </c>
      <c r="L24" s="151">
        <v>0.7</v>
      </c>
      <c r="M24" s="151">
        <v>0.9</v>
      </c>
      <c r="N24" s="151">
        <v>0.9</v>
      </c>
      <c r="O24" s="151">
        <v>0.8</v>
      </c>
      <c r="P24" s="151">
        <v>0.7</v>
      </c>
      <c r="Q24" s="151">
        <v>0.9</v>
      </c>
      <c r="R24" s="151">
        <v>1.3</v>
      </c>
      <c r="S24" s="151">
        <v>1.9</v>
      </c>
      <c r="T24" s="151">
        <v>3.5</v>
      </c>
      <c r="U24" s="182">
        <v>5</v>
      </c>
      <c r="V24" s="147">
        <v>5.5</v>
      </c>
      <c r="W24" s="147">
        <v>6.3</v>
      </c>
      <c r="X24" s="407">
        <f t="shared" si="0"/>
        <v>7</v>
      </c>
      <c r="Y24" s="419" t="s">
        <v>69</v>
      </c>
    </row>
    <row r="25" spans="1:25" x14ac:dyDescent="0.3">
      <c r="A25" s="10"/>
      <c r="B25" s="38" t="s">
        <v>1</v>
      </c>
      <c r="C25" s="151">
        <v>0.3</v>
      </c>
      <c r="D25" s="151">
        <v>0.3</v>
      </c>
      <c r="E25" s="151">
        <v>0.4</v>
      </c>
      <c r="F25" s="151">
        <v>0.5</v>
      </c>
      <c r="G25" s="151">
        <v>0.5</v>
      </c>
      <c r="H25" s="151">
        <v>0.6</v>
      </c>
      <c r="I25" s="151">
        <v>0.6</v>
      </c>
      <c r="J25" s="151">
        <v>1.1000000000000001</v>
      </c>
      <c r="K25" s="151">
        <v>0.8</v>
      </c>
      <c r="L25" s="151">
        <v>0.8</v>
      </c>
      <c r="M25" s="151">
        <v>1</v>
      </c>
      <c r="N25" s="151">
        <v>1</v>
      </c>
      <c r="O25" s="151">
        <v>0.9</v>
      </c>
      <c r="P25" s="151">
        <v>0.9</v>
      </c>
      <c r="Q25" s="151">
        <v>1.1000000000000001</v>
      </c>
      <c r="R25" s="151">
        <v>2.2000000000000002</v>
      </c>
      <c r="S25" s="151">
        <v>4.2</v>
      </c>
      <c r="T25" s="151">
        <v>8.9</v>
      </c>
      <c r="U25" s="80">
        <v>13</v>
      </c>
      <c r="V25" s="147">
        <v>14.2</v>
      </c>
      <c r="W25" s="147">
        <v>16.600000000000001</v>
      </c>
      <c r="X25" s="407">
        <f t="shared" si="0"/>
        <v>16.600000000000001</v>
      </c>
      <c r="Y25" s="419" t="s">
        <v>69</v>
      </c>
    </row>
    <row r="26" spans="1:25" ht="15" x14ac:dyDescent="0.3">
      <c r="A26" s="237"/>
      <c r="B26" s="92" t="s">
        <v>23</v>
      </c>
      <c r="C26" s="118">
        <v>0.7</v>
      </c>
      <c r="D26" s="118">
        <v>0.7</v>
      </c>
      <c r="E26" s="118">
        <v>0.6</v>
      </c>
      <c r="F26" s="118">
        <v>0.7</v>
      </c>
      <c r="G26" s="118">
        <v>0.7</v>
      </c>
      <c r="H26" s="118">
        <v>0.6</v>
      </c>
      <c r="I26" s="118">
        <v>0.7</v>
      </c>
      <c r="J26" s="118">
        <v>0.7</v>
      </c>
      <c r="K26" s="118">
        <v>0.8</v>
      </c>
      <c r="L26" s="118">
        <v>1</v>
      </c>
      <c r="M26" s="118">
        <v>1.1000000000000001</v>
      </c>
      <c r="N26" s="118">
        <v>1</v>
      </c>
      <c r="O26" s="118">
        <v>1.4</v>
      </c>
      <c r="P26" s="118">
        <v>1.9</v>
      </c>
      <c r="Q26" s="118">
        <v>2.7</v>
      </c>
      <c r="R26" s="118">
        <v>3.4</v>
      </c>
      <c r="S26" s="118">
        <v>4.0999999999999996</v>
      </c>
      <c r="T26" s="118">
        <v>4.9000000000000004</v>
      </c>
      <c r="U26" s="117">
        <v>4.9000000000000004</v>
      </c>
      <c r="V26" s="117">
        <v>4.7</v>
      </c>
      <c r="W26" s="117">
        <v>4.4000000000000004</v>
      </c>
      <c r="X26" s="406">
        <f t="shared" si="0"/>
        <v>4.4000000000000004</v>
      </c>
      <c r="Y26" s="419"/>
    </row>
    <row r="27" spans="1:25" x14ac:dyDescent="0.3">
      <c r="A27" s="10"/>
      <c r="B27" s="30" t="s">
        <v>0</v>
      </c>
      <c r="C27" s="170">
        <v>0.2</v>
      </c>
      <c r="D27" s="170">
        <v>0.2</v>
      </c>
      <c r="E27" s="170">
        <v>0.2</v>
      </c>
      <c r="F27" s="170">
        <v>0.2</v>
      </c>
      <c r="G27" s="170">
        <v>0.2</v>
      </c>
      <c r="H27" s="170">
        <v>0.2</v>
      </c>
      <c r="I27" s="170">
        <v>0.3</v>
      </c>
      <c r="J27" s="170">
        <v>0.2</v>
      </c>
      <c r="K27" s="170">
        <v>0.3</v>
      </c>
      <c r="L27" s="79">
        <v>0.4</v>
      </c>
      <c r="M27" s="79">
        <v>0.4</v>
      </c>
      <c r="N27" s="79">
        <v>0.4</v>
      </c>
      <c r="O27" s="90">
        <v>0.6</v>
      </c>
      <c r="P27" s="79">
        <v>0.8</v>
      </c>
      <c r="Q27" s="79">
        <v>1.2</v>
      </c>
      <c r="R27" s="79">
        <v>1.6</v>
      </c>
      <c r="S27" s="79">
        <v>2</v>
      </c>
      <c r="T27" s="98">
        <v>2.4</v>
      </c>
      <c r="U27" s="171">
        <v>2.5</v>
      </c>
      <c r="V27" s="147">
        <v>2.2999999999999998</v>
      </c>
      <c r="W27" s="147">
        <v>2.2000000000000002</v>
      </c>
      <c r="X27" s="407">
        <f t="shared" si="0"/>
        <v>5.5</v>
      </c>
      <c r="Y27" s="419"/>
    </row>
    <row r="28" spans="1:25" x14ac:dyDescent="0.3">
      <c r="A28" s="10"/>
      <c r="B28" s="32" t="s">
        <v>1</v>
      </c>
      <c r="C28" s="172">
        <v>1.2</v>
      </c>
      <c r="D28" s="172">
        <v>1.1000000000000001</v>
      </c>
      <c r="E28" s="172">
        <v>1</v>
      </c>
      <c r="F28" s="172">
        <v>1.2</v>
      </c>
      <c r="G28" s="172">
        <v>1.2</v>
      </c>
      <c r="H28" s="172">
        <v>1.1000000000000001</v>
      </c>
      <c r="I28" s="172">
        <v>1.1000000000000001</v>
      </c>
      <c r="J28" s="172">
        <v>1.2</v>
      </c>
      <c r="K28" s="172">
        <v>1.3</v>
      </c>
      <c r="L28" s="173">
        <v>1.6</v>
      </c>
      <c r="M28" s="173">
        <v>1.8</v>
      </c>
      <c r="N28" s="173">
        <v>1.6</v>
      </c>
      <c r="O28" s="174">
        <v>2.2999999999999998</v>
      </c>
      <c r="P28" s="97">
        <v>3.1</v>
      </c>
      <c r="Q28" s="97">
        <v>4.2</v>
      </c>
      <c r="R28" s="97">
        <v>5.2</v>
      </c>
      <c r="S28" s="97">
        <v>6.3</v>
      </c>
      <c r="T28" s="98">
        <v>7.5</v>
      </c>
      <c r="U28" s="97">
        <v>7.3</v>
      </c>
      <c r="V28" s="147">
        <v>7.1</v>
      </c>
      <c r="W28" s="147">
        <v>6.6</v>
      </c>
      <c r="X28" s="407">
        <f t="shared" si="0"/>
        <v>4.1249999999999991</v>
      </c>
      <c r="Y28" s="419"/>
    </row>
    <row r="29" spans="1:25" x14ac:dyDescent="0.3">
      <c r="A29" s="10"/>
      <c r="B29" s="37" t="s">
        <v>92</v>
      </c>
      <c r="C29" s="175"/>
      <c r="D29" s="175"/>
      <c r="E29" s="175"/>
      <c r="F29" s="175"/>
      <c r="G29" s="175"/>
      <c r="H29" s="175"/>
      <c r="I29" s="175"/>
      <c r="J29" s="175"/>
      <c r="K29" s="175"/>
      <c r="L29" s="175"/>
      <c r="M29" s="175"/>
      <c r="N29" s="175"/>
      <c r="O29" s="175"/>
      <c r="P29" s="175"/>
      <c r="Q29" s="175">
        <v>0.1</v>
      </c>
      <c r="R29" s="175">
        <v>0.3</v>
      </c>
      <c r="S29" s="175">
        <v>0.9</v>
      </c>
      <c r="T29" s="176">
        <v>1.8</v>
      </c>
      <c r="U29" s="177">
        <v>2.6</v>
      </c>
      <c r="V29" s="155">
        <v>2.9</v>
      </c>
      <c r="W29" s="155">
        <v>2.7</v>
      </c>
      <c r="X29" s="408"/>
      <c r="Y29" s="419"/>
    </row>
    <row r="30" spans="1:25" x14ac:dyDescent="0.3">
      <c r="A30" s="10"/>
      <c r="B30" s="38" t="s">
        <v>0</v>
      </c>
      <c r="C30" s="170"/>
      <c r="D30" s="170"/>
      <c r="E30" s="170"/>
      <c r="F30" s="170"/>
      <c r="G30" s="170"/>
      <c r="H30" s="170"/>
      <c r="I30" s="170"/>
      <c r="J30" s="170"/>
      <c r="K30" s="170"/>
      <c r="L30" s="170"/>
      <c r="M30" s="170"/>
      <c r="N30" s="170"/>
      <c r="O30" s="170"/>
      <c r="P30" s="170"/>
      <c r="Q30" s="170"/>
      <c r="R30" s="170">
        <v>0.2</v>
      </c>
      <c r="S30" s="170">
        <v>0.4</v>
      </c>
      <c r="T30" s="178">
        <v>0.9</v>
      </c>
      <c r="U30" s="78">
        <v>1.3</v>
      </c>
      <c r="V30" s="147">
        <v>1.4</v>
      </c>
      <c r="W30" s="147">
        <v>1.4</v>
      </c>
      <c r="X30" s="407"/>
      <c r="Y30" s="419" t="s">
        <v>69</v>
      </c>
    </row>
    <row r="31" spans="1:25" x14ac:dyDescent="0.3">
      <c r="A31" s="10"/>
      <c r="B31" s="39" t="s">
        <v>1</v>
      </c>
      <c r="C31" s="172"/>
      <c r="D31" s="172"/>
      <c r="E31" s="172"/>
      <c r="F31" s="172"/>
      <c r="G31" s="172"/>
      <c r="H31" s="172"/>
      <c r="I31" s="172"/>
      <c r="J31" s="172"/>
      <c r="K31" s="172"/>
      <c r="L31" s="172"/>
      <c r="M31" s="172"/>
      <c r="N31" s="172"/>
      <c r="O31" s="172"/>
      <c r="P31" s="172"/>
      <c r="Q31" s="172">
        <v>0.1</v>
      </c>
      <c r="R31" s="172">
        <v>0.5</v>
      </c>
      <c r="S31" s="172">
        <v>1.3</v>
      </c>
      <c r="T31" s="179">
        <v>2.8</v>
      </c>
      <c r="U31" s="180">
        <v>3.8</v>
      </c>
      <c r="V31" s="147">
        <v>4.3</v>
      </c>
      <c r="W31" s="149">
        <v>4.0999999999999996</v>
      </c>
      <c r="X31" s="409"/>
      <c r="Y31" s="419" t="s">
        <v>69</v>
      </c>
    </row>
    <row r="32" spans="1:25" x14ac:dyDescent="0.3">
      <c r="A32" s="10"/>
      <c r="B32" s="37" t="s">
        <v>91</v>
      </c>
      <c r="C32" s="175"/>
      <c r="D32" s="175"/>
      <c r="E32" s="175"/>
      <c r="F32" s="175"/>
      <c r="G32" s="175"/>
      <c r="H32" s="175"/>
      <c r="I32" s="175"/>
      <c r="J32" s="175"/>
      <c r="K32" s="175"/>
      <c r="L32" s="175"/>
      <c r="M32" s="175"/>
      <c r="N32" s="175"/>
      <c r="O32" s="175"/>
      <c r="P32" s="175"/>
      <c r="Q32" s="175">
        <f t="shared" ref="Q32:V34" si="4">Q26-Q29</f>
        <v>2.6</v>
      </c>
      <c r="R32" s="175">
        <f t="shared" si="4"/>
        <v>3.1</v>
      </c>
      <c r="S32" s="175">
        <f t="shared" si="4"/>
        <v>3.1999999999999997</v>
      </c>
      <c r="T32" s="175">
        <f t="shared" si="4"/>
        <v>3.1000000000000005</v>
      </c>
      <c r="U32" s="175">
        <f t="shared" si="4"/>
        <v>2.3000000000000003</v>
      </c>
      <c r="V32" s="175">
        <f t="shared" si="4"/>
        <v>1.8000000000000003</v>
      </c>
      <c r="W32" s="175">
        <f t="shared" ref="W32" si="5">W26-W29</f>
        <v>1.7000000000000002</v>
      </c>
      <c r="X32" s="408"/>
      <c r="Y32" s="419"/>
    </row>
    <row r="33" spans="1:25" x14ac:dyDescent="0.3">
      <c r="A33" s="10"/>
      <c r="B33" s="38" t="s">
        <v>0</v>
      </c>
      <c r="C33" s="170"/>
      <c r="D33" s="170"/>
      <c r="E33" s="170"/>
      <c r="F33" s="170"/>
      <c r="G33" s="170"/>
      <c r="H33" s="170"/>
      <c r="I33" s="170"/>
      <c r="J33" s="170"/>
      <c r="K33" s="170"/>
      <c r="L33" s="170"/>
      <c r="M33" s="170"/>
      <c r="N33" s="170"/>
      <c r="O33" s="170"/>
      <c r="P33" s="170"/>
      <c r="Q33" s="170">
        <f t="shared" si="4"/>
        <v>1.2</v>
      </c>
      <c r="R33" s="170">
        <f t="shared" si="4"/>
        <v>1.4000000000000001</v>
      </c>
      <c r="S33" s="170">
        <f t="shared" si="4"/>
        <v>1.6</v>
      </c>
      <c r="T33" s="170">
        <f t="shared" si="4"/>
        <v>1.5</v>
      </c>
      <c r="U33" s="170">
        <f t="shared" si="4"/>
        <v>1.2</v>
      </c>
      <c r="V33" s="170">
        <f t="shared" si="4"/>
        <v>0.89999999999999991</v>
      </c>
      <c r="W33" s="170">
        <f t="shared" ref="W33" si="6">W27-W30</f>
        <v>0.80000000000000027</v>
      </c>
      <c r="X33" s="407"/>
      <c r="Y33" s="419"/>
    </row>
    <row r="34" spans="1:25" x14ac:dyDescent="0.3">
      <c r="A34" s="10"/>
      <c r="B34" s="38" t="s">
        <v>1</v>
      </c>
      <c r="C34" s="78"/>
      <c r="D34" s="78"/>
      <c r="E34" s="78"/>
      <c r="F34" s="78"/>
      <c r="G34" s="78"/>
      <c r="H34" s="78"/>
      <c r="I34" s="78"/>
      <c r="J34" s="78"/>
      <c r="K34" s="78"/>
      <c r="L34" s="78"/>
      <c r="M34" s="78"/>
      <c r="N34" s="78"/>
      <c r="O34" s="78"/>
      <c r="P34" s="78"/>
      <c r="Q34" s="78">
        <f t="shared" si="4"/>
        <v>4.1000000000000005</v>
      </c>
      <c r="R34" s="78">
        <f t="shared" si="4"/>
        <v>4.7</v>
      </c>
      <c r="S34" s="78">
        <f t="shared" si="4"/>
        <v>5</v>
      </c>
      <c r="T34" s="78">
        <f t="shared" si="4"/>
        <v>4.7</v>
      </c>
      <c r="U34" s="78">
        <f t="shared" si="4"/>
        <v>3.5</v>
      </c>
      <c r="V34" s="78">
        <f t="shared" si="4"/>
        <v>2.8</v>
      </c>
      <c r="W34" s="78">
        <f t="shared" ref="W34" si="7">W28-W31</f>
        <v>2.5</v>
      </c>
      <c r="X34" s="407"/>
      <c r="Y34" s="419"/>
    </row>
    <row r="35" spans="1:25" ht="15" x14ac:dyDescent="0.3">
      <c r="A35" s="237"/>
      <c r="B35" s="92" t="s">
        <v>53</v>
      </c>
      <c r="C35" s="117">
        <v>1.4</v>
      </c>
      <c r="D35" s="117">
        <v>1.3</v>
      </c>
      <c r="E35" s="117">
        <v>1.3</v>
      </c>
      <c r="F35" s="117">
        <v>1.6</v>
      </c>
      <c r="G35" s="117">
        <v>1.8</v>
      </c>
      <c r="H35" s="117">
        <v>1.9</v>
      </c>
      <c r="I35" s="117">
        <v>2.1</v>
      </c>
      <c r="J35" s="117">
        <v>2.5</v>
      </c>
      <c r="K35" s="117">
        <v>2.2000000000000002</v>
      </c>
      <c r="L35" s="117">
        <v>1.7</v>
      </c>
      <c r="M35" s="117">
        <v>1.4</v>
      </c>
      <c r="N35" s="117">
        <v>1.3</v>
      </c>
      <c r="O35" s="117">
        <v>1.5</v>
      </c>
      <c r="P35" s="117">
        <v>1.4</v>
      </c>
      <c r="Q35" s="117">
        <v>1.6</v>
      </c>
      <c r="R35" s="117">
        <v>1.7</v>
      </c>
      <c r="S35" s="117">
        <v>2.1</v>
      </c>
      <c r="T35" s="117">
        <v>3.2</v>
      </c>
      <c r="U35" s="117">
        <v>4.3</v>
      </c>
      <c r="V35" s="117">
        <v>4.5</v>
      </c>
      <c r="W35" s="117">
        <v>4.9000000000000004</v>
      </c>
      <c r="X35" s="406">
        <f t="shared" ref="X35:X44" si="8">W35/N35</f>
        <v>3.7692307692307692</v>
      </c>
      <c r="Y35" s="419"/>
    </row>
    <row r="36" spans="1:25" x14ac:dyDescent="0.3">
      <c r="A36" s="10"/>
      <c r="B36" s="26" t="s">
        <v>0</v>
      </c>
      <c r="C36" s="157">
        <v>0.6</v>
      </c>
      <c r="D36" s="157">
        <v>0.6</v>
      </c>
      <c r="E36" s="157">
        <v>0.7</v>
      </c>
      <c r="F36" s="157">
        <v>0.8</v>
      </c>
      <c r="G36" s="157">
        <v>0.9</v>
      </c>
      <c r="H36" s="157">
        <v>1</v>
      </c>
      <c r="I36" s="157">
        <v>1.1000000000000001</v>
      </c>
      <c r="J36" s="157">
        <v>1.3</v>
      </c>
      <c r="K36" s="157">
        <v>1.1000000000000001</v>
      </c>
      <c r="L36" s="143">
        <v>0.9</v>
      </c>
      <c r="M36" s="143">
        <v>0.7</v>
      </c>
      <c r="N36" s="143">
        <v>0.7</v>
      </c>
      <c r="O36" s="144">
        <v>0.8</v>
      </c>
      <c r="P36" s="143">
        <v>0.8</v>
      </c>
      <c r="Q36" s="143">
        <v>0.9</v>
      </c>
      <c r="R36" s="143">
        <v>1</v>
      </c>
      <c r="S36" s="143">
        <v>1.2</v>
      </c>
      <c r="T36" s="144">
        <v>1.8</v>
      </c>
      <c r="U36" s="158">
        <v>2.5</v>
      </c>
      <c r="V36" s="147">
        <v>2.6</v>
      </c>
      <c r="W36" s="147">
        <v>2.7</v>
      </c>
      <c r="X36" s="407">
        <f t="shared" si="8"/>
        <v>3.8571428571428577</v>
      </c>
      <c r="Y36" s="419"/>
    </row>
    <row r="37" spans="1:25" x14ac:dyDescent="0.3">
      <c r="A37" s="10"/>
      <c r="B37" s="27" t="s">
        <v>1</v>
      </c>
      <c r="C37" s="159">
        <v>2.1</v>
      </c>
      <c r="D37" s="159">
        <v>1.9</v>
      </c>
      <c r="E37" s="159">
        <v>2</v>
      </c>
      <c r="F37" s="159">
        <v>2.4</v>
      </c>
      <c r="G37" s="159">
        <v>2.7</v>
      </c>
      <c r="H37" s="159">
        <v>2.8</v>
      </c>
      <c r="I37" s="159">
        <v>3.1</v>
      </c>
      <c r="J37" s="159">
        <v>3.8</v>
      </c>
      <c r="K37" s="159">
        <v>3.2</v>
      </c>
      <c r="L37" s="153">
        <v>2.5</v>
      </c>
      <c r="M37" s="153">
        <v>2.1</v>
      </c>
      <c r="N37" s="153">
        <v>2</v>
      </c>
      <c r="O37" s="154">
        <v>2.2000000000000002</v>
      </c>
      <c r="P37" s="153">
        <v>2</v>
      </c>
      <c r="Q37" s="153">
        <v>2.2999999999999998</v>
      </c>
      <c r="R37" s="153">
        <v>2.4</v>
      </c>
      <c r="S37" s="153">
        <v>3.1</v>
      </c>
      <c r="T37" s="154">
        <v>4.7</v>
      </c>
      <c r="U37" s="156">
        <v>6.2</v>
      </c>
      <c r="V37" s="147">
        <v>6.4</v>
      </c>
      <c r="W37" s="147">
        <v>7.1</v>
      </c>
      <c r="X37" s="407">
        <f t="shared" si="8"/>
        <v>3.55</v>
      </c>
      <c r="Y37" s="419"/>
    </row>
    <row r="38" spans="1:25" x14ac:dyDescent="0.3">
      <c r="A38" s="10"/>
      <c r="B38" s="24" t="s">
        <v>42</v>
      </c>
      <c r="C38" s="160">
        <v>0.7</v>
      </c>
      <c r="D38" s="160">
        <v>0.6</v>
      </c>
      <c r="E38" s="160">
        <v>0.6</v>
      </c>
      <c r="F38" s="160">
        <v>0.8</v>
      </c>
      <c r="G38" s="160">
        <v>0.8</v>
      </c>
      <c r="H38" s="160">
        <v>0.9</v>
      </c>
      <c r="I38" s="160">
        <v>1</v>
      </c>
      <c r="J38" s="160">
        <v>1.1000000000000001</v>
      </c>
      <c r="K38" s="160">
        <v>1</v>
      </c>
      <c r="L38" s="160">
        <v>0.9</v>
      </c>
      <c r="M38" s="160">
        <v>0.7</v>
      </c>
      <c r="N38" s="160">
        <v>0.7</v>
      </c>
      <c r="O38" s="160">
        <v>0.8</v>
      </c>
      <c r="P38" s="160">
        <v>0.8</v>
      </c>
      <c r="Q38" s="160">
        <v>0.9</v>
      </c>
      <c r="R38" s="160">
        <v>1.1000000000000001</v>
      </c>
      <c r="S38" s="160">
        <v>1.4</v>
      </c>
      <c r="T38" s="161">
        <v>2.2999999999999998</v>
      </c>
      <c r="U38" s="160">
        <v>3.2</v>
      </c>
      <c r="V38" s="155">
        <v>3.4</v>
      </c>
      <c r="W38" s="155">
        <v>3.8</v>
      </c>
      <c r="X38" s="408">
        <f t="shared" si="8"/>
        <v>5.4285714285714288</v>
      </c>
      <c r="Y38" s="419" t="s">
        <v>69</v>
      </c>
    </row>
    <row r="39" spans="1:25" x14ac:dyDescent="0.3">
      <c r="A39" s="10"/>
      <c r="B39" s="21" t="s">
        <v>0</v>
      </c>
      <c r="C39" s="157">
        <v>0.3</v>
      </c>
      <c r="D39" s="157">
        <v>0.3</v>
      </c>
      <c r="E39" s="157">
        <v>0.3</v>
      </c>
      <c r="F39" s="157">
        <v>0.4</v>
      </c>
      <c r="G39" s="157">
        <v>0.4</v>
      </c>
      <c r="H39" s="157">
        <v>0.4</v>
      </c>
      <c r="I39" s="157">
        <v>0.5</v>
      </c>
      <c r="J39" s="157">
        <v>0.6</v>
      </c>
      <c r="K39" s="157">
        <v>0.5</v>
      </c>
      <c r="L39" s="143">
        <v>0.4</v>
      </c>
      <c r="M39" s="143">
        <v>0.4</v>
      </c>
      <c r="N39" s="143">
        <v>0.4</v>
      </c>
      <c r="O39" s="144">
        <v>0.5</v>
      </c>
      <c r="P39" s="143">
        <v>0.5</v>
      </c>
      <c r="Q39" s="143">
        <v>0.5</v>
      </c>
      <c r="R39" s="143">
        <v>0.6</v>
      </c>
      <c r="S39" s="143">
        <v>0.8</v>
      </c>
      <c r="T39" s="144">
        <v>1.3</v>
      </c>
      <c r="U39" s="143">
        <v>1.8</v>
      </c>
      <c r="V39" s="147">
        <v>2</v>
      </c>
      <c r="W39" s="147">
        <v>2.1</v>
      </c>
      <c r="X39" s="407">
        <f t="shared" si="8"/>
        <v>5.25</v>
      </c>
      <c r="Y39" s="419" t="s">
        <v>69</v>
      </c>
    </row>
    <row r="40" spans="1:25" x14ac:dyDescent="0.3">
      <c r="A40" s="10"/>
      <c r="B40" s="17" t="s">
        <v>1</v>
      </c>
      <c r="C40" s="162">
        <v>1.1000000000000001</v>
      </c>
      <c r="D40" s="162">
        <v>1</v>
      </c>
      <c r="E40" s="162">
        <v>1</v>
      </c>
      <c r="F40" s="162">
        <v>1.2</v>
      </c>
      <c r="G40" s="162">
        <v>1.3</v>
      </c>
      <c r="H40" s="162">
        <v>1.3</v>
      </c>
      <c r="I40" s="162">
        <v>1.4</v>
      </c>
      <c r="J40" s="162">
        <v>1.7</v>
      </c>
      <c r="K40" s="162">
        <v>1.5</v>
      </c>
      <c r="L40" s="153">
        <v>1.3</v>
      </c>
      <c r="M40" s="153">
        <v>1.1000000000000001</v>
      </c>
      <c r="N40" s="153">
        <v>1</v>
      </c>
      <c r="O40" s="154">
        <v>1.2</v>
      </c>
      <c r="P40" s="153">
        <v>1.1000000000000001</v>
      </c>
      <c r="Q40" s="153">
        <v>1.3</v>
      </c>
      <c r="R40" s="153">
        <v>1.6</v>
      </c>
      <c r="S40" s="153">
        <v>2.1</v>
      </c>
      <c r="T40" s="154">
        <v>3.3</v>
      </c>
      <c r="U40" s="153">
        <v>4.5</v>
      </c>
      <c r="V40" s="147">
        <v>4.8</v>
      </c>
      <c r="W40" s="147">
        <v>5.5</v>
      </c>
      <c r="X40" s="407">
        <f t="shared" si="8"/>
        <v>5.5</v>
      </c>
      <c r="Y40" s="419" t="s">
        <v>69</v>
      </c>
    </row>
    <row r="41" spans="1:25" x14ac:dyDescent="0.3">
      <c r="A41" s="10"/>
      <c r="B41" s="28" t="s">
        <v>43</v>
      </c>
      <c r="C41" s="163">
        <f>C35-C38</f>
        <v>0.7</v>
      </c>
      <c r="D41" s="163">
        <f t="shared" ref="D41:U41" si="9">D35-D38</f>
        <v>0.70000000000000007</v>
      </c>
      <c r="E41" s="163">
        <f t="shared" si="9"/>
        <v>0.70000000000000007</v>
      </c>
      <c r="F41" s="163">
        <f t="shared" si="9"/>
        <v>0.8</v>
      </c>
      <c r="G41" s="163">
        <f t="shared" si="9"/>
        <v>1</v>
      </c>
      <c r="H41" s="163">
        <f t="shared" si="9"/>
        <v>0.99999999999999989</v>
      </c>
      <c r="I41" s="163">
        <f t="shared" si="9"/>
        <v>1.1000000000000001</v>
      </c>
      <c r="J41" s="163">
        <f t="shared" si="9"/>
        <v>1.4</v>
      </c>
      <c r="K41" s="163">
        <f t="shared" si="9"/>
        <v>1.2000000000000002</v>
      </c>
      <c r="L41" s="163">
        <f t="shared" si="9"/>
        <v>0.79999999999999993</v>
      </c>
      <c r="M41" s="163">
        <f t="shared" si="9"/>
        <v>0.7</v>
      </c>
      <c r="N41" s="163">
        <f t="shared" si="9"/>
        <v>0.60000000000000009</v>
      </c>
      <c r="O41" s="163">
        <f t="shared" si="9"/>
        <v>0.7</v>
      </c>
      <c r="P41" s="163">
        <f t="shared" si="9"/>
        <v>0.59999999999999987</v>
      </c>
      <c r="Q41" s="163">
        <f t="shared" si="9"/>
        <v>0.70000000000000007</v>
      </c>
      <c r="R41" s="163">
        <f t="shared" si="9"/>
        <v>0.59999999999999987</v>
      </c>
      <c r="S41" s="163">
        <f t="shared" si="9"/>
        <v>0.70000000000000018</v>
      </c>
      <c r="T41" s="163">
        <f t="shared" si="9"/>
        <v>0.90000000000000036</v>
      </c>
      <c r="U41" s="163">
        <f t="shared" si="9"/>
        <v>1.0999999999999996</v>
      </c>
      <c r="V41" s="163">
        <f t="shared" ref="V41:W43" si="10">V35-V38</f>
        <v>1.1000000000000001</v>
      </c>
      <c r="W41" s="163">
        <f t="shared" si="10"/>
        <v>1.1000000000000005</v>
      </c>
      <c r="X41" s="408">
        <f t="shared" si="8"/>
        <v>1.8333333333333339</v>
      </c>
      <c r="Y41" s="419"/>
    </row>
    <row r="42" spans="1:25" x14ac:dyDescent="0.3">
      <c r="A42" s="10"/>
      <c r="B42" s="30" t="s">
        <v>0</v>
      </c>
      <c r="C42" s="166">
        <f>C36-C39</f>
        <v>0.3</v>
      </c>
      <c r="D42" s="166">
        <f t="shared" ref="D42:U42" si="11">D36-D39</f>
        <v>0.3</v>
      </c>
      <c r="E42" s="166">
        <f t="shared" si="11"/>
        <v>0.39999999999999997</v>
      </c>
      <c r="F42" s="166">
        <f t="shared" si="11"/>
        <v>0.4</v>
      </c>
      <c r="G42" s="166">
        <f t="shared" si="11"/>
        <v>0.5</v>
      </c>
      <c r="H42" s="166">
        <f t="shared" si="11"/>
        <v>0.6</v>
      </c>
      <c r="I42" s="166">
        <f t="shared" si="11"/>
        <v>0.60000000000000009</v>
      </c>
      <c r="J42" s="166">
        <f t="shared" si="11"/>
        <v>0.70000000000000007</v>
      </c>
      <c r="K42" s="166">
        <f t="shared" si="11"/>
        <v>0.60000000000000009</v>
      </c>
      <c r="L42" s="166">
        <f t="shared" si="11"/>
        <v>0.5</v>
      </c>
      <c r="M42" s="166">
        <f t="shared" si="11"/>
        <v>0.29999999999999993</v>
      </c>
      <c r="N42" s="166">
        <f t="shared" si="11"/>
        <v>0.29999999999999993</v>
      </c>
      <c r="O42" s="166">
        <f t="shared" si="11"/>
        <v>0.30000000000000004</v>
      </c>
      <c r="P42" s="166">
        <f t="shared" si="11"/>
        <v>0.30000000000000004</v>
      </c>
      <c r="Q42" s="166">
        <f t="shared" si="11"/>
        <v>0.4</v>
      </c>
      <c r="R42" s="166">
        <f t="shared" si="11"/>
        <v>0.4</v>
      </c>
      <c r="S42" s="166">
        <f t="shared" si="11"/>
        <v>0.39999999999999991</v>
      </c>
      <c r="T42" s="166">
        <f t="shared" si="11"/>
        <v>0.5</v>
      </c>
      <c r="U42" s="166">
        <f t="shared" si="11"/>
        <v>0.7</v>
      </c>
      <c r="V42" s="166">
        <f t="shared" si="10"/>
        <v>0.60000000000000009</v>
      </c>
      <c r="W42" s="166">
        <f t="shared" si="10"/>
        <v>0.60000000000000009</v>
      </c>
      <c r="X42" s="407">
        <f t="shared" si="8"/>
        <v>2.0000000000000009</v>
      </c>
      <c r="Y42" s="419"/>
    </row>
    <row r="43" spans="1:25" x14ac:dyDescent="0.3">
      <c r="A43" s="10"/>
      <c r="B43" s="32" t="s">
        <v>1</v>
      </c>
      <c r="C43" s="167">
        <f>C37-C40</f>
        <v>1</v>
      </c>
      <c r="D43" s="167">
        <f t="shared" ref="D43:U43" si="12">D37-D40</f>
        <v>0.89999999999999991</v>
      </c>
      <c r="E43" s="167">
        <f t="shared" si="12"/>
        <v>1</v>
      </c>
      <c r="F43" s="167">
        <f t="shared" si="12"/>
        <v>1.2</v>
      </c>
      <c r="G43" s="167">
        <f t="shared" si="12"/>
        <v>1.4000000000000001</v>
      </c>
      <c r="H43" s="167">
        <f t="shared" si="12"/>
        <v>1.4999999999999998</v>
      </c>
      <c r="I43" s="167">
        <f t="shared" si="12"/>
        <v>1.7000000000000002</v>
      </c>
      <c r="J43" s="167">
        <f t="shared" si="12"/>
        <v>2.0999999999999996</v>
      </c>
      <c r="K43" s="167">
        <f t="shared" si="12"/>
        <v>1.7000000000000002</v>
      </c>
      <c r="L43" s="167">
        <f t="shared" si="12"/>
        <v>1.2</v>
      </c>
      <c r="M43" s="167">
        <f t="shared" si="12"/>
        <v>1</v>
      </c>
      <c r="N43" s="167">
        <f t="shared" si="12"/>
        <v>1</v>
      </c>
      <c r="O43" s="167">
        <f t="shared" si="12"/>
        <v>1.0000000000000002</v>
      </c>
      <c r="P43" s="167">
        <f t="shared" si="12"/>
        <v>0.89999999999999991</v>
      </c>
      <c r="Q43" s="167">
        <f t="shared" si="12"/>
        <v>0.99999999999999978</v>
      </c>
      <c r="R43" s="167">
        <f t="shared" si="12"/>
        <v>0.79999999999999982</v>
      </c>
      <c r="S43" s="167">
        <f t="shared" si="12"/>
        <v>1</v>
      </c>
      <c r="T43" s="167">
        <f t="shared" si="12"/>
        <v>1.4000000000000004</v>
      </c>
      <c r="U43" s="167">
        <f t="shared" si="12"/>
        <v>1.7000000000000002</v>
      </c>
      <c r="V43" s="167">
        <f t="shared" si="10"/>
        <v>1.6000000000000005</v>
      </c>
      <c r="W43" s="167">
        <f t="shared" si="10"/>
        <v>1.5999999999999996</v>
      </c>
      <c r="X43" s="407">
        <f t="shared" si="8"/>
        <v>1.5999999999999996</v>
      </c>
      <c r="Y43" s="419"/>
    </row>
    <row r="44" spans="1:25" x14ac:dyDescent="0.3">
      <c r="A44" s="10"/>
      <c r="B44" s="28" t="s">
        <v>90</v>
      </c>
      <c r="C44" s="163"/>
      <c r="D44" s="163"/>
      <c r="E44" s="163"/>
      <c r="F44" s="163"/>
      <c r="G44" s="163"/>
      <c r="H44" s="163"/>
      <c r="I44" s="163"/>
      <c r="J44" s="163">
        <v>0.2</v>
      </c>
      <c r="K44" s="163">
        <v>0.1</v>
      </c>
      <c r="L44" s="163">
        <v>0</v>
      </c>
      <c r="M44" s="163">
        <v>0</v>
      </c>
      <c r="N44" s="163">
        <v>0.1</v>
      </c>
      <c r="O44" s="163">
        <v>0.1</v>
      </c>
      <c r="P44" s="163">
        <v>0.1</v>
      </c>
      <c r="Q44" s="163">
        <v>0.1</v>
      </c>
      <c r="R44" s="163">
        <v>0.2</v>
      </c>
      <c r="S44" s="163">
        <v>0.5</v>
      </c>
      <c r="T44" s="164">
        <v>1.3</v>
      </c>
      <c r="U44" s="165">
        <v>2.2999999999999998</v>
      </c>
      <c r="V44" s="155">
        <v>2.8</v>
      </c>
      <c r="W44" s="155">
        <v>3.2</v>
      </c>
      <c r="X44" s="408">
        <f t="shared" si="8"/>
        <v>32</v>
      </c>
      <c r="Y44" s="419"/>
    </row>
    <row r="45" spans="1:25" x14ac:dyDescent="0.3">
      <c r="A45" s="10"/>
      <c r="B45" s="30" t="s">
        <v>0</v>
      </c>
      <c r="C45" s="170"/>
      <c r="D45" s="170"/>
      <c r="E45" s="170"/>
      <c r="F45" s="170"/>
      <c r="G45" s="166"/>
      <c r="H45" s="166"/>
      <c r="I45" s="166"/>
      <c r="J45" s="166">
        <v>0.1</v>
      </c>
      <c r="K45" s="166"/>
      <c r="L45" s="143"/>
      <c r="M45" s="143"/>
      <c r="N45" s="143"/>
      <c r="O45" s="144"/>
      <c r="P45" s="143"/>
      <c r="Q45" s="143">
        <v>0.1</v>
      </c>
      <c r="R45" s="143">
        <v>0.1</v>
      </c>
      <c r="S45" s="143">
        <v>0.3</v>
      </c>
      <c r="T45" s="144">
        <v>0.8</v>
      </c>
      <c r="U45" s="143">
        <v>1.3</v>
      </c>
      <c r="V45" s="147">
        <v>1.6</v>
      </c>
      <c r="W45" s="147">
        <v>1.7</v>
      </c>
      <c r="X45" s="407"/>
      <c r="Y45" s="419" t="s">
        <v>69</v>
      </c>
    </row>
    <row r="46" spans="1:25" x14ac:dyDescent="0.3">
      <c r="A46" s="10"/>
      <c r="B46" s="32" t="s">
        <v>1</v>
      </c>
      <c r="C46" s="167"/>
      <c r="D46" s="167"/>
      <c r="E46" s="167"/>
      <c r="F46" s="167"/>
      <c r="G46" s="167">
        <v>0.1</v>
      </c>
      <c r="H46" s="167">
        <v>0.1</v>
      </c>
      <c r="I46" s="167">
        <v>0.1</v>
      </c>
      <c r="J46" s="167">
        <v>0.2</v>
      </c>
      <c r="K46" s="167">
        <v>0.1</v>
      </c>
      <c r="L46" s="168">
        <v>0.1</v>
      </c>
      <c r="M46" s="168">
        <v>0.1</v>
      </c>
      <c r="N46" s="168">
        <v>0.1</v>
      </c>
      <c r="O46" s="169">
        <v>0.1</v>
      </c>
      <c r="P46" s="143">
        <v>0.1</v>
      </c>
      <c r="Q46" s="143">
        <v>0.1</v>
      </c>
      <c r="R46" s="143">
        <v>0.3</v>
      </c>
      <c r="S46" s="143">
        <v>0.7</v>
      </c>
      <c r="T46" s="144">
        <v>2</v>
      </c>
      <c r="U46" s="156">
        <v>3.3</v>
      </c>
      <c r="V46" s="147">
        <v>3.9</v>
      </c>
      <c r="W46" s="149">
        <v>4.7</v>
      </c>
      <c r="X46" s="409">
        <f>W46/K46</f>
        <v>47</v>
      </c>
      <c r="Y46" s="419" t="s">
        <v>69</v>
      </c>
    </row>
    <row r="47" spans="1:25" x14ac:dyDescent="0.3">
      <c r="A47" s="10"/>
      <c r="B47" s="28" t="s">
        <v>89</v>
      </c>
      <c r="C47" s="163"/>
      <c r="D47" s="163"/>
      <c r="E47" s="163"/>
      <c r="F47" s="163"/>
      <c r="G47" s="163"/>
      <c r="H47" s="163"/>
      <c r="I47" s="163"/>
      <c r="J47" s="163">
        <f t="shared" ref="J47:U47" si="13">J35-J44</f>
        <v>2.2999999999999998</v>
      </c>
      <c r="K47" s="163">
        <f t="shared" si="13"/>
        <v>2.1</v>
      </c>
      <c r="L47" s="163">
        <f t="shared" si="13"/>
        <v>1.7</v>
      </c>
      <c r="M47" s="163">
        <f t="shared" si="13"/>
        <v>1.4</v>
      </c>
      <c r="N47" s="163">
        <f t="shared" si="13"/>
        <v>1.2</v>
      </c>
      <c r="O47" s="163">
        <f t="shared" si="13"/>
        <v>1.4</v>
      </c>
      <c r="P47" s="163">
        <f t="shared" si="13"/>
        <v>1.2999999999999998</v>
      </c>
      <c r="Q47" s="163">
        <f t="shared" si="13"/>
        <v>1.5</v>
      </c>
      <c r="R47" s="163">
        <f t="shared" si="13"/>
        <v>1.5</v>
      </c>
      <c r="S47" s="163">
        <f t="shared" si="13"/>
        <v>1.6</v>
      </c>
      <c r="T47" s="163">
        <f t="shared" si="13"/>
        <v>1.9000000000000001</v>
      </c>
      <c r="U47" s="163">
        <f t="shared" si="13"/>
        <v>2</v>
      </c>
      <c r="V47" s="163">
        <f t="shared" ref="V47:W49" si="14">V35-V44</f>
        <v>1.7000000000000002</v>
      </c>
      <c r="W47" s="163">
        <f t="shared" si="14"/>
        <v>1.7000000000000002</v>
      </c>
      <c r="X47" s="408">
        <f t="shared" ref="X47:X58" si="15">W47/N47</f>
        <v>1.416666666666667</v>
      </c>
      <c r="Y47" s="419"/>
    </row>
    <row r="48" spans="1:25" x14ac:dyDescent="0.3">
      <c r="A48" s="10"/>
      <c r="B48" s="30" t="s">
        <v>0</v>
      </c>
      <c r="C48" s="170"/>
      <c r="D48" s="170"/>
      <c r="E48" s="166"/>
      <c r="F48" s="166"/>
      <c r="G48" s="166"/>
      <c r="H48" s="166"/>
      <c r="I48" s="166"/>
      <c r="J48" s="166">
        <f t="shared" ref="J48:U48" si="16">J36-J45</f>
        <v>1.2</v>
      </c>
      <c r="K48" s="166">
        <f t="shared" si="16"/>
        <v>1.1000000000000001</v>
      </c>
      <c r="L48" s="166">
        <f t="shared" si="16"/>
        <v>0.9</v>
      </c>
      <c r="M48" s="166">
        <f t="shared" si="16"/>
        <v>0.7</v>
      </c>
      <c r="N48" s="166">
        <f t="shared" si="16"/>
        <v>0.7</v>
      </c>
      <c r="O48" s="166">
        <f t="shared" si="16"/>
        <v>0.8</v>
      </c>
      <c r="P48" s="166">
        <f t="shared" si="16"/>
        <v>0.8</v>
      </c>
      <c r="Q48" s="166">
        <f t="shared" si="16"/>
        <v>0.8</v>
      </c>
      <c r="R48" s="166">
        <f t="shared" si="16"/>
        <v>0.9</v>
      </c>
      <c r="S48" s="166">
        <f t="shared" si="16"/>
        <v>0.89999999999999991</v>
      </c>
      <c r="T48" s="166">
        <f t="shared" si="16"/>
        <v>1</v>
      </c>
      <c r="U48" s="166">
        <f t="shared" si="16"/>
        <v>1.2</v>
      </c>
      <c r="V48" s="166">
        <f t="shared" si="14"/>
        <v>1</v>
      </c>
      <c r="W48" s="166">
        <f t="shared" si="14"/>
        <v>1.0000000000000002</v>
      </c>
      <c r="X48" s="407">
        <f t="shared" si="15"/>
        <v>1.428571428571429</v>
      </c>
      <c r="Y48" s="419"/>
    </row>
    <row r="49" spans="1:25" x14ac:dyDescent="0.3">
      <c r="A49" s="10"/>
      <c r="B49" s="30" t="s">
        <v>1</v>
      </c>
      <c r="C49" s="159"/>
      <c r="D49" s="159"/>
      <c r="E49" s="159"/>
      <c r="F49" s="159"/>
      <c r="G49" s="159">
        <f>G37-G46</f>
        <v>2.6</v>
      </c>
      <c r="H49" s="159">
        <f t="shared" ref="H49:U49" si="17">H37-H46</f>
        <v>2.6999999999999997</v>
      </c>
      <c r="I49" s="159">
        <f t="shared" si="17"/>
        <v>3</v>
      </c>
      <c r="J49" s="159">
        <f t="shared" si="17"/>
        <v>3.5999999999999996</v>
      </c>
      <c r="K49" s="159">
        <f t="shared" si="17"/>
        <v>3.1</v>
      </c>
      <c r="L49" s="159">
        <f t="shared" si="17"/>
        <v>2.4</v>
      </c>
      <c r="M49" s="159">
        <f t="shared" si="17"/>
        <v>2</v>
      </c>
      <c r="N49" s="159">
        <f t="shared" si="17"/>
        <v>1.9</v>
      </c>
      <c r="O49" s="159">
        <f t="shared" si="17"/>
        <v>2.1</v>
      </c>
      <c r="P49" s="159">
        <f t="shared" si="17"/>
        <v>1.9</v>
      </c>
      <c r="Q49" s="159">
        <f t="shared" si="17"/>
        <v>2.1999999999999997</v>
      </c>
      <c r="R49" s="159">
        <f t="shared" si="17"/>
        <v>2.1</v>
      </c>
      <c r="S49" s="159">
        <f t="shared" si="17"/>
        <v>2.4000000000000004</v>
      </c>
      <c r="T49" s="159">
        <f t="shared" si="17"/>
        <v>2.7</v>
      </c>
      <c r="U49" s="159">
        <f t="shared" si="17"/>
        <v>2.9000000000000004</v>
      </c>
      <c r="V49" s="159">
        <f t="shared" si="14"/>
        <v>2.5000000000000004</v>
      </c>
      <c r="W49" s="159">
        <f t="shared" si="14"/>
        <v>2.3999999999999995</v>
      </c>
      <c r="X49" s="407">
        <f t="shared" si="15"/>
        <v>1.2631578947368418</v>
      </c>
      <c r="Y49" s="419"/>
    </row>
    <row r="50" spans="1:25" ht="15" x14ac:dyDescent="0.3">
      <c r="A50" s="10"/>
      <c r="B50" s="92" t="s">
        <v>105</v>
      </c>
      <c r="C50" s="117">
        <v>0.2</v>
      </c>
      <c r="D50" s="117">
        <v>0.2</v>
      </c>
      <c r="E50" s="117">
        <v>0.2</v>
      </c>
      <c r="F50" s="117">
        <v>0.3</v>
      </c>
      <c r="G50" s="117">
        <v>0.4</v>
      </c>
      <c r="H50" s="117">
        <v>0.4</v>
      </c>
      <c r="I50" s="117">
        <v>0.5</v>
      </c>
      <c r="J50" s="117">
        <v>0.5</v>
      </c>
      <c r="K50" s="117">
        <v>0.4</v>
      </c>
      <c r="L50" s="117">
        <v>0.4</v>
      </c>
      <c r="M50" s="117">
        <v>0.5</v>
      </c>
      <c r="N50" s="117">
        <v>0.6</v>
      </c>
      <c r="O50" s="117">
        <v>0.7</v>
      </c>
      <c r="P50" s="117">
        <v>0.8</v>
      </c>
      <c r="Q50" s="117">
        <v>1.2</v>
      </c>
      <c r="R50" s="117">
        <v>1.4</v>
      </c>
      <c r="S50" s="117">
        <v>1.8</v>
      </c>
      <c r="T50" s="117">
        <v>2.4</v>
      </c>
      <c r="U50" s="117">
        <v>3.2</v>
      </c>
      <c r="V50" s="117">
        <v>3.9</v>
      </c>
      <c r="W50" s="117">
        <v>5</v>
      </c>
      <c r="X50" s="406">
        <f t="shared" si="15"/>
        <v>8.3333333333333339</v>
      </c>
      <c r="Y50" s="419"/>
    </row>
    <row r="51" spans="1:25" x14ac:dyDescent="0.3">
      <c r="A51" s="10"/>
      <c r="B51" s="30" t="s">
        <v>0</v>
      </c>
      <c r="C51" s="170">
        <v>0.1</v>
      </c>
      <c r="D51" s="170">
        <v>0.1</v>
      </c>
      <c r="E51" s="170">
        <v>0.1</v>
      </c>
      <c r="F51" s="170">
        <v>0.2</v>
      </c>
      <c r="G51" s="170">
        <v>0.2</v>
      </c>
      <c r="H51" s="170">
        <v>0.3</v>
      </c>
      <c r="I51" s="170">
        <v>0.3</v>
      </c>
      <c r="J51" s="170">
        <v>0.3</v>
      </c>
      <c r="K51" s="170">
        <v>0.3</v>
      </c>
      <c r="L51" s="79">
        <v>0.2</v>
      </c>
      <c r="M51" s="79">
        <v>0.3</v>
      </c>
      <c r="N51" s="79">
        <v>0.4</v>
      </c>
      <c r="O51" s="90">
        <v>0.4</v>
      </c>
      <c r="P51" s="79">
        <v>0.5</v>
      </c>
      <c r="Q51" s="79">
        <v>0.7</v>
      </c>
      <c r="R51" s="79">
        <v>0.8</v>
      </c>
      <c r="S51" s="79">
        <v>1.1000000000000001</v>
      </c>
      <c r="T51" s="98">
        <v>1.4</v>
      </c>
      <c r="U51" s="171">
        <v>1.9</v>
      </c>
      <c r="V51" s="147">
        <v>2.4</v>
      </c>
      <c r="W51" s="147">
        <v>2.9</v>
      </c>
      <c r="X51" s="407">
        <f t="shared" si="15"/>
        <v>7.2499999999999991</v>
      </c>
      <c r="Y51" s="419" t="s">
        <v>69</v>
      </c>
    </row>
    <row r="52" spans="1:25" x14ac:dyDescent="0.3">
      <c r="A52" s="10"/>
      <c r="B52" s="32" t="s">
        <v>1</v>
      </c>
      <c r="C52" s="172">
        <v>0.3</v>
      </c>
      <c r="D52" s="172">
        <v>0.3</v>
      </c>
      <c r="E52" s="172">
        <v>0.3</v>
      </c>
      <c r="F52" s="172">
        <v>0.5</v>
      </c>
      <c r="G52" s="172">
        <v>0.6</v>
      </c>
      <c r="H52" s="172">
        <v>0.6</v>
      </c>
      <c r="I52" s="172">
        <v>0.8</v>
      </c>
      <c r="J52" s="172">
        <v>0.7</v>
      </c>
      <c r="K52" s="172">
        <v>0.7</v>
      </c>
      <c r="L52" s="173">
        <v>0.6</v>
      </c>
      <c r="M52" s="173">
        <v>0.8</v>
      </c>
      <c r="N52" s="173">
        <v>0.8</v>
      </c>
      <c r="O52" s="174">
        <v>1</v>
      </c>
      <c r="P52" s="97">
        <v>1.2</v>
      </c>
      <c r="Q52" s="97">
        <v>1.6</v>
      </c>
      <c r="R52" s="97">
        <v>1.9</v>
      </c>
      <c r="S52" s="97">
        <v>2.5</v>
      </c>
      <c r="T52" s="98">
        <v>3.4</v>
      </c>
      <c r="U52" s="97">
        <v>4.5</v>
      </c>
      <c r="V52" s="147">
        <v>5.5</v>
      </c>
      <c r="W52" s="147">
        <v>7.1</v>
      </c>
      <c r="X52" s="407">
        <f t="shared" si="15"/>
        <v>8.8749999999999982</v>
      </c>
      <c r="Y52" s="419" t="s">
        <v>69</v>
      </c>
    </row>
    <row r="53" spans="1:25" x14ac:dyDescent="0.3">
      <c r="A53" s="10"/>
      <c r="B53" s="37" t="s">
        <v>46</v>
      </c>
      <c r="C53" s="175">
        <v>0.1</v>
      </c>
      <c r="D53" s="175">
        <v>0.1</v>
      </c>
      <c r="E53" s="175">
        <v>0.1</v>
      </c>
      <c r="F53" s="175">
        <v>0.1</v>
      </c>
      <c r="G53" s="175">
        <v>0.1</v>
      </c>
      <c r="H53" s="175">
        <v>0.1</v>
      </c>
      <c r="I53" s="175">
        <v>0.2</v>
      </c>
      <c r="J53" s="175">
        <v>0.2</v>
      </c>
      <c r="K53" s="175">
        <v>0.2</v>
      </c>
      <c r="L53" s="175">
        <v>0.2</v>
      </c>
      <c r="M53" s="175">
        <v>0.2</v>
      </c>
      <c r="N53" s="175">
        <v>0.2</v>
      </c>
      <c r="O53" s="175">
        <v>0.3</v>
      </c>
      <c r="P53" s="175">
        <v>0.3</v>
      </c>
      <c r="Q53" s="175">
        <v>0.4</v>
      </c>
      <c r="R53" s="175">
        <v>0.6</v>
      </c>
      <c r="S53" s="175">
        <v>0.7</v>
      </c>
      <c r="T53" s="176">
        <v>1.1000000000000001</v>
      </c>
      <c r="U53" s="183">
        <v>1.7</v>
      </c>
      <c r="V53" s="155">
        <v>2.1</v>
      </c>
      <c r="W53" s="155">
        <v>2.8</v>
      </c>
      <c r="X53" s="408">
        <f t="shared" si="15"/>
        <v>13.999999999999998</v>
      </c>
      <c r="Y53" s="419" t="s">
        <v>69</v>
      </c>
    </row>
    <row r="54" spans="1:25" x14ac:dyDescent="0.3">
      <c r="A54" s="10"/>
      <c r="B54" s="38" t="s">
        <v>0</v>
      </c>
      <c r="C54" s="170"/>
      <c r="D54" s="170"/>
      <c r="E54" s="170"/>
      <c r="F54" s="170">
        <v>0.1</v>
      </c>
      <c r="G54" s="170">
        <v>0.1</v>
      </c>
      <c r="H54" s="170">
        <v>0.1</v>
      </c>
      <c r="I54" s="170">
        <v>0.1</v>
      </c>
      <c r="J54" s="170">
        <v>0.1</v>
      </c>
      <c r="K54" s="170">
        <v>0.1</v>
      </c>
      <c r="L54" s="170">
        <v>0.1</v>
      </c>
      <c r="M54" s="170">
        <v>0.1</v>
      </c>
      <c r="N54" s="170">
        <v>0.2</v>
      </c>
      <c r="O54" s="170">
        <v>0.2</v>
      </c>
      <c r="P54" s="170">
        <v>0.2</v>
      </c>
      <c r="Q54" s="170">
        <v>0.3</v>
      </c>
      <c r="R54" s="170">
        <v>0.4</v>
      </c>
      <c r="S54" s="170">
        <v>0.5</v>
      </c>
      <c r="T54" s="178">
        <v>0.7</v>
      </c>
      <c r="U54" s="78">
        <v>1.1000000000000001</v>
      </c>
      <c r="V54" s="147">
        <v>1.3</v>
      </c>
      <c r="W54" s="147">
        <v>1.7</v>
      </c>
      <c r="X54" s="407">
        <f t="shared" si="15"/>
        <v>8.5</v>
      </c>
      <c r="Y54" s="419" t="s">
        <v>69</v>
      </c>
    </row>
    <row r="55" spans="1:25" x14ac:dyDescent="0.3">
      <c r="A55" s="10"/>
      <c r="B55" s="39" t="s">
        <v>1</v>
      </c>
      <c r="C55" s="172">
        <v>0.1</v>
      </c>
      <c r="D55" s="172">
        <v>0.1</v>
      </c>
      <c r="E55" s="172">
        <v>0.1</v>
      </c>
      <c r="F55" s="172">
        <v>0.1</v>
      </c>
      <c r="G55" s="172">
        <v>0.2</v>
      </c>
      <c r="H55" s="172">
        <v>0.2</v>
      </c>
      <c r="I55" s="172">
        <v>0.2</v>
      </c>
      <c r="J55" s="172">
        <v>0.2</v>
      </c>
      <c r="K55" s="172">
        <v>0.2</v>
      </c>
      <c r="L55" s="172">
        <v>0.2</v>
      </c>
      <c r="M55" s="172">
        <v>0.3</v>
      </c>
      <c r="N55" s="172">
        <v>0.2</v>
      </c>
      <c r="O55" s="172">
        <v>0.4</v>
      </c>
      <c r="P55" s="172">
        <v>0.4</v>
      </c>
      <c r="Q55" s="172">
        <v>0.6</v>
      </c>
      <c r="R55" s="172">
        <v>0.8</v>
      </c>
      <c r="S55" s="172">
        <v>1</v>
      </c>
      <c r="T55" s="179">
        <v>1.5</v>
      </c>
      <c r="U55" s="80">
        <v>2.2000000000000002</v>
      </c>
      <c r="V55" s="147">
        <v>2.8</v>
      </c>
      <c r="W55" s="147">
        <v>3.8</v>
      </c>
      <c r="X55" s="407">
        <f t="shared" si="15"/>
        <v>18.999999999999996</v>
      </c>
      <c r="Y55" s="419" t="s">
        <v>69</v>
      </c>
    </row>
    <row r="56" spans="1:25" x14ac:dyDescent="0.3">
      <c r="A56" s="10"/>
      <c r="B56" s="37" t="s">
        <v>47</v>
      </c>
      <c r="C56" s="175">
        <f>C50-C53</f>
        <v>0.1</v>
      </c>
      <c r="D56" s="175">
        <f t="shared" ref="D56:U56" si="18">D50-D53</f>
        <v>0.1</v>
      </c>
      <c r="E56" s="175">
        <f t="shared" si="18"/>
        <v>0.1</v>
      </c>
      <c r="F56" s="175">
        <f t="shared" si="18"/>
        <v>0.19999999999999998</v>
      </c>
      <c r="G56" s="175">
        <f t="shared" si="18"/>
        <v>0.30000000000000004</v>
      </c>
      <c r="H56" s="175">
        <f t="shared" si="18"/>
        <v>0.30000000000000004</v>
      </c>
      <c r="I56" s="175">
        <f t="shared" si="18"/>
        <v>0.3</v>
      </c>
      <c r="J56" s="175">
        <f t="shared" si="18"/>
        <v>0.3</v>
      </c>
      <c r="K56" s="175">
        <f t="shared" si="18"/>
        <v>0.2</v>
      </c>
      <c r="L56" s="175">
        <f t="shared" si="18"/>
        <v>0.2</v>
      </c>
      <c r="M56" s="175">
        <f t="shared" si="18"/>
        <v>0.3</v>
      </c>
      <c r="N56" s="175">
        <f t="shared" si="18"/>
        <v>0.39999999999999997</v>
      </c>
      <c r="O56" s="175">
        <f t="shared" si="18"/>
        <v>0.39999999999999997</v>
      </c>
      <c r="P56" s="175">
        <f t="shared" si="18"/>
        <v>0.5</v>
      </c>
      <c r="Q56" s="175">
        <f t="shared" si="18"/>
        <v>0.79999999999999993</v>
      </c>
      <c r="R56" s="175">
        <f t="shared" si="18"/>
        <v>0.79999999999999993</v>
      </c>
      <c r="S56" s="175">
        <f t="shared" si="18"/>
        <v>1.1000000000000001</v>
      </c>
      <c r="T56" s="175">
        <f t="shared" si="18"/>
        <v>1.2999999999999998</v>
      </c>
      <c r="U56" s="175">
        <f t="shared" si="18"/>
        <v>1.5000000000000002</v>
      </c>
      <c r="V56" s="175">
        <f t="shared" ref="V56:W58" si="19">V50-V53</f>
        <v>1.7999999999999998</v>
      </c>
      <c r="W56" s="175">
        <f t="shared" si="19"/>
        <v>2.2000000000000002</v>
      </c>
      <c r="X56" s="408">
        <f t="shared" si="15"/>
        <v>5.5000000000000009</v>
      </c>
      <c r="Y56" s="419"/>
    </row>
    <row r="57" spans="1:25" x14ac:dyDescent="0.3">
      <c r="A57" s="10"/>
      <c r="B57" s="38" t="s">
        <v>0</v>
      </c>
      <c r="C57" s="151">
        <f>C51-C54</f>
        <v>0.1</v>
      </c>
      <c r="D57" s="151">
        <f t="shared" ref="D57:U57" si="20">D51-D54</f>
        <v>0.1</v>
      </c>
      <c r="E57" s="151">
        <f t="shared" si="20"/>
        <v>0.1</v>
      </c>
      <c r="F57" s="151">
        <f t="shared" si="20"/>
        <v>0.1</v>
      </c>
      <c r="G57" s="151">
        <f t="shared" si="20"/>
        <v>0.1</v>
      </c>
      <c r="H57" s="151">
        <f t="shared" si="20"/>
        <v>0.19999999999999998</v>
      </c>
      <c r="I57" s="151">
        <f t="shared" si="20"/>
        <v>0.19999999999999998</v>
      </c>
      <c r="J57" s="151">
        <f t="shared" si="20"/>
        <v>0.19999999999999998</v>
      </c>
      <c r="K57" s="151">
        <f t="shared" si="20"/>
        <v>0.19999999999999998</v>
      </c>
      <c r="L57" s="151">
        <f t="shared" si="20"/>
        <v>0.1</v>
      </c>
      <c r="M57" s="151">
        <f t="shared" si="20"/>
        <v>0.19999999999999998</v>
      </c>
      <c r="N57" s="151">
        <f t="shared" si="20"/>
        <v>0.2</v>
      </c>
      <c r="O57" s="151">
        <f t="shared" si="20"/>
        <v>0.2</v>
      </c>
      <c r="P57" s="151">
        <f t="shared" si="20"/>
        <v>0.3</v>
      </c>
      <c r="Q57" s="151">
        <f t="shared" si="20"/>
        <v>0.39999999999999997</v>
      </c>
      <c r="R57" s="151">
        <f t="shared" si="20"/>
        <v>0.4</v>
      </c>
      <c r="S57" s="151">
        <f t="shared" si="20"/>
        <v>0.60000000000000009</v>
      </c>
      <c r="T57" s="151">
        <f t="shared" si="20"/>
        <v>0.7</v>
      </c>
      <c r="U57" s="151">
        <f t="shared" si="20"/>
        <v>0.79999999999999982</v>
      </c>
      <c r="V57" s="151">
        <f t="shared" si="19"/>
        <v>1.0999999999999999</v>
      </c>
      <c r="W57" s="151">
        <f t="shared" si="19"/>
        <v>1.2</v>
      </c>
      <c r="X57" s="407">
        <f t="shared" si="15"/>
        <v>5.9999999999999991</v>
      </c>
      <c r="Y57" s="419"/>
    </row>
    <row r="58" spans="1:25" x14ac:dyDescent="0.3">
      <c r="A58" s="10"/>
      <c r="B58" s="39" t="s">
        <v>1</v>
      </c>
      <c r="C58" s="172">
        <f>C52-C55</f>
        <v>0.19999999999999998</v>
      </c>
      <c r="D58" s="172">
        <f t="shared" ref="D58:U58" si="21">D52-D55</f>
        <v>0.19999999999999998</v>
      </c>
      <c r="E58" s="172">
        <f t="shared" si="21"/>
        <v>0.19999999999999998</v>
      </c>
      <c r="F58" s="172">
        <f t="shared" si="21"/>
        <v>0.4</v>
      </c>
      <c r="G58" s="172">
        <f t="shared" si="21"/>
        <v>0.39999999999999997</v>
      </c>
      <c r="H58" s="172">
        <f t="shared" si="21"/>
        <v>0.39999999999999997</v>
      </c>
      <c r="I58" s="172">
        <f t="shared" si="21"/>
        <v>0.60000000000000009</v>
      </c>
      <c r="J58" s="172">
        <f t="shared" si="21"/>
        <v>0.49999999999999994</v>
      </c>
      <c r="K58" s="172">
        <f t="shared" si="21"/>
        <v>0.49999999999999994</v>
      </c>
      <c r="L58" s="172">
        <f t="shared" si="21"/>
        <v>0.39999999999999997</v>
      </c>
      <c r="M58" s="172">
        <f t="shared" si="21"/>
        <v>0.5</v>
      </c>
      <c r="N58" s="172">
        <f t="shared" si="21"/>
        <v>0.60000000000000009</v>
      </c>
      <c r="O58" s="172">
        <f t="shared" si="21"/>
        <v>0.6</v>
      </c>
      <c r="P58" s="172">
        <f t="shared" si="21"/>
        <v>0.79999999999999993</v>
      </c>
      <c r="Q58" s="172">
        <f t="shared" si="21"/>
        <v>1</v>
      </c>
      <c r="R58" s="172">
        <f t="shared" si="21"/>
        <v>1.0999999999999999</v>
      </c>
      <c r="S58" s="172">
        <f t="shared" si="21"/>
        <v>1.5</v>
      </c>
      <c r="T58" s="172">
        <f t="shared" si="21"/>
        <v>1.9</v>
      </c>
      <c r="U58" s="172">
        <f t="shared" si="21"/>
        <v>2.2999999999999998</v>
      </c>
      <c r="V58" s="172">
        <f t="shared" si="19"/>
        <v>2.7</v>
      </c>
      <c r="W58" s="172">
        <f t="shared" si="19"/>
        <v>3.3</v>
      </c>
      <c r="X58" s="407">
        <f t="shared" si="15"/>
        <v>5.4999999999999991</v>
      </c>
      <c r="Y58" s="64"/>
    </row>
    <row r="59" spans="1:25" ht="27.6" x14ac:dyDescent="0.3">
      <c r="A59" s="10"/>
      <c r="B59" s="37" t="s">
        <v>88</v>
      </c>
      <c r="C59" s="175"/>
      <c r="D59" s="175"/>
      <c r="E59" s="175"/>
      <c r="F59" s="175"/>
      <c r="G59" s="175"/>
      <c r="H59" s="175"/>
      <c r="I59" s="175"/>
      <c r="J59" s="175"/>
      <c r="K59" s="175"/>
      <c r="L59" s="175"/>
      <c r="M59" s="175"/>
      <c r="N59" s="175"/>
      <c r="O59" s="175"/>
      <c r="P59" s="175"/>
      <c r="Q59" s="175">
        <v>0.1</v>
      </c>
      <c r="R59" s="175">
        <v>0.1</v>
      </c>
      <c r="S59" s="175">
        <v>0.2</v>
      </c>
      <c r="T59" s="176">
        <v>0.3</v>
      </c>
      <c r="U59" s="181">
        <v>0.8</v>
      </c>
      <c r="V59" s="155">
        <v>1.2</v>
      </c>
      <c r="W59" s="155">
        <v>1.8</v>
      </c>
      <c r="X59" s="408"/>
      <c r="Y59" s="64"/>
    </row>
    <row r="60" spans="1:25" x14ac:dyDescent="0.3">
      <c r="A60" s="10"/>
      <c r="B60" s="38" t="s">
        <v>0</v>
      </c>
      <c r="C60" s="151"/>
      <c r="D60" s="151"/>
      <c r="E60" s="151"/>
      <c r="F60" s="151"/>
      <c r="G60" s="151"/>
      <c r="H60" s="151"/>
      <c r="I60" s="151"/>
      <c r="J60" s="151"/>
      <c r="K60" s="151"/>
      <c r="L60" s="151"/>
      <c r="M60" s="151"/>
      <c r="N60" s="151"/>
      <c r="O60" s="151"/>
      <c r="P60" s="151"/>
      <c r="Q60" s="151">
        <v>0</v>
      </c>
      <c r="R60" s="151">
        <v>0.1</v>
      </c>
      <c r="S60" s="151">
        <v>0.1</v>
      </c>
      <c r="T60" s="151">
        <v>0.2</v>
      </c>
      <c r="U60" s="78">
        <v>0.5</v>
      </c>
      <c r="V60" s="147">
        <v>0.8</v>
      </c>
      <c r="W60" s="147">
        <v>1.1000000000000001</v>
      </c>
      <c r="X60" s="407"/>
      <c r="Y60" s="64"/>
    </row>
    <row r="61" spans="1:25" x14ac:dyDescent="0.3">
      <c r="A61" s="10"/>
      <c r="B61" s="39" t="s">
        <v>1</v>
      </c>
      <c r="C61" s="172"/>
      <c r="D61" s="172"/>
      <c r="E61" s="172"/>
      <c r="F61" s="172"/>
      <c r="G61" s="172"/>
      <c r="H61" s="172"/>
      <c r="I61" s="172"/>
      <c r="J61" s="172"/>
      <c r="K61" s="172"/>
      <c r="L61" s="172"/>
      <c r="M61" s="172"/>
      <c r="N61" s="172"/>
      <c r="O61" s="172"/>
      <c r="P61" s="172"/>
      <c r="Q61" s="172">
        <v>0.1</v>
      </c>
      <c r="R61" s="172">
        <v>0.1</v>
      </c>
      <c r="S61" s="172">
        <v>0.2</v>
      </c>
      <c r="T61" s="179">
        <v>0.5</v>
      </c>
      <c r="U61" s="96">
        <v>1.2</v>
      </c>
      <c r="V61" s="147">
        <v>1.6</v>
      </c>
      <c r="W61" s="147">
        <v>2.5</v>
      </c>
      <c r="X61" s="407"/>
      <c r="Y61" s="64"/>
    </row>
    <row r="62" spans="1:25" ht="27.6" x14ac:dyDescent="0.3">
      <c r="A62" s="10"/>
      <c r="B62" s="37" t="s">
        <v>87</v>
      </c>
      <c r="C62" s="175"/>
      <c r="D62" s="175"/>
      <c r="E62" s="175"/>
      <c r="F62" s="175"/>
      <c r="G62" s="175"/>
      <c r="H62" s="175"/>
      <c r="I62" s="175"/>
      <c r="J62" s="175"/>
      <c r="K62" s="175"/>
      <c r="L62" s="175"/>
      <c r="M62" s="175"/>
      <c r="N62" s="175"/>
      <c r="O62" s="175"/>
      <c r="P62" s="175"/>
      <c r="Q62" s="175">
        <f t="shared" ref="Q62:V64" si="22">Q50-Q59</f>
        <v>1.0999999999999999</v>
      </c>
      <c r="R62" s="175">
        <f t="shared" si="22"/>
        <v>1.2999999999999998</v>
      </c>
      <c r="S62" s="175">
        <f t="shared" si="22"/>
        <v>1.6</v>
      </c>
      <c r="T62" s="175">
        <f t="shared" si="22"/>
        <v>2.1</v>
      </c>
      <c r="U62" s="175">
        <f t="shared" si="22"/>
        <v>2.4000000000000004</v>
      </c>
      <c r="V62" s="175">
        <f t="shared" si="22"/>
        <v>2.7</v>
      </c>
      <c r="W62" s="175">
        <f t="shared" ref="W62" si="23">W50-W59</f>
        <v>3.2</v>
      </c>
      <c r="X62" s="408"/>
      <c r="Y62" s="64"/>
    </row>
    <row r="63" spans="1:25" x14ac:dyDescent="0.3">
      <c r="A63" s="10"/>
      <c r="B63" s="38" t="s">
        <v>0</v>
      </c>
      <c r="C63" s="151"/>
      <c r="D63" s="151"/>
      <c r="E63" s="151"/>
      <c r="F63" s="151"/>
      <c r="G63" s="151"/>
      <c r="H63" s="151"/>
      <c r="I63" s="151"/>
      <c r="J63" s="151"/>
      <c r="K63" s="151"/>
      <c r="L63" s="151"/>
      <c r="M63" s="151"/>
      <c r="N63" s="151"/>
      <c r="O63" s="151"/>
      <c r="P63" s="151"/>
      <c r="Q63" s="151">
        <f t="shared" si="22"/>
        <v>0.7</v>
      </c>
      <c r="R63" s="151">
        <f t="shared" si="22"/>
        <v>0.70000000000000007</v>
      </c>
      <c r="S63" s="151">
        <f t="shared" si="22"/>
        <v>1</v>
      </c>
      <c r="T63" s="151">
        <f t="shared" si="22"/>
        <v>1.2</v>
      </c>
      <c r="U63" s="151">
        <f t="shared" si="22"/>
        <v>1.4</v>
      </c>
      <c r="V63" s="151">
        <f t="shared" si="22"/>
        <v>1.5999999999999999</v>
      </c>
      <c r="W63" s="151">
        <f t="shared" ref="W63" si="24">W51-W60</f>
        <v>1.7999999999999998</v>
      </c>
      <c r="X63" s="407"/>
      <c r="Y63" s="64"/>
    </row>
    <row r="64" spans="1:25" x14ac:dyDescent="0.3">
      <c r="A64" s="10"/>
      <c r="B64" s="38" t="s">
        <v>1</v>
      </c>
      <c r="C64" s="172"/>
      <c r="D64" s="172"/>
      <c r="E64" s="172"/>
      <c r="F64" s="172"/>
      <c r="G64" s="172"/>
      <c r="H64" s="172"/>
      <c r="I64" s="172"/>
      <c r="J64" s="172"/>
      <c r="K64" s="172"/>
      <c r="L64" s="172"/>
      <c r="M64" s="172"/>
      <c r="N64" s="172"/>
      <c r="O64" s="172"/>
      <c r="P64" s="172"/>
      <c r="Q64" s="172">
        <f t="shared" si="22"/>
        <v>1.5</v>
      </c>
      <c r="R64" s="172">
        <f t="shared" si="22"/>
        <v>1.7999999999999998</v>
      </c>
      <c r="S64" s="172">
        <f t="shared" si="22"/>
        <v>2.2999999999999998</v>
      </c>
      <c r="T64" s="172">
        <f t="shared" si="22"/>
        <v>2.9</v>
      </c>
      <c r="U64" s="172">
        <f t="shared" si="22"/>
        <v>3.3</v>
      </c>
      <c r="V64" s="172">
        <f t="shared" si="22"/>
        <v>3.9</v>
      </c>
      <c r="W64" s="172">
        <f t="shared" ref="W64" si="25">W52-W61</f>
        <v>4.5999999999999996</v>
      </c>
      <c r="X64" s="407"/>
      <c r="Y64" s="64"/>
    </row>
    <row r="65" spans="1:25" ht="15" x14ac:dyDescent="0.3">
      <c r="A65" s="10"/>
      <c r="B65" s="92" t="s">
        <v>48</v>
      </c>
      <c r="C65" s="117">
        <v>0.4</v>
      </c>
      <c r="D65" s="117">
        <v>0.5</v>
      </c>
      <c r="E65" s="117">
        <v>0.6</v>
      </c>
      <c r="F65" s="117">
        <v>0.7</v>
      </c>
      <c r="G65" s="117">
        <v>0.8</v>
      </c>
      <c r="H65" s="117">
        <v>0.9</v>
      </c>
      <c r="I65" s="117">
        <v>1.1000000000000001</v>
      </c>
      <c r="J65" s="117">
        <v>1.3</v>
      </c>
      <c r="K65" s="117">
        <v>1.5</v>
      </c>
      <c r="L65" s="117">
        <v>1.6</v>
      </c>
      <c r="M65" s="117">
        <v>1.8</v>
      </c>
      <c r="N65" s="117">
        <v>2.1</v>
      </c>
      <c r="O65" s="117">
        <v>2.2000000000000002</v>
      </c>
      <c r="P65" s="117">
        <v>2.1</v>
      </c>
      <c r="Q65" s="117">
        <v>2.2000000000000002</v>
      </c>
      <c r="R65" s="117">
        <v>2.5</v>
      </c>
      <c r="S65" s="117">
        <v>2.7</v>
      </c>
      <c r="T65" s="117">
        <v>3.3</v>
      </c>
      <c r="U65" s="117">
        <v>3.6</v>
      </c>
      <c r="V65" s="117">
        <v>3.3</v>
      </c>
      <c r="W65" s="117">
        <v>3</v>
      </c>
      <c r="X65" s="406">
        <f t="shared" ref="X65:X94" si="26">W65/N65</f>
        <v>1.4285714285714286</v>
      </c>
      <c r="Y65" s="64"/>
    </row>
    <row r="66" spans="1:25" x14ac:dyDescent="0.3">
      <c r="A66" s="10"/>
      <c r="B66" s="38" t="s">
        <v>7</v>
      </c>
      <c r="C66" s="151">
        <v>0.3</v>
      </c>
      <c r="D66" s="151">
        <v>0.3</v>
      </c>
      <c r="E66" s="151">
        <v>0.4</v>
      </c>
      <c r="F66" s="151">
        <v>0.5</v>
      </c>
      <c r="G66" s="151">
        <v>0.6</v>
      </c>
      <c r="H66" s="151">
        <v>0.7</v>
      </c>
      <c r="I66" s="151">
        <v>0.8</v>
      </c>
      <c r="J66" s="151">
        <v>1</v>
      </c>
      <c r="K66" s="151">
        <v>1.2</v>
      </c>
      <c r="L66" s="151">
        <v>1.3</v>
      </c>
      <c r="M66" s="151">
        <v>1.5</v>
      </c>
      <c r="N66" s="151">
        <v>1.6</v>
      </c>
      <c r="O66" s="151">
        <v>1.8</v>
      </c>
      <c r="P66" s="151">
        <v>1.7</v>
      </c>
      <c r="Q66" s="151">
        <v>1.9</v>
      </c>
      <c r="R66" s="151">
        <v>2.1</v>
      </c>
      <c r="S66" s="151">
        <v>2.2999999999999998</v>
      </c>
      <c r="T66" s="151">
        <v>2.7</v>
      </c>
      <c r="U66" s="182">
        <v>2.9</v>
      </c>
      <c r="V66" s="147">
        <v>2.7</v>
      </c>
      <c r="W66" s="147">
        <v>2.4</v>
      </c>
      <c r="X66" s="407">
        <f t="shared" si="26"/>
        <v>1.4999999999999998</v>
      </c>
      <c r="Y66" s="64"/>
    </row>
    <row r="67" spans="1:25" x14ac:dyDescent="0.3">
      <c r="A67" s="10"/>
      <c r="B67" s="38" t="s">
        <v>8</v>
      </c>
      <c r="C67" s="151">
        <v>0.5</v>
      </c>
      <c r="D67" s="151">
        <v>0.6</v>
      </c>
      <c r="E67" s="151">
        <v>0.7</v>
      </c>
      <c r="F67" s="151">
        <v>0.9</v>
      </c>
      <c r="G67" s="151">
        <v>0.9</v>
      </c>
      <c r="H67" s="151">
        <v>1.1000000000000001</v>
      </c>
      <c r="I67" s="151">
        <v>1.3</v>
      </c>
      <c r="J67" s="151">
        <v>1.6</v>
      </c>
      <c r="K67" s="151">
        <v>1.7</v>
      </c>
      <c r="L67" s="151">
        <v>2</v>
      </c>
      <c r="M67" s="151">
        <v>2.2000000000000002</v>
      </c>
      <c r="N67" s="151">
        <v>2.6</v>
      </c>
      <c r="O67" s="151">
        <v>2.6</v>
      </c>
      <c r="P67" s="151">
        <v>2.4</v>
      </c>
      <c r="Q67" s="151">
        <v>2.5</v>
      </c>
      <c r="R67" s="151">
        <v>2.8</v>
      </c>
      <c r="S67" s="151">
        <v>3.2</v>
      </c>
      <c r="T67" s="151">
        <v>4</v>
      </c>
      <c r="U67" s="80">
        <v>4.2</v>
      </c>
      <c r="V67" s="147">
        <v>3.9</v>
      </c>
      <c r="W67" s="147">
        <v>3.6</v>
      </c>
      <c r="X67" s="407">
        <f t="shared" si="26"/>
        <v>1.3846153846153846</v>
      </c>
      <c r="Y67" s="64"/>
    </row>
    <row r="68" spans="1:25" x14ac:dyDescent="0.3">
      <c r="A68" s="10"/>
      <c r="B68" s="37" t="s">
        <v>49</v>
      </c>
      <c r="C68" s="175">
        <v>0.2</v>
      </c>
      <c r="D68" s="175">
        <v>0.3</v>
      </c>
      <c r="E68" s="175">
        <v>0.4</v>
      </c>
      <c r="F68" s="175">
        <v>0.5</v>
      </c>
      <c r="G68" s="175">
        <v>0.6</v>
      </c>
      <c r="H68" s="175">
        <v>0.7</v>
      </c>
      <c r="I68" s="175">
        <v>0.8</v>
      </c>
      <c r="J68" s="175">
        <v>1</v>
      </c>
      <c r="K68" s="175">
        <v>1.2</v>
      </c>
      <c r="L68" s="175">
        <v>1.3</v>
      </c>
      <c r="M68" s="175">
        <v>1.5</v>
      </c>
      <c r="N68" s="175">
        <v>1.8</v>
      </c>
      <c r="O68" s="175">
        <v>1.9</v>
      </c>
      <c r="P68" s="175">
        <v>1.8</v>
      </c>
      <c r="Q68" s="175">
        <v>1.8</v>
      </c>
      <c r="R68" s="175">
        <v>2.1</v>
      </c>
      <c r="S68" s="175">
        <v>2.2999999999999998</v>
      </c>
      <c r="T68" s="176">
        <v>2.9</v>
      </c>
      <c r="U68" s="181">
        <v>3.1</v>
      </c>
      <c r="V68" s="155">
        <v>2.8</v>
      </c>
      <c r="W68" s="155">
        <v>2.6</v>
      </c>
      <c r="X68" s="408">
        <f t="shared" si="26"/>
        <v>1.4444444444444444</v>
      </c>
      <c r="Y68" s="64"/>
    </row>
    <row r="69" spans="1:25" x14ac:dyDescent="0.3">
      <c r="A69" s="10"/>
      <c r="B69" s="38" t="s">
        <v>0</v>
      </c>
      <c r="C69" s="151">
        <v>0.2</v>
      </c>
      <c r="D69" s="151">
        <v>0.2</v>
      </c>
      <c r="E69" s="151">
        <v>0.3</v>
      </c>
      <c r="F69" s="151">
        <v>0.4</v>
      </c>
      <c r="G69" s="151">
        <v>0.4</v>
      </c>
      <c r="H69" s="151">
        <v>0.5</v>
      </c>
      <c r="I69" s="151">
        <v>0.6</v>
      </c>
      <c r="J69" s="151">
        <v>0.7</v>
      </c>
      <c r="K69" s="151">
        <v>1</v>
      </c>
      <c r="L69" s="151">
        <v>1</v>
      </c>
      <c r="M69" s="151">
        <v>1.2</v>
      </c>
      <c r="N69" s="151">
        <v>1.3</v>
      </c>
      <c r="O69" s="151">
        <v>1.5</v>
      </c>
      <c r="P69" s="151">
        <v>1.4</v>
      </c>
      <c r="Q69" s="151">
        <v>1.5</v>
      </c>
      <c r="R69" s="151">
        <v>1.8</v>
      </c>
      <c r="S69" s="151">
        <v>1.9</v>
      </c>
      <c r="T69" s="151">
        <v>2.2999999999999998</v>
      </c>
      <c r="U69" s="78">
        <v>2.4</v>
      </c>
      <c r="V69" s="147">
        <v>2.2000000000000002</v>
      </c>
      <c r="W69" s="147">
        <v>2</v>
      </c>
      <c r="X69" s="407">
        <f t="shared" si="26"/>
        <v>1.5384615384615383</v>
      </c>
      <c r="Y69" s="64"/>
    </row>
    <row r="70" spans="1:25" x14ac:dyDescent="0.3">
      <c r="A70" s="10"/>
      <c r="B70" s="39" t="s">
        <v>1</v>
      </c>
      <c r="C70" s="151">
        <v>0.3</v>
      </c>
      <c r="D70" s="151">
        <v>0.4</v>
      </c>
      <c r="E70" s="151">
        <v>0.5</v>
      </c>
      <c r="F70" s="151">
        <v>0.7</v>
      </c>
      <c r="G70" s="151">
        <v>0.7</v>
      </c>
      <c r="H70" s="151">
        <v>0.9</v>
      </c>
      <c r="I70" s="151">
        <v>1</v>
      </c>
      <c r="J70" s="151">
        <v>1.3</v>
      </c>
      <c r="K70" s="151">
        <v>1.4</v>
      </c>
      <c r="L70" s="151">
        <v>1.6</v>
      </c>
      <c r="M70" s="151">
        <v>1.8</v>
      </c>
      <c r="N70" s="151">
        <v>2.2000000000000002</v>
      </c>
      <c r="O70" s="151">
        <v>2.2000000000000002</v>
      </c>
      <c r="P70" s="151">
        <v>2.1</v>
      </c>
      <c r="Q70" s="151">
        <v>2.2000000000000002</v>
      </c>
      <c r="R70" s="151">
        <v>2.5</v>
      </c>
      <c r="S70" s="151">
        <v>2.7</v>
      </c>
      <c r="T70" s="151">
        <v>3.5</v>
      </c>
      <c r="U70" s="96">
        <v>3.7</v>
      </c>
      <c r="V70" s="147">
        <v>3.4</v>
      </c>
      <c r="W70" s="147">
        <v>3.1</v>
      </c>
      <c r="X70" s="407">
        <f t="shared" si="26"/>
        <v>1.4090909090909089</v>
      </c>
      <c r="Y70" s="64"/>
    </row>
    <row r="71" spans="1:25" x14ac:dyDescent="0.3">
      <c r="A71" s="10"/>
      <c r="B71" s="37" t="s">
        <v>50</v>
      </c>
      <c r="C71" s="175">
        <f>C65-C68</f>
        <v>0.2</v>
      </c>
      <c r="D71" s="175">
        <f t="shared" ref="D71:U71" si="27">D65-D68</f>
        <v>0.2</v>
      </c>
      <c r="E71" s="175">
        <f t="shared" si="27"/>
        <v>0.19999999999999996</v>
      </c>
      <c r="F71" s="175">
        <f t="shared" si="27"/>
        <v>0.19999999999999996</v>
      </c>
      <c r="G71" s="175">
        <f t="shared" si="27"/>
        <v>0.20000000000000007</v>
      </c>
      <c r="H71" s="175">
        <f t="shared" si="27"/>
        <v>0.20000000000000007</v>
      </c>
      <c r="I71" s="175">
        <f t="shared" si="27"/>
        <v>0.30000000000000004</v>
      </c>
      <c r="J71" s="175">
        <f t="shared" si="27"/>
        <v>0.30000000000000004</v>
      </c>
      <c r="K71" s="175">
        <f t="shared" si="27"/>
        <v>0.30000000000000004</v>
      </c>
      <c r="L71" s="175">
        <f t="shared" si="27"/>
        <v>0.30000000000000004</v>
      </c>
      <c r="M71" s="175">
        <f t="shared" si="27"/>
        <v>0.30000000000000004</v>
      </c>
      <c r="N71" s="175">
        <f t="shared" si="27"/>
        <v>0.30000000000000004</v>
      </c>
      <c r="O71" s="175">
        <f t="shared" si="27"/>
        <v>0.30000000000000027</v>
      </c>
      <c r="P71" s="175">
        <f t="shared" si="27"/>
        <v>0.30000000000000004</v>
      </c>
      <c r="Q71" s="175">
        <f t="shared" si="27"/>
        <v>0.40000000000000013</v>
      </c>
      <c r="R71" s="175">
        <f t="shared" si="27"/>
        <v>0.39999999999999991</v>
      </c>
      <c r="S71" s="175">
        <f t="shared" si="27"/>
        <v>0.40000000000000036</v>
      </c>
      <c r="T71" s="175">
        <f t="shared" si="27"/>
        <v>0.39999999999999991</v>
      </c>
      <c r="U71" s="175">
        <f t="shared" si="27"/>
        <v>0.5</v>
      </c>
      <c r="V71" s="175">
        <f t="shared" ref="V71:W73" si="28">V65-V68</f>
        <v>0.5</v>
      </c>
      <c r="W71" s="175">
        <f t="shared" si="28"/>
        <v>0.39999999999999991</v>
      </c>
      <c r="X71" s="408">
        <f t="shared" si="26"/>
        <v>1.3333333333333328</v>
      </c>
      <c r="Y71" s="64"/>
    </row>
    <row r="72" spans="1:25" x14ac:dyDescent="0.3">
      <c r="A72" s="10"/>
      <c r="B72" s="38" t="s">
        <v>0</v>
      </c>
      <c r="C72" s="151">
        <f>C66-C69</f>
        <v>9.9999999999999978E-2</v>
      </c>
      <c r="D72" s="151">
        <f t="shared" ref="D72:U72" si="29">D66-D69</f>
        <v>9.9999999999999978E-2</v>
      </c>
      <c r="E72" s="151">
        <f t="shared" si="29"/>
        <v>0.10000000000000003</v>
      </c>
      <c r="F72" s="151">
        <f t="shared" si="29"/>
        <v>9.9999999999999978E-2</v>
      </c>
      <c r="G72" s="151">
        <f t="shared" si="29"/>
        <v>0.19999999999999996</v>
      </c>
      <c r="H72" s="151">
        <f t="shared" si="29"/>
        <v>0.19999999999999996</v>
      </c>
      <c r="I72" s="151">
        <f t="shared" si="29"/>
        <v>0.20000000000000007</v>
      </c>
      <c r="J72" s="151">
        <f t="shared" si="29"/>
        <v>0.30000000000000004</v>
      </c>
      <c r="K72" s="151">
        <f t="shared" si="29"/>
        <v>0.19999999999999996</v>
      </c>
      <c r="L72" s="151">
        <f t="shared" si="29"/>
        <v>0.30000000000000004</v>
      </c>
      <c r="M72" s="151">
        <f t="shared" si="29"/>
        <v>0.30000000000000004</v>
      </c>
      <c r="N72" s="151">
        <f t="shared" si="29"/>
        <v>0.30000000000000004</v>
      </c>
      <c r="O72" s="151">
        <f t="shared" si="29"/>
        <v>0.30000000000000004</v>
      </c>
      <c r="P72" s="151">
        <f t="shared" si="29"/>
        <v>0.30000000000000004</v>
      </c>
      <c r="Q72" s="151">
        <f t="shared" si="29"/>
        <v>0.39999999999999991</v>
      </c>
      <c r="R72" s="151">
        <f t="shared" si="29"/>
        <v>0.30000000000000004</v>
      </c>
      <c r="S72" s="151">
        <f t="shared" si="29"/>
        <v>0.39999999999999991</v>
      </c>
      <c r="T72" s="151">
        <f t="shared" si="29"/>
        <v>0.40000000000000036</v>
      </c>
      <c r="U72" s="151">
        <f t="shared" si="29"/>
        <v>0.5</v>
      </c>
      <c r="V72" s="151">
        <f t="shared" si="28"/>
        <v>0.5</v>
      </c>
      <c r="W72" s="151">
        <f t="shared" si="28"/>
        <v>0.39999999999999991</v>
      </c>
      <c r="X72" s="407">
        <f t="shared" si="26"/>
        <v>1.3333333333333328</v>
      </c>
      <c r="Y72" s="64"/>
    </row>
    <row r="73" spans="1:25" x14ac:dyDescent="0.3">
      <c r="A73" s="10"/>
      <c r="B73" s="39" t="s">
        <v>1</v>
      </c>
      <c r="C73" s="151">
        <f>C67-C70</f>
        <v>0.2</v>
      </c>
      <c r="D73" s="151">
        <f t="shared" ref="D73:U73" si="30">D67-D70</f>
        <v>0.19999999999999996</v>
      </c>
      <c r="E73" s="151">
        <f t="shared" si="30"/>
        <v>0.19999999999999996</v>
      </c>
      <c r="F73" s="151">
        <f t="shared" si="30"/>
        <v>0.20000000000000007</v>
      </c>
      <c r="G73" s="151">
        <f t="shared" si="30"/>
        <v>0.20000000000000007</v>
      </c>
      <c r="H73" s="151">
        <f t="shared" si="30"/>
        <v>0.20000000000000007</v>
      </c>
      <c r="I73" s="151">
        <f t="shared" si="30"/>
        <v>0.30000000000000004</v>
      </c>
      <c r="J73" s="151">
        <f t="shared" si="30"/>
        <v>0.30000000000000004</v>
      </c>
      <c r="K73" s="151">
        <f t="shared" si="30"/>
        <v>0.30000000000000004</v>
      </c>
      <c r="L73" s="151">
        <f t="shared" si="30"/>
        <v>0.39999999999999991</v>
      </c>
      <c r="M73" s="151">
        <f t="shared" si="30"/>
        <v>0.40000000000000013</v>
      </c>
      <c r="N73" s="151">
        <f t="shared" si="30"/>
        <v>0.39999999999999991</v>
      </c>
      <c r="O73" s="151">
        <f t="shared" si="30"/>
        <v>0.39999999999999991</v>
      </c>
      <c r="P73" s="151">
        <f t="shared" si="30"/>
        <v>0.29999999999999982</v>
      </c>
      <c r="Q73" s="151">
        <f t="shared" si="30"/>
        <v>0.29999999999999982</v>
      </c>
      <c r="R73" s="151">
        <f t="shared" si="30"/>
        <v>0.29999999999999982</v>
      </c>
      <c r="S73" s="151">
        <f t="shared" si="30"/>
        <v>0.5</v>
      </c>
      <c r="T73" s="151">
        <f t="shared" si="30"/>
        <v>0.5</v>
      </c>
      <c r="U73" s="151">
        <f t="shared" si="30"/>
        <v>0.5</v>
      </c>
      <c r="V73" s="151">
        <f t="shared" si="28"/>
        <v>0.5</v>
      </c>
      <c r="W73" s="151">
        <f t="shared" si="28"/>
        <v>0.5</v>
      </c>
      <c r="X73" s="407">
        <f t="shared" si="26"/>
        <v>1.2500000000000002</v>
      </c>
      <c r="Y73" s="64"/>
    </row>
    <row r="74" spans="1:25" x14ac:dyDescent="0.3">
      <c r="A74" s="10"/>
      <c r="B74" s="37" t="s">
        <v>85</v>
      </c>
      <c r="C74" s="175"/>
      <c r="D74" s="175"/>
      <c r="E74" s="175">
        <v>0.1</v>
      </c>
      <c r="F74" s="175">
        <v>0.1</v>
      </c>
      <c r="G74" s="175">
        <v>0.1</v>
      </c>
      <c r="H74" s="175">
        <v>0.1</v>
      </c>
      <c r="I74" s="175">
        <v>0.1</v>
      </c>
      <c r="J74" s="175">
        <v>0.1</v>
      </c>
      <c r="K74" s="175">
        <v>0.1</v>
      </c>
      <c r="L74" s="175">
        <v>0.2</v>
      </c>
      <c r="M74" s="175">
        <v>0.2</v>
      </c>
      <c r="N74" s="175">
        <v>0.2</v>
      </c>
      <c r="O74" s="175">
        <v>0.2</v>
      </c>
      <c r="P74" s="175">
        <v>0.2</v>
      </c>
      <c r="Q74" s="175">
        <v>0.2</v>
      </c>
      <c r="R74" s="175">
        <v>0.4</v>
      </c>
      <c r="S74" s="175">
        <v>0.6</v>
      </c>
      <c r="T74" s="176">
        <v>1.1000000000000001</v>
      </c>
      <c r="U74" s="183">
        <v>1.5</v>
      </c>
      <c r="V74" s="155">
        <v>1.6</v>
      </c>
      <c r="W74" s="155">
        <v>1.6</v>
      </c>
      <c r="X74" s="408">
        <f t="shared" si="26"/>
        <v>8</v>
      </c>
      <c r="Y74" s="64"/>
    </row>
    <row r="75" spans="1:25" x14ac:dyDescent="0.3">
      <c r="A75" s="10"/>
      <c r="B75" s="38" t="s">
        <v>0</v>
      </c>
      <c r="C75" s="151"/>
      <c r="D75" s="151"/>
      <c r="E75" s="151"/>
      <c r="F75" s="151">
        <v>0.1</v>
      </c>
      <c r="G75" s="151">
        <v>0.1</v>
      </c>
      <c r="H75" s="151">
        <v>0.1</v>
      </c>
      <c r="I75" s="151">
        <v>0.1</v>
      </c>
      <c r="J75" s="151">
        <v>0.1</v>
      </c>
      <c r="K75" s="151">
        <v>0.2</v>
      </c>
      <c r="L75" s="151">
        <v>0.2</v>
      </c>
      <c r="M75" s="151">
        <v>0.2</v>
      </c>
      <c r="N75" s="151">
        <v>0.2</v>
      </c>
      <c r="O75" s="151">
        <v>0.2</v>
      </c>
      <c r="P75" s="151">
        <v>0.2</v>
      </c>
      <c r="Q75" s="151">
        <v>0.2</v>
      </c>
      <c r="R75" s="151">
        <v>0.3</v>
      </c>
      <c r="S75" s="151">
        <v>0.5</v>
      </c>
      <c r="T75" s="151">
        <v>0.7</v>
      </c>
      <c r="U75" s="78">
        <v>1.1000000000000001</v>
      </c>
      <c r="V75" s="147">
        <v>1.1000000000000001</v>
      </c>
      <c r="W75" s="147">
        <v>1.1000000000000001</v>
      </c>
      <c r="X75" s="407">
        <f t="shared" si="26"/>
        <v>5.5</v>
      </c>
      <c r="Y75" s="64"/>
    </row>
    <row r="76" spans="1:25" x14ac:dyDescent="0.3">
      <c r="A76" s="10"/>
      <c r="B76" s="39" t="s">
        <v>1</v>
      </c>
      <c r="C76" s="151"/>
      <c r="D76" s="151"/>
      <c r="E76" s="151">
        <v>0.1</v>
      </c>
      <c r="F76" s="151">
        <v>0.1</v>
      </c>
      <c r="G76" s="151">
        <v>0.1</v>
      </c>
      <c r="H76" s="151">
        <v>0.1</v>
      </c>
      <c r="I76" s="151">
        <v>0.1</v>
      </c>
      <c r="J76" s="151">
        <v>0.2</v>
      </c>
      <c r="K76" s="151">
        <v>0.1</v>
      </c>
      <c r="L76" s="151">
        <v>0.2</v>
      </c>
      <c r="M76" s="151">
        <v>0.2</v>
      </c>
      <c r="N76" s="151">
        <v>0.3</v>
      </c>
      <c r="O76" s="151">
        <v>0.2</v>
      </c>
      <c r="P76" s="151">
        <v>0.2</v>
      </c>
      <c r="Q76" s="151">
        <v>0.3</v>
      </c>
      <c r="R76" s="151">
        <v>0.4</v>
      </c>
      <c r="S76" s="151">
        <v>0.7</v>
      </c>
      <c r="T76" s="151">
        <v>1.4</v>
      </c>
      <c r="U76" s="80">
        <v>2</v>
      </c>
      <c r="V76" s="147">
        <v>2.1</v>
      </c>
      <c r="W76" s="147">
        <v>2.1</v>
      </c>
      <c r="X76" s="407">
        <f t="shared" si="26"/>
        <v>7.0000000000000009</v>
      </c>
      <c r="Y76" s="64"/>
    </row>
    <row r="77" spans="1:25" x14ac:dyDescent="0.3">
      <c r="A77" s="10"/>
      <c r="B77" s="37" t="s">
        <v>86</v>
      </c>
      <c r="C77" s="175"/>
      <c r="D77" s="175"/>
      <c r="E77" s="175">
        <f t="shared" ref="E77:U77" si="31">E65-E74</f>
        <v>0.5</v>
      </c>
      <c r="F77" s="175">
        <f t="shared" si="31"/>
        <v>0.6</v>
      </c>
      <c r="G77" s="175">
        <f t="shared" si="31"/>
        <v>0.70000000000000007</v>
      </c>
      <c r="H77" s="175">
        <f t="shared" si="31"/>
        <v>0.8</v>
      </c>
      <c r="I77" s="175">
        <f t="shared" si="31"/>
        <v>1</v>
      </c>
      <c r="J77" s="175">
        <f t="shared" si="31"/>
        <v>1.2</v>
      </c>
      <c r="K77" s="175">
        <f t="shared" si="31"/>
        <v>1.4</v>
      </c>
      <c r="L77" s="175">
        <f t="shared" si="31"/>
        <v>1.4000000000000001</v>
      </c>
      <c r="M77" s="175">
        <f t="shared" si="31"/>
        <v>1.6</v>
      </c>
      <c r="N77" s="175">
        <f t="shared" si="31"/>
        <v>1.9000000000000001</v>
      </c>
      <c r="O77" s="175">
        <f t="shared" si="31"/>
        <v>2</v>
      </c>
      <c r="P77" s="175">
        <f t="shared" si="31"/>
        <v>1.9000000000000001</v>
      </c>
      <c r="Q77" s="175">
        <f t="shared" si="31"/>
        <v>2</v>
      </c>
      <c r="R77" s="175">
        <f t="shared" si="31"/>
        <v>2.1</v>
      </c>
      <c r="S77" s="175">
        <f t="shared" si="31"/>
        <v>2.1</v>
      </c>
      <c r="T77" s="175">
        <f t="shared" si="31"/>
        <v>2.1999999999999997</v>
      </c>
      <c r="U77" s="175">
        <f t="shared" si="31"/>
        <v>2.1</v>
      </c>
      <c r="V77" s="175">
        <f t="shared" ref="V77:W79" si="32">V65-V74</f>
        <v>1.6999999999999997</v>
      </c>
      <c r="W77" s="175">
        <f t="shared" si="32"/>
        <v>1.4</v>
      </c>
      <c r="X77" s="408">
        <f t="shared" si="26"/>
        <v>0.73684210526315774</v>
      </c>
      <c r="Y77" s="64"/>
    </row>
    <row r="78" spans="1:25" x14ac:dyDescent="0.3">
      <c r="A78" s="10"/>
      <c r="B78" s="38" t="s">
        <v>0</v>
      </c>
      <c r="C78" s="151"/>
      <c r="D78" s="151"/>
      <c r="E78" s="151"/>
      <c r="F78" s="151">
        <f t="shared" ref="F78:U78" si="33">F66-F75</f>
        <v>0.4</v>
      </c>
      <c r="G78" s="151">
        <f t="shared" si="33"/>
        <v>0.5</v>
      </c>
      <c r="H78" s="151">
        <f t="shared" si="33"/>
        <v>0.6</v>
      </c>
      <c r="I78" s="151">
        <f t="shared" si="33"/>
        <v>0.70000000000000007</v>
      </c>
      <c r="J78" s="151">
        <f t="shared" si="33"/>
        <v>0.9</v>
      </c>
      <c r="K78" s="151">
        <f t="shared" si="33"/>
        <v>1</v>
      </c>
      <c r="L78" s="151">
        <f t="shared" si="33"/>
        <v>1.1000000000000001</v>
      </c>
      <c r="M78" s="151">
        <f t="shared" si="33"/>
        <v>1.3</v>
      </c>
      <c r="N78" s="151">
        <f t="shared" si="33"/>
        <v>1.4000000000000001</v>
      </c>
      <c r="O78" s="151">
        <f t="shared" si="33"/>
        <v>1.6</v>
      </c>
      <c r="P78" s="151">
        <f t="shared" si="33"/>
        <v>1.5</v>
      </c>
      <c r="Q78" s="151">
        <f t="shared" si="33"/>
        <v>1.7</v>
      </c>
      <c r="R78" s="151">
        <f t="shared" si="33"/>
        <v>1.8</v>
      </c>
      <c r="S78" s="151">
        <f t="shared" si="33"/>
        <v>1.7999999999999998</v>
      </c>
      <c r="T78" s="151">
        <f t="shared" si="33"/>
        <v>2</v>
      </c>
      <c r="U78" s="151">
        <f t="shared" si="33"/>
        <v>1.7999999999999998</v>
      </c>
      <c r="V78" s="151">
        <f t="shared" si="32"/>
        <v>1.6</v>
      </c>
      <c r="W78" s="151">
        <f t="shared" si="32"/>
        <v>1.2999999999999998</v>
      </c>
      <c r="X78" s="407">
        <f t="shared" si="26"/>
        <v>0.92857142857142838</v>
      </c>
      <c r="Y78" s="64"/>
    </row>
    <row r="79" spans="1:25" x14ac:dyDescent="0.3">
      <c r="A79" s="10"/>
      <c r="B79" s="38" t="s">
        <v>1</v>
      </c>
      <c r="C79" s="151"/>
      <c r="D79" s="151"/>
      <c r="E79" s="151">
        <f t="shared" ref="E79:U79" si="34">E67-E76</f>
        <v>0.6</v>
      </c>
      <c r="F79" s="151">
        <f t="shared" si="34"/>
        <v>0.8</v>
      </c>
      <c r="G79" s="151">
        <f t="shared" si="34"/>
        <v>0.8</v>
      </c>
      <c r="H79" s="151">
        <f t="shared" si="34"/>
        <v>1</v>
      </c>
      <c r="I79" s="151">
        <f t="shared" si="34"/>
        <v>1.2</v>
      </c>
      <c r="J79" s="151">
        <f t="shared" si="34"/>
        <v>1.4000000000000001</v>
      </c>
      <c r="K79" s="151">
        <f t="shared" si="34"/>
        <v>1.5999999999999999</v>
      </c>
      <c r="L79" s="151">
        <f t="shared" si="34"/>
        <v>1.8</v>
      </c>
      <c r="M79" s="151">
        <f t="shared" si="34"/>
        <v>2</v>
      </c>
      <c r="N79" s="151">
        <f t="shared" si="34"/>
        <v>2.3000000000000003</v>
      </c>
      <c r="O79" s="151">
        <f t="shared" si="34"/>
        <v>2.4</v>
      </c>
      <c r="P79" s="151">
        <f t="shared" si="34"/>
        <v>2.1999999999999997</v>
      </c>
      <c r="Q79" s="151">
        <f t="shared" si="34"/>
        <v>2.2000000000000002</v>
      </c>
      <c r="R79" s="151">
        <f t="shared" si="34"/>
        <v>2.4</v>
      </c>
      <c r="S79" s="151">
        <f t="shared" si="34"/>
        <v>2.5</v>
      </c>
      <c r="T79" s="151">
        <f t="shared" si="34"/>
        <v>2.6</v>
      </c>
      <c r="U79" s="151">
        <f t="shared" si="34"/>
        <v>2.2000000000000002</v>
      </c>
      <c r="V79" s="151">
        <f t="shared" si="32"/>
        <v>1.7999999999999998</v>
      </c>
      <c r="W79" s="151">
        <f t="shared" si="32"/>
        <v>1.5</v>
      </c>
      <c r="X79" s="407">
        <f t="shared" si="26"/>
        <v>0.65217391304347816</v>
      </c>
      <c r="Y79" s="64"/>
    </row>
    <row r="80" spans="1:25" ht="15" x14ac:dyDescent="0.3">
      <c r="A80" s="10"/>
      <c r="B80" s="92" t="s">
        <v>21</v>
      </c>
      <c r="C80" s="117">
        <v>0.6</v>
      </c>
      <c r="D80" s="117">
        <v>0.6</v>
      </c>
      <c r="E80" s="117">
        <v>0.7</v>
      </c>
      <c r="F80" s="117">
        <v>0.8</v>
      </c>
      <c r="G80" s="117">
        <v>0.9</v>
      </c>
      <c r="H80" s="117">
        <v>0.9</v>
      </c>
      <c r="I80" s="117">
        <v>0.9</v>
      </c>
      <c r="J80" s="117">
        <v>1</v>
      </c>
      <c r="K80" s="117">
        <v>1.1000000000000001</v>
      </c>
      <c r="L80" s="117">
        <v>1.1000000000000001</v>
      </c>
      <c r="M80" s="117">
        <v>1.2</v>
      </c>
      <c r="N80" s="117">
        <v>1.2</v>
      </c>
      <c r="O80" s="117">
        <v>1.3</v>
      </c>
      <c r="P80" s="117">
        <v>1.3</v>
      </c>
      <c r="Q80" s="117">
        <v>1.4</v>
      </c>
      <c r="R80" s="117">
        <v>1.5</v>
      </c>
      <c r="S80" s="117">
        <v>1.5</v>
      </c>
      <c r="T80" s="117">
        <v>1.4</v>
      </c>
      <c r="U80" s="117">
        <v>1.6</v>
      </c>
      <c r="V80" s="117">
        <v>1.5</v>
      </c>
      <c r="W80" s="117">
        <v>1.5</v>
      </c>
      <c r="X80" s="406">
        <f t="shared" si="26"/>
        <v>1.25</v>
      </c>
      <c r="Y80" s="64"/>
    </row>
    <row r="81" spans="1:25" x14ac:dyDescent="0.3">
      <c r="A81" s="10"/>
      <c r="B81" s="38" t="s">
        <v>7</v>
      </c>
      <c r="C81" s="151">
        <v>0.6</v>
      </c>
      <c r="D81" s="151">
        <v>0.7</v>
      </c>
      <c r="E81" s="151">
        <v>0.7</v>
      </c>
      <c r="F81" s="151">
        <v>0.9</v>
      </c>
      <c r="G81" s="151">
        <v>0.9</v>
      </c>
      <c r="H81" s="151">
        <v>1</v>
      </c>
      <c r="I81" s="151">
        <v>1</v>
      </c>
      <c r="J81" s="151">
        <v>1.2</v>
      </c>
      <c r="K81" s="151">
        <v>1.2</v>
      </c>
      <c r="L81" s="151">
        <v>1.3</v>
      </c>
      <c r="M81" s="151">
        <v>1.3</v>
      </c>
      <c r="N81" s="151">
        <v>1.4</v>
      </c>
      <c r="O81" s="151">
        <v>1.5</v>
      </c>
      <c r="P81" s="151">
        <v>1.5</v>
      </c>
      <c r="Q81" s="151">
        <v>1.6</v>
      </c>
      <c r="R81" s="151">
        <v>1.7</v>
      </c>
      <c r="S81" s="151">
        <v>1.7</v>
      </c>
      <c r="T81" s="151">
        <v>1.7</v>
      </c>
      <c r="U81" s="152">
        <v>1.8</v>
      </c>
      <c r="V81" s="147">
        <v>1.7</v>
      </c>
      <c r="W81" s="147">
        <v>1.7</v>
      </c>
      <c r="X81" s="407">
        <f t="shared" si="26"/>
        <v>1.2142857142857144</v>
      </c>
      <c r="Y81" s="64"/>
    </row>
    <row r="82" spans="1:25" x14ac:dyDescent="0.3">
      <c r="A82" s="10"/>
      <c r="B82" s="38" t="s">
        <v>8</v>
      </c>
      <c r="C82" s="151">
        <v>0.6</v>
      </c>
      <c r="D82" s="151">
        <v>0.6</v>
      </c>
      <c r="E82" s="151">
        <v>0.7</v>
      </c>
      <c r="F82" s="151">
        <v>0.7</v>
      </c>
      <c r="G82" s="151">
        <v>0.8</v>
      </c>
      <c r="H82" s="151">
        <v>0.8</v>
      </c>
      <c r="I82" s="151">
        <v>0.9</v>
      </c>
      <c r="J82" s="151">
        <v>0.9</v>
      </c>
      <c r="K82" s="151">
        <v>1</v>
      </c>
      <c r="L82" s="151">
        <v>1</v>
      </c>
      <c r="M82" s="151">
        <v>1.1000000000000001</v>
      </c>
      <c r="N82" s="151">
        <v>1.1000000000000001</v>
      </c>
      <c r="O82" s="151">
        <v>1.1000000000000001</v>
      </c>
      <c r="P82" s="151">
        <v>1.1000000000000001</v>
      </c>
      <c r="Q82" s="151">
        <v>1.1000000000000001</v>
      </c>
      <c r="R82" s="151">
        <v>1.2</v>
      </c>
      <c r="S82" s="151">
        <v>1.2</v>
      </c>
      <c r="T82" s="151">
        <v>1.2</v>
      </c>
      <c r="U82" s="184">
        <v>1.3</v>
      </c>
      <c r="V82" s="147">
        <v>1.2</v>
      </c>
      <c r="W82" s="147">
        <v>1.3</v>
      </c>
      <c r="X82" s="407">
        <f t="shared" si="26"/>
        <v>1.1818181818181817</v>
      </c>
      <c r="Y82" s="64"/>
    </row>
    <row r="83" spans="1:25" x14ac:dyDescent="0.3">
      <c r="A83" s="10"/>
      <c r="B83" s="37" t="s">
        <v>13</v>
      </c>
      <c r="C83" s="175">
        <v>0.2</v>
      </c>
      <c r="D83" s="175">
        <v>0.3</v>
      </c>
      <c r="E83" s="175">
        <v>0.3</v>
      </c>
      <c r="F83" s="175">
        <v>0.4</v>
      </c>
      <c r="G83" s="175">
        <v>0.4</v>
      </c>
      <c r="H83" s="175">
        <v>0.5</v>
      </c>
      <c r="I83" s="175">
        <v>0.5</v>
      </c>
      <c r="J83" s="175">
        <v>0.5</v>
      </c>
      <c r="K83" s="175">
        <v>0.6</v>
      </c>
      <c r="L83" s="175">
        <v>0.7</v>
      </c>
      <c r="M83" s="175">
        <v>0.7</v>
      </c>
      <c r="N83" s="175">
        <v>0.8</v>
      </c>
      <c r="O83" s="175">
        <v>0.8</v>
      </c>
      <c r="P83" s="175">
        <v>0.8</v>
      </c>
      <c r="Q83" s="175">
        <v>0.8</v>
      </c>
      <c r="R83" s="175">
        <v>0.9</v>
      </c>
      <c r="S83" s="175">
        <v>0.9</v>
      </c>
      <c r="T83" s="176">
        <v>0.9</v>
      </c>
      <c r="U83" s="183">
        <v>1</v>
      </c>
      <c r="V83" s="155">
        <v>0.9</v>
      </c>
      <c r="W83" s="155">
        <v>0.9</v>
      </c>
      <c r="X83" s="408">
        <f t="shared" si="26"/>
        <v>1.125</v>
      </c>
      <c r="Y83" s="64"/>
    </row>
    <row r="84" spans="1:25" x14ac:dyDescent="0.3">
      <c r="A84" s="10"/>
      <c r="B84" s="38" t="s">
        <v>0</v>
      </c>
      <c r="C84" s="151">
        <v>0.2</v>
      </c>
      <c r="D84" s="151">
        <v>0.3</v>
      </c>
      <c r="E84" s="151">
        <v>0.3</v>
      </c>
      <c r="F84" s="151">
        <v>0.4</v>
      </c>
      <c r="G84" s="151">
        <v>0.5</v>
      </c>
      <c r="H84" s="151">
        <v>0.5</v>
      </c>
      <c r="I84" s="151">
        <v>0.5</v>
      </c>
      <c r="J84" s="151">
        <v>0.6</v>
      </c>
      <c r="K84" s="151">
        <v>0.7</v>
      </c>
      <c r="L84" s="151">
        <v>0.8</v>
      </c>
      <c r="M84" s="151">
        <v>0.8</v>
      </c>
      <c r="N84" s="151">
        <v>0.8</v>
      </c>
      <c r="O84" s="151">
        <v>0.9</v>
      </c>
      <c r="P84" s="151">
        <v>0.9</v>
      </c>
      <c r="Q84" s="151">
        <v>1</v>
      </c>
      <c r="R84" s="151">
        <v>1.1000000000000001</v>
      </c>
      <c r="S84" s="151">
        <v>1.1000000000000001</v>
      </c>
      <c r="T84" s="151">
        <v>1</v>
      </c>
      <c r="U84" s="78">
        <v>1.1000000000000001</v>
      </c>
      <c r="V84" s="147">
        <v>1</v>
      </c>
      <c r="W84" s="147">
        <v>1</v>
      </c>
      <c r="X84" s="407">
        <f t="shared" si="26"/>
        <v>1.25</v>
      </c>
      <c r="Y84" s="64"/>
    </row>
    <row r="85" spans="1:25" x14ac:dyDescent="0.3">
      <c r="A85" s="10"/>
      <c r="B85" s="39" t="s">
        <v>1</v>
      </c>
      <c r="C85" s="151">
        <v>0.2</v>
      </c>
      <c r="D85" s="151">
        <v>0.2</v>
      </c>
      <c r="E85" s="151">
        <v>0.3</v>
      </c>
      <c r="F85" s="151">
        <v>0.4</v>
      </c>
      <c r="G85" s="151">
        <v>0.4</v>
      </c>
      <c r="H85" s="151">
        <v>0.4</v>
      </c>
      <c r="I85" s="151">
        <v>0.5</v>
      </c>
      <c r="J85" s="151">
        <v>0.5</v>
      </c>
      <c r="K85" s="151">
        <v>0.5</v>
      </c>
      <c r="L85" s="151">
        <v>0.6</v>
      </c>
      <c r="M85" s="151">
        <v>0.6</v>
      </c>
      <c r="N85" s="151">
        <v>0.6</v>
      </c>
      <c r="O85" s="151">
        <v>0.7</v>
      </c>
      <c r="P85" s="151">
        <v>0.7</v>
      </c>
      <c r="Q85" s="151">
        <v>0.7</v>
      </c>
      <c r="R85" s="151">
        <v>0.8</v>
      </c>
      <c r="S85" s="151">
        <v>0.8</v>
      </c>
      <c r="T85" s="151">
        <v>0.8</v>
      </c>
      <c r="U85" s="80">
        <v>0.9</v>
      </c>
      <c r="V85" s="147">
        <v>0.8</v>
      </c>
      <c r="W85" s="147">
        <v>0.8</v>
      </c>
      <c r="X85" s="407">
        <f t="shared" si="26"/>
        <v>1.3333333333333335</v>
      </c>
      <c r="Y85" s="64"/>
    </row>
    <row r="86" spans="1:25" x14ac:dyDescent="0.3">
      <c r="A86" s="10"/>
      <c r="B86" s="37" t="s">
        <v>14</v>
      </c>
      <c r="C86" s="175">
        <f>C80-C83</f>
        <v>0.39999999999999997</v>
      </c>
      <c r="D86" s="175">
        <f t="shared" ref="D86:U86" si="35">D80-D83</f>
        <v>0.3</v>
      </c>
      <c r="E86" s="175">
        <f t="shared" si="35"/>
        <v>0.39999999999999997</v>
      </c>
      <c r="F86" s="175">
        <f t="shared" si="35"/>
        <v>0.4</v>
      </c>
      <c r="G86" s="175">
        <f t="shared" si="35"/>
        <v>0.5</v>
      </c>
      <c r="H86" s="175">
        <f t="shared" si="35"/>
        <v>0.4</v>
      </c>
      <c r="I86" s="175">
        <f t="shared" si="35"/>
        <v>0.4</v>
      </c>
      <c r="J86" s="175">
        <f t="shared" si="35"/>
        <v>0.5</v>
      </c>
      <c r="K86" s="175">
        <f t="shared" si="35"/>
        <v>0.50000000000000011</v>
      </c>
      <c r="L86" s="175">
        <f t="shared" si="35"/>
        <v>0.40000000000000013</v>
      </c>
      <c r="M86" s="175">
        <f t="shared" si="35"/>
        <v>0.5</v>
      </c>
      <c r="N86" s="175">
        <f t="shared" si="35"/>
        <v>0.39999999999999991</v>
      </c>
      <c r="O86" s="175">
        <f t="shared" si="35"/>
        <v>0.5</v>
      </c>
      <c r="P86" s="175">
        <f t="shared" si="35"/>
        <v>0.5</v>
      </c>
      <c r="Q86" s="175">
        <f t="shared" si="35"/>
        <v>0.59999999999999987</v>
      </c>
      <c r="R86" s="175">
        <f t="shared" si="35"/>
        <v>0.6</v>
      </c>
      <c r="S86" s="175">
        <f t="shared" si="35"/>
        <v>0.6</v>
      </c>
      <c r="T86" s="175">
        <f t="shared" si="35"/>
        <v>0.49999999999999989</v>
      </c>
      <c r="U86" s="175">
        <f t="shared" si="35"/>
        <v>0.60000000000000009</v>
      </c>
      <c r="V86" s="175">
        <f t="shared" ref="V86:W88" si="36">V80-V83</f>
        <v>0.6</v>
      </c>
      <c r="W86" s="175">
        <f t="shared" si="36"/>
        <v>0.6</v>
      </c>
      <c r="X86" s="408">
        <f t="shared" si="26"/>
        <v>1.5000000000000002</v>
      </c>
      <c r="Y86" s="64"/>
    </row>
    <row r="87" spans="1:25" x14ac:dyDescent="0.3">
      <c r="A87" s="10"/>
      <c r="B87" s="38" t="s">
        <v>0</v>
      </c>
      <c r="C87" s="151">
        <f>C81-C84</f>
        <v>0.39999999999999997</v>
      </c>
      <c r="D87" s="151">
        <f t="shared" ref="D87:U87" si="37">D81-D84</f>
        <v>0.39999999999999997</v>
      </c>
      <c r="E87" s="151">
        <f t="shared" si="37"/>
        <v>0.39999999999999997</v>
      </c>
      <c r="F87" s="151">
        <f t="shared" si="37"/>
        <v>0.5</v>
      </c>
      <c r="G87" s="151">
        <f t="shared" si="37"/>
        <v>0.4</v>
      </c>
      <c r="H87" s="151">
        <f t="shared" si="37"/>
        <v>0.5</v>
      </c>
      <c r="I87" s="151">
        <f t="shared" si="37"/>
        <v>0.5</v>
      </c>
      <c r="J87" s="151">
        <f t="shared" si="37"/>
        <v>0.6</v>
      </c>
      <c r="K87" s="151">
        <f t="shared" si="37"/>
        <v>0.5</v>
      </c>
      <c r="L87" s="151">
        <f t="shared" si="37"/>
        <v>0.5</v>
      </c>
      <c r="M87" s="151">
        <f t="shared" si="37"/>
        <v>0.5</v>
      </c>
      <c r="N87" s="151">
        <f t="shared" si="37"/>
        <v>0.59999999999999987</v>
      </c>
      <c r="O87" s="151">
        <f t="shared" si="37"/>
        <v>0.6</v>
      </c>
      <c r="P87" s="151">
        <f t="shared" si="37"/>
        <v>0.6</v>
      </c>
      <c r="Q87" s="151">
        <f t="shared" si="37"/>
        <v>0.60000000000000009</v>
      </c>
      <c r="R87" s="151">
        <f t="shared" si="37"/>
        <v>0.59999999999999987</v>
      </c>
      <c r="S87" s="151">
        <f t="shared" si="37"/>
        <v>0.59999999999999987</v>
      </c>
      <c r="T87" s="151">
        <f t="shared" si="37"/>
        <v>0.7</v>
      </c>
      <c r="U87" s="151">
        <f t="shared" si="37"/>
        <v>0.7</v>
      </c>
      <c r="V87" s="151">
        <f t="shared" si="36"/>
        <v>0.7</v>
      </c>
      <c r="W87" s="151">
        <f t="shared" si="36"/>
        <v>0.7</v>
      </c>
      <c r="X87" s="407">
        <f t="shared" si="26"/>
        <v>1.166666666666667</v>
      </c>
      <c r="Y87" s="64"/>
    </row>
    <row r="88" spans="1:25" x14ac:dyDescent="0.3">
      <c r="A88" s="10"/>
      <c r="B88" s="39" t="s">
        <v>1</v>
      </c>
      <c r="C88" s="151">
        <f>C82-C85</f>
        <v>0.39999999999999997</v>
      </c>
      <c r="D88" s="151">
        <f t="shared" ref="D88:U88" si="38">D82-D85</f>
        <v>0.39999999999999997</v>
      </c>
      <c r="E88" s="151">
        <f t="shared" si="38"/>
        <v>0.39999999999999997</v>
      </c>
      <c r="F88" s="151">
        <f t="shared" si="38"/>
        <v>0.29999999999999993</v>
      </c>
      <c r="G88" s="151">
        <f t="shared" si="38"/>
        <v>0.4</v>
      </c>
      <c r="H88" s="151">
        <f t="shared" si="38"/>
        <v>0.4</v>
      </c>
      <c r="I88" s="151">
        <f t="shared" si="38"/>
        <v>0.4</v>
      </c>
      <c r="J88" s="151">
        <f t="shared" si="38"/>
        <v>0.4</v>
      </c>
      <c r="K88" s="151">
        <f t="shared" si="38"/>
        <v>0.5</v>
      </c>
      <c r="L88" s="151">
        <f t="shared" si="38"/>
        <v>0.4</v>
      </c>
      <c r="M88" s="151">
        <f t="shared" si="38"/>
        <v>0.50000000000000011</v>
      </c>
      <c r="N88" s="151">
        <f t="shared" si="38"/>
        <v>0.50000000000000011</v>
      </c>
      <c r="O88" s="151">
        <f t="shared" si="38"/>
        <v>0.40000000000000013</v>
      </c>
      <c r="P88" s="151">
        <f t="shared" si="38"/>
        <v>0.40000000000000013</v>
      </c>
      <c r="Q88" s="151">
        <f t="shared" si="38"/>
        <v>0.40000000000000013</v>
      </c>
      <c r="R88" s="151">
        <f t="shared" si="38"/>
        <v>0.39999999999999991</v>
      </c>
      <c r="S88" s="151">
        <f t="shared" si="38"/>
        <v>0.39999999999999991</v>
      </c>
      <c r="T88" s="151">
        <f t="shared" si="38"/>
        <v>0.39999999999999991</v>
      </c>
      <c r="U88" s="424">
        <f t="shared" si="38"/>
        <v>0.4</v>
      </c>
      <c r="V88" s="151">
        <f t="shared" si="36"/>
        <v>0.39999999999999991</v>
      </c>
      <c r="W88" s="151">
        <f t="shared" si="36"/>
        <v>0.5</v>
      </c>
      <c r="X88" s="407">
        <f t="shared" si="26"/>
        <v>0.99999999999999978</v>
      </c>
      <c r="Y88" s="64"/>
    </row>
    <row r="89" spans="1:25" x14ac:dyDescent="0.3">
      <c r="A89" s="10"/>
      <c r="B89" s="37" t="s">
        <v>84</v>
      </c>
      <c r="C89" s="175"/>
      <c r="D89" s="175"/>
      <c r="E89" s="175">
        <v>0.1</v>
      </c>
      <c r="F89" s="175">
        <v>0.1</v>
      </c>
      <c r="G89" s="175">
        <v>0.1</v>
      </c>
      <c r="H89" s="175">
        <v>0.1</v>
      </c>
      <c r="I89" s="175">
        <v>0.1</v>
      </c>
      <c r="J89" s="175">
        <v>0.1</v>
      </c>
      <c r="K89" s="175">
        <v>0.1</v>
      </c>
      <c r="L89" s="175">
        <v>0.1</v>
      </c>
      <c r="M89" s="175">
        <v>0.2</v>
      </c>
      <c r="N89" s="175">
        <v>0.2</v>
      </c>
      <c r="O89" s="175">
        <v>0.1</v>
      </c>
      <c r="P89" s="175">
        <v>0.1</v>
      </c>
      <c r="Q89" s="175">
        <v>0.2</v>
      </c>
      <c r="R89" s="175">
        <v>0.2</v>
      </c>
      <c r="S89" s="175">
        <v>0.3</v>
      </c>
      <c r="T89" s="176">
        <v>0.3</v>
      </c>
      <c r="U89" s="181">
        <v>0.4</v>
      </c>
      <c r="V89" s="155">
        <v>0.4</v>
      </c>
      <c r="W89" s="155">
        <v>0.5</v>
      </c>
      <c r="X89" s="408">
        <f t="shared" si="26"/>
        <v>2.5</v>
      </c>
      <c r="Y89" s="64"/>
    </row>
    <row r="90" spans="1:25" x14ac:dyDescent="0.3">
      <c r="A90" s="10"/>
      <c r="B90" s="38" t="s">
        <v>0</v>
      </c>
      <c r="C90" s="151"/>
      <c r="D90" s="151">
        <v>0.1</v>
      </c>
      <c r="E90" s="151">
        <v>0.1</v>
      </c>
      <c r="F90" s="151">
        <v>0.1</v>
      </c>
      <c r="G90" s="151">
        <v>0.1</v>
      </c>
      <c r="H90" s="151">
        <v>0.1</v>
      </c>
      <c r="I90" s="151">
        <v>0.1</v>
      </c>
      <c r="J90" s="151">
        <v>0.1</v>
      </c>
      <c r="K90" s="151">
        <v>0.1</v>
      </c>
      <c r="L90" s="151">
        <v>0.2</v>
      </c>
      <c r="M90" s="151">
        <v>0.2</v>
      </c>
      <c r="N90" s="151">
        <v>0.2</v>
      </c>
      <c r="O90" s="151">
        <v>0.2</v>
      </c>
      <c r="P90" s="151">
        <v>0.2</v>
      </c>
      <c r="Q90" s="151">
        <v>0.2</v>
      </c>
      <c r="R90" s="151">
        <v>0.3</v>
      </c>
      <c r="S90" s="151">
        <v>0.3</v>
      </c>
      <c r="T90" s="151">
        <v>0.3</v>
      </c>
      <c r="U90" s="78">
        <v>0.4</v>
      </c>
      <c r="V90" s="147">
        <v>0.4</v>
      </c>
      <c r="W90" s="147">
        <v>0.5</v>
      </c>
      <c r="X90" s="407">
        <f t="shared" si="26"/>
        <v>2.5</v>
      </c>
      <c r="Y90" s="64"/>
    </row>
    <row r="91" spans="1:25" x14ac:dyDescent="0.3">
      <c r="A91" s="10"/>
      <c r="B91" s="39" t="s">
        <v>1</v>
      </c>
      <c r="C91" s="151"/>
      <c r="D91" s="151">
        <v>0</v>
      </c>
      <c r="E91" s="151">
        <v>0</v>
      </c>
      <c r="F91" s="151">
        <v>0.1</v>
      </c>
      <c r="G91" s="151">
        <v>0.1</v>
      </c>
      <c r="H91" s="151">
        <v>0.1</v>
      </c>
      <c r="I91" s="151">
        <v>0.1</v>
      </c>
      <c r="J91" s="151">
        <v>0.1</v>
      </c>
      <c r="K91" s="151">
        <v>0.1</v>
      </c>
      <c r="L91" s="151">
        <v>0.1</v>
      </c>
      <c r="M91" s="151">
        <v>0.1</v>
      </c>
      <c r="N91" s="151">
        <v>0.1</v>
      </c>
      <c r="O91" s="151">
        <v>0.1</v>
      </c>
      <c r="P91" s="151">
        <v>0.1</v>
      </c>
      <c r="Q91" s="151">
        <v>0.2</v>
      </c>
      <c r="R91" s="151">
        <v>0.2</v>
      </c>
      <c r="S91" s="151">
        <v>0.2</v>
      </c>
      <c r="T91" s="151">
        <v>0.3</v>
      </c>
      <c r="U91" s="96">
        <v>0.5</v>
      </c>
      <c r="V91" s="147">
        <v>0.4</v>
      </c>
      <c r="W91" s="147">
        <v>0.5</v>
      </c>
      <c r="X91" s="407">
        <f t="shared" si="26"/>
        <v>5</v>
      </c>
      <c r="Y91" s="64"/>
    </row>
    <row r="92" spans="1:25" x14ac:dyDescent="0.3">
      <c r="A92" s="10"/>
      <c r="B92" s="37" t="s">
        <v>83</v>
      </c>
      <c r="C92" s="175"/>
      <c r="D92" s="175"/>
      <c r="E92" s="175">
        <f t="shared" ref="E92:U92" si="39">E80-E89</f>
        <v>0.6</v>
      </c>
      <c r="F92" s="175">
        <f t="shared" si="39"/>
        <v>0.70000000000000007</v>
      </c>
      <c r="G92" s="175">
        <f t="shared" si="39"/>
        <v>0.8</v>
      </c>
      <c r="H92" s="175">
        <f t="shared" si="39"/>
        <v>0.8</v>
      </c>
      <c r="I92" s="175">
        <f t="shared" si="39"/>
        <v>0.8</v>
      </c>
      <c r="J92" s="175">
        <f t="shared" si="39"/>
        <v>0.9</v>
      </c>
      <c r="K92" s="175">
        <f t="shared" si="39"/>
        <v>1</v>
      </c>
      <c r="L92" s="175">
        <f t="shared" si="39"/>
        <v>1</v>
      </c>
      <c r="M92" s="175">
        <f t="shared" si="39"/>
        <v>1</v>
      </c>
      <c r="N92" s="175">
        <f t="shared" si="39"/>
        <v>1</v>
      </c>
      <c r="O92" s="175">
        <f t="shared" si="39"/>
        <v>1.2</v>
      </c>
      <c r="P92" s="175">
        <f t="shared" si="39"/>
        <v>1.2</v>
      </c>
      <c r="Q92" s="175">
        <f t="shared" si="39"/>
        <v>1.2</v>
      </c>
      <c r="R92" s="175">
        <f t="shared" si="39"/>
        <v>1.3</v>
      </c>
      <c r="S92" s="175">
        <f t="shared" si="39"/>
        <v>1.2</v>
      </c>
      <c r="T92" s="175">
        <f t="shared" si="39"/>
        <v>1.0999999999999999</v>
      </c>
      <c r="U92" s="175">
        <f t="shared" si="39"/>
        <v>1.2000000000000002</v>
      </c>
      <c r="V92" s="175">
        <f t="shared" ref="V92:W94" si="40">V80-V89</f>
        <v>1.1000000000000001</v>
      </c>
      <c r="W92" s="175">
        <f t="shared" si="40"/>
        <v>1</v>
      </c>
      <c r="X92" s="408">
        <f t="shared" si="26"/>
        <v>1</v>
      </c>
      <c r="Y92" s="64"/>
    </row>
    <row r="93" spans="1:25" x14ac:dyDescent="0.3">
      <c r="A93" s="10"/>
      <c r="B93" s="38" t="s">
        <v>0</v>
      </c>
      <c r="C93" s="151"/>
      <c r="D93" s="151">
        <f t="shared" ref="D93:U93" si="41">D81-D90</f>
        <v>0.6</v>
      </c>
      <c r="E93" s="151">
        <f t="shared" si="41"/>
        <v>0.6</v>
      </c>
      <c r="F93" s="151">
        <f t="shared" si="41"/>
        <v>0.8</v>
      </c>
      <c r="G93" s="151">
        <f t="shared" si="41"/>
        <v>0.8</v>
      </c>
      <c r="H93" s="151">
        <f t="shared" si="41"/>
        <v>0.9</v>
      </c>
      <c r="I93" s="151">
        <f t="shared" si="41"/>
        <v>0.9</v>
      </c>
      <c r="J93" s="151">
        <f t="shared" si="41"/>
        <v>1.0999999999999999</v>
      </c>
      <c r="K93" s="151">
        <f t="shared" si="41"/>
        <v>1.0999999999999999</v>
      </c>
      <c r="L93" s="151">
        <f t="shared" si="41"/>
        <v>1.1000000000000001</v>
      </c>
      <c r="M93" s="151">
        <f t="shared" si="41"/>
        <v>1.1000000000000001</v>
      </c>
      <c r="N93" s="151">
        <f t="shared" si="41"/>
        <v>1.2</v>
      </c>
      <c r="O93" s="151">
        <f t="shared" si="41"/>
        <v>1.3</v>
      </c>
      <c r="P93" s="151">
        <f t="shared" si="41"/>
        <v>1.3</v>
      </c>
      <c r="Q93" s="151">
        <f t="shared" si="41"/>
        <v>1.4000000000000001</v>
      </c>
      <c r="R93" s="151">
        <f t="shared" si="41"/>
        <v>1.4</v>
      </c>
      <c r="S93" s="151">
        <f t="shared" si="41"/>
        <v>1.4</v>
      </c>
      <c r="T93" s="151">
        <f t="shared" si="41"/>
        <v>1.4</v>
      </c>
      <c r="U93" s="151">
        <f t="shared" si="41"/>
        <v>1.4</v>
      </c>
      <c r="V93" s="151">
        <f t="shared" si="40"/>
        <v>1.2999999999999998</v>
      </c>
      <c r="W93" s="151">
        <f t="shared" si="40"/>
        <v>1.2</v>
      </c>
      <c r="X93" s="407">
        <f t="shared" si="26"/>
        <v>1</v>
      </c>
      <c r="Y93" s="64"/>
    </row>
    <row r="94" spans="1:25" x14ac:dyDescent="0.3">
      <c r="A94" s="10"/>
      <c r="B94" s="39" t="s">
        <v>1</v>
      </c>
      <c r="C94" s="151"/>
      <c r="D94" s="151">
        <f t="shared" ref="D94:U94" si="42">D82-D91</f>
        <v>0.6</v>
      </c>
      <c r="E94" s="151">
        <f t="shared" si="42"/>
        <v>0.7</v>
      </c>
      <c r="F94" s="151">
        <f t="shared" si="42"/>
        <v>0.6</v>
      </c>
      <c r="G94" s="151">
        <f t="shared" si="42"/>
        <v>0.70000000000000007</v>
      </c>
      <c r="H94" s="151">
        <f t="shared" si="42"/>
        <v>0.70000000000000007</v>
      </c>
      <c r="I94" s="151">
        <f t="shared" si="42"/>
        <v>0.8</v>
      </c>
      <c r="J94" s="151">
        <f t="shared" si="42"/>
        <v>0.8</v>
      </c>
      <c r="K94" s="151">
        <f t="shared" si="42"/>
        <v>0.9</v>
      </c>
      <c r="L94" s="151">
        <f t="shared" si="42"/>
        <v>0.9</v>
      </c>
      <c r="M94" s="151">
        <f t="shared" si="42"/>
        <v>1</v>
      </c>
      <c r="N94" s="151">
        <f t="shared" si="42"/>
        <v>1</v>
      </c>
      <c r="O94" s="151">
        <f t="shared" si="42"/>
        <v>1</v>
      </c>
      <c r="P94" s="151">
        <f t="shared" si="42"/>
        <v>1</v>
      </c>
      <c r="Q94" s="151">
        <f t="shared" si="42"/>
        <v>0.90000000000000013</v>
      </c>
      <c r="R94" s="151">
        <f t="shared" si="42"/>
        <v>1</v>
      </c>
      <c r="S94" s="151">
        <f t="shared" si="42"/>
        <v>1</v>
      </c>
      <c r="T94" s="151">
        <f t="shared" si="42"/>
        <v>0.89999999999999991</v>
      </c>
      <c r="U94" s="151">
        <f t="shared" si="42"/>
        <v>0.8</v>
      </c>
      <c r="V94" s="151">
        <f t="shared" si="40"/>
        <v>0.79999999999999993</v>
      </c>
      <c r="W94" s="151">
        <f t="shared" si="40"/>
        <v>0.8</v>
      </c>
      <c r="X94" s="407">
        <f t="shared" si="26"/>
        <v>0.8</v>
      </c>
      <c r="Y94" s="64"/>
    </row>
    <row r="95" spans="1:25" x14ac:dyDescent="0.3">
      <c r="A95" s="10"/>
      <c r="B95" s="38"/>
      <c r="C95" s="73"/>
      <c r="D95" s="73"/>
      <c r="E95" s="73"/>
      <c r="F95" s="73"/>
      <c r="G95" s="73"/>
      <c r="H95" s="73"/>
      <c r="I95" s="73"/>
      <c r="J95" s="73"/>
      <c r="K95" s="73"/>
      <c r="L95" s="73"/>
      <c r="M95" s="73"/>
      <c r="N95" s="73"/>
      <c r="O95" s="244"/>
      <c r="P95" s="244"/>
      <c r="Q95" s="10"/>
      <c r="R95" s="73"/>
      <c r="S95" s="73"/>
      <c r="T95" s="64"/>
      <c r="U95" s="64"/>
      <c r="V95" s="73"/>
      <c r="W95" s="73"/>
      <c r="X95" s="217"/>
      <c r="Y95" s="64"/>
    </row>
    <row r="96" spans="1:25" ht="14.4" x14ac:dyDescent="0.3">
      <c r="A96" s="10"/>
      <c r="B96" s="530" t="s">
        <v>3</v>
      </c>
      <c r="C96" s="530"/>
      <c r="D96" s="530"/>
      <c r="E96" s="530"/>
      <c r="F96" s="530"/>
      <c r="G96" s="530"/>
      <c r="H96" s="530"/>
      <c r="I96" s="530"/>
      <c r="J96" s="530"/>
      <c r="K96" s="530"/>
      <c r="L96" s="530"/>
      <c r="M96" s="530"/>
      <c r="N96" s="530"/>
      <c r="O96" s="531"/>
      <c r="P96" s="245"/>
      <c r="Q96" s="10"/>
      <c r="R96" s="73"/>
      <c r="S96" s="73"/>
      <c r="T96" s="64"/>
      <c r="U96" s="64"/>
      <c r="V96" s="73"/>
      <c r="W96" s="73"/>
      <c r="X96" s="217"/>
      <c r="Y96" s="64"/>
    </row>
    <row r="97" spans="1:25" ht="14.4" x14ac:dyDescent="0.3">
      <c r="A97" s="10"/>
      <c r="B97" s="532"/>
      <c r="C97" s="532"/>
      <c r="D97" s="532"/>
      <c r="E97" s="532"/>
      <c r="F97" s="532"/>
      <c r="G97" s="532"/>
      <c r="H97" s="532"/>
      <c r="I97" s="532"/>
      <c r="J97" s="532"/>
      <c r="K97" s="532"/>
      <c r="L97" s="532"/>
      <c r="M97" s="532"/>
      <c r="N97" s="532"/>
      <c r="O97" s="533"/>
      <c r="P97" s="246"/>
      <c r="Q97" s="10"/>
      <c r="R97" s="73"/>
      <c r="S97" s="73"/>
      <c r="T97" s="64"/>
      <c r="U97" s="64"/>
      <c r="V97" s="73"/>
      <c r="W97" s="73"/>
      <c r="X97" s="217"/>
      <c r="Y97" s="64"/>
    </row>
    <row r="98" spans="1:25" x14ac:dyDescent="0.3">
      <c r="A98" s="10"/>
      <c r="B98" s="397" t="s">
        <v>73</v>
      </c>
      <c r="C98" s="247"/>
      <c r="D98" s="247"/>
      <c r="E98" s="247"/>
      <c r="F98" s="247"/>
      <c r="G98" s="247"/>
      <c r="H98" s="247"/>
      <c r="I98" s="247"/>
      <c r="J98" s="247"/>
      <c r="K98" s="247"/>
      <c r="L98" s="247"/>
      <c r="M98" s="247"/>
      <c r="N98" s="247"/>
      <c r="O98" s="247"/>
      <c r="P98" s="247"/>
      <c r="Q98" s="247"/>
      <c r="R98" s="73"/>
      <c r="S98" s="73"/>
      <c r="T98" s="64"/>
      <c r="U98" s="64"/>
      <c r="V98" s="73"/>
      <c r="W98" s="73"/>
      <c r="X98" s="217"/>
      <c r="Y98" s="64"/>
    </row>
    <row r="99" spans="1:25" x14ac:dyDescent="0.3">
      <c r="A99" s="10"/>
      <c r="B99" s="64"/>
      <c r="C99" s="64"/>
      <c r="D99" s="64"/>
      <c r="E99" s="64"/>
      <c r="F99" s="64"/>
      <c r="G99" s="64"/>
      <c r="H99" s="64"/>
      <c r="I99" s="64"/>
      <c r="J99" s="64"/>
      <c r="K99" s="64"/>
      <c r="L99" s="64"/>
      <c r="M99" s="64"/>
      <c r="N99" s="64"/>
      <c r="O99" s="64"/>
      <c r="P99" s="64"/>
      <c r="Q99" s="64"/>
      <c r="R99" s="73"/>
      <c r="S99" s="73"/>
      <c r="T99" s="64"/>
      <c r="U99" s="64"/>
      <c r="V99" s="73"/>
      <c r="W99" s="73"/>
      <c r="X99" s="217"/>
      <c r="Y99" s="64"/>
    </row>
    <row r="100" spans="1:25" ht="16.2" x14ac:dyDescent="0.3">
      <c r="A100" s="10"/>
      <c r="B100" s="248" t="s">
        <v>15</v>
      </c>
      <c r="C100" s="64"/>
      <c r="D100" s="64"/>
      <c r="E100" s="64"/>
      <c r="F100" s="64"/>
      <c r="G100" s="64"/>
      <c r="H100" s="64"/>
      <c r="I100" s="64"/>
      <c r="J100" s="64"/>
      <c r="K100" s="64"/>
      <c r="L100" s="64"/>
      <c r="M100" s="64"/>
      <c r="N100" s="64"/>
      <c r="O100" s="64"/>
      <c r="P100" s="64"/>
      <c r="Q100" s="64"/>
      <c r="R100" s="73"/>
      <c r="S100" s="73"/>
      <c r="T100" s="64"/>
      <c r="U100" s="64"/>
      <c r="V100" s="73"/>
      <c r="W100" s="73"/>
      <c r="X100" s="217"/>
      <c r="Y100" s="64"/>
    </row>
    <row r="101" spans="1:25" ht="16.2" x14ac:dyDescent="0.3">
      <c r="A101" s="10"/>
      <c r="B101" s="248" t="s">
        <v>16</v>
      </c>
      <c r="C101" s="64"/>
      <c r="D101" s="64"/>
      <c r="E101" s="64"/>
      <c r="F101" s="64"/>
      <c r="G101" s="64"/>
      <c r="H101" s="64"/>
      <c r="I101" s="64"/>
      <c r="J101" s="64"/>
      <c r="K101" s="64"/>
      <c r="L101" s="64"/>
      <c r="M101" s="64"/>
      <c r="N101" s="64"/>
      <c r="O101" s="64"/>
      <c r="P101" s="64"/>
      <c r="Q101" s="64"/>
      <c r="R101" s="73"/>
      <c r="S101" s="73"/>
      <c r="T101" s="64"/>
      <c r="U101" s="64"/>
      <c r="V101" s="73"/>
      <c r="W101" s="73"/>
      <c r="X101" s="217"/>
      <c r="Y101" s="64"/>
    </row>
    <row r="102" spans="1:25" ht="16.2" x14ac:dyDescent="0.3">
      <c r="A102" s="10"/>
      <c r="B102" s="248" t="s">
        <v>51</v>
      </c>
      <c r="C102" s="64"/>
      <c r="D102" s="64"/>
      <c r="E102" s="64"/>
      <c r="F102" s="64"/>
      <c r="G102" s="64"/>
      <c r="H102" s="64"/>
      <c r="I102" s="64"/>
      <c r="J102" s="64"/>
      <c r="K102" s="64"/>
      <c r="L102" s="64"/>
      <c r="M102" s="64"/>
      <c r="N102" s="64"/>
      <c r="O102" s="64"/>
      <c r="P102" s="64"/>
      <c r="Q102" s="64"/>
      <c r="R102" s="73"/>
      <c r="S102" s="73"/>
      <c r="T102" s="64"/>
      <c r="U102" s="64"/>
      <c r="V102" s="73"/>
      <c r="W102" s="73"/>
      <c r="X102" s="217"/>
      <c r="Y102" s="64"/>
    </row>
    <row r="103" spans="1:25" ht="16.2" x14ac:dyDescent="0.3">
      <c r="A103" s="10"/>
      <c r="B103" s="248" t="s">
        <v>18</v>
      </c>
      <c r="C103" s="64"/>
      <c r="D103" s="64"/>
      <c r="E103" s="64"/>
      <c r="F103" s="64"/>
      <c r="G103" s="64"/>
      <c r="H103" s="64"/>
      <c r="I103" s="64"/>
      <c r="J103" s="64"/>
      <c r="K103" s="64"/>
      <c r="L103" s="64"/>
      <c r="M103" s="64"/>
      <c r="N103" s="64"/>
      <c r="O103" s="64"/>
      <c r="P103" s="64"/>
      <c r="Q103" s="64"/>
      <c r="R103" s="73"/>
      <c r="S103" s="73"/>
      <c r="T103" s="64"/>
      <c r="U103" s="64"/>
      <c r="V103" s="73"/>
      <c r="W103" s="73"/>
      <c r="X103" s="217"/>
      <c r="Y103" s="64"/>
    </row>
    <row r="104" spans="1:25" ht="16.2" x14ac:dyDescent="0.3">
      <c r="A104" s="10"/>
      <c r="B104" s="248" t="s">
        <v>52</v>
      </c>
      <c r="C104" s="64"/>
      <c r="D104" s="64"/>
      <c r="E104" s="64"/>
      <c r="F104" s="64"/>
      <c r="G104" s="64"/>
      <c r="H104" s="64"/>
      <c r="I104" s="64"/>
      <c r="J104" s="64"/>
      <c r="K104" s="64"/>
      <c r="L104" s="64"/>
      <c r="M104" s="64"/>
      <c r="N104" s="64"/>
      <c r="O104" s="64"/>
      <c r="P104" s="64"/>
      <c r="Q104" s="64"/>
      <c r="R104" s="73"/>
      <c r="S104" s="73"/>
      <c r="T104" s="64"/>
      <c r="U104" s="64"/>
      <c r="V104" s="73"/>
      <c r="W104" s="73"/>
      <c r="X104" s="217"/>
      <c r="Y104" s="64"/>
    </row>
    <row r="105" spans="1:25" ht="16.2" x14ac:dyDescent="0.3">
      <c r="A105" s="10"/>
      <c r="B105" s="248" t="s">
        <v>19</v>
      </c>
      <c r="C105" s="64"/>
      <c r="D105" s="64"/>
      <c r="E105" s="64"/>
      <c r="F105" s="64"/>
      <c r="G105" s="64"/>
      <c r="H105" s="64"/>
      <c r="I105" s="64"/>
      <c r="J105" s="64"/>
      <c r="K105" s="64"/>
      <c r="L105" s="64"/>
      <c r="M105" s="64"/>
      <c r="N105" s="64"/>
      <c r="O105" s="64"/>
      <c r="P105" s="64"/>
      <c r="Q105" s="64"/>
      <c r="R105" s="73"/>
      <c r="S105" s="73"/>
      <c r="T105" s="64"/>
      <c r="U105" s="64"/>
      <c r="V105" s="73"/>
      <c r="W105" s="73"/>
      <c r="X105" s="217"/>
      <c r="Y105" s="64"/>
    </row>
    <row r="106" spans="1:25" ht="16.2" x14ac:dyDescent="0.3">
      <c r="A106" s="64"/>
      <c r="B106" s="248" t="s">
        <v>20</v>
      </c>
      <c r="C106" s="64"/>
      <c r="D106" s="64"/>
      <c r="E106" s="64"/>
      <c r="F106" s="64"/>
      <c r="G106" s="64"/>
      <c r="H106" s="64"/>
      <c r="I106" s="64"/>
      <c r="J106" s="64"/>
      <c r="K106" s="64"/>
      <c r="L106" s="64"/>
      <c r="M106" s="64"/>
      <c r="N106" s="64"/>
      <c r="O106" s="64"/>
      <c r="P106" s="64"/>
      <c r="Q106" s="64"/>
      <c r="R106" s="64"/>
      <c r="S106" s="64"/>
      <c r="T106" s="64"/>
      <c r="U106" s="64"/>
      <c r="V106" s="73"/>
      <c r="W106" s="73"/>
      <c r="X106" s="217"/>
      <c r="Y106" s="64"/>
    </row>
    <row r="107" spans="1:25" ht="16.2" x14ac:dyDescent="0.3">
      <c r="A107" s="64"/>
      <c r="B107" s="248" t="s">
        <v>22</v>
      </c>
      <c r="C107" s="64"/>
      <c r="D107" s="64"/>
      <c r="E107" s="64"/>
      <c r="F107" s="64"/>
      <c r="G107" s="64"/>
      <c r="H107" s="64"/>
      <c r="I107" s="64"/>
      <c r="J107" s="64"/>
      <c r="K107" s="64"/>
      <c r="L107" s="64"/>
      <c r="M107" s="64"/>
      <c r="N107" s="64"/>
      <c r="O107" s="64"/>
      <c r="P107" s="64"/>
      <c r="Q107" s="64"/>
      <c r="R107" s="64"/>
      <c r="S107" s="64"/>
      <c r="T107" s="64"/>
      <c r="U107" s="64"/>
      <c r="V107" s="73"/>
      <c r="W107" s="73"/>
      <c r="X107" s="217"/>
      <c r="Y107" s="64"/>
    </row>
    <row r="108" spans="1:25" x14ac:dyDescent="0.3">
      <c r="A108" s="64"/>
      <c r="B108" s="64"/>
      <c r="C108" s="64"/>
      <c r="D108" s="64"/>
      <c r="E108" s="64"/>
      <c r="F108" s="64"/>
      <c r="G108" s="64"/>
      <c r="H108" s="64"/>
      <c r="I108" s="64"/>
      <c r="J108" s="64"/>
      <c r="K108" s="64"/>
      <c r="L108" s="64"/>
      <c r="M108" s="64"/>
      <c r="N108" s="64"/>
      <c r="O108" s="64"/>
      <c r="P108" s="64"/>
      <c r="Q108" s="64"/>
      <c r="R108" s="64"/>
      <c r="S108" s="64"/>
      <c r="T108" s="64"/>
      <c r="U108" s="64"/>
      <c r="V108" s="73"/>
      <c r="W108" s="73"/>
      <c r="X108" s="217"/>
      <c r="Y108" s="64"/>
    </row>
    <row r="114" spans="5:5" x14ac:dyDescent="0.3">
      <c r="E114" s="33"/>
    </row>
    <row r="115" spans="5:5" x14ac:dyDescent="0.3">
      <c r="E115" s="33"/>
    </row>
    <row r="116" spans="5:5" x14ac:dyDescent="0.3">
      <c r="E116" s="33"/>
    </row>
    <row r="117" spans="5:5" x14ac:dyDescent="0.3">
      <c r="E117" s="33"/>
    </row>
    <row r="118" spans="5:5" x14ac:dyDescent="0.3">
      <c r="E118" s="33"/>
    </row>
    <row r="119" spans="5:5" x14ac:dyDescent="0.3">
      <c r="E119" s="33"/>
    </row>
    <row r="120" spans="5:5" x14ac:dyDescent="0.3">
      <c r="E120" s="33"/>
    </row>
    <row r="121" spans="5:5" x14ac:dyDescent="0.3">
      <c r="E121" s="33"/>
    </row>
    <row r="122" spans="5:5" x14ac:dyDescent="0.3">
      <c r="E122" s="33"/>
    </row>
    <row r="123" spans="5:5" x14ac:dyDescent="0.3">
      <c r="E123" s="33"/>
    </row>
    <row r="124" spans="5:5" x14ac:dyDescent="0.3">
      <c r="E124" s="33"/>
    </row>
    <row r="125" spans="5:5" x14ac:dyDescent="0.3">
      <c r="E125" s="33"/>
    </row>
    <row r="126" spans="5:5" x14ac:dyDescent="0.3">
      <c r="E126" s="33"/>
    </row>
    <row r="127" spans="5:5" x14ac:dyDescent="0.3">
      <c r="E127" s="33"/>
    </row>
    <row r="128" spans="5:5" x14ac:dyDescent="0.3">
      <c r="E128" s="33"/>
    </row>
    <row r="129" spans="5:5" x14ac:dyDescent="0.3">
      <c r="E129" s="33"/>
    </row>
    <row r="130" spans="5:5" x14ac:dyDescent="0.3">
      <c r="E130" s="33"/>
    </row>
  </sheetData>
  <mergeCells count="1">
    <mergeCell ref="B96:O97"/>
  </mergeCells>
  <pageMargins left="0.7" right="0.7" top="0.75" bottom="0.75" header="0.3" footer="0.3"/>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01"/>
  <sheetViews>
    <sheetView zoomScale="80" zoomScaleNormal="80" workbookViewId="0">
      <pane ySplit="7" topLeftCell="A21" activePane="bottomLeft" state="frozen"/>
      <selection pane="bottomLeft" activeCell="B38" sqref="B38"/>
    </sheetView>
  </sheetViews>
  <sheetFormatPr defaultColWidth="8.77734375" defaultRowHeight="14.4" x14ac:dyDescent="0.3"/>
  <cols>
    <col min="1" max="1" width="5" style="3" customWidth="1"/>
    <col min="2" max="2" width="58.44140625" style="3" customWidth="1"/>
    <col min="3" max="21" width="5.5546875" style="3" customWidth="1"/>
    <col min="22" max="23" width="5.5546875" style="223" customWidth="1"/>
    <col min="24" max="24" width="10.44140625" style="223" bestFit="1" customWidth="1"/>
    <col min="25" max="25" width="24.109375" customWidth="1"/>
  </cols>
  <sheetData>
    <row r="1" spans="1:25" x14ac:dyDescent="0.3">
      <c r="A1" s="5"/>
      <c r="B1" s="2"/>
      <c r="C1" s="2"/>
      <c r="D1" s="2"/>
      <c r="E1" s="2"/>
      <c r="F1" s="2"/>
      <c r="G1" s="2"/>
      <c r="H1" s="2"/>
      <c r="I1" s="2"/>
      <c r="J1" s="2"/>
      <c r="K1" s="2"/>
      <c r="L1" s="2"/>
      <c r="M1" s="2"/>
      <c r="N1" s="2"/>
      <c r="O1" s="2"/>
      <c r="P1" s="2"/>
      <c r="Q1" s="112"/>
      <c r="R1" s="9"/>
      <c r="S1" s="9"/>
      <c r="T1" s="2"/>
      <c r="U1" s="2"/>
      <c r="V1" s="217"/>
      <c r="W1" s="217"/>
      <c r="X1" s="217"/>
      <c r="Y1" s="75"/>
    </row>
    <row r="2" spans="1:25" ht="21.75" customHeight="1" x14ac:dyDescent="0.3">
      <c r="A2" s="5"/>
      <c r="B2" s="2"/>
      <c r="C2" s="534" t="s">
        <v>61</v>
      </c>
      <c r="D2" s="534"/>
      <c r="E2" s="534"/>
      <c r="F2" s="534"/>
      <c r="G2" s="534"/>
      <c r="H2" s="534"/>
      <c r="I2" s="534"/>
      <c r="J2" s="534"/>
      <c r="K2" s="534"/>
      <c r="L2" s="534"/>
      <c r="M2" s="534"/>
      <c r="N2" s="534"/>
      <c r="O2" s="534"/>
      <c r="P2" s="534"/>
      <c r="Q2" s="534"/>
      <c r="R2" s="534"/>
      <c r="S2" s="534"/>
      <c r="T2" s="534"/>
      <c r="U2" s="534"/>
      <c r="V2" s="534"/>
      <c r="W2" s="534"/>
      <c r="X2" s="534"/>
      <c r="Y2" s="534"/>
    </row>
    <row r="3" spans="1:25" ht="21.75" customHeight="1" x14ac:dyDescent="0.3">
      <c r="A3" s="5"/>
      <c r="B3" s="4"/>
      <c r="C3" s="534"/>
      <c r="D3" s="534"/>
      <c r="E3" s="534"/>
      <c r="F3" s="534"/>
      <c r="G3" s="534"/>
      <c r="H3" s="534"/>
      <c r="I3" s="534"/>
      <c r="J3" s="534"/>
      <c r="K3" s="534"/>
      <c r="L3" s="534"/>
      <c r="M3" s="534"/>
      <c r="N3" s="534"/>
      <c r="O3" s="534"/>
      <c r="P3" s="534"/>
      <c r="Q3" s="534"/>
      <c r="R3" s="534"/>
      <c r="S3" s="534"/>
      <c r="T3" s="534"/>
      <c r="U3" s="534"/>
      <c r="V3" s="534"/>
      <c r="W3" s="534"/>
      <c r="X3" s="534"/>
      <c r="Y3" s="534"/>
    </row>
    <row r="4" spans="1:25" ht="18" x14ac:dyDescent="0.35">
      <c r="A4" s="5"/>
      <c r="B4" s="4"/>
      <c r="C4" s="12" t="s">
        <v>2</v>
      </c>
      <c r="D4" s="4"/>
      <c r="E4" s="4"/>
      <c r="F4" s="4"/>
      <c r="G4" s="4"/>
      <c r="H4" s="4"/>
      <c r="I4" s="4"/>
      <c r="J4" s="4"/>
      <c r="K4" s="4"/>
      <c r="L4" s="4"/>
      <c r="M4" s="4"/>
      <c r="N4" s="4"/>
      <c r="O4" s="4"/>
      <c r="P4" s="4"/>
      <c r="Q4" s="112"/>
      <c r="R4" s="9"/>
      <c r="S4" s="9"/>
      <c r="T4" s="2"/>
      <c r="U4" s="2"/>
      <c r="V4" s="217"/>
      <c r="W4" s="217"/>
      <c r="X4" s="217"/>
      <c r="Y4" s="75"/>
    </row>
    <row r="5" spans="1:25" ht="15.6" x14ac:dyDescent="0.3">
      <c r="A5" s="5"/>
      <c r="B5" s="4"/>
      <c r="C5" s="13" t="s">
        <v>4</v>
      </c>
      <c r="D5" s="4"/>
      <c r="E5" s="4"/>
      <c r="F5" s="4"/>
      <c r="G5" s="4"/>
      <c r="H5" s="4"/>
      <c r="I5" s="4"/>
      <c r="J5" s="4"/>
      <c r="K5" s="4"/>
      <c r="L5" s="4"/>
      <c r="M5" s="4"/>
      <c r="N5" s="4"/>
      <c r="O5" s="4"/>
      <c r="P5" s="4"/>
      <c r="Q5" s="112"/>
      <c r="R5" s="9"/>
      <c r="S5" s="9"/>
      <c r="T5" s="2"/>
      <c r="U5" s="2"/>
      <c r="V5" s="217"/>
      <c r="W5" s="217"/>
      <c r="X5" s="217"/>
      <c r="Y5" s="75"/>
    </row>
    <row r="6" spans="1:25" x14ac:dyDescent="0.3">
      <c r="A6" s="5"/>
      <c r="B6" s="14"/>
      <c r="C6" s="1"/>
      <c r="D6" s="1"/>
      <c r="E6" s="1"/>
      <c r="F6" s="1"/>
      <c r="G6" s="1"/>
      <c r="H6" s="1"/>
      <c r="I6" s="1"/>
      <c r="J6" s="1"/>
      <c r="K6" s="1"/>
      <c r="L6" s="1"/>
      <c r="M6" s="2"/>
      <c r="N6" s="2"/>
      <c r="O6" s="2"/>
      <c r="P6" s="2"/>
      <c r="Q6" s="112"/>
      <c r="R6" s="9"/>
      <c r="S6" s="9"/>
      <c r="T6" s="2"/>
      <c r="U6" s="2"/>
      <c r="V6" s="217"/>
      <c r="W6" s="217"/>
      <c r="X6" s="217"/>
      <c r="Y6" s="75"/>
    </row>
    <row r="7" spans="1:25" ht="33" customHeight="1" x14ac:dyDescent="0.3">
      <c r="A7" s="7"/>
      <c r="B7" s="1"/>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62">
        <v>2017</v>
      </c>
      <c r="V7" s="62">
        <v>2018</v>
      </c>
      <c r="W7" s="62">
        <v>2019</v>
      </c>
      <c r="X7" s="102" t="s">
        <v>77</v>
      </c>
      <c r="Y7" s="75"/>
    </row>
    <row r="8" spans="1:25" x14ac:dyDescent="0.3">
      <c r="A8" s="7"/>
      <c r="B8" s="15" t="s">
        <v>30</v>
      </c>
      <c r="C8" s="425">
        <v>1240</v>
      </c>
      <c r="D8" s="425">
        <v>1435</v>
      </c>
      <c r="E8" s="425">
        <v>1700</v>
      </c>
      <c r="F8" s="425">
        <v>2095</v>
      </c>
      <c r="G8" s="425">
        <v>2491</v>
      </c>
      <c r="H8" s="425">
        <v>2751</v>
      </c>
      <c r="I8" s="425">
        <v>2918</v>
      </c>
      <c r="J8" s="425">
        <v>3460</v>
      </c>
      <c r="K8" s="425">
        <v>3550</v>
      </c>
      <c r="L8" s="425">
        <v>3487</v>
      </c>
      <c r="M8" s="425">
        <v>3377</v>
      </c>
      <c r="N8" s="425">
        <v>3571</v>
      </c>
      <c r="O8" s="425">
        <v>3762</v>
      </c>
      <c r="P8" s="425">
        <v>3518</v>
      </c>
      <c r="Q8" s="425">
        <v>3664</v>
      </c>
      <c r="R8" s="425">
        <v>3798</v>
      </c>
      <c r="S8" s="425">
        <v>4235</v>
      </c>
      <c r="T8" s="425">
        <v>5376</v>
      </c>
      <c r="U8" s="425">
        <v>5455</v>
      </c>
      <c r="V8" s="426">
        <v>4633</v>
      </c>
      <c r="W8" s="426">
        <v>4777</v>
      </c>
      <c r="X8" s="218">
        <f>W8/N8</f>
        <v>1.3377205264631755</v>
      </c>
      <c r="Y8" s="75"/>
    </row>
    <row r="9" spans="1:25" x14ac:dyDescent="0.3">
      <c r="A9" s="7"/>
      <c r="B9" s="16" t="s">
        <v>0</v>
      </c>
      <c r="C9" s="427">
        <v>346</v>
      </c>
      <c r="D9" s="427">
        <v>369</v>
      </c>
      <c r="E9" s="427">
        <v>438</v>
      </c>
      <c r="F9" s="427">
        <v>560</v>
      </c>
      <c r="G9" s="427">
        <v>632</v>
      </c>
      <c r="H9" s="427">
        <v>683</v>
      </c>
      <c r="I9" s="427">
        <v>733</v>
      </c>
      <c r="J9" s="427">
        <v>820</v>
      </c>
      <c r="K9" s="427">
        <v>883</v>
      </c>
      <c r="L9" s="427">
        <v>848</v>
      </c>
      <c r="M9" s="427">
        <v>862</v>
      </c>
      <c r="N9" s="427">
        <v>988</v>
      </c>
      <c r="O9" s="427">
        <v>990</v>
      </c>
      <c r="P9" s="427">
        <v>945</v>
      </c>
      <c r="Q9" s="427">
        <v>1028</v>
      </c>
      <c r="R9" s="427">
        <v>1075</v>
      </c>
      <c r="S9" s="427">
        <v>1258</v>
      </c>
      <c r="T9" s="427">
        <v>1483</v>
      </c>
      <c r="U9" s="427">
        <v>1663</v>
      </c>
      <c r="V9" s="428">
        <v>1481</v>
      </c>
      <c r="W9" s="428">
        <v>1459</v>
      </c>
      <c r="X9" s="450">
        <f t="shared" ref="X9:X62" si="0">W9/N9</f>
        <v>1.4767206477732793</v>
      </c>
      <c r="Y9" s="75"/>
    </row>
    <row r="10" spans="1:25" x14ac:dyDescent="0.3">
      <c r="A10" s="7"/>
      <c r="B10" s="17" t="s">
        <v>1</v>
      </c>
      <c r="C10" s="427">
        <v>894</v>
      </c>
      <c r="D10" s="427">
        <v>1066</v>
      </c>
      <c r="E10" s="427">
        <v>1262</v>
      </c>
      <c r="F10" s="427">
        <v>1535</v>
      </c>
      <c r="G10" s="427">
        <v>1859</v>
      </c>
      <c r="H10" s="427">
        <v>2068</v>
      </c>
      <c r="I10" s="427">
        <v>2185</v>
      </c>
      <c r="J10" s="427">
        <v>2640</v>
      </c>
      <c r="K10" s="427">
        <v>2667</v>
      </c>
      <c r="L10" s="427">
        <v>2639</v>
      </c>
      <c r="M10" s="427">
        <v>2515</v>
      </c>
      <c r="N10" s="427">
        <v>2583</v>
      </c>
      <c r="O10" s="427">
        <v>2772</v>
      </c>
      <c r="P10" s="427">
        <v>2573</v>
      </c>
      <c r="Q10" s="427">
        <v>2636</v>
      </c>
      <c r="R10" s="427">
        <v>2723</v>
      </c>
      <c r="S10" s="427">
        <v>2977</v>
      </c>
      <c r="T10" s="427">
        <v>3893</v>
      </c>
      <c r="U10" s="427">
        <v>3792</v>
      </c>
      <c r="V10" s="429">
        <v>3152</v>
      </c>
      <c r="W10" s="429">
        <v>3318</v>
      </c>
      <c r="X10" s="450">
        <f t="shared" si="0"/>
        <v>1.2845528455284554</v>
      </c>
      <c r="Y10" s="75"/>
    </row>
    <row r="11" spans="1:25" ht="15" x14ac:dyDescent="0.3">
      <c r="A11" s="7"/>
      <c r="B11" s="92" t="s">
        <v>9</v>
      </c>
      <c r="C11" s="446">
        <v>621</v>
      </c>
      <c r="D11" s="446">
        <v>728</v>
      </c>
      <c r="E11" s="446">
        <v>944</v>
      </c>
      <c r="F11" s="446">
        <v>1179</v>
      </c>
      <c r="G11" s="446">
        <v>1399</v>
      </c>
      <c r="H11" s="446">
        <v>1596</v>
      </c>
      <c r="I11" s="446">
        <v>1685</v>
      </c>
      <c r="J11" s="446">
        <v>2096</v>
      </c>
      <c r="K11" s="446">
        <v>2176</v>
      </c>
      <c r="L11" s="446">
        <v>2294</v>
      </c>
      <c r="M11" s="446">
        <v>2229</v>
      </c>
      <c r="N11" s="446">
        <v>2387</v>
      </c>
      <c r="O11" s="446">
        <v>2545</v>
      </c>
      <c r="P11" s="446">
        <v>2344</v>
      </c>
      <c r="Q11" s="446">
        <v>2486</v>
      </c>
      <c r="R11" s="446">
        <v>2706</v>
      </c>
      <c r="S11" s="446">
        <v>3082</v>
      </c>
      <c r="T11" s="446">
        <v>4027</v>
      </c>
      <c r="U11" s="446">
        <v>4094</v>
      </c>
      <c r="V11" s="430">
        <v>3618</v>
      </c>
      <c r="W11" s="430">
        <v>3725</v>
      </c>
      <c r="X11" s="218">
        <f t="shared" si="0"/>
        <v>1.5605362379555927</v>
      </c>
      <c r="Y11" s="75"/>
    </row>
    <row r="12" spans="1:25" x14ac:dyDescent="0.3">
      <c r="A12" s="7"/>
      <c r="B12" s="26" t="s">
        <v>0</v>
      </c>
      <c r="C12" s="36">
        <v>141</v>
      </c>
      <c r="D12" s="36">
        <v>140</v>
      </c>
      <c r="E12" s="36">
        <v>203</v>
      </c>
      <c r="F12" s="36">
        <v>269</v>
      </c>
      <c r="G12" s="36">
        <v>306</v>
      </c>
      <c r="H12" s="36">
        <v>333</v>
      </c>
      <c r="I12" s="36">
        <v>371</v>
      </c>
      <c r="J12" s="36">
        <v>444</v>
      </c>
      <c r="K12" s="36">
        <v>491</v>
      </c>
      <c r="L12" s="34">
        <v>482</v>
      </c>
      <c r="M12" s="34">
        <v>521</v>
      </c>
      <c r="N12" s="34">
        <v>603</v>
      </c>
      <c r="O12" s="34">
        <v>624</v>
      </c>
      <c r="P12" s="34">
        <v>574</v>
      </c>
      <c r="Q12" s="34">
        <v>640</v>
      </c>
      <c r="R12" s="34">
        <v>711</v>
      </c>
      <c r="S12" s="34">
        <v>871</v>
      </c>
      <c r="T12" s="35">
        <v>1041</v>
      </c>
      <c r="U12" s="35">
        <v>1209</v>
      </c>
      <c r="V12" s="431">
        <v>1091</v>
      </c>
      <c r="W12" s="431">
        <v>1058</v>
      </c>
      <c r="X12" s="450">
        <f t="shared" si="0"/>
        <v>1.7545605306799337</v>
      </c>
      <c r="Y12" s="75"/>
    </row>
    <row r="13" spans="1:25" x14ac:dyDescent="0.3">
      <c r="A13" s="7"/>
      <c r="B13" s="27" t="s">
        <v>1</v>
      </c>
      <c r="C13" s="106">
        <v>480</v>
      </c>
      <c r="D13" s="106">
        <v>588</v>
      </c>
      <c r="E13" s="106">
        <v>741</v>
      </c>
      <c r="F13" s="106">
        <v>910</v>
      </c>
      <c r="G13" s="106">
        <v>1093</v>
      </c>
      <c r="H13" s="106">
        <v>1263</v>
      </c>
      <c r="I13" s="106">
        <v>1314</v>
      </c>
      <c r="J13" s="106">
        <v>1652</v>
      </c>
      <c r="K13" s="106">
        <v>1685</v>
      </c>
      <c r="L13" s="22">
        <v>1812</v>
      </c>
      <c r="M13" s="22">
        <v>1708</v>
      </c>
      <c r="N13" s="22">
        <v>1784</v>
      </c>
      <c r="O13" s="22">
        <v>1921</v>
      </c>
      <c r="P13" s="22">
        <v>1769</v>
      </c>
      <c r="Q13" s="22">
        <v>1846</v>
      </c>
      <c r="R13" s="22">
        <v>1995</v>
      </c>
      <c r="S13" s="22">
        <v>2211</v>
      </c>
      <c r="T13" s="25">
        <v>2986</v>
      </c>
      <c r="U13" s="25">
        <v>2885</v>
      </c>
      <c r="V13" s="428">
        <v>2527</v>
      </c>
      <c r="W13" s="428">
        <v>2667</v>
      </c>
      <c r="X13" s="450">
        <f t="shared" si="0"/>
        <v>1.4949551569506727</v>
      </c>
      <c r="Y13" s="75"/>
    </row>
    <row r="14" spans="1:25" ht="15" x14ac:dyDescent="0.3">
      <c r="A14" s="7"/>
      <c r="B14" s="18" t="s">
        <v>10</v>
      </c>
      <c r="C14" s="426">
        <v>228</v>
      </c>
      <c r="D14" s="432">
        <v>288</v>
      </c>
      <c r="E14" s="432">
        <v>489</v>
      </c>
      <c r="F14" s="432">
        <v>641</v>
      </c>
      <c r="G14" s="432">
        <v>833</v>
      </c>
      <c r="H14" s="432">
        <v>1031</v>
      </c>
      <c r="I14" s="432">
        <v>1058</v>
      </c>
      <c r="J14" s="432">
        <v>1388</v>
      </c>
      <c r="K14" s="432">
        <v>1536</v>
      </c>
      <c r="L14" s="432">
        <v>1449</v>
      </c>
      <c r="M14" s="432">
        <v>1406</v>
      </c>
      <c r="N14" s="426">
        <v>1530</v>
      </c>
      <c r="O14" s="426">
        <v>1427</v>
      </c>
      <c r="P14" s="426">
        <v>1120</v>
      </c>
      <c r="Q14" s="426">
        <v>988</v>
      </c>
      <c r="R14" s="426">
        <v>931</v>
      </c>
      <c r="S14" s="426">
        <v>886</v>
      </c>
      <c r="T14" s="426">
        <v>1146</v>
      </c>
      <c r="U14" s="426">
        <v>1050</v>
      </c>
      <c r="V14" s="426">
        <v>790</v>
      </c>
      <c r="W14" s="426">
        <v>672</v>
      </c>
      <c r="X14" s="218">
        <f t="shared" si="0"/>
        <v>0.4392156862745098</v>
      </c>
      <c r="Y14" s="75"/>
    </row>
    <row r="15" spans="1:25" x14ac:dyDescent="0.3">
      <c r="A15" s="5"/>
      <c r="B15" s="16" t="s">
        <v>0</v>
      </c>
      <c r="C15" s="22">
        <v>61</v>
      </c>
      <c r="D15" s="22">
        <v>69</v>
      </c>
      <c r="E15" s="22">
        <v>101</v>
      </c>
      <c r="F15" s="22">
        <v>152</v>
      </c>
      <c r="G15" s="22">
        <v>175</v>
      </c>
      <c r="H15" s="22">
        <v>202</v>
      </c>
      <c r="I15" s="22">
        <v>225</v>
      </c>
      <c r="J15" s="22">
        <v>290</v>
      </c>
      <c r="K15" s="22">
        <v>353</v>
      </c>
      <c r="L15" s="22">
        <v>299</v>
      </c>
      <c r="M15" s="22">
        <v>338</v>
      </c>
      <c r="N15" s="22">
        <v>389</v>
      </c>
      <c r="O15" s="22">
        <v>363</v>
      </c>
      <c r="P15" s="22">
        <v>289</v>
      </c>
      <c r="Q15" s="22">
        <v>241</v>
      </c>
      <c r="R15" s="22">
        <v>252</v>
      </c>
      <c r="S15" s="22">
        <v>267</v>
      </c>
      <c r="T15" s="25">
        <v>294</v>
      </c>
      <c r="U15" s="25">
        <v>322</v>
      </c>
      <c r="V15" s="428">
        <v>242</v>
      </c>
      <c r="W15" s="428">
        <v>198</v>
      </c>
      <c r="X15" s="450">
        <f t="shared" si="0"/>
        <v>0.50899742930591263</v>
      </c>
      <c r="Y15" s="75"/>
    </row>
    <row r="16" spans="1:25" x14ac:dyDescent="0.3">
      <c r="A16" s="5"/>
      <c r="B16" s="17" t="s">
        <v>1</v>
      </c>
      <c r="C16" s="19">
        <v>167</v>
      </c>
      <c r="D16" s="19">
        <v>219</v>
      </c>
      <c r="E16" s="19">
        <v>388</v>
      </c>
      <c r="F16" s="19">
        <v>489</v>
      </c>
      <c r="G16" s="19">
        <v>658</v>
      </c>
      <c r="H16" s="19">
        <v>829</v>
      </c>
      <c r="I16" s="19">
        <v>833</v>
      </c>
      <c r="J16" s="19">
        <v>1098</v>
      </c>
      <c r="K16" s="19">
        <v>1183</v>
      </c>
      <c r="L16" s="19">
        <v>1150</v>
      </c>
      <c r="M16" s="19">
        <v>1068</v>
      </c>
      <c r="N16" s="19">
        <v>1141</v>
      </c>
      <c r="O16" s="19">
        <v>1064</v>
      </c>
      <c r="P16" s="19">
        <v>831</v>
      </c>
      <c r="Q16" s="19">
        <v>747</v>
      </c>
      <c r="R16" s="19">
        <v>679</v>
      </c>
      <c r="S16" s="19">
        <v>619</v>
      </c>
      <c r="T16" s="65">
        <v>852</v>
      </c>
      <c r="U16" s="65">
        <v>728</v>
      </c>
      <c r="V16" s="428">
        <v>548</v>
      </c>
      <c r="W16" s="428">
        <v>474</v>
      </c>
      <c r="X16" s="450">
        <f t="shared" si="0"/>
        <v>0.4154250657318142</v>
      </c>
      <c r="Y16" s="75"/>
    </row>
    <row r="17" spans="1:25" ht="27.6" x14ac:dyDescent="0.3">
      <c r="A17" s="5"/>
      <c r="B17" s="114" t="s">
        <v>100</v>
      </c>
      <c r="C17" s="433"/>
      <c r="D17" s="433">
        <v>11</v>
      </c>
      <c r="E17" s="433">
        <v>12</v>
      </c>
      <c r="F17" s="433">
        <v>21</v>
      </c>
      <c r="G17" s="433">
        <v>31</v>
      </c>
      <c r="H17" s="433">
        <v>28</v>
      </c>
      <c r="I17" s="433">
        <v>31</v>
      </c>
      <c r="J17" s="433">
        <v>52</v>
      </c>
      <c r="K17" s="433">
        <v>41</v>
      </c>
      <c r="L17" s="433">
        <v>55</v>
      </c>
      <c r="M17" s="433">
        <v>58</v>
      </c>
      <c r="N17" s="433">
        <v>65</v>
      </c>
      <c r="O17" s="433">
        <v>62</v>
      </c>
      <c r="P17" s="433">
        <v>42</v>
      </c>
      <c r="Q17" s="433">
        <v>62</v>
      </c>
      <c r="R17" s="433">
        <v>81</v>
      </c>
      <c r="S17" s="433">
        <v>171</v>
      </c>
      <c r="T17" s="434">
        <v>289</v>
      </c>
      <c r="U17" s="434">
        <v>364</v>
      </c>
      <c r="V17" s="435">
        <v>352</v>
      </c>
      <c r="W17" s="435">
        <v>332</v>
      </c>
      <c r="X17" s="449">
        <f t="shared" si="0"/>
        <v>5.1076923076923073</v>
      </c>
      <c r="Y17" s="75"/>
    </row>
    <row r="18" spans="1:25" x14ac:dyDescent="0.3">
      <c r="A18" s="5"/>
      <c r="B18" s="21" t="s">
        <v>0</v>
      </c>
      <c r="C18" s="22"/>
      <c r="D18" s="22"/>
      <c r="E18" s="22"/>
      <c r="F18" s="22"/>
      <c r="G18" s="22"/>
      <c r="H18" s="22"/>
      <c r="I18" s="22"/>
      <c r="J18" s="22">
        <v>14</v>
      </c>
      <c r="K18" s="22">
        <v>12</v>
      </c>
      <c r="L18" s="22">
        <v>11</v>
      </c>
      <c r="M18" s="22">
        <v>21</v>
      </c>
      <c r="N18" s="22">
        <v>26</v>
      </c>
      <c r="O18" s="22">
        <v>23</v>
      </c>
      <c r="P18" s="22">
        <v>10</v>
      </c>
      <c r="Q18" s="22">
        <v>19</v>
      </c>
      <c r="R18" s="22">
        <v>27</v>
      </c>
      <c r="S18" s="22">
        <v>58</v>
      </c>
      <c r="T18" s="25">
        <v>88</v>
      </c>
      <c r="U18" s="25">
        <v>122</v>
      </c>
      <c r="V18" s="428">
        <v>117</v>
      </c>
      <c r="W18" s="428">
        <v>100</v>
      </c>
      <c r="X18" s="450">
        <f t="shared" si="0"/>
        <v>3.8461538461538463</v>
      </c>
      <c r="Y18" s="75"/>
    </row>
    <row r="19" spans="1:25" x14ac:dyDescent="0.3">
      <c r="A19" s="5"/>
      <c r="B19" s="17" t="s">
        <v>1</v>
      </c>
      <c r="C19" s="19"/>
      <c r="D19" s="19"/>
      <c r="E19" s="19">
        <v>10</v>
      </c>
      <c r="F19" s="19">
        <v>12</v>
      </c>
      <c r="G19" s="19">
        <v>23</v>
      </c>
      <c r="H19" s="19">
        <v>19</v>
      </c>
      <c r="I19" s="19">
        <v>27</v>
      </c>
      <c r="J19" s="19">
        <v>38</v>
      </c>
      <c r="K19" s="19">
        <v>29</v>
      </c>
      <c r="L19" s="19">
        <v>44</v>
      </c>
      <c r="M19" s="19">
        <v>37</v>
      </c>
      <c r="N19" s="19">
        <v>39</v>
      </c>
      <c r="O19" s="19">
        <v>39</v>
      </c>
      <c r="P19" s="19">
        <v>32</v>
      </c>
      <c r="Q19" s="19">
        <v>43</v>
      </c>
      <c r="R19" s="19">
        <v>54</v>
      </c>
      <c r="S19" s="19">
        <v>113</v>
      </c>
      <c r="T19" s="65">
        <v>201</v>
      </c>
      <c r="U19" s="65">
        <v>242</v>
      </c>
      <c r="V19" s="429">
        <v>235</v>
      </c>
      <c r="W19" s="429">
        <v>232</v>
      </c>
      <c r="X19" s="450">
        <f t="shared" si="0"/>
        <v>5.9487179487179489</v>
      </c>
      <c r="Y19" s="75"/>
    </row>
    <row r="20" spans="1:25" ht="15" x14ac:dyDescent="0.3">
      <c r="A20" s="7"/>
      <c r="B20" s="92" t="s">
        <v>99</v>
      </c>
      <c r="C20" s="430">
        <v>33</v>
      </c>
      <c r="D20" s="430">
        <v>40</v>
      </c>
      <c r="E20" s="430">
        <v>54</v>
      </c>
      <c r="F20" s="430">
        <v>84</v>
      </c>
      <c r="G20" s="430">
        <v>107</v>
      </c>
      <c r="H20" s="430">
        <v>121</v>
      </c>
      <c r="I20" s="430">
        <v>130</v>
      </c>
      <c r="J20" s="430">
        <v>278</v>
      </c>
      <c r="K20" s="430">
        <v>175</v>
      </c>
      <c r="L20" s="430">
        <v>190</v>
      </c>
      <c r="M20" s="430">
        <v>203</v>
      </c>
      <c r="N20" s="430">
        <v>229</v>
      </c>
      <c r="O20" s="430">
        <v>220</v>
      </c>
      <c r="P20" s="430">
        <v>172</v>
      </c>
      <c r="Q20" s="430">
        <v>237</v>
      </c>
      <c r="R20" s="430">
        <v>514</v>
      </c>
      <c r="S20" s="430">
        <v>999</v>
      </c>
      <c r="T20" s="430">
        <v>1958</v>
      </c>
      <c r="U20" s="430">
        <v>2655</v>
      </c>
      <c r="V20" s="430">
        <v>2640</v>
      </c>
      <c r="W20" s="430">
        <v>3040</v>
      </c>
      <c r="X20" s="218">
        <f t="shared" si="0"/>
        <v>13.275109170305678</v>
      </c>
      <c r="Y20" s="75"/>
    </row>
    <row r="21" spans="1:25" x14ac:dyDescent="0.3">
      <c r="A21" s="10"/>
      <c r="B21" s="38" t="s">
        <v>0</v>
      </c>
      <c r="C21" s="36"/>
      <c r="D21" s="36">
        <v>13</v>
      </c>
      <c r="E21" s="36">
        <v>15</v>
      </c>
      <c r="F21" s="36">
        <v>22</v>
      </c>
      <c r="G21" s="36">
        <v>34</v>
      </c>
      <c r="H21" s="36">
        <v>26</v>
      </c>
      <c r="I21" s="36">
        <v>25</v>
      </c>
      <c r="J21" s="36">
        <v>66</v>
      </c>
      <c r="K21" s="36">
        <v>47</v>
      </c>
      <c r="L21" s="36">
        <v>48</v>
      </c>
      <c r="M21" s="36">
        <v>53</v>
      </c>
      <c r="N21" s="36">
        <v>77</v>
      </c>
      <c r="O21" s="36">
        <v>60</v>
      </c>
      <c r="P21" s="36">
        <v>35</v>
      </c>
      <c r="Q21" s="36">
        <v>68</v>
      </c>
      <c r="R21" s="36">
        <v>138</v>
      </c>
      <c r="S21" s="36">
        <v>281</v>
      </c>
      <c r="T21" s="36">
        <v>524</v>
      </c>
      <c r="U21" s="36">
        <v>778</v>
      </c>
      <c r="V21" s="431">
        <v>799</v>
      </c>
      <c r="W21" s="431">
        <v>865</v>
      </c>
      <c r="X21" s="450">
        <f t="shared" si="0"/>
        <v>11.233766233766234</v>
      </c>
      <c r="Y21" s="75"/>
    </row>
    <row r="22" spans="1:25" x14ac:dyDescent="0.3">
      <c r="A22" s="10"/>
      <c r="B22" s="38" t="s">
        <v>1</v>
      </c>
      <c r="C22" s="36">
        <v>28</v>
      </c>
      <c r="D22" s="36">
        <v>27</v>
      </c>
      <c r="E22" s="36">
        <v>39</v>
      </c>
      <c r="F22" s="36">
        <v>62</v>
      </c>
      <c r="G22" s="36">
        <v>73</v>
      </c>
      <c r="H22" s="36">
        <v>95</v>
      </c>
      <c r="I22" s="36">
        <v>105</v>
      </c>
      <c r="J22" s="36">
        <v>212</v>
      </c>
      <c r="K22" s="36">
        <v>128</v>
      </c>
      <c r="L22" s="36">
        <v>142</v>
      </c>
      <c r="M22" s="36">
        <v>150</v>
      </c>
      <c r="N22" s="36">
        <v>152</v>
      </c>
      <c r="O22" s="36">
        <v>160</v>
      </c>
      <c r="P22" s="36">
        <v>137</v>
      </c>
      <c r="Q22" s="36">
        <v>169</v>
      </c>
      <c r="R22" s="36">
        <v>376</v>
      </c>
      <c r="S22" s="36">
        <v>718</v>
      </c>
      <c r="T22" s="36">
        <v>1434</v>
      </c>
      <c r="U22" s="36">
        <v>1877</v>
      </c>
      <c r="V22" s="429">
        <v>1841</v>
      </c>
      <c r="W22" s="429">
        <v>2175</v>
      </c>
      <c r="X22" s="450">
        <f t="shared" si="0"/>
        <v>14.309210526315789</v>
      </c>
      <c r="Y22" s="75"/>
    </row>
    <row r="23" spans="1:25" ht="15" x14ac:dyDescent="0.3">
      <c r="A23" s="7"/>
      <c r="B23" s="92" t="s">
        <v>23</v>
      </c>
      <c r="C23" s="430">
        <v>198</v>
      </c>
      <c r="D23" s="430">
        <v>216</v>
      </c>
      <c r="E23" s="430">
        <v>212</v>
      </c>
      <c r="F23" s="430">
        <v>241</v>
      </c>
      <c r="G23" s="430">
        <v>259</v>
      </c>
      <c r="H23" s="430">
        <v>263</v>
      </c>
      <c r="I23" s="430">
        <v>279</v>
      </c>
      <c r="J23" s="430">
        <v>313</v>
      </c>
      <c r="K23" s="430">
        <v>359</v>
      </c>
      <c r="L23" s="430">
        <v>497</v>
      </c>
      <c r="M23" s="430">
        <v>510</v>
      </c>
      <c r="N23" s="430">
        <v>537</v>
      </c>
      <c r="O23" s="430">
        <v>809</v>
      </c>
      <c r="P23" s="430">
        <v>963</v>
      </c>
      <c r="Q23" s="430">
        <v>1263</v>
      </c>
      <c r="R23" s="430">
        <v>1452</v>
      </c>
      <c r="S23" s="430">
        <v>1649</v>
      </c>
      <c r="T23" s="430">
        <v>1728</v>
      </c>
      <c r="U23" s="430">
        <v>1454</v>
      </c>
      <c r="V23" s="430">
        <v>1160</v>
      </c>
      <c r="W23" s="430">
        <v>876</v>
      </c>
      <c r="X23" s="218">
        <f t="shared" si="0"/>
        <v>1.6312849162011174</v>
      </c>
      <c r="Y23" s="75"/>
    </row>
    <row r="24" spans="1:25" x14ac:dyDescent="0.3">
      <c r="A24" s="5"/>
      <c r="B24" s="30" t="s">
        <v>0</v>
      </c>
      <c r="C24" s="31">
        <v>38</v>
      </c>
      <c r="D24" s="31">
        <v>36</v>
      </c>
      <c r="E24" s="31">
        <v>42</v>
      </c>
      <c r="F24" s="31">
        <v>56</v>
      </c>
      <c r="G24" s="31">
        <v>55</v>
      </c>
      <c r="H24" s="31">
        <v>57</v>
      </c>
      <c r="I24" s="31">
        <v>65</v>
      </c>
      <c r="J24" s="31">
        <v>57</v>
      </c>
      <c r="K24" s="31">
        <v>61</v>
      </c>
      <c r="L24" s="402">
        <v>96</v>
      </c>
      <c r="M24" s="402">
        <v>115</v>
      </c>
      <c r="N24" s="402">
        <v>118</v>
      </c>
      <c r="O24" s="403">
        <v>183</v>
      </c>
      <c r="P24" s="402">
        <v>241</v>
      </c>
      <c r="Q24" s="402">
        <v>322</v>
      </c>
      <c r="R24" s="402">
        <v>373</v>
      </c>
      <c r="S24" s="402">
        <v>477</v>
      </c>
      <c r="T24" s="35">
        <v>453</v>
      </c>
      <c r="U24" s="35">
        <v>423</v>
      </c>
      <c r="V24" s="431">
        <v>339</v>
      </c>
      <c r="W24" s="431">
        <v>280</v>
      </c>
      <c r="X24" s="450">
        <f t="shared" si="0"/>
        <v>2.3728813559322033</v>
      </c>
      <c r="Y24" s="75"/>
    </row>
    <row r="25" spans="1:25" x14ac:dyDescent="0.3">
      <c r="A25" s="5"/>
      <c r="B25" s="32" t="s">
        <v>1</v>
      </c>
      <c r="C25" s="33">
        <v>160</v>
      </c>
      <c r="D25" s="33">
        <v>180</v>
      </c>
      <c r="E25" s="33">
        <v>170</v>
      </c>
      <c r="F25" s="33">
        <v>185</v>
      </c>
      <c r="G25" s="33">
        <v>204</v>
      </c>
      <c r="H25" s="33">
        <v>206</v>
      </c>
      <c r="I25" s="33">
        <v>214</v>
      </c>
      <c r="J25" s="33">
        <v>256</v>
      </c>
      <c r="K25" s="33">
        <v>298</v>
      </c>
      <c r="L25" s="34">
        <v>401</v>
      </c>
      <c r="M25" s="34">
        <v>395</v>
      </c>
      <c r="N25" s="34">
        <v>419</v>
      </c>
      <c r="O25" s="35">
        <v>626</v>
      </c>
      <c r="P25" s="19">
        <v>722</v>
      </c>
      <c r="Q25" s="19">
        <v>941</v>
      </c>
      <c r="R25" s="19">
        <v>1079</v>
      </c>
      <c r="S25" s="19">
        <v>1172</v>
      </c>
      <c r="T25" s="65">
        <v>1275</v>
      </c>
      <c r="U25" s="65">
        <v>1031</v>
      </c>
      <c r="V25" s="428">
        <v>821</v>
      </c>
      <c r="W25" s="428">
        <v>596</v>
      </c>
      <c r="X25" s="450">
        <f t="shared" si="0"/>
        <v>1.4224343675417661</v>
      </c>
      <c r="Y25" s="75"/>
    </row>
    <row r="26" spans="1:25" ht="27.6" x14ac:dyDescent="0.3">
      <c r="A26" s="10"/>
      <c r="B26" s="37" t="s">
        <v>98</v>
      </c>
      <c r="C26" s="29"/>
      <c r="D26" s="440"/>
      <c r="E26" s="441"/>
      <c r="F26" s="29"/>
      <c r="G26" s="29"/>
      <c r="H26" s="441"/>
      <c r="I26" s="29"/>
      <c r="J26" s="29">
        <v>14</v>
      </c>
      <c r="K26" s="29"/>
      <c r="L26" s="29"/>
      <c r="M26" s="29"/>
      <c r="N26" s="29"/>
      <c r="O26" s="29"/>
      <c r="P26" s="29"/>
      <c r="Q26" s="29">
        <v>20</v>
      </c>
      <c r="R26" s="29">
        <v>131</v>
      </c>
      <c r="S26" s="29">
        <v>305</v>
      </c>
      <c r="T26" s="29">
        <v>535</v>
      </c>
      <c r="U26" s="29">
        <v>701</v>
      </c>
      <c r="V26" s="435">
        <v>623</v>
      </c>
      <c r="W26" s="435">
        <v>525</v>
      </c>
      <c r="X26" s="448"/>
      <c r="Y26" s="75"/>
    </row>
    <row r="27" spans="1:25" x14ac:dyDescent="0.3">
      <c r="A27" s="10"/>
      <c r="B27" s="38" t="s">
        <v>0</v>
      </c>
      <c r="C27" s="31"/>
      <c r="D27" s="31"/>
      <c r="E27" s="31"/>
      <c r="F27" s="31"/>
      <c r="G27" s="31"/>
      <c r="H27" s="31"/>
      <c r="I27" s="31"/>
      <c r="J27" s="31"/>
      <c r="K27" s="31"/>
      <c r="L27" s="31"/>
      <c r="M27" s="31"/>
      <c r="N27" s="31"/>
      <c r="O27" s="31"/>
      <c r="P27" s="31"/>
      <c r="Q27" s="31">
        <v>7</v>
      </c>
      <c r="R27" s="31">
        <v>42</v>
      </c>
      <c r="S27" s="31">
        <v>96</v>
      </c>
      <c r="T27" s="70">
        <v>160</v>
      </c>
      <c r="U27" s="70">
        <v>199</v>
      </c>
      <c r="V27" s="428">
        <v>178</v>
      </c>
      <c r="W27" s="428">
        <v>179</v>
      </c>
      <c r="X27" s="448"/>
      <c r="Y27" s="75"/>
    </row>
    <row r="28" spans="1:25" x14ac:dyDescent="0.3">
      <c r="A28" s="10"/>
      <c r="B28" s="38" t="s">
        <v>1</v>
      </c>
      <c r="C28" s="31"/>
      <c r="D28" s="31"/>
      <c r="E28" s="31"/>
      <c r="F28" s="31"/>
      <c r="G28" s="31"/>
      <c r="H28" s="31"/>
      <c r="I28" s="31"/>
      <c r="J28" s="31"/>
      <c r="K28" s="31"/>
      <c r="L28" s="31"/>
      <c r="M28" s="31"/>
      <c r="N28" s="31"/>
      <c r="O28" s="31"/>
      <c r="P28" s="31"/>
      <c r="Q28" s="31">
        <v>13</v>
      </c>
      <c r="R28" s="31">
        <v>89</v>
      </c>
      <c r="S28" s="31">
        <v>209</v>
      </c>
      <c r="T28" s="70">
        <v>375</v>
      </c>
      <c r="U28" s="70">
        <v>502</v>
      </c>
      <c r="V28" s="429">
        <v>445</v>
      </c>
      <c r="W28" s="429">
        <v>346</v>
      </c>
      <c r="X28" s="448"/>
      <c r="Y28" s="75"/>
    </row>
    <row r="29" spans="1:25" ht="15" x14ac:dyDescent="0.3">
      <c r="A29" s="7"/>
      <c r="B29" s="92" t="s">
        <v>54</v>
      </c>
      <c r="C29" s="430">
        <v>267</v>
      </c>
      <c r="D29" s="430">
        <v>276</v>
      </c>
      <c r="E29" s="430">
        <v>280</v>
      </c>
      <c r="F29" s="430">
        <v>388</v>
      </c>
      <c r="G29" s="430">
        <v>475</v>
      </c>
      <c r="H29" s="430">
        <v>507</v>
      </c>
      <c r="I29" s="430">
        <v>546</v>
      </c>
      <c r="J29" s="430">
        <v>676</v>
      </c>
      <c r="K29" s="430">
        <v>563</v>
      </c>
      <c r="L29" s="430">
        <v>384</v>
      </c>
      <c r="M29" s="430">
        <v>269</v>
      </c>
      <c r="N29" s="430">
        <v>265</v>
      </c>
      <c r="O29" s="430">
        <v>310</v>
      </c>
      <c r="P29" s="430">
        <v>270</v>
      </c>
      <c r="Q29" s="430">
        <v>273</v>
      </c>
      <c r="R29" s="430">
        <v>334</v>
      </c>
      <c r="S29" s="430">
        <v>442</v>
      </c>
      <c r="T29" s="430">
        <v>757</v>
      </c>
      <c r="U29" s="430">
        <v>924</v>
      </c>
      <c r="V29" s="430">
        <v>859</v>
      </c>
      <c r="W29" s="430">
        <v>850</v>
      </c>
      <c r="X29" s="218">
        <f t="shared" si="0"/>
        <v>3.2075471698113209</v>
      </c>
      <c r="Y29" s="75"/>
    </row>
    <row r="30" spans="1:25" x14ac:dyDescent="0.3">
      <c r="A30" s="5"/>
      <c r="B30" s="26" t="s">
        <v>0</v>
      </c>
      <c r="C30" s="436">
        <v>60</v>
      </c>
      <c r="D30" s="436">
        <v>72</v>
      </c>
      <c r="E30" s="436">
        <v>68</v>
      </c>
      <c r="F30" s="436">
        <v>109</v>
      </c>
      <c r="G30" s="436">
        <v>118</v>
      </c>
      <c r="H30" s="436">
        <v>121</v>
      </c>
      <c r="I30" s="436">
        <v>132</v>
      </c>
      <c r="J30" s="436">
        <v>168</v>
      </c>
      <c r="K30" s="436">
        <v>119</v>
      </c>
      <c r="L30" s="402">
        <v>89</v>
      </c>
      <c r="M30" s="402">
        <v>58</v>
      </c>
      <c r="N30" s="402">
        <v>80</v>
      </c>
      <c r="O30" s="403">
        <v>82</v>
      </c>
      <c r="P30" s="402">
        <v>70</v>
      </c>
      <c r="Q30" s="402">
        <v>78</v>
      </c>
      <c r="R30" s="402">
        <v>84</v>
      </c>
      <c r="S30" s="402">
        <v>139</v>
      </c>
      <c r="T30" s="403">
        <v>204</v>
      </c>
      <c r="U30" s="403">
        <v>291</v>
      </c>
      <c r="V30" s="431">
        <v>265</v>
      </c>
      <c r="W30" s="431">
        <v>236</v>
      </c>
      <c r="X30" s="450">
        <f t="shared" si="0"/>
        <v>2.95</v>
      </c>
      <c r="Y30" s="75"/>
    </row>
    <row r="31" spans="1:25" x14ac:dyDescent="0.3">
      <c r="A31" s="5"/>
      <c r="B31" s="27" t="s">
        <v>1</v>
      </c>
      <c r="C31" s="437">
        <v>207</v>
      </c>
      <c r="D31" s="437">
        <v>204</v>
      </c>
      <c r="E31" s="437">
        <v>212</v>
      </c>
      <c r="F31" s="437">
        <v>279</v>
      </c>
      <c r="G31" s="437">
        <v>357</v>
      </c>
      <c r="H31" s="437">
        <v>386</v>
      </c>
      <c r="I31" s="437">
        <v>414</v>
      </c>
      <c r="J31" s="437">
        <v>508</v>
      </c>
      <c r="K31" s="437">
        <v>444</v>
      </c>
      <c r="L31" s="19">
        <v>295</v>
      </c>
      <c r="M31" s="19">
        <v>211</v>
      </c>
      <c r="N31" s="19">
        <v>185</v>
      </c>
      <c r="O31" s="65">
        <v>228</v>
      </c>
      <c r="P31" s="19">
        <v>200</v>
      </c>
      <c r="Q31" s="19">
        <v>195</v>
      </c>
      <c r="R31" s="19">
        <v>250</v>
      </c>
      <c r="S31" s="19">
        <v>303</v>
      </c>
      <c r="T31" s="65">
        <v>553</v>
      </c>
      <c r="U31" s="65">
        <v>633</v>
      </c>
      <c r="V31" s="428">
        <v>594</v>
      </c>
      <c r="W31" s="428">
        <v>614</v>
      </c>
      <c r="X31" s="450">
        <f t="shared" si="0"/>
        <v>3.3189189189189188</v>
      </c>
      <c r="Y31" s="75"/>
    </row>
    <row r="32" spans="1:25" x14ac:dyDescent="0.3">
      <c r="A32" s="5"/>
      <c r="B32" s="24" t="s">
        <v>6</v>
      </c>
      <c r="C32" s="438">
        <v>147</v>
      </c>
      <c r="D32" s="438">
        <v>164</v>
      </c>
      <c r="E32" s="438">
        <v>167</v>
      </c>
      <c r="F32" s="438">
        <v>223</v>
      </c>
      <c r="G32" s="438">
        <v>266</v>
      </c>
      <c r="H32" s="438">
        <v>312</v>
      </c>
      <c r="I32" s="438">
        <v>345</v>
      </c>
      <c r="J32" s="438">
        <v>424</v>
      </c>
      <c r="K32" s="438">
        <v>365</v>
      </c>
      <c r="L32" s="438">
        <v>280</v>
      </c>
      <c r="M32" s="438">
        <v>208</v>
      </c>
      <c r="N32" s="438">
        <v>209</v>
      </c>
      <c r="O32" s="438">
        <v>242</v>
      </c>
      <c r="P32" s="438">
        <v>227</v>
      </c>
      <c r="Q32" s="438">
        <v>222</v>
      </c>
      <c r="R32" s="438">
        <v>280</v>
      </c>
      <c r="S32" s="438">
        <v>385</v>
      </c>
      <c r="T32" s="439">
        <v>641</v>
      </c>
      <c r="U32" s="439">
        <v>792</v>
      </c>
      <c r="V32" s="435">
        <v>751</v>
      </c>
      <c r="W32" s="435">
        <v>743</v>
      </c>
      <c r="X32" s="449">
        <f t="shared" si="0"/>
        <v>3.5550239234449759</v>
      </c>
      <c r="Y32" s="75"/>
    </row>
    <row r="33" spans="1:25" x14ac:dyDescent="0.3">
      <c r="A33" s="5"/>
      <c r="B33" s="21" t="s">
        <v>0</v>
      </c>
      <c r="C33" s="105">
        <v>34</v>
      </c>
      <c r="D33" s="105">
        <v>39</v>
      </c>
      <c r="E33" s="105">
        <v>42</v>
      </c>
      <c r="F33" s="105">
        <v>56</v>
      </c>
      <c r="G33" s="105">
        <v>57</v>
      </c>
      <c r="H33" s="105">
        <v>76</v>
      </c>
      <c r="I33" s="105">
        <v>91</v>
      </c>
      <c r="J33" s="105">
        <v>94</v>
      </c>
      <c r="K33" s="105">
        <v>81</v>
      </c>
      <c r="L33" s="22">
        <v>62</v>
      </c>
      <c r="M33" s="22">
        <v>42</v>
      </c>
      <c r="N33" s="22">
        <v>63</v>
      </c>
      <c r="O33" s="25">
        <v>63</v>
      </c>
      <c r="P33" s="22">
        <v>56</v>
      </c>
      <c r="Q33" s="22">
        <v>64</v>
      </c>
      <c r="R33" s="22">
        <v>69</v>
      </c>
      <c r="S33" s="22">
        <v>122</v>
      </c>
      <c r="T33" s="25">
        <v>171</v>
      </c>
      <c r="U33" s="25">
        <v>259</v>
      </c>
      <c r="V33" s="428">
        <v>223</v>
      </c>
      <c r="W33" s="428">
        <v>203</v>
      </c>
      <c r="X33" s="450">
        <f t="shared" si="0"/>
        <v>3.2222222222222223</v>
      </c>
      <c r="Y33" s="75"/>
    </row>
    <row r="34" spans="1:25" x14ac:dyDescent="0.3">
      <c r="A34" s="5"/>
      <c r="B34" s="17" t="s">
        <v>1</v>
      </c>
      <c r="C34" s="411">
        <v>113</v>
      </c>
      <c r="D34" s="411">
        <v>125</v>
      </c>
      <c r="E34" s="411">
        <v>125</v>
      </c>
      <c r="F34" s="411">
        <v>167</v>
      </c>
      <c r="G34" s="411">
        <v>209</v>
      </c>
      <c r="H34" s="411">
        <v>236</v>
      </c>
      <c r="I34" s="411">
        <v>254</v>
      </c>
      <c r="J34" s="411">
        <v>330</v>
      </c>
      <c r="K34" s="411">
        <v>284</v>
      </c>
      <c r="L34" s="19">
        <v>218</v>
      </c>
      <c r="M34" s="19">
        <v>166</v>
      </c>
      <c r="N34" s="19">
        <v>146</v>
      </c>
      <c r="O34" s="65">
        <v>179</v>
      </c>
      <c r="P34" s="19">
        <v>171</v>
      </c>
      <c r="Q34" s="19">
        <v>158</v>
      </c>
      <c r="R34" s="19">
        <v>211</v>
      </c>
      <c r="S34" s="19">
        <v>263</v>
      </c>
      <c r="T34" s="65">
        <v>470</v>
      </c>
      <c r="U34" s="65">
        <v>533</v>
      </c>
      <c r="V34" s="428">
        <v>528</v>
      </c>
      <c r="W34" s="428">
        <v>540</v>
      </c>
      <c r="X34" s="450">
        <f t="shared" si="0"/>
        <v>3.6986301369863015</v>
      </c>
      <c r="Y34" s="75"/>
    </row>
    <row r="35" spans="1:25" x14ac:dyDescent="0.3">
      <c r="A35" s="5"/>
      <c r="B35" s="28" t="s">
        <v>97</v>
      </c>
      <c r="C35" s="29"/>
      <c r="D35" s="29"/>
      <c r="E35" s="29"/>
      <c r="F35" s="29"/>
      <c r="G35" s="29">
        <v>14</v>
      </c>
      <c r="H35" s="29">
        <v>12</v>
      </c>
      <c r="I35" s="29">
        <v>19</v>
      </c>
      <c r="J35" s="29">
        <v>54</v>
      </c>
      <c r="K35" s="29">
        <v>23</v>
      </c>
      <c r="L35" s="29">
        <v>18</v>
      </c>
      <c r="M35" s="29">
        <v>14</v>
      </c>
      <c r="N35" s="29">
        <v>10</v>
      </c>
      <c r="O35" s="29">
        <v>12</v>
      </c>
      <c r="P35" s="29">
        <v>12</v>
      </c>
      <c r="Q35" s="29">
        <v>12</v>
      </c>
      <c r="R35" s="29">
        <v>45</v>
      </c>
      <c r="S35" s="29">
        <v>121</v>
      </c>
      <c r="T35" s="69">
        <v>354</v>
      </c>
      <c r="U35" s="69">
        <v>564</v>
      </c>
      <c r="V35" s="435">
        <v>590</v>
      </c>
      <c r="W35" s="435">
        <v>646</v>
      </c>
      <c r="X35" s="449">
        <f t="shared" si="0"/>
        <v>64.599999999999994</v>
      </c>
      <c r="Y35" s="75"/>
    </row>
    <row r="36" spans="1:25" x14ac:dyDescent="0.3">
      <c r="A36" s="5"/>
      <c r="B36" s="30" t="s">
        <v>0</v>
      </c>
      <c r="C36" s="442"/>
      <c r="D36" s="31"/>
      <c r="E36" s="31"/>
      <c r="F36" s="31"/>
      <c r="G36" s="31"/>
      <c r="H36" s="31"/>
      <c r="I36" s="31"/>
      <c r="J36" s="31"/>
      <c r="K36" s="31"/>
      <c r="L36" s="31"/>
      <c r="M36" s="22"/>
      <c r="N36" s="22"/>
      <c r="O36" s="22"/>
      <c r="P36" s="25"/>
      <c r="Q36" s="22"/>
      <c r="R36" s="22"/>
      <c r="S36" s="22">
        <v>40</v>
      </c>
      <c r="T36" s="22">
        <v>114</v>
      </c>
      <c r="U36" s="22">
        <v>188</v>
      </c>
      <c r="V36" s="428">
        <v>182</v>
      </c>
      <c r="W36" s="428">
        <v>179</v>
      </c>
      <c r="X36" s="448"/>
      <c r="Y36" s="75"/>
    </row>
    <row r="37" spans="1:25" x14ac:dyDescent="0.3">
      <c r="A37" s="5"/>
      <c r="B37" s="30" t="s">
        <v>1</v>
      </c>
      <c r="C37" s="31"/>
      <c r="D37" s="31"/>
      <c r="E37" s="31"/>
      <c r="F37" s="31"/>
      <c r="G37" s="31"/>
      <c r="H37" s="31"/>
      <c r="I37" s="31"/>
      <c r="J37" s="31">
        <v>37</v>
      </c>
      <c r="K37" s="31"/>
      <c r="L37" s="34"/>
      <c r="M37" s="34"/>
      <c r="N37" s="34"/>
      <c r="O37" s="35"/>
      <c r="P37" s="19"/>
      <c r="Q37" s="19"/>
      <c r="R37" s="19">
        <v>32</v>
      </c>
      <c r="S37" s="19">
        <v>81</v>
      </c>
      <c r="T37" s="65">
        <v>240</v>
      </c>
      <c r="U37" s="65">
        <v>376</v>
      </c>
      <c r="V37" s="429">
        <v>408</v>
      </c>
      <c r="W37" s="429">
        <v>467</v>
      </c>
      <c r="X37" s="448"/>
      <c r="Y37" s="75"/>
    </row>
    <row r="38" spans="1:25" ht="15" x14ac:dyDescent="0.3">
      <c r="A38" s="10"/>
      <c r="B38" s="92" t="s">
        <v>106</v>
      </c>
      <c r="C38" s="430">
        <v>67</v>
      </c>
      <c r="D38" s="430">
        <v>97</v>
      </c>
      <c r="E38" s="430">
        <v>101</v>
      </c>
      <c r="F38" s="430">
        <v>124</v>
      </c>
      <c r="G38" s="430">
        <v>165</v>
      </c>
      <c r="H38" s="430">
        <v>142</v>
      </c>
      <c r="I38" s="430">
        <v>196</v>
      </c>
      <c r="J38" s="430">
        <v>153</v>
      </c>
      <c r="K38" s="430">
        <v>142</v>
      </c>
      <c r="L38" s="430">
        <v>127</v>
      </c>
      <c r="M38" s="430">
        <v>147</v>
      </c>
      <c r="N38" s="430">
        <v>179</v>
      </c>
      <c r="O38" s="430">
        <v>199</v>
      </c>
      <c r="P38" s="430">
        <v>197</v>
      </c>
      <c r="Q38" s="430">
        <v>303</v>
      </c>
      <c r="R38" s="430">
        <v>340</v>
      </c>
      <c r="S38" s="430">
        <v>416</v>
      </c>
      <c r="T38" s="430">
        <v>571</v>
      </c>
      <c r="U38" s="430">
        <v>780</v>
      </c>
      <c r="V38" s="430">
        <v>749</v>
      </c>
      <c r="W38" s="430">
        <v>909</v>
      </c>
      <c r="X38" s="218">
        <f t="shared" si="0"/>
        <v>5.0782122905027931</v>
      </c>
      <c r="Y38" s="75"/>
    </row>
    <row r="39" spans="1:25" x14ac:dyDescent="0.3">
      <c r="A39" s="10"/>
      <c r="B39" s="30" t="s">
        <v>0</v>
      </c>
      <c r="C39" s="31">
        <v>26</v>
      </c>
      <c r="D39" s="31">
        <v>31</v>
      </c>
      <c r="E39" s="31">
        <v>36</v>
      </c>
      <c r="F39" s="31">
        <v>34</v>
      </c>
      <c r="G39" s="31">
        <v>51</v>
      </c>
      <c r="H39" s="31">
        <v>43</v>
      </c>
      <c r="I39" s="31">
        <v>47</v>
      </c>
      <c r="J39" s="31">
        <v>46</v>
      </c>
      <c r="K39" s="31">
        <v>51</v>
      </c>
      <c r="L39" s="402">
        <v>31</v>
      </c>
      <c r="M39" s="402">
        <v>46</v>
      </c>
      <c r="N39" s="402">
        <v>73</v>
      </c>
      <c r="O39" s="403">
        <v>63</v>
      </c>
      <c r="P39" s="402">
        <v>63</v>
      </c>
      <c r="Q39" s="402">
        <v>100</v>
      </c>
      <c r="R39" s="402">
        <v>103</v>
      </c>
      <c r="S39" s="402">
        <v>157</v>
      </c>
      <c r="T39" s="35">
        <v>183</v>
      </c>
      <c r="U39" s="35">
        <v>281</v>
      </c>
      <c r="V39" s="431">
        <v>294</v>
      </c>
      <c r="W39" s="431">
        <v>313</v>
      </c>
      <c r="X39" s="450">
        <f t="shared" si="0"/>
        <v>4.2876712328767121</v>
      </c>
      <c r="Y39" s="75"/>
    </row>
    <row r="40" spans="1:25" x14ac:dyDescent="0.3">
      <c r="A40" s="10"/>
      <c r="B40" s="32" t="s">
        <v>1</v>
      </c>
      <c r="C40" s="33">
        <v>41</v>
      </c>
      <c r="D40" s="33">
        <v>66</v>
      </c>
      <c r="E40" s="33">
        <v>65</v>
      </c>
      <c r="F40" s="33">
        <v>90</v>
      </c>
      <c r="G40" s="33">
        <v>114</v>
      </c>
      <c r="H40" s="33">
        <v>99</v>
      </c>
      <c r="I40" s="33">
        <v>149</v>
      </c>
      <c r="J40" s="33">
        <v>107</v>
      </c>
      <c r="K40" s="33">
        <v>91</v>
      </c>
      <c r="L40" s="34">
        <v>96</v>
      </c>
      <c r="M40" s="34">
        <v>101</v>
      </c>
      <c r="N40" s="34">
        <v>106</v>
      </c>
      <c r="O40" s="35">
        <v>136</v>
      </c>
      <c r="P40" s="19">
        <v>134</v>
      </c>
      <c r="Q40" s="19">
        <v>203</v>
      </c>
      <c r="R40" s="19">
        <v>237</v>
      </c>
      <c r="S40" s="19">
        <v>259</v>
      </c>
      <c r="T40" s="65">
        <v>388</v>
      </c>
      <c r="U40" s="65">
        <v>499</v>
      </c>
      <c r="V40" s="428">
        <v>455</v>
      </c>
      <c r="W40" s="428">
        <v>596</v>
      </c>
      <c r="X40" s="450">
        <f t="shared" si="0"/>
        <v>5.6226415094339623</v>
      </c>
      <c r="Y40" s="75"/>
    </row>
    <row r="41" spans="1:25" x14ac:dyDescent="0.3">
      <c r="A41" s="10"/>
      <c r="B41" s="37" t="s">
        <v>11</v>
      </c>
      <c r="C41" s="29">
        <v>22</v>
      </c>
      <c r="D41" s="29">
        <v>32</v>
      </c>
      <c r="E41" s="29">
        <v>30</v>
      </c>
      <c r="F41" s="29">
        <v>39</v>
      </c>
      <c r="G41" s="29">
        <v>52</v>
      </c>
      <c r="H41" s="29">
        <v>39</v>
      </c>
      <c r="I41" s="29">
        <v>77</v>
      </c>
      <c r="J41" s="29">
        <v>72</v>
      </c>
      <c r="K41" s="29">
        <v>67</v>
      </c>
      <c r="L41" s="29">
        <v>59</v>
      </c>
      <c r="M41" s="29">
        <v>79</v>
      </c>
      <c r="N41" s="29">
        <v>91</v>
      </c>
      <c r="O41" s="29">
        <v>123</v>
      </c>
      <c r="P41" s="29">
        <v>94</v>
      </c>
      <c r="Q41" s="29">
        <v>148</v>
      </c>
      <c r="R41" s="29">
        <v>204</v>
      </c>
      <c r="S41" s="29">
        <v>227</v>
      </c>
      <c r="T41" s="69">
        <v>334</v>
      </c>
      <c r="U41" s="69">
        <v>516</v>
      </c>
      <c r="V41" s="435">
        <v>513</v>
      </c>
      <c r="W41" s="435">
        <v>613</v>
      </c>
      <c r="X41" s="449">
        <f t="shared" si="0"/>
        <v>6.7362637362637363</v>
      </c>
      <c r="Y41" s="75"/>
    </row>
    <row r="42" spans="1:25" x14ac:dyDescent="0.3">
      <c r="A42" s="10"/>
      <c r="B42" s="38" t="s">
        <v>0</v>
      </c>
      <c r="C42" s="31"/>
      <c r="D42" s="31"/>
      <c r="E42" s="31"/>
      <c r="F42" s="31"/>
      <c r="G42" s="31"/>
      <c r="H42" s="31"/>
      <c r="I42" s="31"/>
      <c r="J42" s="31"/>
      <c r="K42" s="31"/>
      <c r="L42" s="31"/>
      <c r="M42" s="31">
        <v>21</v>
      </c>
      <c r="N42" s="31">
        <v>36</v>
      </c>
      <c r="O42" s="31">
        <v>32</v>
      </c>
      <c r="P42" s="31">
        <v>34</v>
      </c>
      <c r="Q42" s="31">
        <v>48</v>
      </c>
      <c r="R42" s="31">
        <v>57</v>
      </c>
      <c r="S42" s="31">
        <v>85</v>
      </c>
      <c r="T42" s="70">
        <v>98</v>
      </c>
      <c r="U42" s="70">
        <v>198</v>
      </c>
      <c r="V42" s="428">
        <v>215</v>
      </c>
      <c r="W42" s="428">
        <v>210</v>
      </c>
      <c r="X42" s="450">
        <f t="shared" si="0"/>
        <v>5.833333333333333</v>
      </c>
      <c r="Y42" s="75"/>
    </row>
    <row r="43" spans="1:25" x14ac:dyDescent="0.3">
      <c r="A43" s="10"/>
      <c r="B43" s="39" t="s">
        <v>1</v>
      </c>
      <c r="C43" s="33"/>
      <c r="D43" s="33"/>
      <c r="E43" s="33"/>
      <c r="F43" s="33"/>
      <c r="G43" s="33"/>
      <c r="H43" s="33"/>
      <c r="I43" s="33"/>
      <c r="J43" s="33"/>
      <c r="K43" s="33"/>
      <c r="L43" s="33"/>
      <c r="M43" s="33">
        <v>58</v>
      </c>
      <c r="N43" s="33">
        <v>55</v>
      </c>
      <c r="O43" s="33">
        <v>91</v>
      </c>
      <c r="P43" s="33">
        <v>60</v>
      </c>
      <c r="Q43" s="33">
        <v>100</v>
      </c>
      <c r="R43" s="33">
        <v>147</v>
      </c>
      <c r="S43" s="33">
        <v>142</v>
      </c>
      <c r="T43" s="71">
        <v>236</v>
      </c>
      <c r="U43" s="70">
        <v>318</v>
      </c>
      <c r="V43" s="428">
        <v>298</v>
      </c>
      <c r="W43" s="428">
        <v>403</v>
      </c>
      <c r="X43" s="450">
        <f t="shared" si="0"/>
        <v>7.3272727272727272</v>
      </c>
      <c r="Y43" s="75"/>
    </row>
    <row r="44" spans="1:25" ht="27.6" x14ac:dyDescent="0.3">
      <c r="A44" s="10"/>
      <c r="B44" s="37" t="s">
        <v>96</v>
      </c>
      <c r="C44" s="29"/>
      <c r="D44" s="29"/>
      <c r="E44" s="29"/>
      <c r="F44" s="29"/>
      <c r="G44" s="29"/>
      <c r="H44" s="29"/>
      <c r="I44" s="29"/>
      <c r="J44" s="29"/>
      <c r="K44" s="29"/>
      <c r="L44" s="29"/>
      <c r="M44" s="29"/>
      <c r="N44" s="29"/>
      <c r="O44" s="29"/>
      <c r="P44" s="29"/>
      <c r="Q44" s="29"/>
      <c r="R44" s="29">
        <v>24</v>
      </c>
      <c r="S44" s="29">
        <v>46</v>
      </c>
      <c r="T44" s="69">
        <v>97</v>
      </c>
      <c r="U44" s="69">
        <v>266</v>
      </c>
      <c r="V44" s="435">
        <v>319</v>
      </c>
      <c r="W44" s="435">
        <v>428</v>
      </c>
      <c r="X44" s="448"/>
      <c r="Y44" s="75"/>
    </row>
    <row r="45" spans="1:25" x14ac:dyDescent="0.3">
      <c r="A45" s="10"/>
      <c r="B45" s="38" t="s">
        <v>0</v>
      </c>
      <c r="C45" s="31"/>
      <c r="D45" s="31"/>
      <c r="E45" s="31"/>
      <c r="F45" s="31"/>
      <c r="G45" s="31"/>
      <c r="H45" s="31"/>
      <c r="I45" s="31"/>
      <c r="J45" s="31"/>
      <c r="K45" s="31"/>
      <c r="L45" s="31"/>
      <c r="M45" s="31"/>
      <c r="N45" s="31"/>
      <c r="O45" s="31"/>
      <c r="P45" s="31"/>
      <c r="Q45" s="31"/>
      <c r="R45" s="31"/>
      <c r="S45" s="31"/>
      <c r="T45" s="70">
        <v>23</v>
      </c>
      <c r="U45" s="70">
        <v>97</v>
      </c>
      <c r="V45" s="428">
        <v>128</v>
      </c>
      <c r="W45" s="428">
        <v>148</v>
      </c>
      <c r="X45" s="448"/>
      <c r="Y45" s="75"/>
    </row>
    <row r="46" spans="1:25" x14ac:dyDescent="0.3">
      <c r="A46" s="10"/>
      <c r="B46" s="38" t="s">
        <v>1</v>
      </c>
      <c r="C46" s="31"/>
      <c r="D46" s="31"/>
      <c r="E46" s="31"/>
      <c r="F46" s="31"/>
      <c r="G46" s="31"/>
      <c r="H46" s="31"/>
      <c r="I46" s="31"/>
      <c r="J46" s="31"/>
      <c r="K46" s="31"/>
      <c r="L46" s="31"/>
      <c r="M46" s="31"/>
      <c r="N46" s="31"/>
      <c r="O46" s="31"/>
      <c r="P46" s="31"/>
      <c r="Q46" s="31"/>
      <c r="R46" s="31"/>
      <c r="S46" s="31">
        <v>30</v>
      </c>
      <c r="T46" s="70">
        <v>74</v>
      </c>
      <c r="U46" s="70">
        <v>169</v>
      </c>
      <c r="V46" s="429">
        <v>191</v>
      </c>
      <c r="W46" s="429">
        <v>280</v>
      </c>
      <c r="X46" s="448"/>
      <c r="Y46" s="75"/>
    </row>
    <row r="47" spans="1:25" ht="15" x14ac:dyDescent="0.3">
      <c r="A47" s="10"/>
      <c r="B47" s="92" t="s">
        <v>17</v>
      </c>
      <c r="C47" s="430">
        <v>53</v>
      </c>
      <c r="D47" s="430">
        <v>90</v>
      </c>
      <c r="E47" s="430">
        <v>133</v>
      </c>
      <c r="F47" s="430">
        <v>178</v>
      </c>
      <c r="G47" s="430">
        <v>212</v>
      </c>
      <c r="H47" s="430">
        <v>271</v>
      </c>
      <c r="I47" s="430">
        <v>322</v>
      </c>
      <c r="J47" s="430">
        <v>442</v>
      </c>
      <c r="K47" s="430">
        <v>515</v>
      </c>
      <c r="L47" s="430">
        <v>550</v>
      </c>
      <c r="M47" s="430">
        <v>571</v>
      </c>
      <c r="N47" s="430">
        <v>658</v>
      </c>
      <c r="O47" s="430">
        <v>614</v>
      </c>
      <c r="P47" s="430">
        <v>511</v>
      </c>
      <c r="Q47" s="430">
        <v>507</v>
      </c>
      <c r="R47" s="430">
        <v>572</v>
      </c>
      <c r="S47" s="430">
        <v>665</v>
      </c>
      <c r="T47" s="430">
        <v>1046</v>
      </c>
      <c r="U47" s="430">
        <v>1031</v>
      </c>
      <c r="V47" s="430">
        <v>899</v>
      </c>
      <c r="W47" s="430">
        <v>727</v>
      </c>
      <c r="X47" s="218">
        <f t="shared" si="0"/>
        <v>1.1048632218844985</v>
      </c>
      <c r="Y47" s="75"/>
    </row>
    <row r="48" spans="1:25" x14ac:dyDescent="0.3">
      <c r="A48" s="10"/>
      <c r="B48" s="38" t="s">
        <v>7</v>
      </c>
      <c r="C48" s="36">
        <v>12</v>
      </c>
      <c r="D48" s="36">
        <v>22</v>
      </c>
      <c r="E48" s="36">
        <v>26</v>
      </c>
      <c r="F48" s="36">
        <v>42</v>
      </c>
      <c r="G48" s="36">
        <v>53</v>
      </c>
      <c r="H48" s="36">
        <v>60</v>
      </c>
      <c r="I48" s="36">
        <v>83</v>
      </c>
      <c r="J48" s="36">
        <v>95</v>
      </c>
      <c r="K48" s="36">
        <v>145</v>
      </c>
      <c r="L48" s="36">
        <v>133</v>
      </c>
      <c r="M48" s="36">
        <v>147</v>
      </c>
      <c r="N48" s="36">
        <v>172</v>
      </c>
      <c r="O48" s="36">
        <v>158</v>
      </c>
      <c r="P48" s="36">
        <v>137</v>
      </c>
      <c r="Q48" s="36">
        <v>133</v>
      </c>
      <c r="R48" s="36">
        <v>167</v>
      </c>
      <c r="S48" s="36">
        <v>189</v>
      </c>
      <c r="T48" s="36">
        <v>247</v>
      </c>
      <c r="U48" s="36">
        <v>298</v>
      </c>
      <c r="V48" s="431">
        <v>263</v>
      </c>
      <c r="W48" s="431">
        <v>208</v>
      </c>
      <c r="X48" s="450">
        <f t="shared" si="0"/>
        <v>1.2093023255813953</v>
      </c>
      <c r="Y48" s="75"/>
    </row>
    <row r="49" spans="1:25" x14ac:dyDescent="0.3">
      <c r="A49" s="10"/>
      <c r="B49" s="38" t="s">
        <v>8</v>
      </c>
      <c r="C49" s="36">
        <v>41</v>
      </c>
      <c r="D49" s="36">
        <v>68</v>
      </c>
      <c r="E49" s="36">
        <v>107</v>
      </c>
      <c r="F49" s="36">
        <v>136</v>
      </c>
      <c r="G49" s="36">
        <v>159</v>
      </c>
      <c r="H49" s="36">
        <v>211</v>
      </c>
      <c r="I49" s="36">
        <v>239</v>
      </c>
      <c r="J49" s="36">
        <v>347</v>
      </c>
      <c r="K49" s="36">
        <v>370</v>
      </c>
      <c r="L49" s="36">
        <v>417</v>
      </c>
      <c r="M49" s="36">
        <v>424</v>
      </c>
      <c r="N49" s="36">
        <v>486</v>
      </c>
      <c r="O49" s="36">
        <v>456</v>
      </c>
      <c r="P49" s="36">
        <v>374</v>
      </c>
      <c r="Q49" s="36">
        <v>374</v>
      </c>
      <c r="R49" s="36">
        <v>405</v>
      </c>
      <c r="S49" s="36">
        <v>476</v>
      </c>
      <c r="T49" s="36">
        <v>799</v>
      </c>
      <c r="U49" s="36">
        <v>733</v>
      </c>
      <c r="V49" s="428">
        <v>636</v>
      </c>
      <c r="W49" s="428">
        <v>519</v>
      </c>
      <c r="X49" s="450">
        <f t="shared" si="0"/>
        <v>1.0679012345679013</v>
      </c>
      <c r="Y49" s="75"/>
    </row>
    <row r="50" spans="1:25" x14ac:dyDescent="0.3">
      <c r="A50" s="10"/>
      <c r="B50" s="37" t="s">
        <v>12</v>
      </c>
      <c r="C50" s="29">
        <v>37</v>
      </c>
      <c r="D50" s="29">
        <v>74</v>
      </c>
      <c r="E50" s="29">
        <v>104</v>
      </c>
      <c r="F50" s="29">
        <v>146</v>
      </c>
      <c r="G50" s="29">
        <v>170</v>
      </c>
      <c r="H50" s="29">
        <v>237</v>
      </c>
      <c r="I50" s="29">
        <v>281</v>
      </c>
      <c r="J50" s="29">
        <v>387</v>
      </c>
      <c r="K50" s="29">
        <v>452</v>
      </c>
      <c r="L50" s="29">
        <v>486</v>
      </c>
      <c r="M50" s="29">
        <v>517</v>
      </c>
      <c r="N50" s="29">
        <v>605</v>
      </c>
      <c r="O50" s="29">
        <v>569</v>
      </c>
      <c r="P50" s="29">
        <v>479</v>
      </c>
      <c r="Q50" s="29">
        <v>452</v>
      </c>
      <c r="R50" s="29">
        <v>514</v>
      </c>
      <c r="S50" s="29">
        <v>602</v>
      </c>
      <c r="T50" s="69">
        <v>931</v>
      </c>
      <c r="U50" s="69">
        <v>942</v>
      </c>
      <c r="V50" s="435">
        <v>812</v>
      </c>
      <c r="W50" s="435">
        <v>662</v>
      </c>
      <c r="X50" s="449">
        <f t="shared" si="0"/>
        <v>1.0942148760330579</v>
      </c>
      <c r="Y50" s="75"/>
    </row>
    <row r="51" spans="1:25" x14ac:dyDescent="0.3">
      <c r="A51" s="10"/>
      <c r="B51" s="38" t="s">
        <v>0</v>
      </c>
      <c r="C51" s="36"/>
      <c r="D51" s="36">
        <v>17</v>
      </c>
      <c r="E51" s="36">
        <v>19</v>
      </c>
      <c r="F51" s="36">
        <v>32</v>
      </c>
      <c r="G51" s="36">
        <v>37</v>
      </c>
      <c r="H51" s="36">
        <v>52</v>
      </c>
      <c r="I51" s="36">
        <v>68</v>
      </c>
      <c r="J51" s="36">
        <v>78</v>
      </c>
      <c r="K51" s="36">
        <v>128</v>
      </c>
      <c r="L51" s="36">
        <v>114</v>
      </c>
      <c r="M51" s="36">
        <v>130</v>
      </c>
      <c r="N51" s="36">
        <v>157</v>
      </c>
      <c r="O51" s="36">
        <v>149</v>
      </c>
      <c r="P51" s="36">
        <v>128</v>
      </c>
      <c r="Q51" s="36">
        <v>117</v>
      </c>
      <c r="R51" s="36">
        <v>147</v>
      </c>
      <c r="S51" s="36">
        <v>164</v>
      </c>
      <c r="T51" s="36">
        <v>217</v>
      </c>
      <c r="U51" s="36">
        <v>275</v>
      </c>
      <c r="V51" s="428">
        <v>236</v>
      </c>
      <c r="W51" s="428">
        <v>190</v>
      </c>
      <c r="X51" s="450">
        <f t="shared" si="0"/>
        <v>1.2101910828025477</v>
      </c>
      <c r="Y51" s="75"/>
    </row>
    <row r="52" spans="1:25" x14ac:dyDescent="0.3">
      <c r="A52" s="10"/>
      <c r="B52" s="39" t="s">
        <v>1</v>
      </c>
      <c r="C52" s="36">
        <v>31</v>
      </c>
      <c r="D52" s="36">
        <v>57</v>
      </c>
      <c r="E52" s="36">
        <v>85</v>
      </c>
      <c r="F52" s="36">
        <v>114</v>
      </c>
      <c r="G52" s="36">
        <v>133</v>
      </c>
      <c r="H52" s="36">
        <v>185</v>
      </c>
      <c r="I52" s="36">
        <v>213</v>
      </c>
      <c r="J52" s="36">
        <v>309</v>
      </c>
      <c r="K52" s="36">
        <v>324</v>
      </c>
      <c r="L52" s="36">
        <v>372</v>
      </c>
      <c r="M52" s="36">
        <v>387</v>
      </c>
      <c r="N52" s="36">
        <v>448</v>
      </c>
      <c r="O52" s="36">
        <v>420</v>
      </c>
      <c r="P52" s="36">
        <v>351</v>
      </c>
      <c r="Q52" s="36">
        <v>335</v>
      </c>
      <c r="R52" s="36">
        <v>367</v>
      </c>
      <c r="S52" s="36">
        <v>438</v>
      </c>
      <c r="T52" s="36">
        <v>714</v>
      </c>
      <c r="U52" s="36">
        <v>667</v>
      </c>
      <c r="V52" s="428">
        <v>576</v>
      </c>
      <c r="W52" s="428">
        <v>472</v>
      </c>
      <c r="X52" s="450">
        <f t="shared" si="0"/>
        <v>1.0535714285714286</v>
      </c>
      <c r="Y52" s="75"/>
    </row>
    <row r="53" spans="1:25" ht="27.6" x14ac:dyDescent="0.3">
      <c r="A53" s="10"/>
      <c r="B53" s="37" t="s">
        <v>95</v>
      </c>
      <c r="C53" s="29"/>
      <c r="D53" s="29">
        <v>10</v>
      </c>
      <c r="E53" s="29"/>
      <c r="F53" s="29"/>
      <c r="G53" s="29">
        <v>22</v>
      </c>
      <c r="H53" s="29">
        <v>14</v>
      </c>
      <c r="I53" s="29">
        <v>30</v>
      </c>
      <c r="J53" s="29">
        <v>40</v>
      </c>
      <c r="K53" s="29">
        <v>38</v>
      </c>
      <c r="L53" s="29">
        <v>40</v>
      </c>
      <c r="M53" s="29">
        <v>58</v>
      </c>
      <c r="N53" s="29">
        <v>59</v>
      </c>
      <c r="O53" s="29">
        <v>57</v>
      </c>
      <c r="P53" s="29">
        <v>51</v>
      </c>
      <c r="Q53" s="29">
        <v>56</v>
      </c>
      <c r="R53" s="29">
        <v>89</v>
      </c>
      <c r="S53" s="29">
        <v>152</v>
      </c>
      <c r="T53" s="69">
        <v>377</v>
      </c>
      <c r="U53" s="69">
        <v>509</v>
      </c>
      <c r="V53" s="435">
        <v>522</v>
      </c>
      <c r="W53" s="435">
        <v>486</v>
      </c>
      <c r="X53" s="449">
        <f t="shared" si="0"/>
        <v>8.2372881355932197</v>
      </c>
      <c r="Y53" s="75"/>
    </row>
    <row r="54" spans="1:25" x14ac:dyDescent="0.3">
      <c r="A54" s="10"/>
      <c r="B54" s="38" t="s">
        <v>0</v>
      </c>
      <c r="C54" s="36"/>
      <c r="D54" s="36"/>
      <c r="E54" s="36"/>
      <c r="F54" s="36"/>
      <c r="G54" s="36"/>
      <c r="H54" s="36"/>
      <c r="I54" s="36"/>
      <c r="J54" s="36"/>
      <c r="K54" s="36"/>
      <c r="L54" s="36"/>
      <c r="M54" s="36"/>
      <c r="N54" s="36"/>
      <c r="O54" s="36"/>
      <c r="P54" s="36"/>
      <c r="Q54" s="36"/>
      <c r="R54" s="36">
        <v>25</v>
      </c>
      <c r="S54" s="36">
        <v>43</v>
      </c>
      <c r="T54" s="36">
        <v>92</v>
      </c>
      <c r="U54" s="36">
        <v>153</v>
      </c>
      <c r="V54" s="428">
        <v>162</v>
      </c>
      <c r="W54" s="428">
        <v>140</v>
      </c>
      <c r="X54" s="450" t="e">
        <f t="shared" si="0"/>
        <v>#DIV/0!</v>
      </c>
      <c r="Y54" s="75"/>
    </row>
    <row r="55" spans="1:25" x14ac:dyDescent="0.3">
      <c r="A55" s="10"/>
      <c r="B55" s="38" t="s">
        <v>1</v>
      </c>
      <c r="C55" s="36"/>
      <c r="D55" s="36"/>
      <c r="E55" s="36"/>
      <c r="F55" s="36"/>
      <c r="G55" s="36"/>
      <c r="H55" s="36"/>
      <c r="I55" s="36">
        <v>22</v>
      </c>
      <c r="J55" s="36">
        <v>36</v>
      </c>
      <c r="K55" s="36">
        <v>25</v>
      </c>
      <c r="L55" s="36">
        <v>32</v>
      </c>
      <c r="M55" s="36">
        <v>40</v>
      </c>
      <c r="N55" s="36">
        <v>43</v>
      </c>
      <c r="O55" s="36">
        <v>44</v>
      </c>
      <c r="P55" s="36">
        <v>37</v>
      </c>
      <c r="Q55" s="36">
        <v>39</v>
      </c>
      <c r="R55" s="36">
        <v>64</v>
      </c>
      <c r="S55" s="36">
        <v>109</v>
      </c>
      <c r="T55" s="36">
        <v>285</v>
      </c>
      <c r="U55" s="36">
        <v>356</v>
      </c>
      <c r="V55" s="429">
        <v>360</v>
      </c>
      <c r="W55" s="429">
        <v>346</v>
      </c>
      <c r="X55" s="450">
        <f t="shared" si="0"/>
        <v>8.0465116279069768</v>
      </c>
      <c r="Y55" s="75"/>
    </row>
    <row r="56" spans="1:25" ht="15" x14ac:dyDescent="0.3">
      <c r="A56" s="10"/>
      <c r="B56" s="92" t="s">
        <v>21</v>
      </c>
      <c r="C56" s="430">
        <v>59</v>
      </c>
      <c r="D56" s="430">
        <v>68</v>
      </c>
      <c r="E56" s="430">
        <v>88</v>
      </c>
      <c r="F56" s="430">
        <v>102</v>
      </c>
      <c r="G56" s="430">
        <v>115</v>
      </c>
      <c r="H56" s="430">
        <v>147</v>
      </c>
      <c r="I56" s="430">
        <v>152</v>
      </c>
      <c r="J56" s="430">
        <v>126</v>
      </c>
      <c r="K56" s="430">
        <v>150</v>
      </c>
      <c r="L56" s="430">
        <v>157</v>
      </c>
      <c r="M56" s="430">
        <v>177</v>
      </c>
      <c r="N56" s="430">
        <v>198</v>
      </c>
      <c r="O56" s="430">
        <v>183</v>
      </c>
      <c r="P56" s="430">
        <v>159</v>
      </c>
      <c r="Q56" s="430">
        <v>173</v>
      </c>
      <c r="R56" s="430">
        <v>206</v>
      </c>
      <c r="S56" s="430">
        <v>203</v>
      </c>
      <c r="T56" s="430">
        <v>200</v>
      </c>
      <c r="U56" s="430">
        <v>231</v>
      </c>
      <c r="V56" s="430">
        <v>237</v>
      </c>
      <c r="W56" s="430">
        <v>239</v>
      </c>
      <c r="X56" s="218">
        <f t="shared" si="0"/>
        <v>1.207070707070707</v>
      </c>
      <c r="Y56" s="75"/>
    </row>
    <row r="57" spans="1:25" x14ac:dyDescent="0.3">
      <c r="A57" s="10"/>
      <c r="B57" s="38" t="s">
        <v>7</v>
      </c>
      <c r="C57" s="36">
        <v>27</v>
      </c>
      <c r="D57" s="36">
        <v>36</v>
      </c>
      <c r="E57" s="36">
        <v>30</v>
      </c>
      <c r="F57" s="36">
        <v>52</v>
      </c>
      <c r="G57" s="36">
        <v>56</v>
      </c>
      <c r="H57" s="36">
        <v>65</v>
      </c>
      <c r="I57" s="36">
        <v>77</v>
      </c>
      <c r="J57" s="36">
        <v>69</v>
      </c>
      <c r="K57" s="36">
        <v>66</v>
      </c>
      <c r="L57" s="36">
        <v>74</v>
      </c>
      <c r="M57" s="36">
        <v>76</v>
      </c>
      <c r="N57" s="36">
        <v>78</v>
      </c>
      <c r="O57" s="36">
        <v>83</v>
      </c>
      <c r="P57" s="36">
        <v>68</v>
      </c>
      <c r="Q57" s="36">
        <v>75</v>
      </c>
      <c r="R57" s="36">
        <v>98</v>
      </c>
      <c r="S57" s="36">
        <v>105</v>
      </c>
      <c r="T57" s="36">
        <v>94</v>
      </c>
      <c r="U57" s="36">
        <v>111</v>
      </c>
      <c r="V57" s="431">
        <v>119</v>
      </c>
      <c r="W57" s="431">
        <v>127</v>
      </c>
      <c r="X57" s="450">
        <f t="shared" si="0"/>
        <v>1.6282051282051282</v>
      </c>
      <c r="Y57" s="75"/>
    </row>
    <row r="58" spans="1:25" x14ac:dyDescent="0.3">
      <c r="A58" s="10"/>
      <c r="B58" s="38" t="s">
        <v>8</v>
      </c>
      <c r="C58" s="36">
        <v>32</v>
      </c>
      <c r="D58" s="36">
        <v>32</v>
      </c>
      <c r="E58" s="36">
        <v>58</v>
      </c>
      <c r="F58" s="36">
        <v>50</v>
      </c>
      <c r="G58" s="36">
        <v>59</v>
      </c>
      <c r="H58" s="36">
        <v>82</v>
      </c>
      <c r="I58" s="36">
        <v>75</v>
      </c>
      <c r="J58" s="36">
        <v>57</v>
      </c>
      <c r="K58" s="36">
        <v>84</v>
      </c>
      <c r="L58" s="36">
        <v>83</v>
      </c>
      <c r="M58" s="36">
        <v>101</v>
      </c>
      <c r="N58" s="36">
        <v>120</v>
      </c>
      <c r="O58" s="36">
        <v>100</v>
      </c>
      <c r="P58" s="36">
        <v>91</v>
      </c>
      <c r="Q58" s="36">
        <v>98</v>
      </c>
      <c r="R58" s="36">
        <v>108</v>
      </c>
      <c r="S58" s="36">
        <v>98</v>
      </c>
      <c r="T58" s="36">
        <v>106</v>
      </c>
      <c r="U58" s="36">
        <v>120</v>
      </c>
      <c r="V58" s="428">
        <v>118</v>
      </c>
      <c r="W58" s="428">
        <v>112</v>
      </c>
      <c r="X58" s="450">
        <f t="shared" si="0"/>
        <v>0.93333333333333335</v>
      </c>
      <c r="Y58" s="75"/>
    </row>
    <row r="59" spans="1:25" x14ac:dyDescent="0.3">
      <c r="A59" s="10"/>
      <c r="B59" s="37" t="s">
        <v>13</v>
      </c>
      <c r="C59" s="29">
        <v>13</v>
      </c>
      <c r="D59" s="29">
        <v>20</v>
      </c>
      <c r="E59" s="29">
        <v>38</v>
      </c>
      <c r="F59" s="29">
        <v>44</v>
      </c>
      <c r="G59" s="29">
        <v>57</v>
      </c>
      <c r="H59" s="29">
        <v>69</v>
      </c>
      <c r="I59" s="29">
        <v>79</v>
      </c>
      <c r="J59" s="29">
        <v>52</v>
      </c>
      <c r="K59" s="29">
        <v>88</v>
      </c>
      <c r="L59" s="29">
        <v>94</v>
      </c>
      <c r="M59" s="29">
        <v>103</v>
      </c>
      <c r="N59" s="29">
        <v>126</v>
      </c>
      <c r="O59" s="29">
        <v>114</v>
      </c>
      <c r="P59" s="29">
        <v>90</v>
      </c>
      <c r="Q59" s="29">
        <v>101</v>
      </c>
      <c r="R59" s="29">
        <v>121</v>
      </c>
      <c r="S59" s="29">
        <v>104</v>
      </c>
      <c r="T59" s="69">
        <v>102</v>
      </c>
      <c r="U59" s="69">
        <v>125</v>
      </c>
      <c r="V59" s="435">
        <v>123</v>
      </c>
      <c r="W59" s="435">
        <v>128</v>
      </c>
      <c r="X59" s="449">
        <f t="shared" si="0"/>
        <v>1.0158730158730158</v>
      </c>
      <c r="Y59" s="75"/>
    </row>
    <row r="60" spans="1:25" x14ac:dyDescent="0.3">
      <c r="A60" s="10"/>
      <c r="B60" s="38" t="s">
        <v>0</v>
      </c>
      <c r="C60" s="36"/>
      <c r="D60" s="36"/>
      <c r="E60" s="36"/>
      <c r="F60" s="36"/>
      <c r="G60" s="36">
        <v>28</v>
      </c>
      <c r="H60" s="36">
        <v>28</v>
      </c>
      <c r="I60" s="36">
        <v>33</v>
      </c>
      <c r="J60" s="36">
        <v>24</v>
      </c>
      <c r="K60" s="36">
        <v>33</v>
      </c>
      <c r="L60" s="36">
        <v>37</v>
      </c>
      <c r="M60" s="36">
        <v>41</v>
      </c>
      <c r="N60" s="36">
        <v>51</v>
      </c>
      <c r="O60" s="36">
        <v>48</v>
      </c>
      <c r="P60" s="36">
        <v>36</v>
      </c>
      <c r="Q60" s="36">
        <v>40</v>
      </c>
      <c r="R60" s="36">
        <v>49</v>
      </c>
      <c r="S60" s="36">
        <v>49</v>
      </c>
      <c r="T60" s="36">
        <v>40</v>
      </c>
      <c r="U60" s="36">
        <v>51</v>
      </c>
      <c r="V60" s="428">
        <v>52</v>
      </c>
      <c r="W60" s="428">
        <v>55</v>
      </c>
      <c r="X60" s="450">
        <f t="shared" si="0"/>
        <v>1.0784313725490196</v>
      </c>
      <c r="Y60" s="75"/>
    </row>
    <row r="61" spans="1:25" x14ac:dyDescent="0.3">
      <c r="A61" s="10"/>
      <c r="B61" s="39" t="s">
        <v>1</v>
      </c>
      <c r="C61" s="36"/>
      <c r="D61" s="36"/>
      <c r="E61" s="36">
        <v>26</v>
      </c>
      <c r="F61" s="36">
        <v>29</v>
      </c>
      <c r="G61" s="36">
        <v>29</v>
      </c>
      <c r="H61" s="36">
        <v>41</v>
      </c>
      <c r="I61" s="36">
        <v>46</v>
      </c>
      <c r="J61" s="36">
        <v>28</v>
      </c>
      <c r="K61" s="36">
        <v>55</v>
      </c>
      <c r="L61" s="36">
        <v>57</v>
      </c>
      <c r="M61" s="36">
        <v>62</v>
      </c>
      <c r="N61" s="36">
        <v>75</v>
      </c>
      <c r="O61" s="36">
        <v>66</v>
      </c>
      <c r="P61" s="36">
        <v>54</v>
      </c>
      <c r="Q61" s="36">
        <v>61</v>
      </c>
      <c r="R61" s="36">
        <v>72</v>
      </c>
      <c r="S61" s="36">
        <v>55</v>
      </c>
      <c r="T61" s="36">
        <v>62</v>
      </c>
      <c r="U61" s="36">
        <v>74</v>
      </c>
      <c r="V61" s="428">
        <v>71</v>
      </c>
      <c r="W61" s="428">
        <v>73</v>
      </c>
      <c r="X61" s="450">
        <f t="shared" si="0"/>
        <v>0.97333333333333338</v>
      </c>
      <c r="Y61" s="75"/>
    </row>
    <row r="62" spans="1:25" ht="27.6" x14ac:dyDescent="0.3">
      <c r="A62" s="10"/>
      <c r="B62" s="37" t="s">
        <v>94</v>
      </c>
      <c r="C62" s="29"/>
      <c r="D62" s="29"/>
      <c r="E62" s="29"/>
      <c r="F62" s="29"/>
      <c r="G62" s="29"/>
      <c r="H62" s="29"/>
      <c r="I62" s="29"/>
      <c r="J62" s="29"/>
      <c r="K62" s="29"/>
      <c r="L62" s="29"/>
      <c r="M62" s="29"/>
      <c r="N62" s="29"/>
      <c r="O62" s="29"/>
      <c r="P62" s="29"/>
      <c r="Q62" s="29">
        <v>23</v>
      </c>
      <c r="R62" s="29">
        <v>30</v>
      </c>
      <c r="S62" s="29">
        <v>38</v>
      </c>
      <c r="T62" s="69">
        <v>35</v>
      </c>
      <c r="U62" s="69">
        <v>71</v>
      </c>
      <c r="V62" s="435">
        <v>81</v>
      </c>
      <c r="W62" s="435">
        <v>86</v>
      </c>
      <c r="X62" s="449" t="e">
        <f t="shared" si="0"/>
        <v>#DIV/0!</v>
      </c>
      <c r="Y62" s="75"/>
    </row>
    <row r="63" spans="1:25" x14ac:dyDescent="0.3">
      <c r="A63" s="10"/>
      <c r="B63" s="38" t="s">
        <v>0</v>
      </c>
      <c r="C63" s="36"/>
      <c r="D63" s="36"/>
      <c r="E63" s="36"/>
      <c r="F63" s="36"/>
      <c r="G63" s="36"/>
      <c r="H63" s="36"/>
      <c r="I63" s="36"/>
      <c r="J63" s="36"/>
      <c r="K63" s="36"/>
      <c r="L63" s="36"/>
      <c r="M63" s="36"/>
      <c r="N63" s="36"/>
      <c r="O63" s="36"/>
      <c r="P63" s="36"/>
      <c r="Q63" s="36"/>
      <c r="R63" s="36"/>
      <c r="S63" s="36">
        <v>21</v>
      </c>
      <c r="T63" s="36"/>
      <c r="U63" s="36">
        <v>26</v>
      </c>
      <c r="V63" s="428">
        <v>34</v>
      </c>
      <c r="W63" s="428">
        <v>35</v>
      </c>
      <c r="X63" s="448"/>
      <c r="Y63" s="75"/>
    </row>
    <row r="64" spans="1:25" x14ac:dyDescent="0.3">
      <c r="A64" s="10"/>
      <c r="B64" s="39" t="s">
        <v>1</v>
      </c>
      <c r="C64" s="36"/>
      <c r="D64" s="36"/>
      <c r="E64" s="36"/>
      <c r="F64" s="36"/>
      <c r="G64" s="36"/>
      <c r="H64" s="36"/>
      <c r="I64" s="36"/>
      <c r="J64" s="36"/>
      <c r="K64" s="36"/>
      <c r="L64" s="36"/>
      <c r="M64" s="36"/>
      <c r="N64" s="36"/>
      <c r="O64" s="36"/>
      <c r="P64" s="36"/>
      <c r="Q64" s="36"/>
      <c r="R64" s="36"/>
      <c r="S64" s="36"/>
      <c r="T64" s="36">
        <v>20</v>
      </c>
      <c r="U64" s="36">
        <v>45</v>
      </c>
      <c r="V64" s="428">
        <v>47</v>
      </c>
      <c r="W64" s="428">
        <v>51</v>
      </c>
      <c r="X64" s="448"/>
      <c r="Y64" s="75"/>
    </row>
    <row r="65" spans="1:25" x14ac:dyDescent="0.3">
      <c r="A65" s="5"/>
      <c r="B65" s="30"/>
      <c r="C65" s="1"/>
      <c r="D65" s="1"/>
      <c r="E65" s="1"/>
      <c r="F65" s="1"/>
      <c r="G65" s="1"/>
      <c r="H65" s="1"/>
      <c r="I65" s="1"/>
      <c r="J65" s="1"/>
      <c r="K65" s="1"/>
      <c r="L65" s="1"/>
      <c r="M65" s="1"/>
      <c r="N65" s="1"/>
      <c r="O65" s="8"/>
      <c r="P65" s="8"/>
      <c r="Q65" s="5"/>
      <c r="R65" s="9"/>
      <c r="S65" s="9"/>
      <c r="T65" s="2"/>
      <c r="U65" s="2"/>
      <c r="V65" s="217"/>
      <c r="W65" s="217"/>
      <c r="X65" s="217"/>
      <c r="Y65" s="75"/>
    </row>
    <row r="66" spans="1:25" x14ac:dyDescent="0.3">
      <c r="A66" s="5"/>
      <c r="B66" s="526" t="s">
        <v>3</v>
      </c>
      <c r="C66" s="526"/>
      <c r="D66" s="526"/>
      <c r="E66" s="526"/>
      <c r="F66" s="526"/>
      <c r="G66" s="526"/>
      <c r="H66" s="526"/>
      <c r="I66" s="526"/>
      <c r="J66" s="526"/>
      <c r="K66" s="526"/>
      <c r="L66" s="526"/>
      <c r="M66" s="526"/>
      <c r="N66" s="526"/>
      <c r="O66" s="527"/>
      <c r="P66" s="110"/>
      <c r="Q66" s="5"/>
      <c r="R66" s="9"/>
      <c r="S66" s="9"/>
      <c r="T66" s="2"/>
      <c r="U66" s="2"/>
      <c r="V66" s="217"/>
      <c r="W66" s="217"/>
      <c r="X66" s="217"/>
      <c r="Y66" s="75"/>
    </row>
    <row r="67" spans="1:25" x14ac:dyDescent="0.3">
      <c r="A67" s="5"/>
      <c r="B67" s="528"/>
      <c r="C67" s="528"/>
      <c r="D67" s="528"/>
      <c r="E67" s="528"/>
      <c r="F67" s="528"/>
      <c r="G67" s="528"/>
      <c r="H67" s="528"/>
      <c r="I67" s="528"/>
      <c r="J67" s="528"/>
      <c r="K67" s="528"/>
      <c r="L67" s="528"/>
      <c r="M67" s="528"/>
      <c r="N67" s="528"/>
      <c r="O67" s="529"/>
      <c r="P67" s="111"/>
      <c r="Q67" s="5"/>
      <c r="R67" s="9"/>
      <c r="S67" s="9"/>
      <c r="T67" s="2"/>
      <c r="U67" s="2"/>
      <c r="V67" s="217"/>
      <c r="W67" s="217"/>
      <c r="X67" s="217"/>
      <c r="Y67" s="75"/>
    </row>
    <row r="68" spans="1:25" x14ac:dyDescent="0.3">
      <c r="A68" s="5"/>
      <c r="B68" s="44" t="s">
        <v>66</v>
      </c>
      <c r="C68" s="6"/>
      <c r="D68" s="6"/>
      <c r="E68" s="6"/>
      <c r="F68" s="6"/>
      <c r="G68" s="6"/>
      <c r="H68" s="6"/>
      <c r="I68" s="6"/>
      <c r="J68" s="6"/>
      <c r="K68" s="6"/>
      <c r="L68" s="6"/>
      <c r="M68" s="6"/>
      <c r="N68" s="6"/>
      <c r="O68" s="6"/>
      <c r="P68" s="6"/>
      <c r="Q68" s="6"/>
      <c r="R68" s="9"/>
      <c r="S68" s="9"/>
      <c r="T68" s="2"/>
      <c r="U68" s="2"/>
      <c r="V68" s="217"/>
      <c r="W68" s="217"/>
      <c r="X68" s="217"/>
      <c r="Y68" s="75"/>
    </row>
    <row r="69" spans="1:25" x14ac:dyDescent="0.3">
      <c r="A69" s="5"/>
      <c r="B69" s="397" t="s">
        <v>73</v>
      </c>
      <c r="C69" s="1"/>
      <c r="D69" s="1"/>
      <c r="E69" s="1"/>
      <c r="F69" s="1"/>
      <c r="G69" s="1"/>
      <c r="H69" s="1"/>
      <c r="I69" s="1"/>
      <c r="J69" s="1"/>
      <c r="K69" s="1"/>
      <c r="L69" s="1"/>
      <c r="M69" s="1"/>
      <c r="N69" s="1"/>
      <c r="O69" s="1"/>
      <c r="P69" s="1"/>
      <c r="Q69" s="1"/>
      <c r="R69" s="9"/>
      <c r="S69" s="9"/>
      <c r="T69" s="2"/>
      <c r="U69" s="2"/>
      <c r="V69" s="217"/>
      <c r="W69" s="217"/>
      <c r="X69" s="217"/>
      <c r="Y69" s="75"/>
    </row>
    <row r="70" spans="1:25" x14ac:dyDescent="0.3">
      <c r="A70" s="5"/>
      <c r="B70" s="2"/>
      <c r="C70" s="2"/>
      <c r="D70" s="2"/>
      <c r="E70" s="2"/>
      <c r="F70" s="2"/>
      <c r="G70" s="2"/>
      <c r="H70" s="2"/>
      <c r="I70" s="2"/>
      <c r="J70" s="2"/>
      <c r="K70" s="2"/>
      <c r="L70" s="2"/>
      <c r="M70" s="2"/>
      <c r="N70" s="2"/>
      <c r="O70" s="2"/>
      <c r="P70" s="2"/>
      <c r="Q70" s="2"/>
      <c r="R70" s="9"/>
      <c r="S70" s="9"/>
      <c r="T70" s="2"/>
      <c r="U70" s="2"/>
      <c r="V70" s="217"/>
      <c r="W70" s="217"/>
      <c r="X70" s="217"/>
      <c r="Y70" s="75"/>
    </row>
    <row r="71" spans="1:25" ht="16.2" x14ac:dyDescent="0.3">
      <c r="A71" s="5"/>
      <c r="B71" s="63" t="s">
        <v>15</v>
      </c>
      <c r="C71" s="2"/>
      <c r="D71" s="2"/>
      <c r="E71" s="2"/>
      <c r="F71" s="2"/>
      <c r="G71" s="2"/>
      <c r="H71" s="2"/>
      <c r="I71" s="2"/>
      <c r="J71" s="2"/>
      <c r="K71" s="2"/>
      <c r="L71" s="2"/>
      <c r="M71" s="2"/>
      <c r="N71" s="2"/>
      <c r="O71" s="2"/>
      <c r="P71" s="2"/>
      <c r="Q71" s="2"/>
      <c r="R71" s="9"/>
      <c r="S71" s="9"/>
      <c r="T71" s="2"/>
      <c r="U71" s="2"/>
      <c r="V71" s="217"/>
      <c r="W71" s="217"/>
      <c r="X71" s="217"/>
      <c r="Y71" s="75"/>
    </row>
    <row r="72" spans="1:25" ht="16.2" x14ac:dyDescent="0.3">
      <c r="A72" s="5"/>
      <c r="B72" s="63" t="s">
        <v>16</v>
      </c>
      <c r="C72" s="2"/>
      <c r="D72" s="2"/>
      <c r="E72" s="2"/>
      <c r="F72" s="2"/>
      <c r="G72" s="2"/>
      <c r="H72" s="2"/>
      <c r="I72" s="2"/>
      <c r="J72" s="2"/>
      <c r="K72" s="2"/>
      <c r="L72" s="2"/>
      <c r="M72" s="2"/>
      <c r="N72" s="2"/>
      <c r="O72" s="2"/>
      <c r="P72" s="2"/>
      <c r="Q72" s="2"/>
      <c r="R72" s="9"/>
      <c r="S72" s="9"/>
      <c r="T72" s="2"/>
      <c r="U72" s="2"/>
      <c r="V72" s="217"/>
      <c r="W72" s="217"/>
      <c r="X72" s="217"/>
      <c r="Y72" s="75"/>
    </row>
    <row r="73" spans="1:25" ht="16.2" x14ac:dyDescent="0.3">
      <c r="A73" s="5"/>
      <c r="B73" s="63" t="s">
        <v>79</v>
      </c>
      <c r="C73" s="2"/>
      <c r="D73" s="2"/>
      <c r="E73" s="2"/>
      <c r="F73" s="2"/>
      <c r="G73" s="2"/>
      <c r="H73" s="2"/>
      <c r="I73" s="2"/>
      <c r="J73" s="2"/>
      <c r="K73" s="2"/>
      <c r="L73" s="2"/>
      <c r="M73" s="2"/>
      <c r="N73" s="2"/>
      <c r="O73" s="2"/>
      <c r="P73" s="2"/>
      <c r="Q73" s="2"/>
      <c r="R73" s="9"/>
      <c r="S73" s="9"/>
      <c r="T73" s="2"/>
      <c r="U73" s="2"/>
      <c r="V73" s="217"/>
      <c r="W73" s="217"/>
      <c r="X73" s="217"/>
      <c r="Y73" s="75"/>
    </row>
    <row r="74" spans="1:25" ht="16.2" x14ac:dyDescent="0.3">
      <c r="A74" s="5"/>
      <c r="B74" s="63" t="s">
        <v>18</v>
      </c>
      <c r="C74" s="2"/>
      <c r="D74" s="2"/>
      <c r="E74" s="2"/>
      <c r="F74" s="2"/>
      <c r="G74" s="2"/>
      <c r="H74" s="2"/>
      <c r="I74" s="2"/>
      <c r="J74" s="2"/>
      <c r="K74" s="2"/>
      <c r="L74" s="2"/>
      <c r="M74" s="2"/>
      <c r="N74" s="2"/>
      <c r="O74" s="2"/>
      <c r="P74" s="2"/>
      <c r="Q74" s="2"/>
      <c r="R74" s="9"/>
      <c r="S74" s="9"/>
      <c r="T74" s="2"/>
      <c r="U74" s="2"/>
      <c r="V74" s="217"/>
      <c r="W74" s="217"/>
      <c r="X74" s="217"/>
      <c r="Y74" s="75"/>
    </row>
    <row r="75" spans="1:25" ht="16.2" x14ac:dyDescent="0.3">
      <c r="A75" s="5"/>
      <c r="B75" s="63" t="s">
        <v>52</v>
      </c>
      <c r="C75" s="2"/>
      <c r="D75" s="2"/>
      <c r="E75" s="2"/>
      <c r="F75" s="2"/>
      <c r="G75" s="2"/>
      <c r="H75" s="2"/>
      <c r="I75" s="2"/>
      <c r="J75" s="2"/>
      <c r="K75" s="2"/>
      <c r="L75" s="2"/>
      <c r="M75" s="2"/>
      <c r="N75" s="2"/>
      <c r="O75" s="2"/>
      <c r="P75" s="2"/>
      <c r="Q75" s="2"/>
      <c r="R75" s="9"/>
      <c r="S75" s="9"/>
      <c r="T75" s="2"/>
      <c r="U75" s="2"/>
      <c r="V75" s="217"/>
      <c r="W75" s="217"/>
      <c r="X75" s="217"/>
      <c r="Y75" s="75"/>
    </row>
    <row r="76" spans="1:25" ht="16.2" x14ac:dyDescent="0.3">
      <c r="A76" s="5"/>
      <c r="B76" s="63" t="s">
        <v>19</v>
      </c>
      <c r="C76" s="2"/>
      <c r="D76" s="2"/>
      <c r="E76" s="2"/>
      <c r="F76" s="2"/>
      <c r="G76" s="2"/>
      <c r="H76" s="2"/>
      <c r="I76" s="2"/>
      <c r="J76" s="2"/>
      <c r="K76" s="2"/>
      <c r="L76" s="2"/>
      <c r="M76" s="2"/>
      <c r="N76" s="2"/>
      <c r="O76" s="2"/>
      <c r="P76" s="2"/>
      <c r="Q76" s="2"/>
      <c r="R76" s="9"/>
      <c r="S76" s="9"/>
      <c r="T76" s="2"/>
      <c r="U76" s="2"/>
      <c r="V76" s="217"/>
      <c r="W76" s="217"/>
      <c r="X76" s="217"/>
      <c r="Y76" s="75"/>
    </row>
    <row r="77" spans="1:25" ht="16.2" x14ac:dyDescent="0.3">
      <c r="A77" s="2"/>
      <c r="B77" s="45" t="s">
        <v>20</v>
      </c>
      <c r="C77" s="2"/>
      <c r="D77" s="2"/>
      <c r="E77" s="2"/>
      <c r="F77" s="2"/>
      <c r="G77" s="2"/>
      <c r="H77" s="2"/>
      <c r="I77" s="2"/>
      <c r="J77" s="2"/>
      <c r="K77" s="2"/>
      <c r="L77" s="2"/>
      <c r="M77" s="2"/>
      <c r="N77" s="2"/>
      <c r="O77" s="2"/>
      <c r="P77" s="2"/>
      <c r="Q77" s="2"/>
      <c r="R77" s="2"/>
      <c r="S77" s="2"/>
      <c r="T77" s="2"/>
      <c r="U77" s="2"/>
      <c r="V77" s="217"/>
      <c r="W77" s="217"/>
      <c r="X77" s="217"/>
      <c r="Y77" s="75"/>
    </row>
    <row r="78" spans="1:25" ht="16.2" x14ac:dyDescent="0.3">
      <c r="A78" s="2"/>
      <c r="B78" s="45" t="s">
        <v>22</v>
      </c>
      <c r="C78" s="2"/>
      <c r="D78" s="2"/>
      <c r="E78" s="2"/>
      <c r="F78" s="2"/>
      <c r="G78" s="2"/>
      <c r="H78" s="2"/>
      <c r="I78" s="2"/>
      <c r="J78" s="2"/>
      <c r="K78" s="2"/>
      <c r="L78" s="2"/>
      <c r="M78" s="2"/>
      <c r="N78" s="2"/>
      <c r="O78" s="2"/>
      <c r="P78" s="2"/>
      <c r="Q78" s="2"/>
      <c r="R78" s="2"/>
      <c r="S78" s="2"/>
      <c r="T78" s="2"/>
      <c r="U78" s="2"/>
      <c r="V78" s="217"/>
      <c r="W78" s="217"/>
      <c r="X78" s="217"/>
      <c r="Y78" s="75"/>
    </row>
    <row r="79" spans="1:25" x14ac:dyDescent="0.3">
      <c r="A79" s="2"/>
      <c r="B79" s="2"/>
      <c r="C79" s="2"/>
      <c r="D79" s="2"/>
      <c r="E79" s="2"/>
      <c r="F79" s="2"/>
      <c r="G79" s="2"/>
      <c r="H79" s="2"/>
      <c r="I79" s="2"/>
      <c r="J79" s="2"/>
      <c r="K79" s="2"/>
      <c r="L79" s="2"/>
      <c r="M79" s="2"/>
      <c r="N79" s="2"/>
      <c r="O79" s="2"/>
      <c r="P79" s="2"/>
      <c r="Q79" s="2"/>
      <c r="R79" s="2"/>
      <c r="S79" s="2"/>
      <c r="T79" s="2"/>
      <c r="U79" s="2"/>
      <c r="V79" s="217"/>
      <c r="W79" s="217"/>
      <c r="X79" s="217"/>
      <c r="Y79" s="75"/>
    </row>
    <row r="85" spans="5:5" x14ac:dyDescent="0.3">
      <c r="E85" s="33"/>
    </row>
    <row r="86" spans="5:5" x14ac:dyDescent="0.3">
      <c r="E86" s="33"/>
    </row>
    <row r="87" spans="5:5" x14ac:dyDescent="0.3">
      <c r="E87" s="33"/>
    </row>
    <row r="88" spans="5:5" x14ac:dyDescent="0.3">
      <c r="E88" s="33"/>
    </row>
    <row r="89" spans="5:5" x14ac:dyDescent="0.3">
      <c r="E89" s="33"/>
    </row>
    <row r="90" spans="5:5" x14ac:dyDescent="0.3">
      <c r="E90" s="33"/>
    </row>
    <row r="91" spans="5:5" x14ac:dyDescent="0.3">
      <c r="E91" s="33"/>
    </row>
    <row r="92" spans="5:5" x14ac:dyDescent="0.3">
      <c r="E92" s="33"/>
    </row>
    <row r="93" spans="5:5" x14ac:dyDescent="0.3">
      <c r="E93" s="33"/>
    </row>
    <row r="94" spans="5:5" x14ac:dyDescent="0.3">
      <c r="E94" s="33"/>
    </row>
    <row r="95" spans="5:5" x14ac:dyDescent="0.3">
      <c r="E95" s="33"/>
    </row>
    <row r="96" spans="5:5" x14ac:dyDescent="0.3">
      <c r="E96" s="33"/>
    </row>
    <row r="97" spans="5:5" x14ac:dyDescent="0.3">
      <c r="E97" s="33"/>
    </row>
    <row r="98" spans="5:5" x14ac:dyDescent="0.3">
      <c r="E98" s="33"/>
    </row>
    <row r="99" spans="5:5" x14ac:dyDescent="0.3">
      <c r="E99" s="33"/>
    </row>
    <row r="100" spans="5:5" x14ac:dyDescent="0.3">
      <c r="E100" s="33"/>
    </row>
    <row r="101" spans="5:5" x14ac:dyDescent="0.3">
      <c r="E101" s="33"/>
    </row>
  </sheetData>
  <mergeCells count="2">
    <mergeCell ref="B66:O67"/>
    <mergeCell ref="C2:Y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1"/>
  <sheetViews>
    <sheetView zoomScale="70" zoomScaleNormal="70" workbookViewId="0">
      <pane ySplit="7" topLeftCell="A16" activePane="bottomLeft" state="frozen"/>
      <selection pane="bottomLeft" activeCell="B43" sqref="B42:B43"/>
    </sheetView>
  </sheetViews>
  <sheetFormatPr defaultColWidth="8.77734375" defaultRowHeight="14.4" x14ac:dyDescent="0.3"/>
  <cols>
    <col min="1" max="1" width="6.21875" style="3" customWidth="1"/>
    <col min="2" max="2" width="59.6640625" style="3" customWidth="1"/>
    <col min="3" max="20" width="7" style="3" customWidth="1"/>
    <col min="21" max="21" width="7.21875" style="74" customWidth="1"/>
    <col min="22" max="23" width="7.21875" style="2" customWidth="1"/>
    <col min="24" max="24" width="11.44140625" style="2" bestFit="1" customWidth="1"/>
  </cols>
  <sheetData>
    <row r="1" spans="1:25" x14ac:dyDescent="0.3">
      <c r="A1" s="5"/>
      <c r="B1" s="2"/>
      <c r="C1" s="2"/>
      <c r="D1" s="2"/>
      <c r="E1" s="2"/>
      <c r="F1" s="2"/>
      <c r="G1" s="2"/>
      <c r="H1" s="2"/>
      <c r="I1" s="2"/>
      <c r="J1" s="2"/>
      <c r="K1" s="2"/>
      <c r="L1" s="2"/>
      <c r="M1" s="2"/>
      <c r="N1" s="2"/>
      <c r="O1" s="2"/>
      <c r="P1" s="2"/>
      <c r="Q1" s="112"/>
      <c r="R1" s="9"/>
      <c r="S1" s="9"/>
      <c r="T1" s="2"/>
      <c r="U1" s="73"/>
      <c r="Y1" s="75"/>
    </row>
    <row r="2" spans="1:25" ht="21.75" customHeight="1" x14ac:dyDescent="0.45">
      <c r="A2" s="5"/>
      <c r="B2" s="2"/>
      <c r="C2" s="249" t="s">
        <v>62</v>
      </c>
      <c r="D2" s="113"/>
      <c r="E2" s="113"/>
      <c r="F2" s="113"/>
      <c r="G2" s="113"/>
      <c r="H2" s="113"/>
      <c r="I2" s="113"/>
      <c r="J2" s="113"/>
      <c r="K2" s="113"/>
      <c r="L2" s="113"/>
      <c r="M2" s="113"/>
      <c r="N2" s="113"/>
      <c r="O2" s="113"/>
      <c r="P2" s="2"/>
      <c r="Q2" s="112"/>
      <c r="R2" s="9"/>
      <c r="S2" s="9"/>
      <c r="T2" s="2"/>
      <c r="U2" s="73"/>
      <c r="Y2" s="75"/>
    </row>
    <row r="3" spans="1:25" ht="21.75" customHeight="1" x14ac:dyDescent="0.45">
      <c r="A3" s="5"/>
      <c r="B3" s="4"/>
      <c r="C3" s="113"/>
      <c r="D3" s="113"/>
      <c r="E3" s="113"/>
      <c r="F3" s="113"/>
      <c r="G3" s="113"/>
      <c r="H3" s="113"/>
      <c r="I3" s="113"/>
      <c r="J3" s="113"/>
      <c r="K3" s="113"/>
      <c r="L3" s="113"/>
      <c r="M3" s="113"/>
      <c r="N3" s="113"/>
      <c r="O3" s="113"/>
      <c r="P3" s="4"/>
      <c r="Q3" s="112"/>
      <c r="R3" s="9"/>
      <c r="S3" s="9"/>
      <c r="T3" s="2"/>
      <c r="U3" s="73"/>
      <c r="Y3" s="75"/>
    </row>
    <row r="4" spans="1:25" ht="18" x14ac:dyDescent="0.35">
      <c r="A4" s="5"/>
      <c r="B4" s="4"/>
      <c r="C4" s="12" t="s">
        <v>2</v>
      </c>
      <c r="D4" s="4"/>
      <c r="E4" s="4"/>
      <c r="F4" s="4"/>
      <c r="G4" s="4"/>
      <c r="H4" s="4"/>
      <c r="I4" s="4"/>
      <c r="J4" s="4"/>
      <c r="K4" s="4"/>
      <c r="L4" s="4"/>
      <c r="M4" s="4"/>
      <c r="N4" s="4"/>
      <c r="O4" s="4"/>
      <c r="P4" s="4"/>
      <c r="Q4" s="112"/>
      <c r="R4" s="9"/>
      <c r="S4" s="9"/>
      <c r="T4" s="2"/>
      <c r="U4" s="73"/>
      <c r="Y4" s="75"/>
    </row>
    <row r="5" spans="1:25" ht="15.6" x14ac:dyDescent="0.3">
      <c r="A5" s="5"/>
      <c r="B5" s="4"/>
      <c r="C5" s="13" t="s">
        <v>4</v>
      </c>
      <c r="D5" s="4"/>
      <c r="E5" s="4"/>
      <c r="F5" s="4"/>
      <c r="G5" s="4"/>
      <c r="H5" s="4"/>
      <c r="I5" s="4"/>
      <c r="J5" s="4"/>
      <c r="K5" s="4"/>
      <c r="L5" s="4"/>
      <c r="M5" s="4"/>
      <c r="N5" s="4"/>
      <c r="O5" s="4"/>
      <c r="P5" s="4"/>
      <c r="Q5" s="112"/>
      <c r="R5" s="9"/>
      <c r="S5" s="9"/>
      <c r="T5" s="2"/>
      <c r="U5" s="73"/>
      <c r="Y5" s="75"/>
    </row>
    <row r="6" spans="1:25" x14ac:dyDescent="0.3">
      <c r="A6" s="5"/>
      <c r="B6" s="14"/>
      <c r="C6" s="1"/>
      <c r="D6" s="1"/>
      <c r="E6" s="1"/>
      <c r="F6" s="1"/>
      <c r="G6" s="1"/>
      <c r="H6" s="1"/>
      <c r="I6" s="1"/>
      <c r="J6" s="1"/>
      <c r="K6" s="1"/>
      <c r="L6" s="1"/>
      <c r="M6" s="2"/>
      <c r="N6" s="2"/>
      <c r="O6" s="2"/>
      <c r="P6" s="2"/>
      <c r="Q6" s="112"/>
      <c r="R6" s="9"/>
      <c r="S6" s="9"/>
      <c r="T6" s="2"/>
      <c r="U6" s="73"/>
      <c r="Y6" s="75"/>
    </row>
    <row r="7" spans="1:25" ht="41.4" x14ac:dyDescent="0.3">
      <c r="A7" s="7"/>
      <c r="B7" s="1"/>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102">
        <v>2017</v>
      </c>
      <c r="V7" s="102">
        <v>2018</v>
      </c>
      <c r="W7" s="102">
        <v>2019</v>
      </c>
      <c r="X7" s="102" t="s">
        <v>77</v>
      </c>
      <c r="Y7" s="75"/>
    </row>
    <row r="8" spans="1:25" x14ac:dyDescent="0.3">
      <c r="A8" s="7"/>
      <c r="B8" s="15" t="s">
        <v>30</v>
      </c>
      <c r="C8" s="187">
        <v>3.2</v>
      </c>
      <c r="D8" s="187">
        <v>3.7</v>
      </c>
      <c r="E8" s="187">
        <v>4.2</v>
      </c>
      <c r="F8" s="187">
        <v>5.0999999999999996</v>
      </c>
      <c r="G8" s="187">
        <v>6</v>
      </c>
      <c r="H8" s="187">
        <v>6.6</v>
      </c>
      <c r="I8" s="187">
        <v>6.9</v>
      </c>
      <c r="J8" s="187">
        <v>8.1</v>
      </c>
      <c r="K8" s="187">
        <v>8.1999999999999993</v>
      </c>
      <c r="L8" s="187">
        <v>8</v>
      </c>
      <c r="M8" s="187">
        <v>7.7</v>
      </c>
      <c r="N8" s="187">
        <v>8.1999999999999993</v>
      </c>
      <c r="O8" s="187">
        <v>8.6</v>
      </c>
      <c r="P8" s="187">
        <v>8</v>
      </c>
      <c r="Q8" s="187">
        <v>8.3000000000000007</v>
      </c>
      <c r="R8" s="187">
        <v>8.6</v>
      </c>
      <c r="S8" s="187">
        <v>9.6999999999999993</v>
      </c>
      <c r="T8" s="187">
        <v>12.4</v>
      </c>
      <c r="U8" s="72">
        <v>12.6</v>
      </c>
      <c r="V8" s="218">
        <v>10.8</v>
      </c>
      <c r="W8" s="218">
        <v>11.2</v>
      </c>
      <c r="X8" s="218">
        <f>W8/N8</f>
        <v>1.3658536585365855</v>
      </c>
      <c r="Y8" s="75"/>
    </row>
    <row r="9" spans="1:25" x14ac:dyDescent="0.3">
      <c r="A9" s="7"/>
      <c r="B9" s="16" t="s">
        <v>0</v>
      </c>
      <c r="C9" s="91">
        <v>1.8</v>
      </c>
      <c r="D9" s="91">
        <v>1.9</v>
      </c>
      <c r="E9" s="91">
        <v>2.2000000000000002</v>
      </c>
      <c r="F9" s="91">
        <v>2.8</v>
      </c>
      <c r="G9" s="91">
        <v>3.1</v>
      </c>
      <c r="H9" s="91">
        <v>3.3</v>
      </c>
      <c r="I9" s="91">
        <v>3.5</v>
      </c>
      <c r="J9" s="91">
        <v>3.9</v>
      </c>
      <c r="K9" s="91">
        <v>4.2</v>
      </c>
      <c r="L9" s="91">
        <v>4</v>
      </c>
      <c r="M9" s="91">
        <v>4.0999999999999996</v>
      </c>
      <c r="N9" s="91">
        <v>4.5999999999999996</v>
      </c>
      <c r="O9" s="91">
        <v>4.5999999999999996</v>
      </c>
      <c r="P9" s="91">
        <v>4.4000000000000004</v>
      </c>
      <c r="Q9" s="91">
        <v>4.8</v>
      </c>
      <c r="R9" s="91">
        <v>5</v>
      </c>
      <c r="S9" s="91">
        <v>5.9</v>
      </c>
      <c r="T9" s="91">
        <v>7</v>
      </c>
      <c r="U9" s="103">
        <v>7.9</v>
      </c>
      <c r="V9" s="219">
        <v>7.1</v>
      </c>
      <c r="W9" s="219">
        <v>7</v>
      </c>
      <c r="X9" s="450">
        <f t="shared" ref="X9:X61" si="0">W9/N9</f>
        <v>1.5217391304347827</v>
      </c>
      <c r="Y9" s="75"/>
    </row>
    <row r="10" spans="1:25" ht="12.45" customHeight="1" x14ac:dyDescent="0.3">
      <c r="A10" s="7"/>
      <c r="B10" s="17" t="s">
        <v>1</v>
      </c>
      <c r="C10" s="91">
        <v>4.5</v>
      </c>
      <c r="D10" s="91">
        <v>5.3</v>
      </c>
      <c r="E10" s="91">
        <v>6.1</v>
      </c>
      <c r="F10" s="91">
        <v>7.3</v>
      </c>
      <c r="G10" s="91">
        <v>8.8000000000000007</v>
      </c>
      <c r="H10" s="91">
        <v>9.6</v>
      </c>
      <c r="I10" s="91">
        <v>10</v>
      </c>
      <c r="J10" s="91">
        <v>12</v>
      </c>
      <c r="K10" s="91">
        <v>12</v>
      </c>
      <c r="L10" s="91">
        <v>11.9</v>
      </c>
      <c r="M10" s="91">
        <v>11.3</v>
      </c>
      <c r="N10" s="91">
        <v>11.6</v>
      </c>
      <c r="O10" s="91">
        <v>12.4</v>
      </c>
      <c r="P10" s="91">
        <v>11.4</v>
      </c>
      <c r="Q10" s="91">
        <v>11.7</v>
      </c>
      <c r="R10" s="91">
        <v>12.1</v>
      </c>
      <c r="S10" s="91">
        <v>13.3</v>
      </c>
      <c r="T10" s="91">
        <v>17.5</v>
      </c>
      <c r="U10" s="103">
        <v>17.100000000000001</v>
      </c>
      <c r="V10" s="219">
        <v>14.3</v>
      </c>
      <c r="W10" s="219">
        <v>15.2</v>
      </c>
      <c r="X10" s="450">
        <f t="shared" si="0"/>
        <v>1.3103448275862069</v>
      </c>
      <c r="Y10" s="75"/>
    </row>
    <row r="11" spans="1:25" ht="15" x14ac:dyDescent="0.3">
      <c r="A11" s="7"/>
      <c r="B11" s="18" t="s">
        <v>9</v>
      </c>
      <c r="C11" s="447">
        <v>1.6</v>
      </c>
      <c r="D11" s="447">
        <v>1.9</v>
      </c>
      <c r="E11" s="447">
        <v>2.2999999999999998</v>
      </c>
      <c r="F11" s="447">
        <v>2.9</v>
      </c>
      <c r="G11" s="447">
        <v>3.4</v>
      </c>
      <c r="H11" s="447">
        <v>3.8</v>
      </c>
      <c r="I11" s="447">
        <v>4</v>
      </c>
      <c r="J11" s="447">
        <v>4.9000000000000004</v>
      </c>
      <c r="K11" s="447">
        <v>5</v>
      </c>
      <c r="L11" s="447">
        <v>5.3</v>
      </c>
      <c r="M11" s="447">
        <v>5.0999999999999996</v>
      </c>
      <c r="N11" s="447">
        <v>5.5</v>
      </c>
      <c r="O11" s="447">
        <v>5.8</v>
      </c>
      <c r="P11" s="447">
        <v>5.3</v>
      </c>
      <c r="Q11" s="447">
        <v>5.7</v>
      </c>
      <c r="R11" s="447">
        <v>6.2</v>
      </c>
      <c r="S11" s="447">
        <v>7</v>
      </c>
      <c r="T11" s="447">
        <v>9.3000000000000007</v>
      </c>
      <c r="U11" s="72">
        <v>9.5</v>
      </c>
      <c r="V11" s="218">
        <v>8.4</v>
      </c>
      <c r="W11" s="218">
        <v>8.6999999999999993</v>
      </c>
      <c r="X11" s="463">
        <f t="shared" si="0"/>
        <v>1.5818181818181818</v>
      </c>
      <c r="Y11" s="75"/>
    </row>
    <row r="12" spans="1:25" x14ac:dyDescent="0.3">
      <c r="A12" s="7"/>
      <c r="B12" s="26" t="s">
        <v>0</v>
      </c>
      <c r="C12" s="188">
        <v>0.7</v>
      </c>
      <c r="D12" s="188">
        <v>0.7</v>
      </c>
      <c r="E12" s="188">
        <v>1</v>
      </c>
      <c r="F12" s="188">
        <v>1.4</v>
      </c>
      <c r="G12" s="188">
        <v>1.5</v>
      </c>
      <c r="H12" s="188">
        <v>1.6</v>
      </c>
      <c r="I12" s="188">
        <v>1.8</v>
      </c>
      <c r="J12" s="188">
        <v>2.1</v>
      </c>
      <c r="K12" s="188">
        <v>2.2999999999999998</v>
      </c>
      <c r="L12" s="76">
        <v>2.2999999999999998</v>
      </c>
      <c r="M12" s="76">
        <v>2.5</v>
      </c>
      <c r="N12" s="76">
        <v>2.8</v>
      </c>
      <c r="O12" s="76">
        <v>2.9</v>
      </c>
      <c r="P12" s="76">
        <v>2.7</v>
      </c>
      <c r="Q12" s="76">
        <v>3</v>
      </c>
      <c r="R12" s="76">
        <v>3.3</v>
      </c>
      <c r="S12" s="76">
        <v>4.0999999999999996</v>
      </c>
      <c r="T12" s="77">
        <v>4.9000000000000004</v>
      </c>
      <c r="U12" s="103">
        <v>5.7</v>
      </c>
      <c r="V12" s="219">
        <v>5.2</v>
      </c>
      <c r="W12" s="219">
        <v>5.0999999999999996</v>
      </c>
      <c r="X12" s="450">
        <f t="shared" si="0"/>
        <v>1.8214285714285714</v>
      </c>
      <c r="Y12" s="75"/>
    </row>
    <row r="13" spans="1:25" x14ac:dyDescent="0.3">
      <c r="A13" s="7"/>
      <c r="B13" s="27" t="s">
        <v>1</v>
      </c>
      <c r="C13" s="189">
        <v>2.4</v>
      </c>
      <c r="D13" s="189">
        <v>2.9</v>
      </c>
      <c r="E13" s="189">
        <v>3.6</v>
      </c>
      <c r="F13" s="189">
        <v>4.3</v>
      </c>
      <c r="G13" s="189">
        <v>5.2</v>
      </c>
      <c r="H13" s="189">
        <v>5.9</v>
      </c>
      <c r="I13" s="189">
        <v>6</v>
      </c>
      <c r="J13" s="189">
        <v>7.5</v>
      </c>
      <c r="K13" s="189">
        <v>7.6</v>
      </c>
      <c r="L13" s="190">
        <v>8.1</v>
      </c>
      <c r="M13" s="190">
        <v>7.7</v>
      </c>
      <c r="N13" s="190">
        <v>8</v>
      </c>
      <c r="O13" s="190">
        <v>8.6</v>
      </c>
      <c r="P13" s="190">
        <v>7.9</v>
      </c>
      <c r="Q13" s="190">
        <v>8.1999999999999993</v>
      </c>
      <c r="R13" s="190">
        <v>8.9</v>
      </c>
      <c r="S13" s="190">
        <v>9.8000000000000007</v>
      </c>
      <c r="T13" s="191">
        <v>13.4</v>
      </c>
      <c r="U13" s="103">
        <v>13</v>
      </c>
      <c r="V13" s="219">
        <v>11.5</v>
      </c>
      <c r="W13" s="219">
        <v>12.2</v>
      </c>
      <c r="X13" s="450">
        <f t="shared" si="0"/>
        <v>1.5249999999999999</v>
      </c>
      <c r="Y13" s="75"/>
    </row>
    <row r="14" spans="1:25" ht="15" x14ac:dyDescent="0.3">
      <c r="A14" s="7"/>
      <c r="B14" s="18" t="s">
        <v>10</v>
      </c>
      <c r="C14" s="72">
        <v>0.6</v>
      </c>
      <c r="D14" s="192">
        <v>0.7</v>
      </c>
      <c r="E14" s="192">
        <v>1.2</v>
      </c>
      <c r="F14" s="192">
        <v>1.6</v>
      </c>
      <c r="G14" s="192">
        <v>2</v>
      </c>
      <c r="H14" s="192">
        <v>2.5</v>
      </c>
      <c r="I14" s="192">
        <v>2.5</v>
      </c>
      <c r="J14" s="192">
        <v>3.2</v>
      </c>
      <c r="K14" s="192">
        <v>3.6</v>
      </c>
      <c r="L14" s="192">
        <v>3.3</v>
      </c>
      <c r="M14" s="192">
        <v>3.2</v>
      </c>
      <c r="N14" s="193">
        <v>3.5</v>
      </c>
      <c r="O14" s="193">
        <v>3.3</v>
      </c>
      <c r="P14" s="193">
        <v>2.5</v>
      </c>
      <c r="Q14" s="193">
        <v>2.2000000000000002</v>
      </c>
      <c r="R14" s="193">
        <v>2.1</v>
      </c>
      <c r="S14" s="193">
        <v>2</v>
      </c>
      <c r="T14" s="193">
        <v>2.6</v>
      </c>
      <c r="U14" s="72">
        <v>2.4</v>
      </c>
      <c r="V14" s="218">
        <v>1.8</v>
      </c>
      <c r="W14" s="218">
        <v>1.6</v>
      </c>
      <c r="X14" s="463">
        <f t="shared" si="0"/>
        <v>0.45714285714285718</v>
      </c>
      <c r="Y14" s="75"/>
    </row>
    <row r="15" spans="1:25" x14ac:dyDescent="0.3">
      <c r="A15" s="5"/>
      <c r="B15" s="16" t="s">
        <v>0</v>
      </c>
      <c r="C15" s="81">
        <v>0.3</v>
      </c>
      <c r="D15" s="81">
        <v>0.4</v>
      </c>
      <c r="E15" s="81">
        <v>0.5</v>
      </c>
      <c r="F15" s="81">
        <v>0.8</v>
      </c>
      <c r="G15" s="81">
        <v>0.9</v>
      </c>
      <c r="H15" s="81">
        <v>1</v>
      </c>
      <c r="I15" s="81">
        <v>1.1000000000000001</v>
      </c>
      <c r="J15" s="81">
        <v>1.4</v>
      </c>
      <c r="K15" s="81">
        <v>1.7</v>
      </c>
      <c r="L15" s="81">
        <v>1.4</v>
      </c>
      <c r="M15" s="81">
        <v>1.6</v>
      </c>
      <c r="N15" s="81">
        <v>1.8</v>
      </c>
      <c r="O15" s="81">
        <v>1.7</v>
      </c>
      <c r="P15" s="81">
        <v>1.3</v>
      </c>
      <c r="Q15" s="81">
        <v>1.1000000000000001</v>
      </c>
      <c r="R15" s="81">
        <v>1.2</v>
      </c>
      <c r="S15" s="81">
        <v>1.2</v>
      </c>
      <c r="T15" s="82">
        <v>1.4</v>
      </c>
      <c r="U15" s="103">
        <v>1.5</v>
      </c>
      <c r="V15" s="219">
        <v>1.2</v>
      </c>
      <c r="W15" s="219">
        <v>0.9</v>
      </c>
      <c r="X15" s="450">
        <f t="shared" si="0"/>
        <v>0.5</v>
      </c>
      <c r="Y15" s="75"/>
    </row>
    <row r="16" spans="1:25" x14ac:dyDescent="0.3">
      <c r="A16" s="5"/>
      <c r="B16" s="17" t="s">
        <v>1</v>
      </c>
      <c r="C16" s="83">
        <v>0.8</v>
      </c>
      <c r="D16" s="83">
        <v>1.1000000000000001</v>
      </c>
      <c r="E16" s="83">
        <v>1.9</v>
      </c>
      <c r="F16" s="83">
        <v>2.2999999999999998</v>
      </c>
      <c r="G16" s="83">
        <v>3.1</v>
      </c>
      <c r="H16" s="83">
        <v>3.9</v>
      </c>
      <c r="I16" s="83">
        <v>3.8</v>
      </c>
      <c r="J16" s="83">
        <v>5</v>
      </c>
      <c r="K16" s="83">
        <v>5.3</v>
      </c>
      <c r="L16" s="83">
        <v>5.2</v>
      </c>
      <c r="M16" s="83">
        <v>4.8</v>
      </c>
      <c r="N16" s="83">
        <v>5.0999999999999996</v>
      </c>
      <c r="O16" s="83">
        <v>4.7</v>
      </c>
      <c r="P16" s="83">
        <v>3.7</v>
      </c>
      <c r="Q16" s="83">
        <v>3.3</v>
      </c>
      <c r="R16" s="83">
        <v>3</v>
      </c>
      <c r="S16" s="83">
        <v>2.8</v>
      </c>
      <c r="T16" s="84">
        <v>3.8</v>
      </c>
      <c r="U16" s="103">
        <v>3.3</v>
      </c>
      <c r="V16" s="219">
        <v>2.5</v>
      </c>
      <c r="W16" s="219">
        <v>2.2000000000000002</v>
      </c>
      <c r="X16" s="450">
        <f t="shared" si="0"/>
        <v>0.43137254901960792</v>
      </c>
      <c r="Y16" s="75"/>
    </row>
    <row r="17" spans="1:25" x14ac:dyDescent="0.3">
      <c r="A17" s="5"/>
      <c r="B17" s="114" t="s">
        <v>101</v>
      </c>
      <c r="C17" s="194"/>
      <c r="D17" s="194"/>
      <c r="E17" s="194"/>
      <c r="F17" s="194">
        <v>0.1</v>
      </c>
      <c r="G17" s="194">
        <v>0.1</v>
      </c>
      <c r="H17" s="194">
        <v>0.1</v>
      </c>
      <c r="I17" s="194">
        <v>0.1</v>
      </c>
      <c r="J17" s="194">
        <v>0.1</v>
      </c>
      <c r="K17" s="194">
        <v>0.1</v>
      </c>
      <c r="L17" s="194">
        <v>0.1</v>
      </c>
      <c r="M17" s="194">
        <v>0.1</v>
      </c>
      <c r="N17" s="194">
        <v>0.1</v>
      </c>
      <c r="O17" s="194">
        <v>0.1</v>
      </c>
      <c r="P17" s="194">
        <v>0.1</v>
      </c>
      <c r="Q17" s="194">
        <v>0.1</v>
      </c>
      <c r="R17" s="194">
        <v>0.2</v>
      </c>
      <c r="S17" s="194">
        <v>0.4</v>
      </c>
      <c r="T17" s="195">
        <v>0.7</v>
      </c>
      <c r="U17" s="107">
        <v>0.8</v>
      </c>
      <c r="V17" s="221">
        <v>0.8</v>
      </c>
      <c r="W17" s="221">
        <v>0.8</v>
      </c>
      <c r="X17" s="464">
        <f t="shared" si="0"/>
        <v>8</v>
      </c>
      <c r="Y17" s="75"/>
    </row>
    <row r="18" spans="1:25" x14ac:dyDescent="0.3">
      <c r="A18" s="5"/>
      <c r="B18" s="21" t="s">
        <v>0</v>
      </c>
      <c r="C18" s="81"/>
      <c r="D18" s="81"/>
      <c r="E18" s="81"/>
      <c r="F18" s="81"/>
      <c r="G18" s="81"/>
      <c r="H18" s="81"/>
      <c r="I18" s="81"/>
      <c r="J18" s="81"/>
      <c r="K18" s="81"/>
      <c r="L18" s="81"/>
      <c r="M18" s="81">
        <v>0.1</v>
      </c>
      <c r="N18" s="81">
        <v>0.1</v>
      </c>
      <c r="O18" s="81">
        <v>0.1</v>
      </c>
      <c r="P18" s="81"/>
      <c r="Q18" s="81"/>
      <c r="R18" s="81">
        <v>0.1</v>
      </c>
      <c r="S18" s="81">
        <v>0.3</v>
      </c>
      <c r="T18" s="82">
        <v>0.4</v>
      </c>
      <c r="U18" s="103">
        <v>0.6</v>
      </c>
      <c r="V18" s="219">
        <v>0.6</v>
      </c>
      <c r="W18" s="219">
        <v>0.5</v>
      </c>
      <c r="X18" s="450">
        <f t="shared" si="0"/>
        <v>5</v>
      </c>
      <c r="Y18" s="75"/>
    </row>
    <row r="19" spans="1:25" x14ac:dyDescent="0.3">
      <c r="A19" s="5"/>
      <c r="B19" s="23" t="s">
        <v>1</v>
      </c>
      <c r="C19" s="83"/>
      <c r="D19" s="83"/>
      <c r="E19" s="83"/>
      <c r="F19" s="83"/>
      <c r="G19" s="83">
        <v>0.1</v>
      </c>
      <c r="H19" s="83"/>
      <c r="I19" s="83">
        <v>0.1</v>
      </c>
      <c r="J19" s="83">
        <v>0.2</v>
      </c>
      <c r="K19" s="83">
        <v>0.1</v>
      </c>
      <c r="L19" s="83">
        <v>0.2</v>
      </c>
      <c r="M19" s="83">
        <v>0.2</v>
      </c>
      <c r="N19" s="83">
        <v>0.2</v>
      </c>
      <c r="O19" s="83">
        <v>0.2</v>
      </c>
      <c r="P19" s="83">
        <v>0.1</v>
      </c>
      <c r="Q19" s="83">
        <v>0.2</v>
      </c>
      <c r="R19" s="83">
        <v>0.2</v>
      </c>
      <c r="S19" s="83">
        <v>0.5</v>
      </c>
      <c r="T19" s="84">
        <v>0.9</v>
      </c>
      <c r="U19" s="103">
        <v>1.1000000000000001</v>
      </c>
      <c r="V19" s="219">
        <v>1.1000000000000001</v>
      </c>
      <c r="W19" s="219">
        <v>1.1000000000000001</v>
      </c>
      <c r="X19" s="450">
        <f t="shared" si="0"/>
        <v>5.5</v>
      </c>
      <c r="Y19" s="75"/>
    </row>
    <row r="20" spans="1:25" ht="15" x14ac:dyDescent="0.3">
      <c r="A20" s="7"/>
      <c r="B20" s="525" t="s">
        <v>80</v>
      </c>
      <c r="C20" s="72">
        <v>0.1</v>
      </c>
      <c r="D20" s="72">
        <v>0.1</v>
      </c>
      <c r="E20" s="72">
        <v>0.1</v>
      </c>
      <c r="F20" s="72">
        <v>0.2</v>
      </c>
      <c r="G20" s="72">
        <v>0.3</v>
      </c>
      <c r="H20" s="72">
        <v>0.3</v>
      </c>
      <c r="I20" s="72">
        <v>0.3</v>
      </c>
      <c r="J20" s="72">
        <v>0.6</v>
      </c>
      <c r="K20" s="72">
        <v>0.4</v>
      </c>
      <c r="L20" s="72">
        <v>0.4</v>
      </c>
      <c r="M20" s="72">
        <v>0.5</v>
      </c>
      <c r="N20" s="72">
        <v>0.5</v>
      </c>
      <c r="O20" s="72">
        <v>0.5</v>
      </c>
      <c r="P20" s="72">
        <v>0.4</v>
      </c>
      <c r="Q20" s="72">
        <v>0.5</v>
      </c>
      <c r="R20" s="72">
        <v>1.2</v>
      </c>
      <c r="S20" s="72">
        <v>2.2999999999999998</v>
      </c>
      <c r="T20" s="72">
        <v>4.5</v>
      </c>
      <c r="U20" s="72">
        <v>6.1</v>
      </c>
      <c r="V20" s="218">
        <v>6.1</v>
      </c>
      <c r="W20" s="218">
        <v>7.1</v>
      </c>
      <c r="X20" s="463">
        <f t="shared" si="0"/>
        <v>14.2</v>
      </c>
      <c r="Y20" s="75"/>
    </row>
    <row r="21" spans="1:25" x14ac:dyDescent="0.3">
      <c r="A21" s="10"/>
      <c r="B21" s="38" t="s">
        <v>0</v>
      </c>
      <c r="C21" s="188"/>
      <c r="D21" s="188"/>
      <c r="E21" s="188"/>
      <c r="F21" s="188">
        <v>0.1</v>
      </c>
      <c r="G21" s="188">
        <v>0.2</v>
      </c>
      <c r="H21" s="188">
        <v>0.1</v>
      </c>
      <c r="I21" s="188">
        <v>0.1</v>
      </c>
      <c r="J21" s="188">
        <v>0.3</v>
      </c>
      <c r="K21" s="188">
        <v>0.2</v>
      </c>
      <c r="L21" s="188">
        <v>0.2</v>
      </c>
      <c r="M21" s="188">
        <v>0.2</v>
      </c>
      <c r="N21" s="188">
        <v>0.4</v>
      </c>
      <c r="O21" s="188">
        <v>0.3</v>
      </c>
      <c r="P21" s="188">
        <v>0.2</v>
      </c>
      <c r="Q21" s="188">
        <v>0.3</v>
      </c>
      <c r="R21" s="188">
        <v>0.6</v>
      </c>
      <c r="S21" s="188">
        <v>1.3</v>
      </c>
      <c r="T21" s="188">
        <v>2.5</v>
      </c>
      <c r="U21" s="103">
        <v>3.7</v>
      </c>
      <c r="V21" s="219">
        <v>3.8</v>
      </c>
      <c r="W21" s="219">
        <v>4.0999999999999996</v>
      </c>
      <c r="X21" s="450">
        <f t="shared" si="0"/>
        <v>10.249999999999998</v>
      </c>
      <c r="Y21" s="75"/>
    </row>
    <row r="22" spans="1:25" x14ac:dyDescent="0.3">
      <c r="A22" s="10"/>
      <c r="B22" s="39" t="s">
        <v>1</v>
      </c>
      <c r="C22" s="188">
        <v>0.1</v>
      </c>
      <c r="D22" s="188">
        <v>0.1</v>
      </c>
      <c r="E22" s="188">
        <v>0.2</v>
      </c>
      <c r="F22" s="188">
        <v>0.3</v>
      </c>
      <c r="G22" s="188">
        <v>0.3</v>
      </c>
      <c r="H22" s="188">
        <v>0.4</v>
      </c>
      <c r="I22" s="188">
        <v>0.5</v>
      </c>
      <c r="J22" s="188">
        <v>1</v>
      </c>
      <c r="K22" s="188">
        <v>0.6</v>
      </c>
      <c r="L22" s="188">
        <v>0.6</v>
      </c>
      <c r="M22" s="188">
        <v>0.7</v>
      </c>
      <c r="N22" s="188">
        <v>0.7</v>
      </c>
      <c r="O22" s="188">
        <v>0.7</v>
      </c>
      <c r="P22" s="188">
        <v>0.6</v>
      </c>
      <c r="Q22" s="188">
        <v>0.8</v>
      </c>
      <c r="R22" s="188">
        <v>1.7</v>
      </c>
      <c r="S22" s="188">
        <v>3.2</v>
      </c>
      <c r="T22" s="188">
        <v>6.4</v>
      </c>
      <c r="U22" s="103">
        <v>8.5</v>
      </c>
      <c r="V22" s="219">
        <v>8.4</v>
      </c>
      <c r="W22" s="219">
        <v>10</v>
      </c>
      <c r="X22" s="450">
        <f t="shared" si="0"/>
        <v>14.285714285714286</v>
      </c>
      <c r="Y22" s="75"/>
    </row>
    <row r="23" spans="1:25" ht="15" x14ac:dyDescent="0.3">
      <c r="A23" s="7"/>
      <c r="B23" s="18" t="s">
        <v>71</v>
      </c>
      <c r="C23" s="206">
        <v>0.5</v>
      </c>
      <c r="D23" s="206">
        <v>0.6</v>
      </c>
      <c r="E23" s="206">
        <v>0.5</v>
      </c>
      <c r="F23" s="206">
        <v>0.6</v>
      </c>
      <c r="G23" s="206">
        <v>0.6</v>
      </c>
      <c r="H23" s="206">
        <v>0.6</v>
      </c>
      <c r="I23" s="206">
        <v>0.7</v>
      </c>
      <c r="J23" s="206">
        <v>0.7</v>
      </c>
      <c r="K23" s="206">
        <v>0.8</v>
      </c>
      <c r="L23" s="206">
        <v>1.1000000000000001</v>
      </c>
      <c r="M23" s="206">
        <v>1.2</v>
      </c>
      <c r="N23" s="206">
        <v>1.2</v>
      </c>
      <c r="O23" s="206">
        <v>1.8</v>
      </c>
      <c r="P23" s="206">
        <v>2.2000000000000002</v>
      </c>
      <c r="Q23" s="206">
        <v>2.9</v>
      </c>
      <c r="R23" s="206">
        <v>3.3</v>
      </c>
      <c r="S23" s="206">
        <v>3.8</v>
      </c>
      <c r="T23" s="206">
        <v>4</v>
      </c>
      <c r="U23" s="72">
        <v>3.4</v>
      </c>
      <c r="V23" s="218">
        <v>2.7</v>
      </c>
      <c r="W23" s="218">
        <v>2.1</v>
      </c>
      <c r="X23" s="463">
        <f t="shared" si="0"/>
        <v>1.7500000000000002</v>
      </c>
      <c r="Y23" s="75"/>
    </row>
    <row r="24" spans="1:25" x14ac:dyDescent="0.3">
      <c r="A24" s="5"/>
      <c r="B24" s="30" t="s">
        <v>0</v>
      </c>
      <c r="C24" s="85">
        <v>0.2</v>
      </c>
      <c r="D24" s="85">
        <v>0.2</v>
      </c>
      <c r="E24" s="85">
        <v>0.2</v>
      </c>
      <c r="F24" s="85">
        <v>0.3</v>
      </c>
      <c r="G24" s="85">
        <v>0.3</v>
      </c>
      <c r="H24" s="85">
        <v>0.3</v>
      </c>
      <c r="I24" s="85">
        <v>0.3</v>
      </c>
      <c r="J24" s="85">
        <v>0.3</v>
      </c>
      <c r="K24" s="85">
        <v>0.3</v>
      </c>
      <c r="L24" s="190">
        <v>0.5</v>
      </c>
      <c r="M24" s="190">
        <v>0.5</v>
      </c>
      <c r="N24" s="190">
        <v>0.6</v>
      </c>
      <c r="O24" s="191">
        <v>0.9</v>
      </c>
      <c r="P24" s="190">
        <v>1.1000000000000001</v>
      </c>
      <c r="Q24" s="190">
        <v>1.5</v>
      </c>
      <c r="R24" s="190">
        <v>1.7</v>
      </c>
      <c r="S24" s="190">
        <v>2.2000000000000002</v>
      </c>
      <c r="T24" s="77">
        <v>2.1</v>
      </c>
      <c r="U24" s="103">
        <v>2</v>
      </c>
      <c r="V24" s="219">
        <v>1.6</v>
      </c>
      <c r="W24" s="219">
        <v>1.3</v>
      </c>
      <c r="X24" s="450">
        <f t="shared" si="0"/>
        <v>2.166666666666667</v>
      </c>
      <c r="Y24" s="75"/>
    </row>
    <row r="25" spans="1:25" x14ac:dyDescent="0.3">
      <c r="A25" s="5"/>
      <c r="B25" s="32" t="s">
        <v>1</v>
      </c>
      <c r="C25" s="207">
        <v>0.8</v>
      </c>
      <c r="D25" s="207">
        <v>0.9</v>
      </c>
      <c r="E25" s="207">
        <v>0.8</v>
      </c>
      <c r="F25" s="207">
        <v>0.9</v>
      </c>
      <c r="G25" s="207">
        <v>1</v>
      </c>
      <c r="H25" s="207">
        <v>1</v>
      </c>
      <c r="I25" s="207">
        <v>1</v>
      </c>
      <c r="J25" s="207">
        <v>1.2</v>
      </c>
      <c r="K25" s="207">
        <v>1.3</v>
      </c>
      <c r="L25" s="86">
        <v>1.8</v>
      </c>
      <c r="M25" s="86">
        <v>1.8</v>
      </c>
      <c r="N25" s="86">
        <v>1.9</v>
      </c>
      <c r="O25" s="87">
        <v>2.8</v>
      </c>
      <c r="P25" s="76">
        <v>3.2</v>
      </c>
      <c r="Q25" s="76">
        <v>4.2</v>
      </c>
      <c r="R25" s="76">
        <v>4.8</v>
      </c>
      <c r="S25" s="76">
        <v>5.2</v>
      </c>
      <c r="T25" s="77">
        <v>5.7</v>
      </c>
      <c r="U25" s="103">
        <v>4.7</v>
      </c>
      <c r="V25" s="219">
        <v>3.7</v>
      </c>
      <c r="W25" s="219">
        <v>2.7</v>
      </c>
      <c r="X25" s="450">
        <f t="shared" si="0"/>
        <v>1.4210526315789476</v>
      </c>
      <c r="Y25" s="75"/>
    </row>
    <row r="26" spans="1:25" x14ac:dyDescent="0.3">
      <c r="A26" s="10"/>
      <c r="B26" s="37" t="s">
        <v>92</v>
      </c>
      <c r="C26" s="208"/>
      <c r="D26" s="209"/>
      <c r="E26" s="210"/>
      <c r="F26" s="208"/>
      <c r="G26" s="208"/>
      <c r="H26" s="210"/>
      <c r="I26" s="208"/>
      <c r="J26" s="208"/>
      <c r="K26" s="208"/>
      <c r="L26" s="208"/>
      <c r="M26" s="208"/>
      <c r="N26" s="208"/>
      <c r="O26" s="208"/>
      <c r="P26" s="208"/>
      <c r="Q26" s="208">
        <v>0</v>
      </c>
      <c r="R26" s="208">
        <v>0.3</v>
      </c>
      <c r="S26" s="208">
        <v>0.7</v>
      </c>
      <c r="T26" s="208">
        <v>1.2</v>
      </c>
      <c r="U26" s="107">
        <v>1.6</v>
      </c>
      <c r="V26" s="221">
        <v>1.5</v>
      </c>
      <c r="W26" s="221">
        <v>1.2</v>
      </c>
      <c r="X26" s="464"/>
      <c r="Y26" s="75"/>
    </row>
    <row r="27" spans="1:25" x14ac:dyDescent="0.3">
      <c r="A27" s="10"/>
      <c r="B27" s="38" t="s">
        <v>0</v>
      </c>
      <c r="C27" s="85"/>
      <c r="D27" s="85"/>
      <c r="E27" s="85"/>
      <c r="F27" s="85"/>
      <c r="G27" s="85"/>
      <c r="H27" s="85"/>
      <c r="I27" s="85"/>
      <c r="J27" s="85"/>
      <c r="K27" s="85"/>
      <c r="L27" s="85"/>
      <c r="M27" s="85"/>
      <c r="N27" s="85"/>
      <c r="O27" s="85"/>
      <c r="P27" s="85"/>
      <c r="Q27" s="85"/>
      <c r="R27" s="85">
        <v>0.2</v>
      </c>
      <c r="S27" s="85">
        <v>0.4</v>
      </c>
      <c r="T27" s="211">
        <v>0.8</v>
      </c>
      <c r="U27" s="103">
        <v>0.9</v>
      </c>
      <c r="V27" s="219">
        <v>0.8</v>
      </c>
      <c r="W27" s="219">
        <v>0.9</v>
      </c>
      <c r="X27" s="448"/>
      <c r="Y27" s="75"/>
    </row>
    <row r="28" spans="1:25" x14ac:dyDescent="0.3">
      <c r="A28" s="10"/>
      <c r="B28" s="39" t="s">
        <v>1</v>
      </c>
      <c r="C28" s="207"/>
      <c r="D28" s="207"/>
      <c r="E28" s="207"/>
      <c r="F28" s="207"/>
      <c r="G28" s="207"/>
      <c r="H28" s="207"/>
      <c r="I28" s="207"/>
      <c r="J28" s="207"/>
      <c r="K28" s="207"/>
      <c r="L28" s="207"/>
      <c r="M28" s="207"/>
      <c r="N28" s="207"/>
      <c r="O28" s="207"/>
      <c r="P28" s="207"/>
      <c r="Q28" s="207"/>
      <c r="R28" s="207">
        <v>0.4</v>
      </c>
      <c r="S28" s="207">
        <v>0.9</v>
      </c>
      <c r="T28" s="212">
        <v>1.7</v>
      </c>
      <c r="U28" s="103">
        <v>2.2999999999999998</v>
      </c>
      <c r="V28" s="219">
        <v>2</v>
      </c>
      <c r="W28" s="219">
        <v>1.6</v>
      </c>
      <c r="X28" s="448"/>
      <c r="Y28" s="75"/>
    </row>
    <row r="29" spans="1:25" ht="15" x14ac:dyDescent="0.3">
      <c r="A29" s="7"/>
      <c r="B29" s="18" t="s">
        <v>54</v>
      </c>
      <c r="C29" s="72">
        <v>0.7</v>
      </c>
      <c r="D29" s="72">
        <v>0.7</v>
      </c>
      <c r="E29" s="72">
        <v>0.7</v>
      </c>
      <c r="F29" s="72">
        <v>0.9</v>
      </c>
      <c r="G29" s="72">
        <v>1.1000000000000001</v>
      </c>
      <c r="H29" s="72">
        <v>1.2</v>
      </c>
      <c r="I29" s="72">
        <v>1.3</v>
      </c>
      <c r="J29" s="72">
        <v>1.6</v>
      </c>
      <c r="K29" s="72">
        <v>1.3</v>
      </c>
      <c r="L29" s="72">
        <v>0.9</v>
      </c>
      <c r="M29" s="72">
        <v>0.6</v>
      </c>
      <c r="N29" s="72">
        <v>0.6</v>
      </c>
      <c r="O29" s="72">
        <v>0.7</v>
      </c>
      <c r="P29" s="72">
        <v>0.6</v>
      </c>
      <c r="Q29" s="72">
        <v>0.6</v>
      </c>
      <c r="R29" s="72">
        <v>0.8</v>
      </c>
      <c r="S29" s="72">
        <v>1</v>
      </c>
      <c r="T29" s="72">
        <v>1.7</v>
      </c>
      <c r="U29" s="72">
        <v>2.1</v>
      </c>
      <c r="V29" s="218">
        <v>2</v>
      </c>
      <c r="W29" s="218">
        <v>2</v>
      </c>
      <c r="X29" s="463">
        <f t="shared" si="0"/>
        <v>3.3333333333333335</v>
      </c>
      <c r="Y29" s="75"/>
    </row>
    <row r="30" spans="1:25" x14ac:dyDescent="0.3">
      <c r="A30" s="5"/>
      <c r="B30" s="26" t="s">
        <v>0</v>
      </c>
      <c r="C30" s="196">
        <v>0.3</v>
      </c>
      <c r="D30" s="196">
        <v>0.4</v>
      </c>
      <c r="E30" s="196">
        <v>0.3</v>
      </c>
      <c r="F30" s="196">
        <v>0.5</v>
      </c>
      <c r="G30" s="196">
        <v>0.6</v>
      </c>
      <c r="H30" s="196">
        <v>0.6</v>
      </c>
      <c r="I30" s="196">
        <v>0.6</v>
      </c>
      <c r="J30" s="196">
        <v>0.8</v>
      </c>
      <c r="K30" s="196">
        <v>0.6</v>
      </c>
      <c r="L30" s="81">
        <v>0.4</v>
      </c>
      <c r="M30" s="81">
        <v>0.3</v>
      </c>
      <c r="N30" s="81">
        <v>0.4</v>
      </c>
      <c r="O30" s="82">
        <v>0.4</v>
      </c>
      <c r="P30" s="81">
        <v>0.3</v>
      </c>
      <c r="Q30" s="81">
        <v>0.4</v>
      </c>
      <c r="R30" s="81">
        <v>0.4</v>
      </c>
      <c r="S30" s="81">
        <v>0.7</v>
      </c>
      <c r="T30" s="82">
        <v>1</v>
      </c>
      <c r="U30" s="103">
        <v>1.4</v>
      </c>
      <c r="V30" s="219">
        <v>1.3</v>
      </c>
      <c r="W30" s="219">
        <v>1.1000000000000001</v>
      </c>
      <c r="X30" s="450">
        <f t="shared" si="0"/>
        <v>2.75</v>
      </c>
      <c r="Y30" s="75"/>
    </row>
    <row r="31" spans="1:25" x14ac:dyDescent="0.3">
      <c r="A31" s="5"/>
      <c r="B31" s="27" t="s">
        <v>1</v>
      </c>
      <c r="C31" s="197">
        <v>1</v>
      </c>
      <c r="D31" s="197">
        <v>1</v>
      </c>
      <c r="E31" s="197">
        <v>1</v>
      </c>
      <c r="F31" s="197">
        <v>1.3</v>
      </c>
      <c r="G31" s="197">
        <v>1.7</v>
      </c>
      <c r="H31" s="197">
        <v>1.8</v>
      </c>
      <c r="I31" s="197">
        <v>1.9</v>
      </c>
      <c r="J31" s="197">
        <v>2.2999999999999998</v>
      </c>
      <c r="K31" s="197">
        <v>2</v>
      </c>
      <c r="L31" s="83">
        <v>1.3</v>
      </c>
      <c r="M31" s="83">
        <v>0.9</v>
      </c>
      <c r="N31" s="83">
        <v>0.8</v>
      </c>
      <c r="O31" s="84">
        <v>1</v>
      </c>
      <c r="P31" s="83">
        <v>0.9</v>
      </c>
      <c r="Q31" s="83">
        <v>0.9</v>
      </c>
      <c r="R31" s="83">
        <v>1.1000000000000001</v>
      </c>
      <c r="S31" s="83">
        <v>1.3</v>
      </c>
      <c r="T31" s="84">
        <v>2.5</v>
      </c>
      <c r="U31" s="103">
        <v>2.9</v>
      </c>
      <c r="V31" s="219">
        <v>2.7</v>
      </c>
      <c r="W31" s="219">
        <v>2.8</v>
      </c>
      <c r="X31" s="450">
        <f t="shared" si="0"/>
        <v>3.4999999999999996</v>
      </c>
      <c r="Y31" s="75"/>
    </row>
    <row r="32" spans="1:25" x14ac:dyDescent="0.3">
      <c r="A32" s="5"/>
      <c r="B32" s="24" t="s">
        <v>6</v>
      </c>
      <c r="C32" s="198">
        <v>0.4</v>
      </c>
      <c r="D32" s="198">
        <v>0.4</v>
      </c>
      <c r="E32" s="198">
        <v>0.4</v>
      </c>
      <c r="F32" s="198">
        <v>0.5</v>
      </c>
      <c r="G32" s="198">
        <v>0.6</v>
      </c>
      <c r="H32" s="198">
        <v>0.7</v>
      </c>
      <c r="I32" s="198">
        <v>0.8</v>
      </c>
      <c r="J32" s="198">
        <v>1</v>
      </c>
      <c r="K32" s="198">
        <v>0.8</v>
      </c>
      <c r="L32" s="198">
        <v>0.6</v>
      </c>
      <c r="M32" s="198">
        <v>0.5</v>
      </c>
      <c r="N32" s="198">
        <v>0.5</v>
      </c>
      <c r="O32" s="198">
        <v>0.6</v>
      </c>
      <c r="P32" s="198">
        <v>0.5</v>
      </c>
      <c r="Q32" s="198">
        <v>0.5</v>
      </c>
      <c r="R32" s="198">
        <v>0.6</v>
      </c>
      <c r="S32" s="198">
        <v>0.9</v>
      </c>
      <c r="T32" s="199">
        <v>1.5</v>
      </c>
      <c r="U32" s="107">
        <v>1.8</v>
      </c>
      <c r="V32" s="221">
        <v>1.7</v>
      </c>
      <c r="W32" s="221">
        <v>1.7</v>
      </c>
      <c r="X32" s="464">
        <f t="shared" si="0"/>
        <v>3.4</v>
      </c>
      <c r="Y32" s="75"/>
    </row>
    <row r="33" spans="1:25" x14ac:dyDescent="0.3">
      <c r="A33" s="5"/>
      <c r="B33" s="21" t="s">
        <v>0</v>
      </c>
      <c r="C33" s="196">
        <v>0.2</v>
      </c>
      <c r="D33" s="196">
        <v>0.2</v>
      </c>
      <c r="E33" s="196">
        <v>0.2</v>
      </c>
      <c r="F33" s="196">
        <v>0.3</v>
      </c>
      <c r="G33" s="196">
        <v>0.3</v>
      </c>
      <c r="H33" s="196">
        <v>0.4</v>
      </c>
      <c r="I33" s="196">
        <v>0.4</v>
      </c>
      <c r="J33" s="196">
        <v>0.5</v>
      </c>
      <c r="K33" s="196">
        <v>0.4</v>
      </c>
      <c r="L33" s="81">
        <v>0.3</v>
      </c>
      <c r="M33" s="81">
        <v>0.2</v>
      </c>
      <c r="N33" s="81">
        <v>0.3</v>
      </c>
      <c r="O33" s="82">
        <v>0.3</v>
      </c>
      <c r="P33" s="81">
        <v>0.3</v>
      </c>
      <c r="Q33" s="81">
        <v>0.3</v>
      </c>
      <c r="R33" s="81">
        <v>0.3</v>
      </c>
      <c r="S33" s="81">
        <v>0.6</v>
      </c>
      <c r="T33" s="82">
        <v>0.8</v>
      </c>
      <c r="U33" s="103">
        <v>1.2</v>
      </c>
      <c r="V33" s="219">
        <v>1.1000000000000001</v>
      </c>
      <c r="W33" s="219">
        <v>1</v>
      </c>
      <c r="X33" s="450">
        <f t="shared" si="0"/>
        <v>3.3333333333333335</v>
      </c>
      <c r="Y33" s="75"/>
    </row>
    <row r="34" spans="1:25" x14ac:dyDescent="0.3">
      <c r="A34" s="5"/>
      <c r="B34" s="17" t="s">
        <v>1</v>
      </c>
      <c r="C34" s="200">
        <v>0.6</v>
      </c>
      <c r="D34" s="200">
        <v>0.6</v>
      </c>
      <c r="E34" s="200">
        <v>0.6</v>
      </c>
      <c r="F34" s="200">
        <v>0.8</v>
      </c>
      <c r="G34" s="200">
        <v>1</v>
      </c>
      <c r="H34" s="200">
        <v>1.1000000000000001</v>
      </c>
      <c r="I34" s="200">
        <v>1.2</v>
      </c>
      <c r="J34" s="200">
        <v>1.5</v>
      </c>
      <c r="K34" s="200">
        <v>1.3</v>
      </c>
      <c r="L34" s="83">
        <v>1</v>
      </c>
      <c r="M34" s="83">
        <v>0.7</v>
      </c>
      <c r="N34" s="83">
        <v>0.7</v>
      </c>
      <c r="O34" s="84">
        <v>0.8</v>
      </c>
      <c r="P34" s="83">
        <v>0.8</v>
      </c>
      <c r="Q34" s="83">
        <v>0.7</v>
      </c>
      <c r="R34" s="83">
        <v>0.9</v>
      </c>
      <c r="S34" s="83">
        <v>1.2</v>
      </c>
      <c r="T34" s="84">
        <v>2.1</v>
      </c>
      <c r="U34" s="103">
        <v>2.4</v>
      </c>
      <c r="V34" s="219">
        <v>2.4</v>
      </c>
      <c r="W34" s="219">
        <v>2.5</v>
      </c>
      <c r="X34" s="465">
        <f t="shared" si="0"/>
        <v>3.5714285714285716</v>
      </c>
      <c r="Y34" s="75"/>
    </row>
    <row r="35" spans="1:25" x14ac:dyDescent="0.3">
      <c r="A35" s="5"/>
      <c r="B35" s="28" t="s">
        <v>102</v>
      </c>
      <c r="C35" s="201"/>
      <c r="D35" s="201"/>
      <c r="E35" s="201"/>
      <c r="F35" s="201"/>
      <c r="G35" s="201"/>
      <c r="H35" s="201"/>
      <c r="I35" s="201"/>
      <c r="J35" s="201">
        <v>0.1</v>
      </c>
      <c r="K35" s="201">
        <v>0.1</v>
      </c>
      <c r="L35" s="201"/>
      <c r="M35" s="201"/>
      <c r="N35" s="201"/>
      <c r="O35" s="201"/>
      <c r="P35" s="201"/>
      <c r="Q35" s="201"/>
      <c r="R35" s="201">
        <v>0.1</v>
      </c>
      <c r="S35" s="201">
        <v>0.3</v>
      </c>
      <c r="T35" s="202">
        <v>0.8</v>
      </c>
      <c r="U35" s="107">
        <v>1.3</v>
      </c>
      <c r="V35" s="221">
        <v>1.4</v>
      </c>
      <c r="W35" s="221">
        <v>1.5</v>
      </c>
      <c r="X35" s="448"/>
      <c r="Y35" s="75"/>
    </row>
    <row r="36" spans="1:25" x14ac:dyDescent="0.3">
      <c r="A36" s="5"/>
      <c r="B36" s="30" t="s">
        <v>0</v>
      </c>
      <c r="C36" s="203"/>
      <c r="D36" s="204"/>
      <c r="E36" s="204"/>
      <c r="F36" s="204"/>
      <c r="G36" s="204"/>
      <c r="H36" s="204"/>
      <c r="I36" s="204"/>
      <c r="J36" s="204"/>
      <c r="K36" s="204"/>
      <c r="L36" s="204"/>
      <c r="M36" s="81"/>
      <c r="N36" s="81"/>
      <c r="O36" s="81"/>
      <c r="P36" s="82"/>
      <c r="Q36" s="81"/>
      <c r="R36" s="81"/>
      <c r="S36" s="81">
        <v>0.2</v>
      </c>
      <c r="T36" s="81">
        <v>0.5</v>
      </c>
      <c r="U36" s="103">
        <v>0.9</v>
      </c>
      <c r="V36" s="219">
        <v>0.9</v>
      </c>
      <c r="W36" s="219">
        <v>0.9</v>
      </c>
      <c r="X36" s="448"/>
      <c r="Y36" s="75"/>
    </row>
    <row r="37" spans="1:25" x14ac:dyDescent="0.3">
      <c r="A37" s="5"/>
      <c r="B37" s="32" t="s">
        <v>1</v>
      </c>
      <c r="C37" s="205"/>
      <c r="D37" s="205"/>
      <c r="E37" s="205"/>
      <c r="F37" s="205"/>
      <c r="G37" s="205"/>
      <c r="H37" s="205"/>
      <c r="I37" s="205"/>
      <c r="J37" s="205">
        <v>0.2</v>
      </c>
      <c r="K37" s="205"/>
      <c r="L37" s="88"/>
      <c r="M37" s="88"/>
      <c r="N37" s="88"/>
      <c r="O37" s="89"/>
      <c r="P37" s="81"/>
      <c r="Q37" s="81"/>
      <c r="R37" s="81">
        <v>0.1</v>
      </c>
      <c r="S37" s="81">
        <v>0.4</v>
      </c>
      <c r="T37" s="82">
        <v>1.1000000000000001</v>
      </c>
      <c r="U37" s="103">
        <v>1.7</v>
      </c>
      <c r="V37" s="219">
        <v>1.9</v>
      </c>
      <c r="W37" s="219">
        <v>2.1</v>
      </c>
      <c r="X37" s="448"/>
      <c r="Y37" s="75"/>
    </row>
    <row r="38" spans="1:25" ht="15" x14ac:dyDescent="0.3">
      <c r="A38" s="10"/>
      <c r="B38" s="226" t="s">
        <v>106</v>
      </c>
      <c r="C38" s="72">
        <v>0.2</v>
      </c>
      <c r="D38" s="72">
        <v>0.2</v>
      </c>
      <c r="E38" s="72">
        <v>0.3</v>
      </c>
      <c r="F38" s="72">
        <v>0.3</v>
      </c>
      <c r="G38" s="72">
        <v>0.4</v>
      </c>
      <c r="H38" s="72">
        <v>0.3</v>
      </c>
      <c r="I38" s="72">
        <v>0.5</v>
      </c>
      <c r="J38" s="72">
        <v>0.4</v>
      </c>
      <c r="K38" s="72">
        <v>0.3</v>
      </c>
      <c r="L38" s="72">
        <v>0.3</v>
      </c>
      <c r="M38" s="72">
        <v>0.3</v>
      </c>
      <c r="N38" s="72">
        <v>0.4</v>
      </c>
      <c r="O38" s="72">
        <v>0.5</v>
      </c>
      <c r="P38" s="72">
        <v>0.4</v>
      </c>
      <c r="Q38" s="72">
        <v>0.7</v>
      </c>
      <c r="R38" s="72">
        <v>0.8</v>
      </c>
      <c r="S38" s="72">
        <v>0.9</v>
      </c>
      <c r="T38" s="72">
        <v>1.3</v>
      </c>
      <c r="U38" s="72">
        <v>1.8</v>
      </c>
      <c r="V38" s="218">
        <v>1.7</v>
      </c>
      <c r="W38" s="218">
        <v>2.1</v>
      </c>
      <c r="X38" s="463">
        <f t="shared" si="0"/>
        <v>5.25</v>
      </c>
      <c r="Y38" s="75"/>
    </row>
    <row r="39" spans="1:25" x14ac:dyDescent="0.3">
      <c r="A39" s="10"/>
      <c r="B39" s="30" t="s">
        <v>0</v>
      </c>
      <c r="C39" s="85">
        <v>0.1</v>
      </c>
      <c r="D39" s="85">
        <v>0.2</v>
      </c>
      <c r="E39" s="85">
        <v>0.2</v>
      </c>
      <c r="F39" s="85">
        <v>0.2</v>
      </c>
      <c r="G39" s="85">
        <v>0.3</v>
      </c>
      <c r="H39" s="85">
        <v>0.2</v>
      </c>
      <c r="I39" s="85">
        <v>0.2</v>
      </c>
      <c r="J39" s="85">
        <v>0.2</v>
      </c>
      <c r="K39" s="85">
        <v>0.2</v>
      </c>
      <c r="L39" s="190">
        <v>0.1</v>
      </c>
      <c r="M39" s="190">
        <v>0.2</v>
      </c>
      <c r="N39" s="190">
        <v>0.3</v>
      </c>
      <c r="O39" s="191">
        <v>0.3</v>
      </c>
      <c r="P39" s="190">
        <v>0.3</v>
      </c>
      <c r="Q39" s="190">
        <v>0.5</v>
      </c>
      <c r="R39" s="190">
        <v>0.5</v>
      </c>
      <c r="S39" s="190">
        <v>0.7</v>
      </c>
      <c r="T39" s="77">
        <v>0.9</v>
      </c>
      <c r="U39" s="103">
        <v>1.3</v>
      </c>
      <c r="V39" s="219">
        <v>1.4</v>
      </c>
      <c r="W39" s="219">
        <v>1.5</v>
      </c>
      <c r="X39" s="450">
        <f t="shared" si="0"/>
        <v>5</v>
      </c>
      <c r="Y39" s="75"/>
    </row>
    <row r="40" spans="1:25" x14ac:dyDescent="0.3">
      <c r="A40" s="10"/>
      <c r="B40" s="32" t="s">
        <v>1</v>
      </c>
      <c r="C40" s="207">
        <v>0.2</v>
      </c>
      <c r="D40" s="207">
        <v>0.3</v>
      </c>
      <c r="E40" s="207">
        <v>0.3</v>
      </c>
      <c r="F40" s="207">
        <v>0.4</v>
      </c>
      <c r="G40" s="207">
        <v>0.5</v>
      </c>
      <c r="H40" s="207">
        <v>0.5</v>
      </c>
      <c r="I40" s="207">
        <v>0.7</v>
      </c>
      <c r="J40" s="207">
        <v>0.5</v>
      </c>
      <c r="K40" s="207">
        <v>0.4</v>
      </c>
      <c r="L40" s="86">
        <v>0.4</v>
      </c>
      <c r="M40" s="86">
        <v>0.5</v>
      </c>
      <c r="N40" s="86">
        <v>0.5</v>
      </c>
      <c r="O40" s="87">
        <v>0.6</v>
      </c>
      <c r="P40" s="76">
        <v>0.6</v>
      </c>
      <c r="Q40" s="76">
        <v>0.9</v>
      </c>
      <c r="R40" s="76">
        <v>1.1000000000000001</v>
      </c>
      <c r="S40" s="76">
        <v>1.2</v>
      </c>
      <c r="T40" s="77">
        <v>1.7</v>
      </c>
      <c r="U40" s="103">
        <v>2.2999999999999998</v>
      </c>
      <c r="V40" s="219">
        <v>2.1</v>
      </c>
      <c r="W40" s="219">
        <v>2.7</v>
      </c>
      <c r="X40" s="450">
        <f t="shared" si="0"/>
        <v>5.4</v>
      </c>
      <c r="Y40" s="75"/>
    </row>
    <row r="41" spans="1:25" x14ac:dyDescent="0.3">
      <c r="A41" s="10"/>
      <c r="B41" s="37" t="s">
        <v>11</v>
      </c>
      <c r="C41" s="208">
        <v>0.1</v>
      </c>
      <c r="D41" s="208">
        <v>0.1</v>
      </c>
      <c r="E41" s="208">
        <v>0.1</v>
      </c>
      <c r="F41" s="208">
        <v>0.1</v>
      </c>
      <c r="G41" s="208">
        <v>0.1</v>
      </c>
      <c r="H41" s="208">
        <v>0.1</v>
      </c>
      <c r="I41" s="208">
        <v>0.2</v>
      </c>
      <c r="J41" s="208">
        <v>0.2</v>
      </c>
      <c r="K41" s="208">
        <v>0.2</v>
      </c>
      <c r="L41" s="208">
        <v>0.1</v>
      </c>
      <c r="M41" s="208">
        <v>0.2</v>
      </c>
      <c r="N41" s="208">
        <v>0.2</v>
      </c>
      <c r="O41" s="208">
        <v>0.3</v>
      </c>
      <c r="P41" s="208">
        <v>0.2</v>
      </c>
      <c r="Q41" s="208">
        <v>0.3</v>
      </c>
      <c r="R41" s="208">
        <v>0.5</v>
      </c>
      <c r="S41" s="208">
        <v>0.5</v>
      </c>
      <c r="T41" s="213">
        <v>0.8</v>
      </c>
      <c r="U41" s="107">
        <v>1.2</v>
      </c>
      <c r="V41" s="221">
        <v>1.2</v>
      </c>
      <c r="W41" s="221">
        <v>1.4</v>
      </c>
      <c r="X41" s="464">
        <f t="shared" si="0"/>
        <v>6.9999999999999991</v>
      </c>
      <c r="Y41" s="75"/>
    </row>
    <row r="42" spans="1:25" x14ac:dyDescent="0.3">
      <c r="A42" s="10"/>
      <c r="B42" s="38" t="s">
        <v>0</v>
      </c>
      <c r="C42" s="85"/>
      <c r="D42" s="85"/>
      <c r="E42" s="85"/>
      <c r="F42" s="85"/>
      <c r="G42" s="85"/>
      <c r="H42" s="85"/>
      <c r="I42" s="85"/>
      <c r="J42" s="85"/>
      <c r="K42" s="85"/>
      <c r="L42" s="85"/>
      <c r="M42" s="85">
        <v>0.1</v>
      </c>
      <c r="N42" s="85">
        <v>0.2</v>
      </c>
      <c r="O42" s="85">
        <v>0.1</v>
      </c>
      <c r="P42" s="85">
        <v>0.2</v>
      </c>
      <c r="Q42" s="85">
        <v>0.2</v>
      </c>
      <c r="R42" s="85">
        <v>0.3</v>
      </c>
      <c r="S42" s="85">
        <v>0.4</v>
      </c>
      <c r="T42" s="211">
        <v>0.5</v>
      </c>
      <c r="U42" s="103">
        <v>0.9</v>
      </c>
      <c r="V42" s="219">
        <v>1</v>
      </c>
      <c r="W42" s="219">
        <v>1</v>
      </c>
      <c r="X42" s="450">
        <f t="shared" si="0"/>
        <v>5</v>
      </c>
      <c r="Y42" s="75"/>
    </row>
    <row r="43" spans="1:25" x14ac:dyDescent="0.3">
      <c r="A43" s="10"/>
      <c r="B43" s="39" t="s">
        <v>1</v>
      </c>
      <c r="C43" s="207"/>
      <c r="D43" s="207">
        <v>0.1</v>
      </c>
      <c r="E43" s="207">
        <v>0.1</v>
      </c>
      <c r="F43" s="207">
        <v>0.1</v>
      </c>
      <c r="G43" s="207">
        <v>0.2</v>
      </c>
      <c r="H43" s="207">
        <v>0.1</v>
      </c>
      <c r="I43" s="207">
        <v>0.3</v>
      </c>
      <c r="J43" s="207">
        <v>0.2</v>
      </c>
      <c r="K43" s="207">
        <v>0.2</v>
      </c>
      <c r="L43" s="207">
        <v>0.2</v>
      </c>
      <c r="M43" s="207">
        <v>0.3</v>
      </c>
      <c r="N43" s="207">
        <v>0.2</v>
      </c>
      <c r="O43" s="207">
        <v>0.4</v>
      </c>
      <c r="P43" s="207">
        <v>0.3</v>
      </c>
      <c r="Q43" s="207">
        <v>0.4</v>
      </c>
      <c r="R43" s="207">
        <v>0.7</v>
      </c>
      <c r="S43" s="207">
        <v>0.6</v>
      </c>
      <c r="T43" s="212">
        <v>1.1000000000000001</v>
      </c>
      <c r="U43" s="272">
        <v>1.4</v>
      </c>
      <c r="V43" s="222">
        <v>1.4</v>
      </c>
      <c r="W43" s="222">
        <v>1.8</v>
      </c>
      <c r="X43" s="466">
        <f t="shared" si="0"/>
        <v>9</v>
      </c>
      <c r="Y43" s="75"/>
    </row>
    <row r="44" spans="1:25" ht="27.6" x14ac:dyDescent="0.3">
      <c r="A44" s="10"/>
      <c r="B44" s="37" t="s">
        <v>103</v>
      </c>
      <c r="C44" s="188"/>
      <c r="D44" s="188"/>
      <c r="E44" s="188"/>
      <c r="F44" s="188"/>
      <c r="G44" s="188"/>
      <c r="H44" s="188"/>
      <c r="I44" s="188"/>
      <c r="J44" s="188"/>
      <c r="K44" s="188"/>
      <c r="L44" s="188"/>
      <c r="M44" s="188"/>
      <c r="N44" s="188"/>
      <c r="O44" s="188"/>
      <c r="P44" s="188"/>
      <c r="Q44" s="188"/>
      <c r="R44" s="522">
        <v>0.1</v>
      </c>
      <c r="S44" s="522">
        <v>0.1</v>
      </c>
      <c r="T44" s="522">
        <v>0.2</v>
      </c>
      <c r="U44" s="522">
        <v>0.6</v>
      </c>
      <c r="V44" s="523">
        <v>0.7</v>
      </c>
      <c r="W44" s="524">
        <v>1</v>
      </c>
      <c r="X44" s="448"/>
      <c r="Y44" s="75"/>
    </row>
    <row r="45" spans="1:25" x14ac:dyDescent="0.3">
      <c r="A45" s="10"/>
      <c r="B45" s="38" t="s">
        <v>0</v>
      </c>
      <c r="C45" s="188"/>
      <c r="D45" s="188"/>
      <c r="E45" s="188"/>
      <c r="F45" s="188"/>
      <c r="G45" s="188"/>
      <c r="H45" s="188"/>
      <c r="I45" s="188"/>
      <c r="J45" s="188"/>
      <c r="K45" s="188"/>
      <c r="L45" s="188"/>
      <c r="M45" s="188"/>
      <c r="N45" s="188"/>
      <c r="O45" s="188"/>
      <c r="P45" s="188"/>
      <c r="Q45" s="188"/>
      <c r="R45" s="188"/>
      <c r="S45" s="188"/>
      <c r="T45" s="188">
        <v>0.1</v>
      </c>
      <c r="U45" s="188">
        <v>0.5</v>
      </c>
      <c r="V45" s="273">
        <v>0.6</v>
      </c>
      <c r="W45" s="273">
        <v>0.7</v>
      </c>
      <c r="X45" s="448"/>
      <c r="Y45" s="75"/>
    </row>
    <row r="46" spans="1:25" x14ac:dyDescent="0.3">
      <c r="A46" s="10"/>
      <c r="B46" s="39" t="s">
        <v>1</v>
      </c>
      <c r="C46" s="188"/>
      <c r="D46" s="188"/>
      <c r="E46" s="188"/>
      <c r="F46" s="188"/>
      <c r="G46" s="188"/>
      <c r="H46" s="188"/>
      <c r="I46" s="188"/>
      <c r="J46" s="188"/>
      <c r="K46" s="188"/>
      <c r="L46" s="188"/>
      <c r="M46" s="188"/>
      <c r="N46" s="188"/>
      <c r="O46" s="188"/>
      <c r="P46" s="188"/>
      <c r="Q46" s="188"/>
      <c r="R46" s="188"/>
      <c r="S46" s="188">
        <v>0.1</v>
      </c>
      <c r="T46" s="188">
        <v>0.3</v>
      </c>
      <c r="U46" s="188">
        <v>0.8</v>
      </c>
      <c r="V46" s="273">
        <v>0.9</v>
      </c>
      <c r="W46" s="273">
        <v>1.3</v>
      </c>
      <c r="X46" s="448"/>
      <c r="Y46" s="75"/>
    </row>
    <row r="47" spans="1:25" ht="15" x14ac:dyDescent="0.3">
      <c r="A47" s="10"/>
      <c r="B47" s="18" t="s">
        <v>17</v>
      </c>
      <c r="C47" s="72">
        <v>0.1</v>
      </c>
      <c r="D47" s="72">
        <v>0.2</v>
      </c>
      <c r="E47" s="72">
        <v>0.3</v>
      </c>
      <c r="F47" s="72">
        <v>0.4</v>
      </c>
      <c r="G47" s="72">
        <v>0.5</v>
      </c>
      <c r="H47" s="72">
        <v>0.6</v>
      </c>
      <c r="I47" s="72">
        <v>0.8</v>
      </c>
      <c r="J47" s="72">
        <v>1</v>
      </c>
      <c r="K47" s="72">
        <v>1.2</v>
      </c>
      <c r="L47" s="72">
        <v>1.3</v>
      </c>
      <c r="M47" s="72">
        <v>1.3</v>
      </c>
      <c r="N47" s="72">
        <v>1.5</v>
      </c>
      <c r="O47" s="72">
        <v>1.4</v>
      </c>
      <c r="P47" s="72">
        <v>1.2</v>
      </c>
      <c r="Q47" s="72">
        <v>1.2</v>
      </c>
      <c r="R47" s="72">
        <v>1.3</v>
      </c>
      <c r="S47" s="72">
        <v>1.5</v>
      </c>
      <c r="T47" s="72">
        <v>2.4</v>
      </c>
      <c r="U47" s="72">
        <v>2.4</v>
      </c>
      <c r="V47" s="218">
        <v>2.1</v>
      </c>
      <c r="W47" s="218">
        <v>1.7</v>
      </c>
      <c r="X47" s="218">
        <f t="shared" si="0"/>
        <v>1.1333333333333333</v>
      </c>
      <c r="Y47" s="75"/>
    </row>
    <row r="48" spans="1:25" x14ac:dyDescent="0.3">
      <c r="A48" s="10"/>
      <c r="B48" s="38" t="s">
        <v>7</v>
      </c>
      <c r="C48" s="188"/>
      <c r="D48" s="188">
        <v>0.1</v>
      </c>
      <c r="E48" s="188">
        <v>0.1</v>
      </c>
      <c r="F48" s="188">
        <v>0.2</v>
      </c>
      <c r="G48" s="188">
        <v>0.3</v>
      </c>
      <c r="H48" s="188">
        <v>0.3</v>
      </c>
      <c r="I48" s="188">
        <v>0.4</v>
      </c>
      <c r="J48" s="188">
        <v>0.5</v>
      </c>
      <c r="K48" s="188">
        <v>0.7</v>
      </c>
      <c r="L48" s="188">
        <v>0.6</v>
      </c>
      <c r="M48" s="188">
        <v>0.7</v>
      </c>
      <c r="N48" s="188">
        <v>0.8</v>
      </c>
      <c r="O48" s="188">
        <v>0.7</v>
      </c>
      <c r="P48" s="188">
        <v>0.6</v>
      </c>
      <c r="Q48" s="188">
        <v>0.6</v>
      </c>
      <c r="R48" s="188">
        <v>0.8</v>
      </c>
      <c r="S48" s="188">
        <v>0.9</v>
      </c>
      <c r="T48" s="188">
        <v>1.2</v>
      </c>
      <c r="U48" s="103">
        <v>1.4</v>
      </c>
      <c r="V48" s="219">
        <v>1.3</v>
      </c>
      <c r="W48" s="219">
        <v>1</v>
      </c>
      <c r="X48" s="450">
        <f t="shared" si="0"/>
        <v>1.25</v>
      </c>
      <c r="Y48" s="75"/>
    </row>
    <row r="49" spans="1:25" x14ac:dyDescent="0.3">
      <c r="A49" s="10"/>
      <c r="B49" s="38" t="s">
        <v>8</v>
      </c>
      <c r="C49" s="188">
        <v>0.2</v>
      </c>
      <c r="D49" s="188">
        <v>0.3</v>
      </c>
      <c r="E49" s="188">
        <v>0.5</v>
      </c>
      <c r="F49" s="188">
        <v>0.6</v>
      </c>
      <c r="G49" s="188">
        <v>0.7</v>
      </c>
      <c r="H49" s="188">
        <v>1</v>
      </c>
      <c r="I49" s="188">
        <v>1.1000000000000001</v>
      </c>
      <c r="J49" s="188">
        <v>1.6</v>
      </c>
      <c r="K49" s="188">
        <v>1.7</v>
      </c>
      <c r="L49" s="188">
        <v>1.9</v>
      </c>
      <c r="M49" s="188">
        <v>1.9</v>
      </c>
      <c r="N49" s="188">
        <v>2.2000000000000002</v>
      </c>
      <c r="O49" s="188">
        <v>2</v>
      </c>
      <c r="P49" s="188">
        <v>1.7</v>
      </c>
      <c r="Q49" s="188">
        <v>1.7</v>
      </c>
      <c r="R49" s="188">
        <v>1.8</v>
      </c>
      <c r="S49" s="188">
        <v>2.1</v>
      </c>
      <c r="T49" s="188">
        <v>3.6</v>
      </c>
      <c r="U49" s="103">
        <v>3.3</v>
      </c>
      <c r="V49" s="219">
        <v>2.9</v>
      </c>
      <c r="W49" s="219">
        <v>2.4</v>
      </c>
      <c r="X49" s="450">
        <f t="shared" si="0"/>
        <v>1.0909090909090908</v>
      </c>
      <c r="Y49" s="75"/>
    </row>
    <row r="50" spans="1:25" x14ac:dyDescent="0.3">
      <c r="A50" s="10"/>
      <c r="B50" s="37" t="s">
        <v>12</v>
      </c>
      <c r="C50" s="208">
        <v>0.1</v>
      </c>
      <c r="D50" s="208">
        <v>0.2</v>
      </c>
      <c r="E50" s="208">
        <v>0.3</v>
      </c>
      <c r="F50" s="208">
        <v>0.4</v>
      </c>
      <c r="G50" s="208">
        <v>0.4</v>
      </c>
      <c r="H50" s="208">
        <v>0.6</v>
      </c>
      <c r="I50" s="208">
        <v>0.7</v>
      </c>
      <c r="J50" s="208">
        <v>0.9</v>
      </c>
      <c r="K50" s="208">
        <v>1</v>
      </c>
      <c r="L50" s="208">
        <v>1.1000000000000001</v>
      </c>
      <c r="M50" s="208">
        <v>1.2</v>
      </c>
      <c r="N50" s="208">
        <v>1.4</v>
      </c>
      <c r="O50" s="208">
        <v>1.3</v>
      </c>
      <c r="P50" s="208">
        <v>1.1000000000000001</v>
      </c>
      <c r="Q50" s="208">
        <v>1</v>
      </c>
      <c r="R50" s="208">
        <v>1.2</v>
      </c>
      <c r="S50" s="208">
        <v>1.4</v>
      </c>
      <c r="T50" s="213">
        <v>2.1</v>
      </c>
      <c r="U50" s="107">
        <v>2.2000000000000002</v>
      </c>
      <c r="V50" s="221">
        <v>1.9</v>
      </c>
      <c r="W50" s="221">
        <v>1.6</v>
      </c>
      <c r="X50" s="464">
        <f t="shared" si="0"/>
        <v>1.142857142857143</v>
      </c>
      <c r="Y50" s="75"/>
    </row>
    <row r="51" spans="1:25" x14ac:dyDescent="0.3">
      <c r="A51" s="10"/>
      <c r="B51" s="38" t="s">
        <v>0</v>
      </c>
      <c r="C51" s="188"/>
      <c r="D51" s="188"/>
      <c r="E51" s="188"/>
      <c r="F51" s="188">
        <v>0.2</v>
      </c>
      <c r="G51" s="188">
        <v>0.2</v>
      </c>
      <c r="H51" s="188">
        <v>0.3</v>
      </c>
      <c r="I51" s="188">
        <v>0.3</v>
      </c>
      <c r="J51" s="188">
        <v>0.4</v>
      </c>
      <c r="K51" s="188">
        <v>0.6</v>
      </c>
      <c r="L51" s="188">
        <v>0.5</v>
      </c>
      <c r="M51" s="188">
        <v>0.6</v>
      </c>
      <c r="N51" s="188">
        <v>0.7</v>
      </c>
      <c r="O51" s="188">
        <v>0.7</v>
      </c>
      <c r="P51" s="188">
        <v>0.6</v>
      </c>
      <c r="Q51" s="188">
        <v>0.5</v>
      </c>
      <c r="R51" s="188">
        <v>0.7</v>
      </c>
      <c r="S51" s="188">
        <v>0.8</v>
      </c>
      <c r="T51" s="188">
        <v>1</v>
      </c>
      <c r="U51" s="103">
        <v>1.3</v>
      </c>
      <c r="V51" s="219">
        <v>1.1000000000000001</v>
      </c>
      <c r="W51" s="219">
        <v>0.9</v>
      </c>
      <c r="X51" s="450">
        <f>W51/N51</f>
        <v>1.2857142857142858</v>
      </c>
      <c r="Y51" s="75"/>
    </row>
    <row r="52" spans="1:25" x14ac:dyDescent="0.3">
      <c r="A52" s="10"/>
      <c r="B52" s="39" t="s">
        <v>1</v>
      </c>
      <c r="C52" s="188">
        <v>0.2</v>
      </c>
      <c r="D52" s="188">
        <v>0.3</v>
      </c>
      <c r="E52" s="188">
        <v>0.4</v>
      </c>
      <c r="F52" s="188">
        <v>0.5</v>
      </c>
      <c r="G52" s="188">
        <v>0.6</v>
      </c>
      <c r="H52" s="188">
        <v>0.9</v>
      </c>
      <c r="I52" s="188">
        <v>1</v>
      </c>
      <c r="J52" s="188">
        <v>1.4</v>
      </c>
      <c r="K52" s="188">
        <v>1.5</v>
      </c>
      <c r="L52" s="188">
        <v>1.7</v>
      </c>
      <c r="M52" s="188">
        <v>1.7</v>
      </c>
      <c r="N52" s="188">
        <v>2</v>
      </c>
      <c r="O52" s="188">
        <v>1.9</v>
      </c>
      <c r="P52" s="188">
        <v>1.6</v>
      </c>
      <c r="Q52" s="188">
        <v>1.5</v>
      </c>
      <c r="R52" s="188">
        <v>1.6</v>
      </c>
      <c r="S52" s="188">
        <v>1.9</v>
      </c>
      <c r="T52" s="188">
        <v>3.2</v>
      </c>
      <c r="U52" s="103">
        <v>3</v>
      </c>
      <c r="V52" s="219">
        <v>2.6</v>
      </c>
      <c r="W52" s="219">
        <v>2.2000000000000002</v>
      </c>
      <c r="X52" s="465">
        <f>W52/N52</f>
        <v>1.1000000000000001</v>
      </c>
      <c r="Y52" s="75"/>
    </row>
    <row r="53" spans="1:25" x14ac:dyDescent="0.3">
      <c r="A53" s="10"/>
      <c r="B53" s="37" t="s">
        <v>85</v>
      </c>
      <c r="C53" s="208"/>
      <c r="D53" s="208"/>
      <c r="E53" s="208"/>
      <c r="F53" s="208"/>
      <c r="G53" s="208">
        <v>0.1</v>
      </c>
      <c r="H53" s="208"/>
      <c r="I53" s="208">
        <v>0.1</v>
      </c>
      <c r="J53" s="208">
        <v>0.1</v>
      </c>
      <c r="K53" s="208">
        <v>0.1</v>
      </c>
      <c r="L53" s="208">
        <v>0.1</v>
      </c>
      <c r="M53" s="208">
        <v>0.1</v>
      </c>
      <c r="N53" s="208">
        <v>0.1</v>
      </c>
      <c r="O53" s="208">
        <v>0.1</v>
      </c>
      <c r="P53" s="208">
        <v>0.1</v>
      </c>
      <c r="Q53" s="208">
        <v>0.1</v>
      </c>
      <c r="R53" s="208">
        <v>0.2</v>
      </c>
      <c r="S53" s="208">
        <v>0.3</v>
      </c>
      <c r="T53" s="213">
        <v>0.9</v>
      </c>
      <c r="U53" s="107">
        <v>1.2</v>
      </c>
      <c r="V53" s="221">
        <v>1.2</v>
      </c>
      <c r="W53" s="221">
        <v>1.1000000000000001</v>
      </c>
      <c r="X53" s="462">
        <f t="shared" si="0"/>
        <v>11</v>
      </c>
      <c r="Y53" s="75"/>
    </row>
    <row r="54" spans="1:25" x14ac:dyDescent="0.3">
      <c r="A54" s="10"/>
      <c r="B54" s="38" t="s">
        <v>0</v>
      </c>
      <c r="C54" s="188"/>
      <c r="D54" s="188"/>
      <c r="E54" s="188"/>
      <c r="F54" s="188"/>
      <c r="G54" s="188"/>
      <c r="H54" s="188"/>
      <c r="I54" s="188"/>
      <c r="J54" s="188"/>
      <c r="K54" s="188"/>
      <c r="L54" s="188"/>
      <c r="M54" s="188"/>
      <c r="N54" s="188"/>
      <c r="O54" s="188"/>
      <c r="P54" s="188"/>
      <c r="Q54" s="188"/>
      <c r="R54" s="188">
        <v>0.1</v>
      </c>
      <c r="S54" s="188">
        <v>0.2</v>
      </c>
      <c r="T54" s="188">
        <v>0.4</v>
      </c>
      <c r="U54" s="103">
        <v>0.7</v>
      </c>
      <c r="V54" s="219">
        <v>0.8</v>
      </c>
      <c r="W54" s="219">
        <v>0.7</v>
      </c>
      <c r="X54" s="448"/>
      <c r="Y54" s="75"/>
    </row>
    <row r="55" spans="1:25" x14ac:dyDescent="0.3">
      <c r="A55" s="10"/>
      <c r="B55" s="39" t="s">
        <v>1</v>
      </c>
      <c r="C55" s="188"/>
      <c r="D55" s="188"/>
      <c r="E55" s="188"/>
      <c r="F55" s="188"/>
      <c r="G55" s="188"/>
      <c r="H55" s="188"/>
      <c r="I55" s="188">
        <v>0.1</v>
      </c>
      <c r="J55" s="188">
        <v>0.2</v>
      </c>
      <c r="K55" s="188">
        <v>0.1</v>
      </c>
      <c r="L55" s="188">
        <v>0.1</v>
      </c>
      <c r="M55" s="188">
        <v>0.2</v>
      </c>
      <c r="N55" s="188">
        <v>0.2</v>
      </c>
      <c r="O55" s="188">
        <v>0.2</v>
      </c>
      <c r="P55" s="188">
        <v>0.2</v>
      </c>
      <c r="Q55" s="188">
        <v>0.2</v>
      </c>
      <c r="R55" s="188">
        <v>0.3</v>
      </c>
      <c r="S55" s="188">
        <v>0.5</v>
      </c>
      <c r="T55" s="188">
        <v>1.3</v>
      </c>
      <c r="U55" s="103">
        <v>1.6</v>
      </c>
      <c r="V55" s="219">
        <v>1.6</v>
      </c>
      <c r="W55" s="219">
        <v>1.6</v>
      </c>
      <c r="X55" s="450">
        <f t="shared" si="0"/>
        <v>8</v>
      </c>
      <c r="Y55" s="75"/>
    </row>
    <row r="56" spans="1:25" ht="15" x14ac:dyDescent="0.3">
      <c r="A56" s="10"/>
      <c r="B56" s="18" t="s">
        <v>21</v>
      </c>
      <c r="C56" s="72">
        <v>0.2</v>
      </c>
      <c r="D56" s="72">
        <v>0.2</v>
      </c>
      <c r="E56" s="72">
        <v>0.2</v>
      </c>
      <c r="F56" s="72">
        <v>0.2</v>
      </c>
      <c r="G56" s="72">
        <v>0.3</v>
      </c>
      <c r="H56" s="72">
        <v>0.4</v>
      </c>
      <c r="I56" s="72">
        <v>0.4</v>
      </c>
      <c r="J56" s="72">
        <v>0.3</v>
      </c>
      <c r="K56" s="72">
        <v>0.3</v>
      </c>
      <c r="L56" s="72">
        <v>0.4</v>
      </c>
      <c r="M56" s="72">
        <v>0.4</v>
      </c>
      <c r="N56" s="72">
        <v>0.5</v>
      </c>
      <c r="O56" s="72">
        <v>0.4</v>
      </c>
      <c r="P56" s="72">
        <v>0.4</v>
      </c>
      <c r="Q56" s="72">
        <v>0.4</v>
      </c>
      <c r="R56" s="72">
        <v>0.5</v>
      </c>
      <c r="S56" s="72">
        <v>0.5</v>
      </c>
      <c r="T56" s="72">
        <v>0.5</v>
      </c>
      <c r="U56" s="72">
        <v>0.5</v>
      </c>
      <c r="V56" s="218">
        <v>0.6</v>
      </c>
      <c r="W56" s="218">
        <v>0.6</v>
      </c>
      <c r="X56" s="463">
        <f t="shared" si="0"/>
        <v>1.2</v>
      </c>
      <c r="Y56" s="75"/>
    </row>
    <row r="57" spans="1:25" x14ac:dyDescent="0.3">
      <c r="A57" s="10"/>
      <c r="B57" s="38" t="s">
        <v>7</v>
      </c>
      <c r="C57" s="188">
        <v>0.1</v>
      </c>
      <c r="D57" s="188">
        <v>0.2</v>
      </c>
      <c r="E57" s="188">
        <v>0.2</v>
      </c>
      <c r="F57" s="188">
        <v>0.3</v>
      </c>
      <c r="G57" s="188">
        <v>0.3</v>
      </c>
      <c r="H57" s="188">
        <v>0.3</v>
      </c>
      <c r="I57" s="188">
        <v>0.4</v>
      </c>
      <c r="J57" s="188">
        <v>0.3</v>
      </c>
      <c r="K57" s="188">
        <v>0.3</v>
      </c>
      <c r="L57" s="188">
        <v>0.3</v>
      </c>
      <c r="M57" s="188">
        <v>0.4</v>
      </c>
      <c r="N57" s="188">
        <v>0.4</v>
      </c>
      <c r="O57" s="188">
        <v>0.4</v>
      </c>
      <c r="P57" s="188">
        <v>0.3</v>
      </c>
      <c r="Q57" s="188">
        <v>0.3</v>
      </c>
      <c r="R57" s="188">
        <v>0.5</v>
      </c>
      <c r="S57" s="188">
        <v>0.5</v>
      </c>
      <c r="T57" s="188">
        <v>0.4</v>
      </c>
      <c r="U57" s="103">
        <v>0.5</v>
      </c>
      <c r="V57" s="219">
        <v>0.6</v>
      </c>
      <c r="W57" s="219">
        <v>0.6</v>
      </c>
      <c r="X57" s="450">
        <f t="shared" si="0"/>
        <v>1.4999999999999998</v>
      </c>
      <c r="Y57" s="75"/>
    </row>
    <row r="58" spans="1:25" x14ac:dyDescent="0.3">
      <c r="A58" s="10"/>
      <c r="B58" s="38" t="s">
        <v>8</v>
      </c>
      <c r="C58" s="188">
        <v>0.2</v>
      </c>
      <c r="D58" s="188">
        <v>0.2</v>
      </c>
      <c r="E58" s="188">
        <v>0.3</v>
      </c>
      <c r="F58" s="188">
        <v>0.2</v>
      </c>
      <c r="G58" s="188">
        <v>0.3</v>
      </c>
      <c r="H58" s="188">
        <v>0.4</v>
      </c>
      <c r="I58" s="188">
        <v>0.3</v>
      </c>
      <c r="J58" s="188">
        <v>0.3</v>
      </c>
      <c r="K58" s="188">
        <v>0.4</v>
      </c>
      <c r="L58" s="188">
        <v>0.4</v>
      </c>
      <c r="M58" s="188">
        <v>0.5</v>
      </c>
      <c r="N58" s="188">
        <v>0.5</v>
      </c>
      <c r="O58" s="188">
        <v>0.4</v>
      </c>
      <c r="P58" s="188">
        <v>0.4</v>
      </c>
      <c r="Q58" s="188">
        <v>0.4</v>
      </c>
      <c r="R58" s="188">
        <v>0.5</v>
      </c>
      <c r="S58" s="188">
        <v>0.4</v>
      </c>
      <c r="T58" s="188">
        <v>0.5</v>
      </c>
      <c r="U58" s="103">
        <v>0.5</v>
      </c>
      <c r="V58" s="219">
        <v>0.5</v>
      </c>
      <c r="W58" s="219">
        <v>0.5</v>
      </c>
      <c r="X58" s="450">
        <f t="shared" si="0"/>
        <v>1</v>
      </c>
      <c r="Y58" s="75"/>
    </row>
    <row r="59" spans="1:25" x14ac:dyDescent="0.3">
      <c r="A59" s="10"/>
      <c r="B59" s="37" t="s">
        <v>13</v>
      </c>
      <c r="C59" s="208"/>
      <c r="D59" s="208">
        <v>0.1</v>
      </c>
      <c r="E59" s="208">
        <v>0.1</v>
      </c>
      <c r="F59" s="208">
        <v>0.1</v>
      </c>
      <c r="G59" s="208">
        <v>0.1</v>
      </c>
      <c r="H59" s="208">
        <v>0.2</v>
      </c>
      <c r="I59" s="208">
        <v>0.2</v>
      </c>
      <c r="J59" s="208">
        <v>0.1</v>
      </c>
      <c r="K59" s="208">
        <v>0.2</v>
      </c>
      <c r="L59" s="208">
        <v>0.2</v>
      </c>
      <c r="M59" s="208">
        <v>0.2</v>
      </c>
      <c r="N59" s="208">
        <v>0.3</v>
      </c>
      <c r="O59" s="208">
        <v>0.3</v>
      </c>
      <c r="P59" s="208">
        <v>0.2</v>
      </c>
      <c r="Q59" s="208">
        <v>0.2</v>
      </c>
      <c r="R59" s="208">
        <v>0.3</v>
      </c>
      <c r="S59" s="208">
        <v>0.2</v>
      </c>
      <c r="T59" s="213">
        <v>0.2</v>
      </c>
      <c r="U59" s="107">
        <v>0.3</v>
      </c>
      <c r="V59" s="221">
        <v>0.3</v>
      </c>
      <c r="W59" s="221">
        <v>0.3</v>
      </c>
      <c r="X59" s="464">
        <f t="shared" si="0"/>
        <v>1</v>
      </c>
      <c r="Y59" s="75"/>
    </row>
    <row r="60" spans="1:25" x14ac:dyDescent="0.3">
      <c r="A60" s="10"/>
      <c r="B60" s="38" t="s">
        <v>0</v>
      </c>
      <c r="C60" s="188"/>
      <c r="D60" s="188"/>
      <c r="E60" s="188"/>
      <c r="F60" s="188"/>
      <c r="G60" s="188">
        <v>0.1</v>
      </c>
      <c r="H60" s="188">
        <v>0.1</v>
      </c>
      <c r="I60" s="188">
        <v>0.2</v>
      </c>
      <c r="J60" s="188">
        <v>0.1</v>
      </c>
      <c r="K60" s="188">
        <v>0.2</v>
      </c>
      <c r="L60" s="188">
        <v>0.2</v>
      </c>
      <c r="M60" s="188">
        <v>0.2</v>
      </c>
      <c r="N60" s="188">
        <v>0.2</v>
      </c>
      <c r="O60" s="188">
        <v>0.2</v>
      </c>
      <c r="P60" s="188">
        <v>0.2</v>
      </c>
      <c r="Q60" s="188">
        <v>0.2</v>
      </c>
      <c r="R60" s="188">
        <v>0.2</v>
      </c>
      <c r="S60" s="188">
        <v>0.2</v>
      </c>
      <c r="T60" s="188">
        <v>0.2</v>
      </c>
      <c r="U60" s="103">
        <v>0.2</v>
      </c>
      <c r="V60" s="219">
        <v>0.2</v>
      </c>
      <c r="W60" s="219">
        <v>0.3</v>
      </c>
      <c r="X60" s="450">
        <f t="shared" si="0"/>
        <v>1.4999999999999998</v>
      </c>
      <c r="Y60" s="75"/>
    </row>
    <row r="61" spans="1:25" x14ac:dyDescent="0.3">
      <c r="A61" s="10"/>
      <c r="B61" s="39" t="s">
        <v>1</v>
      </c>
      <c r="C61" s="188"/>
      <c r="D61" s="188"/>
      <c r="E61" s="188">
        <v>0.1</v>
      </c>
      <c r="F61" s="188">
        <v>0.1</v>
      </c>
      <c r="G61" s="188">
        <v>0.1</v>
      </c>
      <c r="H61" s="188">
        <v>0.2</v>
      </c>
      <c r="I61" s="188">
        <v>0.2</v>
      </c>
      <c r="J61" s="188">
        <v>0.1</v>
      </c>
      <c r="K61" s="188">
        <v>0.2</v>
      </c>
      <c r="L61" s="188">
        <v>0.3</v>
      </c>
      <c r="M61" s="188">
        <v>0.3</v>
      </c>
      <c r="N61" s="188">
        <v>0.3</v>
      </c>
      <c r="O61" s="188">
        <v>0.3</v>
      </c>
      <c r="P61" s="188">
        <v>0.2</v>
      </c>
      <c r="Q61" s="188">
        <v>0.3</v>
      </c>
      <c r="R61" s="188">
        <v>0.3</v>
      </c>
      <c r="S61" s="188">
        <v>0.2</v>
      </c>
      <c r="T61" s="188">
        <v>0.3</v>
      </c>
      <c r="U61" s="103">
        <v>0.3</v>
      </c>
      <c r="V61" s="219">
        <v>0.3</v>
      </c>
      <c r="W61" s="219">
        <v>0.3</v>
      </c>
      <c r="X61" s="450">
        <f t="shared" si="0"/>
        <v>1</v>
      </c>
      <c r="Y61" s="75"/>
    </row>
    <row r="62" spans="1:25" x14ac:dyDescent="0.3">
      <c r="A62" s="10"/>
      <c r="B62" s="37" t="s">
        <v>84</v>
      </c>
      <c r="C62" s="208"/>
      <c r="D62" s="208"/>
      <c r="E62" s="208"/>
      <c r="F62" s="208"/>
      <c r="G62" s="208"/>
      <c r="H62" s="208"/>
      <c r="I62" s="208"/>
      <c r="J62" s="208"/>
      <c r="K62" s="208"/>
      <c r="L62" s="208"/>
      <c r="M62" s="208"/>
      <c r="N62" s="208"/>
      <c r="O62" s="208"/>
      <c r="P62" s="208"/>
      <c r="Q62" s="208">
        <v>0.1</v>
      </c>
      <c r="R62" s="208">
        <v>0.1</v>
      </c>
      <c r="S62" s="208">
        <v>0.1</v>
      </c>
      <c r="T62" s="213">
        <v>0.1</v>
      </c>
      <c r="U62" s="107">
        <v>0.2</v>
      </c>
      <c r="V62" s="221">
        <v>0.2</v>
      </c>
      <c r="W62" s="221">
        <v>0.2</v>
      </c>
      <c r="X62" s="221"/>
      <c r="Y62" s="75"/>
    </row>
    <row r="63" spans="1:25" x14ac:dyDescent="0.3">
      <c r="A63" s="10"/>
      <c r="B63" s="38" t="s">
        <v>0</v>
      </c>
      <c r="C63" s="188"/>
      <c r="D63" s="188"/>
      <c r="E63" s="188"/>
      <c r="F63" s="188"/>
      <c r="G63" s="188"/>
      <c r="H63" s="188"/>
      <c r="I63" s="188"/>
      <c r="J63" s="188"/>
      <c r="K63" s="188"/>
      <c r="L63" s="188"/>
      <c r="M63" s="188"/>
      <c r="N63" s="188"/>
      <c r="O63" s="188"/>
      <c r="P63" s="188"/>
      <c r="Q63" s="188"/>
      <c r="R63" s="188"/>
      <c r="S63" s="188">
        <v>0.1</v>
      </c>
      <c r="T63" s="188"/>
      <c r="U63" s="103">
        <v>0.1</v>
      </c>
      <c r="V63" s="219">
        <v>0.2</v>
      </c>
      <c r="W63" s="219">
        <v>0.2</v>
      </c>
      <c r="X63" s="219"/>
      <c r="Y63" s="75"/>
    </row>
    <row r="64" spans="1:25" x14ac:dyDescent="0.3">
      <c r="A64" s="10"/>
      <c r="B64" s="39" t="s">
        <v>1</v>
      </c>
      <c r="C64" s="188"/>
      <c r="D64" s="188"/>
      <c r="E64" s="188"/>
      <c r="F64" s="188"/>
      <c r="G64" s="188"/>
      <c r="H64" s="188"/>
      <c r="I64" s="188"/>
      <c r="J64" s="188"/>
      <c r="K64" s="188"/>
      <c r="L64" s="188"/>
      <c r="M64" s="188"/>
      <c r="N64" s="188"/>
      <c r="O64" s="188"/>
      <c r="P64" s="188"/>
      <c r="Q64" s="188"/>
      <c r="R64" s="188"/>
      <c r="S64" s="188"/>
      <c r="T64" s="188">
        <v>0.1</v>
      </c>
      <c r="U64" s="103">
        <v>0.2</v>
      </c>
      <c r="V64" s="219">
        <v>0.2</v>
      </c>
      <c r="W64" s="219">
        <v>0.2</v>
      </c>
      <c r="X64" s="219"/>
      <c r="Y64" s="75"/>
    </row>
    <row r="65" spans="1:25" x14ac:dyDescent="0.3">
      <c r="A65" s="5"/>
      <c r="B65" s="30"/>
      <c r="C65" s="1"/>
      <c r="D65" s="1"/>
      <c r="E65" s="1"/>
      <c r="F65" s="1"/>
      <c r="G65" s="1"/>
      <c r="H65" s="1"/>
      <c r="I65" s="1"/>
      <c r="J65" s="1"/>
      <c r="K65" s="1"/>
      <c r="L65" s="1"/>
      <c r="M65" s="1"/>
      <c r="N65" s="1"/>
      <c r="O65" s="8"/>
      <c r="P65" s="8"/>
      <c r="Q65" s="5"/>
      <c r="R65" s="9"/>
      <c r="S65" s="9"/>
      <c r="T65" s="2"/>
      <c r="U65" s="73"/>
      <c r="Y65" s="75"/>
    </row>
    <row r="66" spans="1:25" x14ac:dyDescent="0.3">
      <c r="A66" s="5"/>
      <c r="B66" s="526" t="s">
        <v>3</v>
      </c>
      <c r="C66" s="526"/>
      <c r="D66" s="526"/>
      <c r="E66" s="526"/>
      <c r="F66" s="526"/>
      <c r="G66" s="526"/>
      <c r="H66" s="526"/>
      <c r="I66" s="526"/>
      <c r="J66" s="526"/>
      <c r="K66" s="526"/>
      <c r="L66" s="526"/>
      <c r="M66" s="526"/>
      <c r="N66" s="526"/>
      <c r="O66" s="527"/>
      <c r="P66" s="115"/>
      <c r="Q66" s="5"/>
      <c r="R66" s="9"/>
      <c r="S66" s="9"/>
      <c r="T66" s="2"/>
      <c r="U66" s="73"/>
      <c r="Y66" s="75"/>
    </row>
    <row r="67" spans="1:25" x14ac:dyDescent="0.3">
      <c r="A67" s="5"/>
      <c r="B67" s="528"/>
      <c r="C67" s="528"/>
      <c r="D67" s="528"/>
      <c r="E67" s="528"/>
      <c r="F67" s="528"/>
      <c r="G67" s="528"/>
      <c r="H67" s="528"/>
      <c r="I67" s="528"/>
      <c r="J67" s="528"/>
      <c r="K67" s="528"/>
      <c r="L67" s="528"/>
      <c r="M67" s="528"/>
      <c r="N67" s="528"/>
      <c r="O67" s="529"/>
      <c r="P67" s="116"/>
      <c r="Q67" s="5"/>
      <c r="R67" s="9"/>
      <c r="S67" s="9"/>
      <c r="T67" s="2"/>
      <c r="U67" s="73"/>
      <c r="Y67" s="75"/>
    </row>
    <row r="68" spans="1:25" x14ac:dyDescent="0.3">
      <c r="A68" s="5"/>
      <c r="B68" s="44" t="s">
        <v>66</v>
      </c>
      <c r="C68" s="42"/>
      <c r="D68" s="42"/>
      <c r="E68" s="42"/>
      <c r="F68" s="42"/>
      <c r="G68" s="42"/>
      <c r="H68" s="42"/>
      <c r="I68" s="42"/>
      <c r="J68" s="42"/>
      <c r="K68" s="42"/>
      <c r="L68" s="42"/>
      <c r="M68" s="42"/>
      <c r="N68" s="42"/>
      <c r="O68" s="43"/>
      <c r="P68" s="43"/>
      <c r="Q68" s="6"/>
      <c r="R68" s="9"/>
      <c r="S68" s="9"/>
      <c r="T68" s="2"/>
      <c r="U68" s="73"/>
      <c r="Y68" s="75"/>
    </row>
    <row r="69" spans="1:25" x14ac:dyDescent="0.3">
      <c r="A69" s="5"/>
      <c r="B69" s="397" t="s">
        <v>73</v>
      </c>
      <c r="C69" s="6"/>
      <c r="D69" s="6"/>
      <c r="E69" s="6"/>
      <c r="F69" s="6"/>
      <c r="G69" s="6"/>
      <c r="H69" s="6"/>
      <c r="I69" s="6"/>
      <c r="J69" s="6"/>
      <c r="K69" s="6"/>
      <c r="L69" s="6"/>
      <c r="M69" s="6"/>
      <c r="N69" s="6"/>
      <c r="O69" s="6"/>
      <c r="P69" s="6"/>
      <c r="Q69" s="6"/>
      <c r="R69" s="9"/>
      <c r="S69" s="9"/>
      <c r="T69" s="2"/>
      <c r="U69" s="73"/>
      <c r="Y69" s="75"/>
    </row>
    <row r="70" spans="1:25" x14ac:dyDescent="0.3">
      <c r="A70" s="5"/>
      <c r="B70" s="2"/>
      <c r="C70" s="2"/>
      <c r="D70" s="2"/>
      <c r="E70" s="2"/>
      <c r="F70" s="2"/>
      <c r="G70" s="2"/>
      <c r="H70" s="2"/>
      <c r="I70" s="2"/>
      <c r="J70" s="2"/>
      <c r="K70" s="2"/>
      <c r="L70" s="2"/>
      <c r="M70" s="2"/>
      <c r="N70" s="2"/>
      <c r="O70" s="2"/>
      <c r="P70" s="2"/>
      <c r="Q70" s="2"/>
      <c r="R70" s="9"/>
      <c r="S70" s="9"/>
      <c r="T70" s="2"/>
      <c r="U70" s="73"/>
      <c r="Y70" s="75"/>
    </row>
    <row r="71" spans="1:25" ht="16.2" x14ac:dyDescent="0.3">
      <c r="A71" s="5"/>
      <c r="B71" s="63" t="s">
        <v>15</v>
      </c>
      <c r="C71" s="2"/>
      <c r="D71" s="2"/>
      <c r="E71" s="2"/>
      <c r="F71" s="2"/>
      <c r="G71" s="2"/>
      <c r="H71" s="2"/>
      <c r="I71" s="2"/>
      <c r="J71" s="2"/>
      <c r="K71" s="2"/>
      <c r="L71" s="2"/>
      <c r="M71" s="2"/>
      <c r="N71" s="2"/>
      <c r="O71" s="2"/>
      <c r="P71" s="2"/>
      <c r="Q71" s="2"/>
      <c r="R71" s="9"/>
      <c r="S71" s="9"/>
      <c r="T71" s="2"/>
      <c r="U71" s="73"/>
      <c r="Y71" s="75"/>
    </row>
    <row r="72" spans="1:25" ht="16.2" x14ac:dyDescent="0.3">
      <c r="A72" s="5"/>
      <c r="B72" s="63" t="s">
        <v>16</v>
      </c>
      <c r="C72" s="2"/>
      <c r="D72" s="2"/>
      <c r="E72" s="2"/>
      <c r="F72" s="2"/>
      <c r="G72" s="2"/>
      <c r="H72" s="2"/>
      <c r="I72" s="2"/>
      <c r="J72" s="2"/>
      <c r="K72" s="2"/>
      <c r="L72" s="2"/>
      <c r="M72" s="2"/>
      <c r="N72" s="2"/>
      <c r="O72" s="2"/>
      <c r="P72" s="2"/>
      <c r="Q72" s="2"/>
      <c r="R72" s="9"/>
      <c r="S72" s="9"/>
      <c r="T72" s="2"/>
      <c r="U72" s="73"/>
      <c r="Y72" s="75"/>
    </row>
    <row r="73" spans="1:25" ht="16.2" x14ac:dyDescent="0.3">
      <c r="A73" s="5"/>
      <c r="B73" s="63" t="s">
        <v>51</v>
      </c>
      <c r="C73" s="2"/>
      <c r="D73" s="2"/>
      <c r="E73" s="2"/>
      <c r="F73" s="2"/>
      <c r="G73" s="2"/>
      <c r="H73" s="2"/>
      <c r="I73" s="2"/>
      <c r="J73" s="2"/>
      <c r="K73" s="2"/>
      <c r="L73" s="2"/>
      <c r="M73" s="2"/>
      <c r="N73" s="2"/>
      <c r="O73" s="2"/>
      <c r="P73" s="2"/>
      <c r="Q73" s="2"/>
      <c r="R73" s="9"/>
      <c r="S73" s="9"/>
      <c r="T73" s="2"/>
      <c r="U73" s="73"/>
      <c r="Y73" s="75"/>
    </row>
    <row r="74" spans="1:25" ht="16.2" x14ac:dyDescent="0.3">
      <c r="A74" s="5"/>
      <c r="B74" s="63" t="s">
        <v>18</v>
      </c>
      <c r="C74" s="2"/>
      <c r="D74" s="2"/>
      <c r="E74" s="2"/>
      <c r="F74" s="2"/>
      <c r="G74" s="2"/>
      <c r="H74" s="2"/>
      <c r="I74" s="2"/>
      <c r="J74" s="2"/>
      <c r="K74" s="2"/>
      <c r="L74" s="2"/>
      <c r="M74" s="2"/>
      <c r="N74" s="2"/>
      <c r="O74" s="2"/>
      <c r="P74" s="2"/>
      <c r="Q74" s="2"/>
      <c r="R74" s="9"/>
      <c r="S74" s="9"/>
      <c r="T74" s="2"/>
      <c r="U74" s="73"/>
      <c r="Y74" s="75"/>
    </row>
    <row r="75" spans="1:25" ht="16.2" x14ac:dyDescent="0.3">
      <c r="A75" s="5"/>
      <c r="B75" s="63" t="s">
        <v>52</v>
      </c>
      <c r="C75" s="2"/>
      <c r="D75" s="2"/>
      <c r="E75" s="2"/>
      <c r="F75" s="2"/>
      <c r="G75" s="2"/>
      <c r="H75" s="2"/>
      <c r="I75" s="2"/>
      <c r="J75" s="2"/>
      <c r="K75" s="2"/>
      <c r="L75" s="2"/>
      <c r="M75" s="2"/>
      <c r="N75" s="2"/>
      <c r="O75" s="2"/>
      <c r="P75" s="2"/>
      <c r="Q75" s="2"/>
      <c r="R75" s="9"/>
      <c r="S75" s="9"/>
      <c r="T75" s="2"/>
      <c r="U75" s="73"/>
      <c r="Y75" s="75"/>
    </row>
    <row r="76" spans="1:25" ht="16.2" x14ac:dyDescent="0.3">
      <c r="A76" s="5"/>
      <c r="B76" s="63" t="s">
        <v>19</v>
      </c>
      <c r="C76" s="2"/>
      <c r="D76" s="2"/>
      <c r="E76" s="2"/>
      <c r="F76" s="2"/>
      <c r="G76" s="2"/>
      <c r="H76" s="2"/>
      <c r="I76" s="2"/>
      <c r="J76" s="2"/>
      <c r="K76" s="2"/>
      <c r="L76" s="2"/>
      <c r="M76" s="2"/>
      <c r="N76" s="2"/>
      <c r="O76" s="2"/>
      <c r="P76" s="2"/>
      <c r="Q76" s="2"/>
      <c r="R76" s="9"/>
      <c r="S76" s="9"/>
      <c r="T76" s="2"/>
      <c r="U76" s="73"/>
      <c r="Y76" s="75"/>
    </row>
    <row r="77" spans="1:25" ht="16.2" x14ac:dyDescent="0.3">
      <c r="A77" s="2"/>
      <c r="B77" s="45" t="s">
        <v>20</v>
      </c>
      <c r="C77" s="2"/>
      <c r="D77" s="2"/>
      <c r="E77" s="2"/>
      <c r="F77" s="2"/>
      <c r="G77" s="2"/>
      <c r="H77" s="2"/>
      <c r="I77" s="2"/>
      <c r="J77" s="2"/>
      <c r="K77" s="2"/>
      <c r="L77" s="2"/>
      <c r="M77" s="2"/>
      <c r="N77" s="2"/>
      <c r="O77" s="2"/>
      <c r="P77" s="2"/>
      <c r="Q77" s="2"/>
      <c r="R77" s="2"/>
      <c r="S77" s="2"/>
      <c r="T77" s="2"/>
      <c r="U77" s="73"/>
      <c r="Y77" s="75"/>
    </row>
    <row r="78" spans="1:25" ht="16.2" x14ac:dyDescent="0.3">
      <c r="A78" s="2"/>
      <c r="B78" s="45" t="s">
        <v>22</v>
      </c>
      <c r="C78" s="2"/>
      <c r="D78" s="2"/>
      <c r="E78" s="2"/>
      <c r="F78" s="2"/>
      <c r="G78" s="2"/>
      <c r="H78" s="2"/>
      <c r="I78" s="2"/>
      <c r="J78" s="2"/>
      <c r="K78" s="2"/>
      <c r="L78" s="2"/>
      <c r="M78" s="2"/>
      <c r="N78" s="2"/>
      <c r="O78" s="2"/>
      <c r="P78" s="2"/>
      <c r="Q78" s="2"/>
      <c r="R78" s="2"/>
      <c r="S78" s="2"/>
      <c r="T78" s="2"/>
      <c r="U78" s="73"/>
      <c r="Y78" s="75"/>
    </row>
    <row r="79" spans="1:25" x14ac:dyDescent="0.3">
      <c r="A79" s="2"/>
      <c r="B79" s="2"/>
      <c r="C79" s="2"/>
      <c r="D79" s="2"/>
      <c r="E79" s="2"/>
      <c r="F79" s="2"/>
      <c r="G79" s="2"/>
      <c r="H79" s="2"/>
      <c r="I79" s="2"/>
      <c r="J79" s="2"/>
      <c r="K79" s="2"/>
      <c r="L79" s="2"/>
      <c r="M79" s="2"/>
      <c r="N79" s="2"/>
      <c r="O79" s="2"/>
      <c r="P79" s="2"/>
      <c r="Q79" s="2"/>
      <c r="R79" s="2"/>
      <c r="S79" s="2"/>
      <c r="T79" s="2"/>
      <c r="U79" s="73"/>
      <c r="Y79" s="75"/>
    </row>
    <row r="80" spans="1:25" x14ac:dyDescent="0.3">
      <c r="V80" s="108"/>
      <c r="W80" s="108"/>
      <c r="X80" s="108"/>
    </row>
    <row r="81" spans="5:24" x14ac:dyDescent="0.3">
      <c r="V81" s="108"/>
      <c r="W81" s="108"/>
      <c r="X81" s="108"/>
    </row>
    <row r="82" spans="5:24" x14ac:dyDescent="0.3">
      <c r="V82" s="108"/>
      <c r="W82" s="108"/>
      <c r="X82" s="108"/>
    </row>
    <row r="83" spans="5:24" x14ac:dyDescent="0.3">
      <c r="V83" s="108"/>
      <c r="W83" s="108"/>
      <c r="X83" s="108"/>
    </row>
    <row r="84" spans="5:24" x14ac:dyDescent="0.3">
      <c r="V84" s="108"/>
      <c r="W84" s="108"/>
      <c r="X84" s="108"/>
    </row>
    <row r="85" spans="5:24" x14ac:dyDescent="0.3">
      <c r="E85" s="33"/>
      <c r="V85" s="108"/>
      <c r="W85" s="108"/>
      <c r="X85" s="108"/>
    </row>
    <row r="86" spans="5:24" x14ac:dyDescent="0.3">
      <c r="E86" s="33"/>
      <c r="V86" s="108"/>
      <c r="W86" s="108"/>
      <c r="X86" s="108"/>
    </row>
    <row r="87" spans="5:24" x14ac:dyDescent="0.3">
      <c r="E87" s="33"/>
      <c r="V87" s="108"/>
      <c r="W87" s="108"/>
      <c r="X87" s="108"/>
    </row>
    <row r="88" spans="5:24" x14ac:dyDescent="0.3">
      <c r="E88" s="33"/>
      <c r="V88" s="108"/>
      <c r="W88" s="108"/>
      <c r="X88" s="108"/>
    </row>
    <row r="89" spans="5:24" x14ac:dyDescent="0.3">
      <c r="E89" s="33"/>
      <c r="V89" s="108"/>
      <c r="W89" s="108"/>
      <c r="X89" s="108"/>
    </row>
    <row r="90" spans="5:24" x14ac:dyDescent="0.3">
      <c r="E90" s="33"/>
      <c r="V90" s="108"/>
      <c r="W90" s="108"/>
      <c r="X90" s="108"/>
    </row>
    <row r="91" spans="5:24" x14ac:dyDescent="0.3">
      <c r="E91" s="33"/>
      <c r="V91" s="108"/>
      <c r="W91" s="108"/>
      <c r="X91" s="108"/>
    </row>
    <row r="92" spans="5:24" x14ac:dyDescent="0.3">
      <c r="E92" s="33"/>
      <c r="V92" s="108"/>
      <c r="W92" s="108"/>
      <c r="X92" s="108"/>
    </row>
    <row r="93" spans="5:24" x14ac:dyDescent="0.3">
      <c r="E93" s="33"/>
      <c r="V93" s="108"/>
      <c r="W93" s="108"/>
      <c r="X93" s="108"/>
    </row>
    <row r="94" spans="5:24" x14ac:dyDescent="0.3">
      <c r="E94" s="33"/>
      <c r="V94" s="108"/>
      <c r="W94" s="108"/>
      <c r="X94" s="108"/>
    </row>
    <row r="95" spans="5:24" x14ac:dyDescent="0.3">
      <c r="E95" s="33"/>
      <c r="V95" s="108"/>
      <c r="W95" s="108"/>
      <c r="X95" s="108"/>
    </row>
    <row r="96" spans="5:24" x14ac:dyDescent="0.3">
      <c r="E96" s="33"/>
      <c r="V96" s="108"/>
      <c r="W96" s="108"/>
      <c r="X96" s="108"/>
    </row>
    <row r="97" spans="5:24" x14ac:dyDescent="0.3">
      <c r="E97" s="33"/>
      <c r="V97" s="108"/>
      <c r="W97" s="108"/>
      <c r="X97" s="108"/>
    </row>
    <row r="98" spans="5:24" x14ac:dyDescent="0.3">
      <c r="E98" s="33"/>
      <c r="V98" s="108"/>
      <c r="W98" s="108"/>
      <c r="X98" s="108"/>
    </row>
    <row r="99" spans="5:24" x14ac:dyDescent="0.3">
      <c r="E99" s="33"/>
      <c r="V99" s="108"/>
      <c r="W99" s="108"/>
      <c r="X99" s="108"/>
    </row>
    <row r="100" spans="5:24" x14ac:dyDescent="0.3">
      <c r="E100" s="33"/>
      <c r="V100" s="108"/>
      <c r="W100" s="108"/>
      <c r="X100" s="108"/>
    </row>
    <row r="101" spans="5:24" x14ac:dyDescent="0.3">
      <c r="E101" s="33"/>
      <c r="V101" s="108"/>
      <c r="W101" s="108"/>
      <c r="X101" s="108"/>
    </row>
  </sheetData>
  <mergeCells count="1">
    <mergeCell ref="B66:O67"/>
  </mergeCells>
  <pageMargins left="0.7" right="0.7" top="0.75" bottom="0.75" header="0.3" footer="0.3"/>
  <pageSetup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82"/>
  <sheetViews>
    <sheetView zoomScale="80" zoomScaleNormal="80" workbookViewId="0">
      <pane xSplit="2" topLeftCell="C1" activePane="topRight" state="frozen"/>
      <selection pane="topRight" activeCell="B42" sqref="B42"/>
    </sheetView>
  </sheetViews>
  <sheetFormatPr defaultColWidth="8.77734375" defaultRowHeight="14.4" x14ac:dyDescent="0.3"/>
  <cols>
    <col min="2" max="2" width="59.44140625" customWidth="1"/>
    <col min="3" max="23" width="6.21875" customWidth="1"/>
    <col min="24" max="24" width="12.5546875" customWidth="1"/>
  </cols>
  <sheetData>
    <row r="1" spans="1:25" x14ac:dyDescent="0.3">
      <c r="A1" s="5"/>
      <c r="B1" s="2"/>
      <c r="C1" s="2"/>
      <c r="D1" s="2"/>
      <c r="E1" s="2"/>
      <c r="F1" s="2"/>
      <c r="G1" s="2"/>
      <c r="H1" s="2"/>
      <c r="I1" s="2"/>
      <c r="J1" s="2"/>
      <c r="K1" s="2"/>
      <c r="L1" s="2"/>
      <c r="M1" s="2"/>
      <c r="N1" s="2"/>
      <c r="O1" s="2"/>
      <c r="P1" s="2"/>
      <c r="Q1" s="535"/>
      <c r="R1" s="536"/>
      <c r="S1" s="536"/>
      <c r="T1" s="2"/>
      <c r="U1" s="2"/>
      <c r="V1" s="73"/>
      <c r="W1" s="73"/>
      <c r="X1" s="73"/>
      <c r="Y1" s="75"/>
    </row>
    <row r="2" spans="1:25" ht="23.4" x14ac:dyDescent="0.45">
      <c r="A2" s="5"/>
      <c r="B2" s="2"/>
      <c r="C2" s="250" t="s">
        <v>55</v>
      </c>
      <c r="D2" s="2"/>
      <c r="E2" s="2"/>
      <c r="F2" s="2"/>
      <c r="G2" s="2"/>
      <c r="H2" s="2"/>
      <c r="I2" s="2"/>
      <c r="J2" s="2"/>
      <c r="K2" s="2"/>
      <c r="L2" s="2"/>
      <c r="M2" s="2"/>
      <c r="N2" s="2"/>
      <c r="O2" s="2"/>
      <c r="P2" s="2"/>
      <c r="Q2" s="535"/>
      <c r="R2" s="536"/>
      <c r="S2" s="536"/>
      <c r="T2" s="2"/>
      <c r="U2" s="2"/>
      <c r="V2" s="73"/>
      <c r="W2" s="73"/>
      <c r="X2" s="73"/>
      <c r="Y2" s="75"/>
    </row>
    <row r="3" spans="1:25" ht="18" x14ac:dyDescent="0.35">
      <c r="A3" s="5"/>
      <c r="B3" s="4"/>
      <c r="C3" s="12" t="s">
        <v>31</v>
      </c>
      <c r="D3" s="4"/>
      <c r="E3" s="4"/>
      <c r="F3" s="4"/>
      <c r="G3" s="4"/>
      <c r="H3" s="4"/>
      <c r="I3" s="4"/>
      <c r="J3" s="4"/>
      <c r="K3" s="4"/>
      <c r="L3" s="4"/>
      <c r="M3" s="4"/>
      <c r="N3" s="4"/>
      <c r="O3" s="4"/>
      <c r="P3" s="4"/>
      <c r="Q3" s="535"/>
      <c r="R3" s="536"/>
      <c r="S3" s="536"/>
      <c r="T3" s="2"/>
      <c r="U3" s="2"/>
      <c r="V3" s="73"/>
      <c r="W3" s="73"/>
      <c r="X3" s="73"/>
      <c r="Y3" s="75"/>
    </row>
    <row r="4" spans="1:25" ht="18" x14ac:dyDescent="0.35">
      <c r="A4" s="5"/>
      <c r="B4" s="4"/>
      <c r="C4" s="12" t="s">
        <v>2</v>
      </c>
      <c r="D4" s="4"/>
      <c r="E4" s="4"/>
      <c r="F4" s="4"/>
      <c r="G4" s="4"/>
      <c r="H4" s="4"/>
      <c r="I4" s="4"/>
      <c r="J4" s="4"/>
      <c r="K4" s="4"/>
      <c r="L4" s="4"/>
      <c r="M4" s="4"/>
      <c r="N4" s="4"/>
      <c r="O4" s="4"/>
      <c r="P4" s="4"/>
      <c r="Q4" s="535"/>
      <c r="R4" s="536"/>
      <c r="S4" s="536"/>
      <c r="T4" s="2"/>
      <c r="U4" s="2"/>
      <c r="V4" s="73"/>
      <c r="W4" s="73"/>
      <c r="X4" s="73"/>
      <c r="Y4" s="75"/>
    </row>
    <row r="5" spans="1:25" ht="15.6" x14ac:dyDescent="0.3">
      <c r="A5" s="5"/>
      <c r="B5" s="4"/>
      <c r="C5" s="13" t="s">
        <v>4</v>
      </c>
      <c r="D5" s="4"/>
      <c r="E5" s="4"/>
      <c r="F5" s="4"/>
      <c r="G5" s="4"/>
      <c r="H5" s="4"/>
      <c r="I5" s="4"/>
      <c r="J5" s="4"/>
      <c r="K5" s="4"/>
      <c r="L5" s="4"/>
      <c r="M5" s="4"/>
      <c r="N5" s="4"/>
      <c r="O5" s="4"/>
      <c r="P5" s="4"/>
      <c r="Q5" s="535"/>
      <c r="R5" s="536"/>
      <c r="S5" s="536"/>
      <c r="T5" s="2"/>
      <c r="U5" s="2"/>
      <c r="V5" s="73"/>
      <c r="W5" s="73"/>
      <c r="X5" s="73"/>
      <c r="Y5" s="75"/>
    </row>
    <row r="6" spans="1:25" x14ac:dyDescent="0.3">
      <c r="A6" s="5"/>
      <c r="B6" s="14"/>
      <c r="C6" s="1"/>
      <c r="D6" s="1"/>
      <c r="E6" s="1"/>
      <c r="F6" s="1"/>
      <c r="G6" s="1"/>
      <c r="H6" s="1"/>
      <c r="I6" s="1"/>
      <c r="J6" s="1"/>
      <c r="K6" s="1"/>
      <c r="L6" s="1"/>
      <c r="M6" s="2"/>
      <c r="N6" s="2"/>
      <c r="O6" s="2"/>
      <c r="P6" s="2"/>
      <c r="Q6" s="535"/>
      <c r="R6" s="536"/>
      <c r="S6" s="536"/>
      <c r="T6" s="2"/>
      <c r="U6" s="2"/>
      <c r="V6" s="73"/>
      <c r="W6" s="73"/>
      <c r="X6" s="73"/>
      <c r="Y6" s="75"/>
    </row>
    <row r="7" spans="1:25" ht="27" customHeight="1" x14ac:dyDescent="0.3">
      <c r="A7" s="7"/>
      <c r="B7" s="1"/>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62">
        <v>2017</v>
      </c>
      <c r="V7" s="102">
        <v>2018</v>
      </c>
      <c r="W7" s="102">
        <v>2019</v>
      </c>
      <c r="X7" s="102" t="s">
        <v>77</v>
      </c>
      <c r="Y7" s="75"/>
    </row>
    <row r="8" spans="1:25" x14ac:dyDescent="0.3">
      <c r="A8" s="7"/>
      <c r="B8" s="99" t="s">
        <v>5</v>
      </c>
      <c r="C8" s="100">
        <v>6.1</v>
      </c>
      <c r="D8" s="100">
        <v>6.2</v>
      </c>
      <c r="E8" s="100">
        <v>6.8</v>
      </c>
      <c r="F8" s="100">
        <v>8.1999999999999993</v>
      </c>
      <c r="G8" s="100">
        <v>8.9</v>
      </c>
      <c r="H8" s="100">
        <v>9.4</v>
      </c>
      <c r="I8" s="100">
        <v>10.1</v>
      </c>
      <c r="J8" s="100">
        <v>11.5</v>
      </c>
      <c r="K8" s="100">
        <v>11.9</v>
      </c>
      <c r="L8" s="100">
        <v>11.9</v>
      </c>
      <c r="M8" s="100">
        <v>11.9</v>
      </c>
      <c r="N8" s="100">
        <v>12.3</v>
      </c>
      <c r="O8" s="100">
        <v>13.2</v>
      </c>
      <c r="P8" s="100">
        <v>13.1</v>
      </c>
      <c r="Q8" s="100">
        <v>13.8</v>
      </c>
      <c r="R8" s="100">
        <v>14.7</v>
      </c>
      <c r="S8" s="100">
        <v>16.3</v>
      </c>
      <c r="T8" s="100">
        <v>19.8</v>
      </c>
      <c r="U8" s="100">
        <v>21.7</v>
      </c>
      <c r="V8" s="325">
        <v>20.7</v>
      </c>
      <c r="W8" s="325">
        <v>21.6</v>
      </c>
      <c r="X8" s="93">
        <f t="shared" ref="X8:X46" si="0">W8/N8</f>
        <v>1.7560975609756098</v>
      </c>
      <c r="Y8" s="75"/>
    </row>
    <row r="9" spans="1:25" x14ac:dyDescent="0.3">
      <c r="A9" s="7"/>
      <c r="B9" s="333" t="s">
        <v>0</v>
      </c>
      <c r="C9" s="334">
        <v>3.9</v>
      </c>
      <c r="D9" s="334">
        <v>4.0999999999999996</v>
      </c>
      <c r="E9" s="334">
        <v>4.5999999999999996</v>
      </c>
      <c r="F9" s="334">
        <v>5.8</v>
      </c>
      <c r="G9" s="334">
        <v>6.4</v>
      </c>
      <c r="H9" s="334">
        <v>6.9</v>
      </c>
      <c r="I9" s="334">
        <v>7.3</v>
      </c>
      <c r="J9" s="334">
        <v>8.1999999999999993</v>
      </c>
      <c r="K9" s="334">
        <v>8.8000000000000007</v>
      </c>
      <c r="L9" s="334">
        <v>8.9</v>
      </c>
      <c r="M9" s="334">
        <v>9.1</v>
      </c>
      <c r="N9" s="334">
        <v>9.6</v>
      </c>
      <c r="O9" s="334">
        <v>10.199999999999999</v>
      </c>
      <c r="P9" s="334">
        <v>10.199999999999999</v>
      </c>
      <c r="Q9" s="478">
        <v>10.6</v>
      </c>
      <c r="R9" s="478">
        <v>11.1</v>
      </c>
      <c r="S9" s="478">
        <v>11.8</v>
      </c>
      <c r="T9" s="478">
        <v>13.4</v>
      </c>
      <c r="U9" s="478">
        <v>14.4</v>
      </c>
      <c r="V9" s="479">
        <v>13.6</v>
      </c>
      <c r="W9" s="480">
        <v>13.7</v>
      </c>
      <c r="X9" s="276">
        <f t="shared" si="0"/>
        <v>1.4270833333333333</v>
      </c>
      <c r="Y9" s="75"/>
    </row>
    <row r="10" spans="1:25" x14ac:dyDescent="0.3">
      <c r="A10" s="7"/>
      <c r="B10" s="335" t="s">
        <v>1</v>
      </c>
      <c r="C10" s="282">
        <v>8.1999999999999993</v>
      </c>
      <c r="D10" s="282">
        <v>8.3000000000000007</v>
      </c>
      <c r="E10" s="282">
        <v>9</v>
      </c>
      <c r="F10" s="282">
        <v>10.6</v>
      </c>
      <c r="G10" s="282">
        <v>11.5</v>
      </c>
      <c r="H10" s="282">
        <v>11.8</v>
      </c>
      <c r="I10" s="282">
        <v>12.8</v>
      </c>
      <c r="J10" s="282">
        <v>14.8</v>
      </c>
      <c r="K10" s="282">
        <v>14.9</v>
      </c>
      <c r="L10" s="282">
        <v>14.9</v>
      </c>
      <c r="M10" s="282">
        <v>14.8</v>
      </c>
      <c r="N10" s="282">
        <v>15</v>
      </c>
      <c r="O10" s="282">
        <v>16.100000000000001</v>
      </c>
      <c r="P10" s="282">
        <v>16.100000000000001</v>
      </c>
      <c r="Q10" s="481">
        <v>17</v>
      </c>
      <c r="R10" s="481">
        <v>18.3</v>
      </c>
      <c r="S10" s="481">
        <v>20.8</v>
      </c>
      <c r="T10" s="481">
        <v>26.2</v>
      </c>
      <c r="U10" s="481">
        <v>29.1</v>
      </c>
      <c r="V10" s="482">
        <v>27.9</v>
      </c>
      <c r="W10" s="483">
        <v>29.6</v>
      </c>
      <c r="X10" s="278">
        <f t="shared" si="0"/>
        <v>1.9733333333333334</v>
      </c>
      <c r="Y10" s="75"/>
    </row>
    <row r="11" spans="1:25" x14ac:dyDescent="0.3">
      <c r="A11" s="7"/>
      <c r="B11" s="346" t="s">
        <v>24</v>
      </c>
      <c r="C11" s="347">
        <v>6.2</v>
      </c>
      <c r="D11" s="347">
        <v>6.6</v>
      </c>
      <c r="E11" s="347">
        <v>7.4</v>
      </c>
      <c r="F11" s="347">
        <v>9.1999999999999993</v>
      </c>
      <c r="G11" s="347">
        <v>10.199999999999999</v>
      </c>
      <c r="H11" s="347">
        <v>11</v>
      </c>
      <c r="I11" s="347">
        <v>11.8</v>
      </c>
      <c r="J11" s="347">
        <v>13.6</v>
      </c>
      <c r="K11" s="347">
        <v>14.5</v>
      </c>
      <c r="L11" s="347">
        <v>14.8</v>
      </c>
      <c r="M11" s="347">
        <v>15</v>
      </c>
      <c r="N11" s="347">
        <v>15.7</v>
      </c>
      <c r="O11" s="347">
        <v>16.899999999999999</v>
      </c>
      <c r="P11" s="347">
        <v>16.8</v>
      </c>
      <c r="Q11" s="347">
        <v>17.600000000000001</v>
      </c>
      <c r="R11" s="347">
        <v>19</v>
      </c>
      <c r="S11" s="347">
        <v>21.1</v>
      </c>
      <c r="T11" s="347">
        <v>25.3</v>
      </c>
      <c r="U11" s="347">
        <v>27.5</v>
      </c>
      <c r="V11" s="348">
        <v>25.7</v>
      </c>
      <c r="W11" s="348">
        <v>25.9</v>
      </c>
      <c r="X11" s="349">
        <f t="shared" si="0"/>
        <v>1.6496815286624205</v>
      </c>
      <c r="Y11" s="75"/>
    </row>
    <row r="12" spans="1:25" x14ac:dyDescent="0.3">
      <c r="A12" s="7"/>
      <c r="B12" s="274" t="s">
        <v>39</v>
      </c>
      <c r="C12" s="275">
        <v>4.3</v>
      </c>
      <c r="D12" s="275">
        <v>4.5</v>
      </c>
      <c r="E12" s="275">
        <v>5.3</v>
      </c>
      <c r="F12" s="275">
        <v>6.8</v>
      </c>
      <c r="G12" s="275">
        <v>7.5</v>
      </c>
      <c r="H12" s="275">
        <v>8.3000000000000007</v>
      </c>
      <c r="I12" s="275">
        <v>8.8000000000000007</v>
      </c>
      <c r="J12" s="275">
        <v>10</v>
      </c>
      <c r="K12" s="275">
        <v>11</v>
      </c>
      <c r="L12" s="275">
        <v>11.4</v>
      </c>
      <c r="M12" s="275">
        <v>11.6</v>
      </c>
      <c r="N12" s="275">
        <v>12.5</v>
      </c>
      <c r="O12" s="275">
        <v>13.3</v>
      </c>
      <c r="P12" s="275">
        <v>13.2</v>
      </c>
      <c r="Q12" s="275">
        <v>13.8</v>
      </c>
      <c r="R12" s="275">
        <v>14.6</v>
      </c>
      <c r="S12" s="275">
        <v>15.8</v>
      </c>
      <c r="T12" s="275">
        <v>17.7</v>
      </c>
      <c r="U12" s="275">
        <v>19.100000000000001</v>
      </c>
      <c r="V12" s="327">
        <v>17.8</v>
      </c>
      <c r="W12" s="327">
        <v>17.5</v>
      </c>
      <c r="X12" s="280">
        <f t="shared" si="0"/>
        <v>1.4</v>
      </c>
      <c r="Y12" s="75"/>
    </row>
    <row r="13" spans="1:25" x14ac:dyDescent="0.3">
      <c r="A13" s="7"/>
      <c r="B13" s="277" t="s">
        <v>40</v>
      </c>
      <c r="C13" s="275">
        <v>8</v>
      </c>
      <c r="D13" s="275">
        <v>8.6</v>
      </c>
      <c r="E13" s="275">
        <v>9.6</v>
      </c>
      <c r="F13" s="275">
        <v>11.6</v>
      </c>
      <c r="G13" s="275">
        <v>12.9</v>
      </c>
      <c r="H13" s="275">
        <v>13.7</v>
      </c>
      <c r="I13" s="275">
        <v>14.7</v>
      </c>
      <c r="J13" s="275">
        <v>17.2</v>
      </c>
      <c r="K13" s="275">
        <v>18</v>
      </c>
      <c r="L13" s="275">
        <v>18.3</v>
      </c>
      <c r="M13" s="275">
        <v>18.3</v>
      </c>
      <c r="N13" s="275">
        <v>19</v>
      </c>
      <c r="O13" s="275">
        <v>20.5</v>
      </c>
      <c r="P13" s="275">
        <v>20.399999999999999</v>
      </c>
      <c r="Q13" s="275">
        <v>21.4</v>
      </c>
      <c r="R13" s="275">
        <v>23.2</v>
      </c>
      <c r="S13" s="275">
        <v>26.2</v>
      </c>
      <c r="T13" s="275">
        <v>32.700000000000003</v>
      </c>
      <c r="U13" s="275">
        <v>35.799999999999997</v>
      </c>
      <c r="V13" s="328">
        <v>33.5</v>
      </c>
      <c r="W13" s="328">
        <v>34.200000000000003</v>
      </c>
      <c r="X13" s="283">
        <f t="shared" si="0"/>
        <v>1.8</v>
      </c>
      <c r="Y13" s="75"/>
    </row>
    <row r="14" spans="1:25" x14ac:dyDescent="0.3">
      <c r="A14" s="7"/>
      <c r="B14" s="28" t="s">
        <v>25</v>
      </c>
      <c r="C14" s="350">
        <v>7.5</v>
      </c>
      <c r="D14" s="350">
        <v>7.3</v>
      </c>
      <c r="E14" s="350">
        <v>7.6</v>
      </c>
      <c r="F14" s="350">
        <v>8.1999999999999993</v>
      </c>
      <c r="G14" s="350">
        <v>8.1999999999999993</v>
      </c>
      <c r="H14" s="350">
        <v>8.3000000000000007</v>
      </c>
      <c r="I14" s="350">
        <v>9.3000000000000007</v>
      </c>
      <c r="J14" s="350">
        <v>10.8</v>
      </c>
      <c r="K14" s="350">
        <v>9.6999999999999993</v>
      </c>
      <c r="L14" s="350">
        <v>8.4</v>
      </c>
      <c r="M14" s="350">
        <v>8.3000000000000007</v>
      </c>
      <c r="N14" s="350">
        <v>8</v>
      </c>
      <c r="O14" s="350">
        <v>8.5</v>
      </c>
      <c r="P14" s="350">
        <v>8.6999999999999993</v>
      </c>
      <c r="Q14" s="350">
        <v>9.6999999999999993</v>
      </c>
      <c r="R14" s="350">
        <v>10.5</v>
      </c>
      <c r="S14" s="350">
        <v>12.2</v>
      </c>
      <c r="T14" s="484">
        <v>17.100000000000001</v>
      </c>
      <c r="U14" s="484">
        <v>20.6</v>
      </c>
      <c r="V14" s="485">
        <v>21.1</v>
      </c>
      <c r="W14" s="486">
        <v>24.5</v>
      </c>
      <c r="X14" s="349">
        <f t="shared" si="0"/>
        <v>3.0625</v>
      </c>
      <c r="Y14" s="75"/>
    </row>
    <row r="15" spans="1:25" x14ac:dyDescent="0.3">
      <c r="A15" s="7"/>
      <c r="B15" s="284" t="s">
        <v>39</v>
      </c>
      <c r="C15" s="285">
        <v>4</v>
      </c>
      <c r="D15" s="285">
        <v>4.2</v>
      </c>
      <c r="E15" s="285">
        <v>4.4000000000000004</v>
      </c>
      <c r="F15" s="285">
        <v>5.0999999999999996</v>
      </c>
      <c r="G15" s="285">
        <v>5.4</v>
      </c>
      <c r="H15" s="285">
        <v>5.6</v>
      </c>
      <c r="I15" s="285">
        <v>6.2</v>
      </c>
      <c r="J15" s="285">
        <v>6.5</v>
      </c>
      <c r="K15" s="285">
        <v>6.5</v>
      </c>
      <c r="L15" s="285">
        <v>5.6</v>
      </c>
      <c r="M15" s="285">
        <v>5.8</v>
      </c>
      <c r="N15" s="285">
        <v>5.9</v>
      </c>
      <c r="O15" s="285">
        <v>6.2</v>
      </c>
      <c r="P15" s="285">
        <v>6.2</v>
      </c>
      <c r="Q15" s="285">
        <v>6.5</v>
      </c>
      <c r="R15" s="285">
        <v>7.3</v>
      </c>
      <c r="S15" s="285">
        <v>7.7</v>
      </c>
      <c r="T15" s="285">
        <v>10.4</v>
      </c>
      <c r="U15" s="285">
        <v>11.7</v>
      </c>
      <c r="V15" s="289">
        <v>11.6</v>
      </c>
      <c r="W15" s="289">
        <v>13.4</v>
      </c>
      <c r="X15" s="280">
        <f t="shared" si="0"/>
        <v>2.2711864406779658</v>
      </c>
      <c r="Y15" s="75"/>
    </row>
    <row r="16" spans="1:25" x14ac:dyDescent="0.3">
      <c r="A16" s="7"/>
      <c r="B16" s="281" t="s">
        <v>40</v>
      </c>
      <c r="C16" s="286">
        <v>11.5</v>
      </c>
      <c r="D16" s="286">
        <v>10.9</v>
      </c>
      <c r="E16" s="286">
        <v>11.2</v>
      </c>
      <c r="F16" s="286">
        <v>11.7</v>
      </c>
      <c r="G16" s="286">
        <v>11.6</v>
      </c>
      <c r="H16" s="286">
        <v>11.4</v>
      </c>
      <c r="I16" s="286">
        <v>13</v>
      </c>
      <c r="J16" s="286">
        <v>15.7</v>
      </c>
      <c r="K16" s="286">
        <v>13.3</v>
      </c>
      <c r="L16" s="286">
        <v>11.6</v>
      </c>
      <c r="M16" s="286">
        <v>11.1</v>
      </c>
      <c r="N16" s="286">
        <v>10.5</v>
      </c>
      <c r="O16" s="286">
        <v>11.3</v>
      </c>
      <c r="P16" s="286">
        <v>11.6</v>
      </c>
      <c r="Q16" s="286">
        <v>13.3</v>
      </c>
      <c r="R16" s="286">
        <v>14.2</v>
      </c>
      <c r="S16" s="286">
        <v>17.3</v>
      </c>
      <c r="T16" s="286">
        <v>24.7</v>
      </c>
      <c r="U16" s="286">
        <v>30.8</v>
      </c>
      <c r="V16" s="329">
        <v>32</v>
      </c>
      <c r="W16" s="329">
        <v>37.200000000000003</v>
      </c>
      <c r="X16" s="283">
        <f t="shared" si="0"/>
        <v>3.5428571428571431</v>
      </c>
      <c r="Y16" s="75"/>
    </row>
    <row r="17" spans="1:25" x14ac:dyDescent="0.3">
      <c r="A17" s="7"/>
      <c r="B17" s="346" t="s">
        <v>72</v>
      </c>
      <c r="C17" s="351">
        <v>1.2</v>
      </c>
      <c r="D17" s="351">
        <v>1</v>
      </c>
      <c r="E17" s="351">
        <v>1.2</v>
      </c>
      <c r="F17" s="351">
        <v>1.4</v>
      </c>
      <c r="G17" s="351">
        <v>1.4</v>
      </c>
      <c r="H17" s="351">
        <v>1.5</v>
      </c>
      <c r="I17" s="351">
        <v>1.7</v>
      </c>
      <c r="J17" s="351">
        <v>1.8</v>
      </c>
      <c r="K17" s="351">
        <v>1.8</v>
      </c>
      <c r="L17" s="351">
        <v>1.7</v>
      </c>
      <c r="M17" s="351">
        <v>1.9</v>
      </c>
      <c r="N17" s="351">
        <v>1.9</v>
      </c>
      <c r="O17" s="351">
        <v>2.2999999999999998</v>
      </c>
      <c r="P17" s="351">
        <v>2.2000000000000002</v>
      </c>
      <c r="Q17" s="351">
        <v>2.2999999999999998</v>
      </c>
      <c r="R17" s="351">
        <v>2.4</v>
      </c>
      <c r="S17" s="351">
        <v>2.7</v>
      </c>
      <c r="T17" s="351">
        <v>3.1</v>
      </c>
      <c r="U17" s="351">
        <v>3.5</v>
      </c>
      <c r="V17" s="352">
        <v>3.7</v>
      </c>
      <c r="W17" s="451">
        <v>3.9</v>
      </c>
      <c r="X17" s="349">
        <f t="shared" si="0"/>
        <v>2.0526315789473686</v>
      </c>
      <c r="Y17" s="75"/>
    </row>
    <row r="18" spans="1:25" x14ac:dyDescent="0.3">
      <c r="A18" s="7"/>
      <c r="B18" s="284" t="s">
        <v>39</v>
      </c>
      <c r="C18" s="336">
        <v>1</v>
      </c>
      <c r="D18" s="337">
        <v>0.8</v>
      </c>
      <c r="E18" s="337">
        <v>0.8</v>
      </c>
      <c r="F18" s="337">
        <v>1</v>
      </c>
      <c r="G18" s="337">
        <v>1.2</v>
      </c>
      <c r="H18" s="337">
        <v>1.1000000000000001</v>
      </c>
      <c r="I18" s="337">
        <v>1.3</v>
      </c>
      <c r="J18" s="337">
        <v>1.5</v>
      </c>
      <c r="K18" s="337">
        <v>1.5</v>
      </c>
      <c r="L18" s="337">
        <v>1.3</v>
      </c>
      <c r="M18" s="337">
        <v>1.3</v>
      </c>
      <c r="N18" s="337">
        <v>1.4</v>
      </c>
      <c r="O18" s="337">
        <v>1.6</v>
      </c>
      <c r="P18" s="337">
        <v>1.4</v>
      </c>
      <c r="Q18" s="337">
        <v>1.5</v>
      </c>
      <c r="R18" s="337">
        <v>1.6</v>
      </c>
      <c r="S18" s="337">
        <v>1.5</v>
      </c>
      <c r="T18" s="337">
        <v>1.7</v>
      </c>
      <c r="U18" s="342">
        <v>1.9</v>
      </c>
      <c r="V18" s="344">
        <v>2.1</v>
      </c>
      <c r="W18" s="452">
        <v>1.9</v>
      </c>
      <c r="X18" s="280">
        <f t="shared" si="0"/>
        <v>1.3571428571428572</v>
      </c>
      <c r="Y18" s="75"/>
    </row>
    <row r="19" spans="1:25" x14ac:dyDescent="0.3">
      <c r="A19" s="7"/>
      <c r="B19" s="281" t="s">
        <v>40</v>
      </c>
      <c r="C19" s="340">
        <v>1.4</v>
      </c>
      <c r="D19" s="341">
        <v>1.3</v>
      </c>
      <c r="E19" s="341">
        <v>1.5</v>
      </c>
      <c r="F19" s="341">
        <v>1.8</v>
      </c>
      <c r="G19" s="341">
        <v>1.7</v>
      </c>
      <c r="H19" s="341">
        <v>1.9</v>
      </c>
      <c r="I19" s="341">
        <v>2.2000000000000002</v>
      </c>
      <c r="J19" s="341">
        <v>2.2000000000000002</v>
      </c>
      <c r="K19" s="341">
        <v>2.1</v>
      </c>
      <c r="L19" s="341">
        <v>2.1</v>
      </c>
      <c r="M19" s="341">
        <v>2.6</v>
      </c>
      <c r="N19" s="341">
        <v>2.4</v>
      </c>
      <c r="O19" s="487">
        <v>3</v>
      </c>
      <c r="P19" s="341">
        <v>3.1</v>
      </c>
      <c r="Q19" s="341">
        <v>3.2</v>
      </c>
      <c r="R19" s="341">
        <v>3.2</v>
      </c>
      <c r="S19" s="487">
        <v>4</v>
      </c>
      <c r="T19" s="341">
        <v>4.5999999999999996</v>
      </c>
      <c r="U19" s="343">
        <v>5.3</v>
      </c>
      <c r="V19" s="345">
        <v>5.4</v>
      </c>
      <c r="W19" s="453">
        <v>6.1</v>
      </c>
      <c r="X19" s="283">
        <f t="shared" si="0"/>
        <v>2.5416666666666665</v>
      </c>
      <c r="Y19" s="75"/>
    </row>
    <row r="20" spans="1:25" x14ac:dyDescent="0.3">
      <c r="A20" s="7"/>
      <c r="B20" s="28" t="s">
        <v>26</v>
      </c>
      <c r="C20" s="347">
        <v>5.4</v>
      </c>
      <c r="D20" s="347">
        <v>4.5999999999999996</v>
      </c>
      <c r="E20" s="347">
        <v>4.5</v>
      </c>
      <c r="F20" s="347">
        <v>5.4</v>
      </c>
      <c r="G20" s="347">
        <v>5.6</v>
      </c>
      <c r="H20" s="347">
        <v>5.2</v>
      </c>
      <c r="I20" s="347">
        <v>5.8</v>
      </c>
      <c r="J20" s="347">
        <v>6.3</v>
      </c>
      <c r="K20" s="347">
        <v>5.9</v>
      </c>
      <c r="L20" s="347">
        <v>5.8</v>
      </c>
      <c r="M20" s="347">
        <v>5.8</v>
      </c>
      <c r="N20" s="347">
        <v>5.6</v>
      </c>
      <c r="O20" s="347">
        <v>6.1</v>
      </c>
      <c r="P20" s="347">
        <v>6.3</v>
      </c>
      <c r="Q20" s="347">
        <v>6.7</v>
      </c>
      <c r="R20" s="347">
        <v>6.7</v>
      </c>
      <c r="S20" s="347">
        <v>7.7</v>
      </c>
      <c r="T20" s="347">
        <v>9.5</v>
      </c>
      <c r="U20" s="347">
        <v>10.6</v>
      </c>
      <c r="V20" s="353">
        <v>11</v>
      </c>
      <c r="W20" s="353">
        <v>12.7</v>
      </c>
      <c r="X20" s="349">
        <f t="shared" si="0"/>
        <v>2.2678571428571428</v>
      </c>
      <c r="Y20" s="75"/>
    </row>
    <row r="21" spans="1:25" x14ac:dyDescent="0.3">
      <c r="A21" s="7"/>
      <c r="B21" s="274" t="s">
        <v>39</v>
      </c>
      <c r="C21" s="275">
        <v>2.2000000000000002</v>
      </c>
      <c r="D21" s="275">
        <v>2</v>
      </c>
      <c r="E21" s="275">
        <v>2.2000000000000002</v>
      </c>
      <c r="F21" s="275">
        <v>2.7</v>
      </c>
      <c r="G21" s="275">
        <v>2.9</v>
      </c>
      <c r="H21" s="275">
        <v>2.9</v>
      </c>
      <c r="I21" s="275">
        <v>3</v>
      </c>
      <c r="J21" s="275">
        <v>3.4</v>
      </c>
      <c r="K21" s="275">
        <v>3.1</v>
      </c>
      <c r="L21" s="275">
        <v>3.2</v>
      </c>
      <c r="M21" s="275">
        <v>3.5</v>
      </c>
      <c r="N21" s="275">
        <v>3.6</v>
      </c>
      <c r="O21" s="275">
        <v>4</v>
      </c>
      <c r="P21" s="275">
        <v>4</v>
      </c>
      <c r="Q21" s="275">
        <v>4.0999999999999996</v>
      </c>
      <c r="R21" s="275">
        <v>4.0999999999999996</v>
      </c>
      <c r="S21" s="275">
        <v>4.4000000000000004</v>
      </c>
      <c r="T21" s="275">
        <v>5</v>
      </c>
      <c r="U21" s="275">
        <v>5.0999999999999996</v>
      </c>
      <c r="V21" s="289">
        <v>5.2</v>
      </c>
      <c r="W21" s="289">
        <v>5.7</v>
      </c>
      <c r="X21" s="280">
        <f t="shared" si="0"/>
        <v>1.5833333333333333</v>
      </c>
      <c r="Y21" s="75"/>
    </row>
    <row r="22" spans="1:25" x14ac:dyDescent="0.3">
      <c r="A22" s="7"/>
      <c r="B22" s="287" t="s">
        <v>40</v>
      </c>
      <c r="C22" s="288">
        <v>8.6</v>
      </c>
      <c r="D22" s="288">
        <v>7.1</v>
      </c>
      <c r="E22" s="288">
        <v>6.7</v>
      </c>
      <c r="F22" s="288">
        <v>8</v>
      </c>
      <c r="G22" s="288">
        <v>8.3000000000000007</v>
      </c>
      <c r="H22" s="288">
        <v>7.5</v>
      </c>
      <c r="I22" s="288">
        <v>8.4</v>
      </c>
      <c r="J22" s="288">
        <v>9.1</v>
      </c>
      <c r="K22" s="288">
        <v>8.6999999999999993</v>
      </c>
      <c r="L22" s="288">
        <v>8.4</v>
      </c>
      <c r="M22" s="288">
        <v>8.1999999999999993</v>
      </c>
      <c r="N22" s="288">
        <v>7.6</v>
      </c>
      <c r="O22" s="288">
        <v>8.1</v>
      </c>
      <c r="P22" s="288">
        <v>8.5</v>
      </c>
      <c r="Q22" s="288">
        <v>9.1999999999999993</v>
      </c>
      <c r="R22" s="288">
        <v>9.3000000000000007</v>
      </c>
      <c r="S22" s="288">
        <v>10.9</v>
      </c>
      <c r="T22" s="288">
        <v>13.9</v>
      </c>
      <c r="U22" s="288">
        <v>15.9</v>
      </c>
      <c r="V22" s="330">
        <v>16.600000000000001</v>
      </c>
      <c r="W22" s="454">
        <v>19.5</v>
      </c>
      <c r="X22" s="283">
        <f t="shared" si="0"/>
        <v>2.5657894736842106</v>
      </c>
      <c r="Y22" s="75"/>
    </row>
    <row r="23" spans="1:25" x14ac:dyDescent="0.3">
      <c r="A23" s="7"/>
      <c r="B23" s="346" t="s">
        <v>74</v>
      </c>
      <c r="C23" s="347">
        <v>6</v>
      </c>
      <c r="D23" s="347">
        <v>5.5</v>
      </c>
      <c r="E23" s="347">
        <v>6.9</v>
      </c>
      <c r="F23" s="347">
        <v>8.5</v>
      </c>
      <c r="G23" s="347">
        <v>10.8</v>
      </c>
      <c r="H23" s="347">
        <v>12.5</v>
      </c>
      <c r="I23" s="347">
        <v>13.1</v>
      </c>
      <c r="J23" s="347">
        <v>14.1</v>
      </c>
      <c r="K23" s="347">
        <v>14.2</v>
      </c>
      <c r="L23" s="347">
        <v>15.8</v>
      </c>
      <c r="M23" s="347">
        <v>17.7</v>
      </c>
      <c r="N23" s="347">
        <v>16.8</v>
      </c>
      <c r="O23" s="347">
        <v>18.2</v>
      </c>
      <c r="P23" s="347">
        <v>18.899999999999999</v>
      </c>
      <c r="Q23" s="347">
        <v>18.7</v>
      </c>
      <c r="R23" s="347">
        <v>20.9</v>
      </c>
      <c r="S23" s="488">
        <v>21.2</v>
      </c>
      <c r="T23" s="488">
        <v>24.2</v>
      </c>
      <c r="U23" s="488">
        <v>25.7</v>
      </c>
      <c r="V23" s="489">
        <v>27</v>
      </c>
      <c r="W23" s="489">
        <v>30</v>
      </c>
      <c r="X23" s="349">
        <f t="shared" si="0"/>
        <v>1.7857142857142856</v>
      </c>
      <c r="Y23" s="75"/>
    </row>
    <row r="24" spans="1:25" x14ac:dyDescent="0.3">
      <c r="A24" s="7"/>
      <c r="B24" s="274" t="s">
        <v>39</v>
      </c>
      <c r="C24" s="275">
        <v>5.2</v>
      </c>
      <c r="D24" s="275">
        <v>4.3</v>
      </c>
      <c r="E24" s="275">
        <v>6.5</v>
      </c>
      <c r="F24" s="275">
        <v>7.1</v>
      </c>
      <c r="G24" s="275">
        <v>9.4</v>
      </c>
      <c r="H24" s="275">
        <v>10.4</v>
      </c>
      <c r="I24" s="275">
        <v>11.3</v>
      </c>
      <c r="J24" s="275">
        <v>10.6</v>
      </c>
      <c r="K24" s="275">
        <v>13.8</v>
      </c>
      <c r="L24" s="275">
        <v>12.2</v>
      </c>
      <c r="M24" s="275">
        <v>14</v>
      </c>
      <c r="N24" s="275">
        <v>14.8</v>
      </c>
      <c r="O24" s="275">
        <v>15.9</v>
      </c>
      <c r="P24" s="275">
        <v>17.600000000000001</v>
      </c>
      <c r="Q24" s="275">
        <v>17.5</v>
      </c>
      <c r="R24" s="275">
        <v>16.899999999999999</v>
      </c>
      <c r="S24" s="275">
        <v>16.8</v>
      </c>
      <c r="T24" s="275">
        <v>20.2</v>
      </c>
      <c r="U24" s="275">
        <v>20.100000000000001</v>
      </c>
      <c r="V24" s="443">
        <v>20.2</v>
      </c>
      <c r="W24" s="443">
        <v>23.2</v>
      </c>
      <c r="X24" s="280">
        <f t="shared" si="0"/>
        <v>1.5675675675675675</v>
      </c>
      <c r="Y24" s="75"/>
    </row>
    <row r="25" spans="1:25" x14ac:dyDescent="0.3">
      <c r="A25" s="7"/>
      <c r="B25" s="277" t="s">
        <v>40</v>
      </c>
      <c r="C25" s="275">
        <v>6.7039999999999997</v>
      </c>
      <c r="D25" s="275">
        <v>6.6609999999999996</v>
      </c>
      <c r="E25" s="275">
        <v>7.4790000000000001</v>
      </c>
      <c r="F25" s="275">
        <v>9.9979999999999993</v>
      </c>
      <c r="G25" s="275">
        <v>12.179</v>
      </c>
      <c r="H25" s="275">
        <v>14.657</v>
      </c>
      <c r="I25" s="275">
        <v>14.907</v>
      </c>
      <c r="J25" s="275">
        <v>17.576000000000001</v>
      </c>
      <c r="K25" s="275">
        <v>14.481999999999999</v>
      </c>
      <c r="L25" s="275">
        <v>19.573</v>
      </c>
      <c r="M25" s="275">
        <v>21.538</v>
      </c>
      <c r="N25" s="275">
        <v>18.951000000000001</v>
      </c>
      <c r="O25" s="275">
        <v>20.481000000000002</v>
      </c>
      <c r="P25" s="275">
        <v>20.128</v>
      </c>
      <c r="Q25" s="275">
        <v>19.850000000000001</v>
      </c>
      <c r="R25" s="275">
        <v>25.007999999999999</v>
      </c>
      <c r="S25" s="275">
        <v>25.795000000000002</v>
      </c>
      <c r="T25" s="275">
        <v>28.327000000000002</v>
      </c>
      <c r="U25" s="275">
        <v>31.504999999999999</v>
      </c>
      <c r="V25" s="444">
        <v>34.009</v>
      </c>
      <c r="W25" s="455">
        <v>36.9</v>
      </c>
      <c r="X25" s="283">
        <f t="shared" si="0"/>
        <v>1.947126800696533</v>
      </c>
      <c r="Y25" s="75"/>
    </row>
    <row r="26" spans="1:25" ht="15" x14ac:dyDescent="0.3">
      <c r="A26" s="7"/>
      <c r="B26" s="92" t="s">
        <v>9</v>
      </c>
      <c r="C26" s="490">
        <v>2.9</v>
      </c>
      <c r="D26" s="490">
        <v>3</v>
      </c>
      <c r="E26" s="490">
        <v>3.3</v>
      </c>
      <c r="F26" s="490">
        <v>4.0999999999999996</v>
      </c>
      <c r="G26" s="490">
        <v>4.5</v>
      </c>
      <c r="H26" s="490">
        <v>4.7</v>
      </c>
      <c r="I26" s="490">
        <v>5.0999999999999996</v>
      </c>
      <c r="J26" s="490">
        <v>5.9</v>
      </c>
      <c r="K26" s="490">
        <v>6.1</v>
      </c>
      <c r="L26" s="490">
        <v>6.4</v>
      </c>
      <c r="M26" s="490">
        <v>6.6</v>
      </c>
      <c r="N26" s="490">
        <v>6.8</v>
      </c>
      <c r="O26" s="490">
        <v>7.3</v>
      </c>
      <c r="P26" s="490">
        <v>7.4</v>
      </c>
      <c r="Q26" s="490">
        <v>7.9</v>
      </c>
      <c r="R26" s="490">
        <v>9</v>
      </c>
      <c r="S26" s="490">
        <v>10.4</v>
      </c>
      <c r="T26" s="490">
        <v>13.3</v>
      </c>
      <c r="U26" s="490">
        <v>14.9</v>
      </c>
      <c r="V26" s="101">
        <v>14.6</v>
      </c>
      <c r="W26" s="325">
        <v>15.5</v>
      </c>
      <c r="X26" s="93">
        <f t="shared" si="0"/>
        <v>2.2794117647058822</v>
      </c>
      <c r="Y26" s="75"/>
    </row>
    <row r="27" spans="1:25" x14ac:dyDescent="0.3">
      <c r="A27" s="7"/>
      <c r="B27" s="279" t="s">
        <v>0</v>
      </c>
      <c r="C27" s="300">
        <v>1.4</v>
      </c>
      <c r="D27" s="300">
        <v>1.6</v>
      </c>
      <c r="E27" s="300">
        <v>1.9</v>
      </c>
      <c r="F27" s="300">
        <v>2.6</v>
      </c>
      <c r="G27" s="300">
        <v>2.8</v>
      </c>
      <c r="H27" s="300">
        <v>3.1</v>
      </c>
      <c r="I27" s="300">
        <v>3.4</v>
      </c>
      <c r="J27" s="300">
        <v>3.9</v>
      </c>
      <c r="K27" s="300">
        <v>4.3</v>
      </c>
      <c r="L27" s="321">
        <v>4.4000000000000004</v>
      </c>
      <c r="M27" s="321">
        <v>4.5999999999999996</v>
      </c>
      <c r="N27" s="321">
        <v>4.9000000000000004</v>
      </c>
      <c r="O27" s="321">
        <v>5.2</v>
      </c>
      <c r="P27" s="321">
        <v>5.3</v>
      </c>
      <c r="Q27" s="321">
        <v>5.6</v>
      </c>
      <c r="R27" s="321">
        <v>6.3</v>
      </c>
      <c r="S27" s="321">
        <v>7.1</v>
      </c>
      <c r="T27" s="323">
        <v>8.5</v>
      </c>
      <c r="U27" s="369">
        <v>9.4</v>
      </c>
      <c r="V27" s="370">
        <v>9</v>
      </c>
      <c r="W27" s="473">
        <v>9.3000000000000007</v>
      </c>
      <c r="X27" s="276">
        <f t="shared" si="0"/>
        <v>1.8979591836734695</v>
      </c>
      <c r="Y27" s="75"/>
    </row>
    <row r="28" spans="1:25" x14ac:dyDescent="0.3">
      <c r="A28" s="7"/>
      <c r="B28" s="279" t="s">
        <v>1</v>
      </c>
      <c r="C28" s="371">
        <v>4.3</v>
      </c>
      <c r="D28" s="371">
        <v>4.4000000000000004</v>
      </c>
      <c r="E28" s="371">
        <v>4.8</v>
      </c>
      <c r="F28" s="371">
        <v>5.7</v>
      </c>
      <c r="G28" s="371">
        <v>6.1</v>
      </c>
      <c r="H28" s="371">
        <v>6.3</v>
      </c>
      <c r="I28" s="371">
        <v>6.6</v>
      </c>
      <c r="J28" s="371">
        <v>7.8</v>
      </c>
      <c r="K28" s="371">
        <v>8</v>
      </c>
      <c r="L28" s="299">
        <v>8.4</v>
      </c>
      <c r="M28" s="299">
        <v>8.6999999999999993</v>
      </c>
      <c r="N28" s="299">
        <v>8.6999999999999993</v>
      </c>
      <c r="O28" s="299">
        <v>9.4</v>
      </c>
      <c r="P28" s="299">
        <v>9.5</v>
      </c>
      <c r="Q28" s="299">
        <v>10.199999999999999</v>
      </c>
      <c r="R28" s="299">
        <v>11.7</v>
      </c>
      <c r="S28" s="299">
        <v>13.7</v>
      </c>
      <c r="T28" s="372">
        <v>18.100000000000001</v>
      </c>
      <c r="U28" s="299">
        <v>20.399999999999999</v>
      </c>
      <c r="V28" s="373">
        <v>20.100000000000001</v>
      </c>
      <c r="W28" s="474">
        <v>21.7</v>
      </c>
      <c r="X28" s="283">
        <f t="shared" si="0"/>
        <v>2.4942528735632186</v>
      </c>
      <c r="Y28" s="75"/>
    </row>
    <row r="29" spans="1:25" x14ac:dyDescent="0.3">
      <c r="A29" s="7"/>
      <c r="B29" s="360" t="s">
        <v>24</v>
      </c>
      <c r="C29" s="354">
        <v>2.8</v>
      </c>
      <c r="D29" s="354">
        <v>3.1</v>
      </c>
      <c r="E29" s="354">
        <v>3.7</v>
      </c>
      <c r="F29" s="354">
        <v>4.7</v>
      </c>
      <c r="G29" s="354">
        <v>5.2</v>
      </c>
      <c r="H29" s="354">
        <v>5.7</v>
      </c>
      <c r="I29" s="354">
        <v>6.2</v>
      </c>
      <c r="J29" s="354">
        <v>7.3</v>
      </c>
      <c r="K29" s="354">
        <v>7.8</v>
      </c>
      <c r="L29" s="355">
        <v>8.1999999999999993</v>
      </c>
      <c r="M29" s="355">
        <v>8.6</v>
      </c>
      <c r="N29" s="355">
        <v>9.1</v>
      </c>
      <c r="O29" s="355">
        <v>9.6999999999999993</v>
      </c>
      <c r="P29" s="355">
        <v>9.8000000000000007</v>
      </c>
      <c r="Q29" s="355">
        <v>10.5</v>
      </c>
      <c r="R29" s="355">
        <v>12</v>
      </c>
      <c r="S29" s="355">
        <v>13.9</v>
      </c>
      <c r="T29" s="355">
        <v>17.5</v>
      </c>
      <c r="U29" s="355">
        <v>19.399999999999999</v>
      </c>
      <c r="V29" s="491">
        <v>18.600000000000001</v>
      </c>
      <c r="W29" s="492">
        <v>19</v>
      </c>
      <c r="X29" s="493">
        <f t="shared" si="0"/>
        <v>2.087912087912088</v>
      </c>
      <c r="Y29" s="75"/>
    </row>
    <row r="30" spans="1:25" x14ac:dyDescent="0.3">
      <c r="A30" s="7"/>
      <c r="B30" s="279" t="s">
        <v>25</v>
      </c>
      <c r="C30" s="294">
        <v>3.5</v>
      </c>
      <c r="D30" s="294">
        <v>3.5</v>
      </c>
      <c r="E30" s="294">
        <v>3.3</v>
      </c>
      <c r="F30" s="294">
        <v>3.6</v>
      </c>
      <c r="G30" s="294">
        <v>3.5</v>
      </c>
      <c r="H30" s="294">
        <v>3.2</v>
      </c>
      <c r="I30" s="294">
        <v>3.4</v>
      </c>
      <c r="J30" s="294">
        <v>4.2</v>
      </c>
      <c r="K30" s="294">
        <v>3.6</v>
      </c>
      <c r="L30" s="295">
        <v>3.4</v>
      </c>
      <c r="M30" s="295">
        <v>3.6</v>
      </c>
      <c r="N30" s="295">
        <v>3.4</v>
      </c>
      <c r="O30" s="295">
        <v>3.8</v>
      </c>
      <c r="P30" s="295">
        <v>4</v>
      </c>
      <c r="Q30" s="295">
        <v>4.7</v>
      </c>
      <c r="R30" s="295">
        <v>5.6</v>
      </c>
      <c r="S30" s="295">
        <v>6.6</v>
      </c>
      <c r="T30" s="295">
        <v>10.3</v>
      </c>
      <c r="U30" s="295">
        <v>12.9</v>
      </c>
      <c r="V30" s="494">
        <v>14</v>
      </c>
      <c r="W30" s="495">
        <v>17.100000000000001</v>
      </c>
      <c r="X30" s="496">
        <f t="shared" si="0"/>
        <v>5.0294117647058831</v>
      </c>
      <c r="Y30" s="75"/>
    </row>
    <row r="31" spans="1:25" x14ac:dyDescent="0.3">
      <c r="A31" s="7"/>
      <c r="B31" s="279" t="s">
        <v>72</v>
      </c>
      <c r="C31" s="298">
        <v>0.3</v>
      </c>
      <c r="D31" s="298">
        <v>0.3</v>
      </c>
      <c r="E31" s="298">
        <v>0.3</v>
      </c>
      <c r="F31" s="298">
        <v>0.5</v>
      </c>
      <c r="G31" s="298">
        <v>0.3</v>
      </c>
      <c r="H31" s="298">
        <v>0.4</v>
      </c>
      <c r="I31" s="298">
        <v>0.6</v>
      </c>
      <c r="J31" s="298">
        <v>0.5</v>
      </c>
      <c r="K31" s="298">
        <v>0.5</v>
      </c>
      <c r="L31" s="299">
        <v>0.6</v>
      </c>
      <c r="M31" s="299">
        <v>0.6</v>
      </c>
      <c r="N31" s="299">
        <v>0.7</v>
      </c>
      <c r="O31" s="299">
        <v>0.8</v>
      </c>
      <c r="P31" s="299">
        <v>0.9</v>
      </c>
      <c r="Q31" s="299">
        <v>0.8</v>
      </c>
      <c r="R31" s="299">
        <v>0.9</v>
      </c>
      <c r="S31" s="299">
        <v>1.1000000000000001</v>
      </c>
      <c r="T31" s="297">
        <v>1.5</v>
      </c>
      <c r="U31" s="297">
        <v>1.6</v>
      </c>
      <c r="V31" s="359">
        <v>1.5</v>
      </c>
      <c r="W31" s="289">
        <v>1.7</v>
      </c>
      <c r="X31" s="280">
        <f t="shared" si="0"/>
        <v>2.4285714285714288</v>
      </c>
      <c r="Y31" s="75"/>
    </row>
    <row r="32" spans="1:25" x14ac:dyDescent="0.3">
      <c r="A32" s="7"/>
      <c r="B32" s="279" t="s">
        <v>26</v>
      </c>
      <c r="C32" s="298">
        <v>3.5</v>
      </c>
      <c r="D32" s="298">
        <v>2.7</v>
      </c>
      <c r="E32" s="298">
        <v>2.6</v>
      </c>
      <c r="F32" s="298">
        <v>3.2</v>
      </c>
      <c r="G32" s="298">
        <v>3.2</v>
      </c>
      <c r="H32" s="298">
        <v>2.9</v>
      </c>
      <c r="I32" s="298">
        <v>3</v>
      </c>
      <c r="J32" s="298">
        <v>3.3</v>
      </c>
      <c r="K32" s="298">
        <v>3.2</v>
      </c>
      <c r="L32" s="299">
        <v>3.4</v>
      </c>
      <c r="M32" s="299">
        <v>3.2</v>
      </c>
      <c r="N32" s="299">
        <v>2.9</v>
      </c>
      <c r="O32" s="299">
        <v>3.3</v>
      </c>
      <c r="P32" s="299">
        <v>3.5</v>
      </c>
      <c r="Q32" s="299">
        <v>3.8</v>
      </c>
      <c r="R32" s="299">
        <v>4</v>
      </c>
      <c r="S32" s="299">
        <v>4.5999999999999996</v>
      </c>
      <c r="T32" s="321">
        <v>6.1</v>
      </c>
      <c r="U32" s="321">
        <v>6.8</v>
      </c>
      <c r="V32" s="497">
        <v>7.5</v>
      </c>
      <c r="W32" s="456">
        <v>8.8000000000000007</v>
      </c>
      <c r="X32" s="496">
        <f t="shared" si="0"/>
        <v>3.0344827586206899</v>
      </c>
      <c r="Y32" s="75"/>
    </row>
    <row r="33" spans="1:25" x14ac:dyDescent="0.3">
      <c r="A33" s="7"/>
      <c r="B33" s="279" t="s">
        <v>74</v>
      </c>
      <c r="C33" s="300">
        <v>2.9</v>
      </c>
      <c r="D33" s="300">
        <v>2.7</v>
      </c>
      <c r="E33" s="300">
        <v>3.5</v>
      </c>
      <c r="F33" s="300">
        <v>4.0999999999999996</v>
      </c>
      <c r="G33" s="300">
        <v>5.3</v>
      </c>
      <c r="H33" s="300">
        <v>6.2</v>
      </c>
      <c r="I33" s="300">
        <v>6.9</v>
      </c>
      <c r="J33" s="300">
        <v>7.1</v>
      </c>
      <c r="K33" s="300">
        <v>7.8</v>
      </c>
      <c r="L33" s="301">
        <v>9.3000000000000007</v>
      </c>
      <c r="M33" s="302">
        <v>11.3</v>
      </c>
      <c r="N33" s="302">
        <v>9.4</v>
      </c>
      <c r="O33" s="302">
        <v>10.3</v>
      </c>
      <c r="P33" s="302">
        <v>11</v>
      </c>
      <c r="Q33" s="302">
        <v>10.6</v>
      </c>
      <c r="R33" s="302">
        <v>12</v>
      </c>
      <c r="S33" s="302">
        <v>12.1</v>
      </c>
      <c r="T33" s="302">
        <v>13.9</v>
      </c>
      <c r="U33" s="302">
        <v>15.7</v>
      </c>
      <c r="V33" s="498">
        <v>14.2</v>
      </c>
      <c r="W33" s="495">
        <v>17.7</v>
      </c>
      <c r="X33" s="499">
        <f t="shared" si="0"/>
        <v>1.8829787234042552</v>
      </c>
      <c r="Y33" s="75"/>
    </row>
    <row r="34" spans="1:25" ht="15" x14ac:dyDescent="0.3">
      <c r="A34" s="7"/>
      <c r="B34" s="92" t="s">
        <v>10</v>
      </c>
      <c r="C34" s="325">
        <v>1.2</v>
      </c>
      <c r="D34" s="363">
        <v>1.3</v>
      </c>
      <c r="E34" s="363">
        <v>1.7</v>
      </c>
      <c r="F34" s="363">
        <v>2.2999999999999998</v>
      </c>
      <c r="G34" s="363">
        <v>2.6</v>
      </c>
      <c r="H34" s="363">
        <v>2.9</v>
      </c>
      <c r="I34" s="363">
        <v>3.2</v>
      </c>
      <c r="J34" s="363">
        <v>3.9</v>
      </c>
      <c r="K34" s="363">
        <v>4.2</v>
      </c>
      <c r="L34" s="363">
        <v>4.3</v>
      </c>
      <c r="M34" s="363">
        <v>4.4000000000000004</v>
      </c>
      <c r="N34" s="325">
        <v>4.7</v>
      </c>
      <c r="O34" s="325">
        <v>4.9000000000000004</v>
      </c>
      <c r="P34" s="325">
        <v>4.5</v>
      </c>
      <c r="Q34" s="325">
        <v>4.4000000000000004</v>
      </c>
      <c r="R34" s="325">
        <v>4.5999999999999996</v>
      </c>
      <c r="S34" s="325">
        <v>4.7</v>
      </c>
      <c r="T34" s="325">
        <v>5.2</v>
      </c>
      <c r="U34" s="325">
        <v>5.2</v>
      </c>
      <c r="V34" s="325">
        <v>4.5</v>
      </c>
      <c r="W34" s="325">
        <v>4.2</v>
      </c>
      <c r="X34" s="93">
        <f t="shared" si="0"/>
        <v>0.8936170212765957</v>
      </c>
      <c r="Y34" s="75"/>
    </row>
    <row r="35" spans="1:25" x14ac:dyDescent="0.3">
      <c r="A35" s="5"/>
      <c r="B35" s="387" t="s">
        <v>0</v>
      </c>
      <c r="C35" s="319">
        <v>0.7</v>
      </c>
      <c r="D35" s="319">
        <v>0.9</v>
      </c>
      <c r="E35" s="319">
        <v>1.1000000000000001</v>
      </c>
      <c r="F35" s="319">
        <v>1.6</v>
      </c>
      <c r="G35" s="319">
        <v>1.8</v>
      </c>
      <c r="H35" s="319">
        <v>2.1</v>
      </c>
      <c r="I35" s="319">
        <v>2.4</v>
      </c>
      <c r="J35" s="319">
        <v>2.8</v>
      </c>
      <c r="K35" s="319">
        <v>3.2</v>
      </c>
      <c r="L35" s="319">
        <v>3.2</v>
      </c>
      <c r="M35" s="319">
        <v>3.3</v>
      </c>
      <c r="N35" s="319">
        <v>3.6</v>
      </c>
      <c r="O35" s="319">
        <v>3.8</v>
      </c>
      <c r="P35" s="319">
        <v>3.7</v>
      </c>
      <c r="Q35" s="319">
        <v>3.7</v>
      </c>
      <c r="R35" s="319">
        <v>3.9</v>
      </c>
      <c r="S35" s="319">
        <v>4</v>
      </c>
      <c r="T35" s="361">
        <v>4.3</v>
      </c>
      <c r="U35" s="361">
        <v>4.2</v>
      </c>
      <c r="V35" s="370">
        <v>3.7</v>
      </c>
      <c r="W35" s="467">
        <v>3.4</v>
      </c>
      <c r="X35" s="276">
        <f t="shared" si="0"/>
        <v>0.94444444444444442</v>
      </c>
      <c r="Y35" s="75"/>
    </row>
    <row r="36" spans="1:25" x14ac:dyDescent="0.3">
      <c r="A36" s="5"/>
      <c r="B36" s="388" t="s">
        <v>1</v>
      </c>
      <c r="C36" s="317">
        <v>1.7</v>
      </c>
      <c r="D36" s="317">
        <v>1.8</v>
      </c>
      <c r="E36" s="317">
        <v>2.2000000000000002</v>
      </c>
      <c r="F36" s="317">
        <v>2.9</v>
      </c>
      <c r="G36" s="317">
        <v>3.3</v>
      </c>
      <c r="H36" s="317">
        <v>3.7</v>
      </c>
      <c r="I36" s="317">
        <v>4.0999999999999996</v>
      </c>
      <c r="J36" s="317">
        <v>4.9000000000000004</v>
      </c>
      <c r="K36" s="317">
        <v>5.3</v>
      </c>
      <c r="L36" s="317">
        <v>5.4</v>
      </c>
      <c r="M36" s="317">
        <v>5.5</v>
      </c>
      <c r="N36" s="317">
        <v>5.8</v>
      </c>
      <c r="O36" s="317">
        <v>5.9</v>
      </c>
      <c r="P36" s="317">
        <v>5.3</v>
      </c>
      <c r="Q36" s="317">
        <v>5.0999999999999996</v>
      </c>
      <c r="R36" s="317">
        <v>5.2</v>
      </c>
      <c r="S36" s="317">
        <v>5.4</v>
      </c>
      <c r="T36" s="318">
        <v>6.2</v>
      </c>
      <c r="U36" s="318">
        <v>6.1</v>
      </c>
      <c r="V36" s="374">
        <v>5.3</v>
      </c>
      <c r="W36" s="468">
        <v>5.0999999999999996</v>
      </c>
      <c r="X36" s="283">
        <f t="shared" si="0"/>
        <v>0.87931034482758619</v>
      </c>
      <c r="Y36" s="75"/>
    </row>
    <row r="37" spans="1:25" x14ac:dyDescent="0.3">
      <c r="A37" s="5"/>
      <c r="B37" s="279" t="s">
        <v>24</v>
      </c>
      <c r="C37" s="306">
        <v>1.3</v>
      </c>
      <c r="D37" s="306">
        <v>1.6</v>
      </c>
      <c r="E37" s="306">
        <v>2</v>
      </c>
      <c r="F37" s="306">
        <v>2.8</v>
      </c>
      <c r="G37" s="306">
        <v>3.2</v>
      </c>
      <c r="H37" s="306">
        <v>3.7</v>
      </c>
      <c r="I37" s="306">
        <v>4.0999999999999996</v>
      </c>
      <c r="J37" s="306">
        <v>5</v>
      </c>
      <c r="K37" s="306">
        <v>5.6</v>
      </c>
      <c r="L37" s="306">
        <v>5.7</v>
      </c>
      <c r="M37" s="306">
        <v>5.8</v>
      </c>
      <c r="N37" s="306">
        <v>6.4</v>
      </c>
      <c r="O37" s="306">
        <v>6.6</v>
      </c>
      <c r="P37" s="306">
        <v>6</v>
      </c>
      <c r="Q37" s="306">
        <v>5.9</v>
      </c>
      <c r="R37" s="306">
        <v>6.2</v>
      </c>
      <c r="S37" s="306">
        <v>6.4</v>
      </c>
      <c r="T37" s="306">
        <v>7</v>
      </c>
      <c r="U37" s="304">
        <v>6.9</v>
      </c>
      <c r="V37" s="497">
        <v>6</v>
      </c>
      <c r="W37" s="456">
        <v>5.5</v>
      </c>
      <c r="X37" s="493">
        <f t="shared" si="0"/>
        <v>0.859375</v>
      </c>
      <c r="Y37" s="75"/>
    </row>
    <row r="38" spans="1:25" x14ac:dyDescent="0.3">
      <c r="A38" s="5"/>
      <c r="B38" s="279" t="s">
        <v>25</v>
      </c>
      <c r="C38" s="307">
        <v>0.8</v>
      </c>
      <c r="D38" s="307">
        <v>0.8</v>
      </c>
      <c r="E38" s="307">
        <v>0.9</v>
      </c>
      <c r="F38" s="307">
        <v>1.2</v>
      </c>
      <c r="G38" s="307">
        <v>1.1000000000000001</v>
      </c>
      <c r="H38" s="307">
        <v>1.4</v>
      </c>
      <c r="I38" s="307">
        <v>1.6</v>
      </c>
      <c r="J38" s="307">
        <v>1.8</v>
      </c>
      <c r="K38" s="307">
        <v>1.8</v>
      </c>
      <c r="L38" s="307">
        <v>1.8</v>
      </c>
      <c r="M38" s="307">
        <v>1.9</v>
      </c>
      <c r="N38" s="307">
        <v>2</v>
      </c>
      <c r="O38" s="307">
        <v>2</v>
      </c>
      <c r="P38" s="307">
        <v>2</v>
      </c>
      <c r="Q38" s="307">
        <v>2.2000000000000002</v>
      </c>
      <c r="R38" s="307">
        <v>2.5</v>
      </c>
      <c r="S38" s="307">
        <v>2.6</v>
      </c>
      <c r="T38" s="307">
        <v>3.3</v>
      </c>
      <c r="U38" s="308">
        <v>3.5</v>
      </c>
      <c r="V38" s="359">
        <v>3.3</v>
      </c>
      <c r="W38" s="289">
        <v>3.5</v>
      </c>
      <c r="X38" s="280">
        <f t="shared" si="0"/>
        <v>1.75</v>
      </c>
      <c r="Y38" s="75"/>
    </row>
    <row r="39" spans="1:25" x14ac:dyDescent="0.3">
      <c r="A39" s="5"/>
      <c r="B39" s="279" t="s">
        <v>72</v>
      </c>
      <c r="C39" s="306"/>
      <c r="D39" s="306"/>
      <c r="E39" s="306">
        <v>0.2</v>
      </c>
      <c r="F39" s="306">
        <v>0.3</v>
      </c>
      <c r="G39" s="306">
        <v>0.2</v>
      </c>
      <c r="H39" s="306">
        <v>0.3</v>
      </c>
      <c r="I39" s="306">
        <v>0.4</v>
      </c>
      <c r="J39" s="306">
        <v>0.4</v>
      </c>
      <c r="K39" s="306">
        <v>0.3</v>
      </c>
      <c r="L39" s="306">
        <v>0.4</v>
      </c>
      <c r="M39" s="306">
        <v>0.4</v>
      </c>
      <c r="N39" s="306">
        <v>0.5</v>
      </c>
      <c r="O39" s="306">
        <v>0.5</v>
      </c>
      <c r="P39" s="306">
        <v>0.6</v>
      </c>
      <c r="Q39" s="306">
        <v>0.5</v>
      </c>
      <c r="R39" s="306">
        <v>0.5</v>
      </c>
      <c r="S39" s="306">
        <v>0.5</v>
      </c>
      <c r="T39" s="306">
        <v>0.7</v>
      </c>
      <c r="U39" s="304">
        <v>0.6</v>
      </c>
      <c r="V39" s="357">
        <v>0.5</v>
      </c>
      <c r="W39" s="454">
        <v>0.4</v>
      </c>
      <c r="X39" s="280">
        <f t="shared" si="0"/>
        <v>0.8</v>
      </c>
      <c r="Y39" s="75"/>
    </row>
    <row r="40" spans="1:25" x14ac:dyDescent="0.3">
      <c r="A40" s="5"/>
      <c r="B40" s="279" t="s">
        <v>26</v>
      </c>
      <c r="C40" s="307">
        <v>1.6</v>
      </c>
      <c r="D40" s="307">
        <v>1.1000000000000001</v>
      </c>
      <c r="E40" s="307">
        <v>1.1000000000000001</v>
      </c>
      <c r="F40" s="307">
        <v>1.4</v>
      </c>
      <c r="G40" s="307">
        <v>1.5</v>
      </c>
      <c r="H40" s="307">
        <v>1.4</v>
      </c>
      <c r="I40" s="307">
        <v>1.5</v>
      </c>
      <c r="J40" s="307">
        <v>1.8</v>
      </c>
      <c r="K40" s="307">
        <v>1.9</v>
      </c>
      <c r="L40" s="307">
        <v>1.9</v>
      </c>
      <c r="M40" s="307">
        <v>1.7</v>
      </c>
      <c r="N40" s="307">
        <v>1.7</v>
      </c>
      <c r="O40" s="307">
        <v>1.8</v>
      </c>
      <c r="P40" s="307">
        <v>1.8</v>
      </c>
      <c r="Q40" s="307">
        <v>1.9</v>
      </c>
      <c r="R40" s="307">
        <v>1.8</v>
      </c>
      <c r="S40" s="307">
        <v>1.8</v>
      </c>
      <c r="T40" s="307">
        <v>2.1</v>
      </c>
      <c r="U40" s="368">
        <v>2.2000000000000002</v>
      </c>
      <c r="V40" s="359">
        <v>2</v>
      </c>
      <c r="W40" s="289">
        <v>2</v>
      </c>
      <c r="X40" s="280">
        <f t="shared" si="0"/>
        <v>1.1764705882352942</v>
      </c>
      <c r="Y40" s="75"/>
    </row>
    <row r="41" spans="1:25" x14ac:dyDescent="0.3">
      <c r="A41" s="5"/>
      <c r="B41" s="279" t="s">
        <v>74</v>
      </c>
      <c r="C41" s="306">
        <v>1.3180000000000001</v>
      </c>
      <c r="D41" s="306">
        <v>1.3340000000000001</v>
      </c>
      <c r="E41" s="306">
        <v>1.95</v>
      </c>
      <c r="F41" s="306">
        <v>2.5630000000000002</v>
      </c>
      <c r="G41" s="306">
        <v>3.258</v>
      </c>
      <c r="H41" s="306">
        <v>4.1589999999999998</v>
      </c>
      <c r="I41" s="306">
        <v>4.7489999999999997</v>
      </c>
      <c r="J41" s="306">
        <v>4.7359999999999998</v>
      </c>
      <c r="K41" s="306">
        <v>5.22</v>
      </c>
      <c r="L41" s="306">
        <v>6.1130000000000004</v>
      </c>
      <c r="M41" s="306">
        <v>7.7519999999999998</v>
      </c>
      <c r="N41" s="306">
        <v>7.2169999999999996</v>
      </c>
      <c r="O41" s="306">
        <v>7.0979999999999999</v>
      </c>
      <c r="P41" s="306">
        <v>7.4889999999999999</v>
      </c>
      <c r="Q41" s="306">
        <v>7.0709999999999997</v>
      </c>
      <c r="R41" s="306">
        <v>7.2080000000000002</v>
      </c>
      <c r="S41" s="306">
        <v>6.992</v>
      </c>
      <c r="T41" s="306">
        <v>6.524</v>
      </c>
      <c r="U41" s="304">
        <v>7.2350000000000003</v>
      </c>
      <c r="V41" s="497">
        <v>4.7220000000000004</v>
      </c>
      <c r="W41" s="456">
        <v>5.4</v>
      </c>
      <c r="X41" s="327">
        <f t="shared" si="0"/>
        <v>0.74823333795205771</v>
      </c>
      <c r="Y41" s="75"/>
    </row>
    <row r="42" spans="1:25" ht="15" x14ac:dyDescent="0.3">
      <c r="A42" s="5"/>
      <c r="B42" s="94" t="s">
        <v>99</v>
      </c>
      <c r="C42" s="95">
        <v>0.3</v>
      </c>
      <c r="D42" s="95">
        <v>0.3</v>
      </c>
      <c r="E42" s="95">
        <v>0.3</v>
      </c>
      <c r="F42" s="95">
        <v>0.4</v>
      </c>
      <c r="G42" s="95">
        <v>0.5</v>
      </c>
      <c r="H42" s="95">
        <v>0.6</v>
      </c>
      <c r="I42" s="95">
        <v>0.6</v>
      </c>
      <c r="J42" s="95">
        <v>0.9</v>
      </c>
      <c r="K42" s="95">
        <v>0.7</v>
      </c>
      <c r="L42" s="95">
        <v>0.8</v>
      </c>
      <c r="M42" s="95">
        <v>1</v>
      </c>
      <c r="N42" s="95">
        <v>1</v>
      </c>
      <c r="O42" s="95">
        <v>0.8</v>
      </c>
      <c r="P42" s="95">
        <v>0.8</v>
      </c>
      <c r="Q42" s="95">
        <v>1</v>
      </c>
      <c r="R42" s="95">
        <v>1.8</v>
      </c>
      <c r="S42" s="95">
        <v>3.1</v>
      </c>
      <c r="T42" s="364">
        <v>6.2</v>
      </c>
      <c r="U42" s="95">
        <v>9</v>
      </c>
      <c r="V42" s="325">
        <v>9.9</v>
      </c>
      <c r="W42" s="325">
        <v>11.4</v>
      </c>
      <c r="X42" s="93">
        <f t="shared" si="0"/>
        <v>11.4</v>
      </c>
      <c r="Y42" s="75"/>
    </row>
    <row r="43" spans="1:25" x14ac:dyDescent="0.3">
      <c r="A43" s="5"/>
      <c r="B43" s="311" t="s">
        <v>0</v>
      </c>
      <c r="C43" s="375">
        <v>0.2</v>
      </c>
      <c r="D43" s="375">
        <v>0.3</v>
      </c>
      <c r="E43" s="375">
        <v>0.3</v>
      </c>
      <c r="F43" s="375">
        <v>0.4</v>
      </c>
      <c r="G43" s="375">
        <v>0.4</v>
      </c>
      <c r="H43" s="375">
        <v>0.5</v>
      </c>
      <c r="I43" s="375">
        <v>0.5</v>
      </c>
      <c r="J43" s="375">
        <v>0.7</v>
      </c>
      <c r="K43" s="375">
        <v>0.7</v>
      </c>
      <c r="L43" s="375">
        <v>0.7</v>
      </c>
      <c r="M43" s="375">
        <v>0.9</v>
      </c>
      <c r="N43" s="375">
        <v>0.9</v>
      </c>
      <c r="O43" s="375">
        <v>0.8</v>
      </c>
      <c r="P43" s="375">
        <v>0.7</v>
      </c>
      <c r="Q43" s="375">
        <v>0.9</v>
      </c>
      <c r="R43" s="375">
        <v>1.3</v>
      </c>
      <c r="S43" s="375">
        <v>1.9</v>
      </c>
      <c r="T43" s="375">
        <v>3.5</v>
      </c>
      <c r="U43" s="375">
        <v>5</v>
      </c>
      <c r="V43" s="458">
        <v>5.5</v>
      </c>
      <c r="W43" s="475">
        <v>6.3</v>
      </c>
      <c r="X43" s="276">
        <f t="shared" si="0"/>
        <v>7</v>
      </c>
      <c r="Y43" s="75"/>
    </row>
    <row r="44" spans="1:25" x14ac:dyDescent="0.3">
      <c r="A44" s="5"/>
      <c r="B44" s="309" t="s">
        <v>1</v>
      </c>
      <c r="C44" s="310">
        <v>0.3</v>
      </c>
      <c r="D44" s="310">
        <v>0.3</v>
      </c>
      <c r="E44" s="310">
        <v>0.4</v>
      </c>
      <c r="F44" s="310">
        <v>0.5</v>
      </c>
      <c r="G44" s="310">
        <v>0.5</v>
      </c>
      <c r="H44" s="310">
        <v>0.6</v>
      </c>
      <c r="I44" s="310">
        <v>0.6</v>
      </c>
      <c r="J44" s="310">
        <v>1.1000000000000001</v>
      </c>
      <c r="K44" s="310">
        <v>0.8</v>
      </c>
      <c r="L44" s="310">
        <v>0.8</v>
      </c>
      <c r="M44" s="310">
        <v>1</v>
      </c>
      <c r="N44" s="310">
        <v>1</v>
      </c>
      <c r="O44" s="310">
        <v>0.9</v>
      </c>
      <c r="P44" s="310">
        <v>0.9</v>
      </c>
      <c r="Q44" s="310">
        <v>1.1000000000000001</v>
      </c>
      <c r="R44" s="310">
        <v>2.2000000000000002</v>
      </c>
      <c r="S44" s="310">
        <v>4.2</v>
      </c>
      <c r="T44" s="310">
        <v>8.9</v>
      </c>
      <c r="U44" s="310">
        <v>13</v>
      </c>
      <c r="V44" s="457">
        <v>14.2</v>
      </c>
      <c r="W44" s="476">
        <v>16.600000000000001</v>
      </c>
      <c r="X44" s="283">
        <f t="shared" si="0"/>
        <v>16.600000000000001</v>
      </c>
      <c r="Y44" s="75"/>
    </row>
    <row r="45" spans="1:25" x14ac:dyDescent="0.3">
      <c r="A45" s="7"/>
      <c r="B45" s="279" t="s">
        <v>24</v>
      </c>
      <c r="C45" s="303">
        <v>0.3</v>
      </c>
      <c r="D45" s="303">
        <v>0.3</v>
      </c>
      <c r="E45" s="303">
        <v>0.4</v>
      </c>
      <c r="F45" s="303">
        <v>0.6</v>
      </c>
      <c r="G45" s="303">
        <v>0.6</v>
      </c>
      <c r="H45" s="303">
        <v>0.7</v>
      </c>
      <c r="I45" s="303">
        <v>0.8</v>
      </c>
      <c r="J45" s="303">
        <v>1.1000000000000001</v>
      </c>
      <c r="K45" s="303">
        <v>1</v>
      </c>
      <c r="L45" s="303">
        <v>1</v>
      </c>
      <c r="M45" s="303">
        <v>1.2</v>
      </c>
      <c r="N45" s="303">
        <v>1.3</v>
      </c>
      <c r="O45" s="303">
        <v>1.2</v>
      </c>
      <c r="P45" s="303">
        <v>1.1000000000000001</v>
      </c>
      <c r="Q45" s="303">
        <v>1.3</v>
      </c>
      <c r="R45" s="303">
        <v>2.4</v>
      </c>
      <c r="S45" s="303">
        <v>4.2</v>
      </c>
      <c r="T45" s="303">
        <v>8.1999999999999993</v>
      </c>
      <c r="U45" s="303">
        <v>11.9</v>
      </c>
      <c r="V45" s="500">
        <v>12.6</v>
      </c>
      <c r="W45" s="456">
        <v>13.8</v>
      </c>
      <c r="X45" s="501">
        <f t="shared" si="0"/>
        <v>10.615384615384615</v>
      </c>
      <c r="Y45" s="75"/>
    </row>
    <row r="46" spans="1:25" x14ac:dyDescent="0.3">
      <c r="A46" s="7"/>
      <c r="B46" s="279" t="s">
        <v>25</v>
      </c>
      <c r="C46" s="307">
        <v>0.1</v>
      </c>
      <c r="D46" s="307">
        <v>0.1</v>
      </c>
      <c r="E46" s="307">
        <v>0.2</v>
      </c>
      <c r="F46" s="307">
        <v>0.2</v>
      </c>
      <c r="G46" s="307">
        <v>0.1</v>
      </c>
      <c r="H46" s="307">
        <v>0.2</v>
      </c>
      <c r="I46" s="307">
        <v>0.2</v>
      </c>
      <c r="J46" s="307">
        <v>1</v>
      </c>
      <c r="K46" s="307">
        <v>0.2</v>
      </c>
      <c r="L46" s="307">
        <v>0.2</v>
      </c>
      <c r="M46" s="307">
        <v>0.3</v>
      </c>
      <c r="N46" s="307">
        <v>0.4</v>
      </c>
      <c r="O46" s="307">
        <v>0.3</v>
      </c>
      <c r="P46" s="307">
        <v>0.3</v>
      </c>
      <c r="Q46" s="307">
        <v>0.5</v>
      </c>
      <c r="R46" s="307">
        <v>1.1000000000000001</v>
      </c>
      <c r="S46" s="307">
        <v>2.1</v>
      </c>
      <c r="T46" s="307">
        <v>5.6</v>
      </c>
      <c r="U46" s="307">
        <v>9</v>
      </c>
      <c r="V46" s="500">
        <v>11</v>
      </c>
      <c r="W46" s="502">
        <v>14.2</v>
      </c>
      <c r="X46" s="496">
        <f t="shared" si="0"/>
        <v>35.499999999999993</v>
      </c>
      <c r="Y46" s="75"/>
    </row>
    <row r="47" spans="1:25" x14ac:dyDescent="0.3">
      <c r="A47" s="7"/>
      <c r="B47" s="279" t="s">
        <v>72</v>
      </c>
      <c r="C47" s="307"/>
      <c r="D47" s="307"/>
      <c r="E47" s="307"/>
      <c r="F47" s="307"/>
      <c r="G47" s="307"/>
      <c r="H47" s="307"/>
      <c r="I47" s="307"/>
      <c r="J47" s="307"/>
      <c r="K47" s="307"/>
      <c r="L47" s="307"/>
      <c r="M47" s="307"/>
      <c r="N47" s="307"/>
      <c r="O47" s="307">
        <v>0.1</v>
      </c>
      <c r="P47" s="307"/>
      <c r="Q47" s="307">
        <v>0.1</v>
      </c>
      <c r="R47" s="307">
        <v>0.2</v>
      </c>
      <c r="S47" s="307">
        <v>0.2</v>
      </c>
      <c r="T47" s="307">
        <v>0.6</v>
      </c>
      <c r="U47" s="307">
        <v>0.8</v>
      </c>
      <c r="V47" s="332">
        <v>1</v>
      </c>
      <c r="W47" s="332">
        <v>1.2</v>
      </c>
      <c r="X47" s="280"/>
      <c r="Y47" s="75"/>
    </row>
    <row r="48" spans="1:25" x14ac:dyDescent="0.3">
      <c r="A48" s="7"/>
      <c r="B48" s="279" t="s">
        <v>26</v>
      </c>
      <c r="C48" s="307">
        <v>0.1</v>
      </c>
      <c r="D48" s="307">
        <v>0.1</v>
      </c>
      <c r="E48" s="307">
        <v>0.1</v>
      </c>
      <c r="F48" s="307">
        <v>0.2</v>
      </c>
      <c r="G48" s="307">
        <v>0.1</v>
      </c>
      <c r="H48" s="307">
        <v>0.2</v>
      </c>
      <c r="I48" s="307">
        <v>0.2</v>
      </c>
      <c r="J48" s="307">
        <v>0.3</v>
      </c>
      <c r="K48" s="307">
        <v>0.2</v>
      </c>
      <c r="L48" s="307">
        <v>0.2</v>
      </c>
      <c r="M48" s="307">
        <v>0.3</v>
      </c>
      <c r="N48" s="307">
        <v>0.2</v>
      </c>
      <c r="O48" s="307">
        <v>0.3</v>
      </c>
      <c r="P48" s="307">
        <v>0.3</v>
      </c>
      <c r="Q48" s="307">
        <v>0.3</v>
      </c>
      <c r="R48" s="307">
        <v>0.6</v>
      </c>
      <c r="S48" s="307">
        <v>0.9</v>
      </c>
      <c r="T48" s="307">
        <v>2.7</v>
      </c>
      <c r="U48" s="307">
        <v>3.7</v>
      </c>
      <c r="V48" s="289">
        <v>4.7</v>
      </c>
      <c r="W48" s="289">
        <v>6.3</v>
      </c>
      <c r="X48" s="280">
        <f t="shared" ref="X48:X54" si="1">W48/N48</f>
        <v>31.499999999999996</v>
      </c>
      <c r="Y48" s="75"/>
    </row>
    <row r="49" spans="1:25" x14ac:dyDescent="0.3">
      <c r="A49" s="7"/>
      <c r="B49" s="279" t="s">
        <v>74</v>
      </c>
      <c r="C49" s="376"/>
      <c r="D49" s="376"/>
      <c r="E49" s="376"/>
      <c r="F49" s="376"/>
      <c r="G49" s="376"/>
      <c r="H49" s="377">
        <v>0.9</v>
      </c>
      <c r="I49" s="377">
        <v>1.1000000000000001</v>
      </c>
      <c r="J49" s="377">
        <v>1.2</v>
      </c>
      <c r="K49" s="377">
        <v>0.9</v>
      </c>
      <c r="L49" s="377">
        <v>1.8</v>
      </c>
      <c r="M49" s="377">
        <v>2.4</v>
      </c>
      <c r="N49" s="377">
        <v>1.2</v>
      </c>
      <c r="O49" s="377">
        <v>1.4</v>
      </c>
      <c r="P49" s="377">
        <v>1.6</v>
      </c>
      <c r="Q49" s="377">
        <v>1.2</v>
      </c>
      <c r="R49" s="377">
        <v>1.7</v>
      </c>
      <c r="S49" s="377">
        <v>2</v>
      </c>
      <c r="T49" s="377">
        <v>4.0999999999999996</v>
      </c>
      <c r="U49" s="377">
        <v>6.5</v>
      </c>
      <c r="V49" s="503">
        <v>7.3</v>
      </c>
      <c r="W49" s="456">
        <v>10.7</v>
      </c>
      <c r="X49" s="504">
        <f t="shared" si="1"/>
        <v>8.9166666666666661</v>
      </c>
      <c r="Y49" s="75"/>
    </row>
    <row r="50" spans="1:25" ht="15" x14ac:dyDescent="0.3">
      <c r="A50" s="7"/>
      <c r="B50" s="92" t="s">
        <v>23</v>
      </c>
      <c r="C50" s="101">
        <v>0.7</v>
      </c>
      <c r="D50" s="101">
        <v>0.7</v>
      </c>
      <c r="E50" s="101">
        <v>0.6</v>
      </c>
      <c r="F50" s="101">
        <v>0.7</v>
      </c>
      <c r="G50" s="101">
        <v>0.7</v>
      </c>
      <c r="H50" s="101">
        <v>0.6</v>
      </c>
      <c r="I50" s="101">
        <v>0.7</v>
      </c>
      <c r="J50" s="101">
        <v>0.7</v>
      </c>
      <c r="K50" s="101">
        <v>0.8</v>
      </c>
      <c r="L50" s="101">
        <v>1</v>
      </c>
      <c r="M50" s="101">
        <v>1.1000000000000001</v>
      </c>
      <c r="N50" s="101">
        <v>1</v>
      </c>
      <c r="O50" s="101">
        <v>1.4</v>
      </c>
      <c r="P50" s="101">
        <v>1.9</v>
      </c>
      <c r="Q50" s="101">
        <v>2.7</v>
      </c>
      <c r="R50" s="101">
        <v>3.4</v>
      </c>
      <c r="S50" s="101">
        <v>4.0999999999999996</v>
      </c>
      <c r="T50" s="365">
        <v>4.9000000000000004</v>
      </c>
      <c r="U50" s="101">
        <v>4.9000000000000004</v>
      </c>
      <c r="V50" s="325">
        <v>4.7</v>
      </c>
      <c r="W50" s="101">
        <v>4.4000000000000004</v>
      </c>
      <c r="X50" s="93">
        <f t="shared" si="1"/>
        <v>4.4000000000000004</v>
      </c>
      <c r="Y50" s="75"/>
    </row>
    <row r="51" spans="1:25" x14ac:dyDescent="0.3">
      <c r="A51" s="5"/>
      <c r="B51" s="311" t="s">
        <v>0</v>
      </c>
      <c r="C51" s="290">
        <v>0.2</v>
      </c>
      <c r="D51" s="290">
        <v>0.2</v>
      </c>
      <c r="E51" s="290">
        <v>0.2</v>
      </c>
      <c r="F51" s="290">
        <v>0.2</v>
      </c>
      <c r="G51" s="290">
        <v>0.2</v>
      </c>
      <c r="H51" s="290">
        <v>0.2</v>
      </c>
      <c r="I51" s="290">
        <v>0.3</v>
      </c>
      <c r="J51" s="290">
        <v>0.2</v>
      </c>
      <c r="K51" s="290">
        <v>0.3</v>
      </c>
      <c r="L51" s="291">
        <v>0.4</v>
      </c>
      <c r="M51" s="291">
        <v>0.4</v>
      </c>
      <c r="N51" s="291">
        <v>0.4</v>
      </c>
      <c r="O51" s="291">
        <v>0.6</v>
      </c>
      <c r="P51" s="291">
        <v>0.8</v>
      </c>
      <c r="Q51" s="291">
        <v>1.2</v>
      </c>
      <c r="R51" s="291">
        <v>1.6</v>
      </c>
      <c r="S51" s="291">
        <v>2</v>
      </c>
      <c r="T51" s="291">
        <v>2.4</v>
      </c>
      <c r="U51" s="292">
        <v>2.5</v>
      </c>
      <c r="V51" s="384">
        <v>2.2999999999999998</v>
      </c>
      <c r="W51" s="473">
        <v>2.2000000000000002</v>
      </c>
      <c r="X51" s="276">
        <f t="shared" si="1"/>
        <v>5.5</v>
      </c>
      <c r="Y51" s="75"/>
    </row>
    <row r="52" spans="1:25" x14ac:dyDescent="0.3">
      <c r="A52" s="5"/>
      <c r="B52" s="309" t="s">
        <v>1</v>
      </c>
      <c r="C52" s="314">
        <v>1.2</v>
      </c>
      <c r="D52" s="314">
        <v>1.1000000000000001</v>
      </c>
      <c r="E52" s="314">
        <v>1</v>
      </c>
      <c r="F52" s="314">
        <v>1.2</v>
      </c>
      <c r="G52" s="314">
        <v>1.2</v>
      </c>
      <c r="H52" s="314">
        <v>1.1000000000000001</v>
      </c>
      <c r="I52" s="314">
        <v>1.1000000000000001</v>
      </c>
      <c r="J52" s="314">
        <v>1.2</v>
      </c>
      <c r="K52" s="314">
        <v>1.3</v>
      </c>
      <c r="L52" s="378">
        <v>1.6</v>
      </c>
      <c r="M52" s="378">
        <v>1.8</v>
      </c>
      <c r="N52" s="378">
        <v>1.6</v>
      </c>
      <c r="O52" s="378">
        <v>2.2999999999999998</v>
      </c>
      <c r="P52" s="378">
        <v>3.1</v>
      </c>
      <c r="Q52" s="378">
        <v>4.2</v>
      </c>
      <c r="R52" s="378">
        <v>5.2</v>
      </c>
      <c r="S52" s="378">
        <v>6.3</v>
      </c>
      <c r="T52" s="378">
        <v>7.5</v>
      </c>
      <c r="U52" s="378">
        <v>7.3</v>
      </c>
      <c r="V52" s="385">
        <v>7.1</v>
      </c>
      <c r="W52" s="477">
        <v>6.6</v>
      </c>
      <c r="X52" s="283">
        <f t="shared" si="1"/>
        <v>4.1249999999999991</v>
      </c>
      <c r="Y52" s="75"/>
    </row>
    <row r="53" spans="1:25" x14ac:dyDescent="0.3">
      <c r="A53" s="10"/>
      <c r="B53" s="279" t="s">
        <v>24</v>
      </c>
      <c r="C53" s="315">
        <v>0.7</v>
      </c>
      <c r="D53" s="315">
        <v>0.6</v>
      </c>
      <c r="E53" s="315">
        <v>0.6</v>
      </c>
      <c r="F53" s="315">
        <v>0.7</v>
      </c>
      <c r="G53" s="315">
        <v>0.7</v>
      </c>
      <c r="H53" s="315">
        <v>0.7</v>
      </c>
      <c r="I53" s="315">
        <v>0.7</v>
      </c>
      <c r="J53" s="315">
        <v>0.8</v>
      </c>
      <c r="K53" s="315">
        <v>0.9</v>
      </c>
      <c r="L53" s="315">
        <v>1.2</v>
      </c>
      <c r="M53" s="315">
        <v>1.3</v>
      </c>
      <c r="N53" s="315">
        <v>1.2</v>
      </c>
      <c r="O53" s="315">
        <v>1.8</v>
      </c>
      <c r="P53" s="315">
        <v>2.5</v>
      </c>
      <c r="Q53" s="315">
        <v>3.4</v>
      </c>
      <c r="R53" s="315">
        <v>4.4000000000000004</v>
      </c>
      <c r="S53" s="505">
        <v>5.4</v>
      </c>
      <c r="T53" s="505">
        <v>6.3</v>
      </c>
      <c r="U53" s="505">
        <v>6.1</v>
      </c>
      <c r="V53" s="506">
        <v>5.8</v>
      </c>
      <c r="W53" s="456">
        <v>5.2</v>
      </c>
      <c r="X53" s="507">
        <f t="shared" si="1"/>
        <v>4.3333333333333339</v>
      </c>
      <c r="Y53" s="75"/>
    </row>
    <row r="54" spans="1:25" x14ac:dyDescent="0.3">
      <c r="A54" s="10"/>
      <c r="B54" s="279" t="s">
        <v>25</v>
      </c>
      <c r="C54" s="312">
        <v>0.8</v>
      </c>
      <c r="D54" s="312">
        <v>0.9</v>
      </c>
      <c r="E54" s="312">
        <v>0.8</v>
      </c>
      <c r="F54" s="312">
        <v>0.9</v>
      </c>
      <c r="G54" s="312">
        <v>0.8</v>
      </c>
      <c r="H54" s="312">
        <v>0.6</v>
      </c>
      <c r="I54" s="312">
        <v>0.8</v>
      </c>
      <c r="J54" s="312">
        <v>0.7</v>
      </c>
      <c r="K54" s="312">
        <v>0.8</v>
      </c>
      <c r="L54" s="312">
        <v>0.8</v>
      </c>
      <c r="M54" s="312">
        <v>0.9</v>
      </c>
      <c r="N54" s="312">
        <v>0.8</v>
      </c>
      <c r="O54" s="312">
        <v>1</v>
      </c>
      <c r="P54" s="312">
        <v>1.3</v>
      </c>
      <c r="Q54" s="312">
        <v>2</v>
      </c>
      <c r="R54" s="312">
        <v>2.5</v>
      </c>
      <c r="S54" s="312">
        <v>3.1</v>
      </c>
      <c r="T54" s="312">
        <v>4.5</v>
      </c>
      <c r="U54" s="312">
        <v>4.9000000000000004</v>
      </c>
      <c r="V54" s="381">
        <v>4.9000000000000004</v>
      </c>
      <c r="W54" s="289">
        <v>5</v>
      </c>
      <c r="X54" s="331">
        <f t="shared" si="1"/>
        <v>6.25</v>
      </c>
      <c r="Y54" s="75"/>
    </row>
    <row r="55" spans="1:25" x14ac:dyDescent="0.3">
      <c r="A55" s="73"/>
      <c r="B55" s="279" t="s">
        <v>72</v>
      </c>
      <c r="C55" s="293"/>
      <c r="D55" s="293"/>
      <c r="E55" s="293"/>
      <c r="F55" s="293"/>
      <c r="G55" s="293"/>
      <c r="H55" s="293"/>
      <c r="I55" s="293"/>
      <c r="J55" s="293"/>
      <c r="K55" s="293"/>
      <c r="L55" s="293"/>
      <c r="M55" s="293"/>
      <c r="N55" s="293"/>
      <c r="O55" s="293">
        <v>0.2</v>
      </c>
      <c r="P55" s="293">
        <v>0.2</v>
      </c>
      <c r="Q55" s="293">
        <v>0.3</v>
      </c>
      <c r="R55" s="293">
        <v>0.3</v>
      </c>
      <c r="S55" s="293">
        <v>0.5</v>
      </c>
      <c r="T55" s="293">
        <v>0.5</v>
      </c>
      <c r="U55" s="293">
        <v>0.5</v>
      </c>
      <c r="V55" s="382">
        <v>0.4</v>
      </c>
      <c r="W55" s="305">
        <v>0.5</v>
      </c>
      <c r="X55" s="331"/>
      <c r="Y55" s="75"/>
    </row>
    <row r="56" spans="1:25" x14ac:dyDescent="0.3">
      <c r="A56" s="73"/>
      <c r="B56" s="279" t="s">
        <v>26</v>
      </c>
      <c r="C56" s="379">
        <v>1.1000000000000001</v>
      </c>
      <c r="D56" s="379">
        <v>0.9</v>
      </c>
      <c r="E56" s="379">
        <v>0.9</v>
      </c>
      <c r="F56" s="379">
        <v>1</v>
      </c>
      <c r="G56" s="379">
        <v>1</v>
      </c>
      <c r="H56" s="379">
        <v>0.7</v>
      </c>
      <c r="I56" s="379">
        <v>0.8</v>
      </c>
      <c r="J56" s="379">
        <v>0.8</v>
      </c>
      <c r="K56" s="379">
        <v>0.8</v>
      </c>
      <c r="L56" s="379">
        <v>1</v>
      </c>
      <c r="M56" s="379">
        <v>1</v>
      </c>
      <c r="N56" s="379">
        <v>0.8</v>
      </c>
      <c r="O56" s="379">
        <v>1</v>
      </c>
      <c r="P56" s="379">
        <v>1.3</v>
      </c>
      <c r="Q56" s="379">
        <v>1.6</v>
      </c>
      <c r="R56" s="379">
        <v>1.9</v>
      </c>
      <c r="S56" s="379">
        <v>2.2999999999999998</v>
      </c>
      <c r="T56" s="379">
        <v>2.8</v>
      </c>
      <c r="U56" s="379">
        <v>2.9</v>
      </c>
      <c r="V56" s="381">
        <v>3.1</v>
      </c>
      <c r="W56" s="289">
        <v>3.1</v>
      </c>
      <c r="X56" s="331">
        <f>W56/N56</f>
        <v>3.875</v>
      </c>
      <c r="Y56" s="75"/>
    </row>
    <row r="57" spans="1:25" x14ac:dyDescent="0.3">
      <c r="A57" s="75"/>
      <c r="B57" s="279" t="s">
        <v>74</v>
      </c>
      <c r="C57" s="339"/>
      <c r="D57" s="339"/>
      <c r="E57" s="339"/>
      <c r="F57" s="339"/>
      <c r="G57" s="339"/>
      <c r="H57" s="339"/>
      <c r="I57" s="339"/>
      <c r="J57" s="339"/>
      <c r="K57" s="293">
        <v>0.9</v>
      </c>
      <c r="L57" s="339"/>
      <c r="M57" s="339">
        <v>1.3</v>
      </c>
      <c r="N57" s="339">
        <v>1.1000000000000001</v>
      </c>
      <c r="O57" s="339">
        <v>1.8</v>
      </c>
      <c r="P57" s="339">
        <v>1.7</v>
      </c>
      <c r="Q57" s="339">
        <v>2.7</v>
      </c>
      <c r="R57" s="339">
        <v>3.7</v>
      </c>
      <c r="S57" s="339">
        <v>4.4000000000000004</v>
      </c>
      <c r="T57" s="508">
        <v>5</v>
      </c>
      <c r="U57" s="386">
        <v>5.2</v>
      </c>
      <c r="V57" s="383">
        <v>5.0999999999999996</v>
      </c>
      <c r="W57" s="454">
        <v>5.5</v>
      </c>
      <c r="X57" s="328">
        <f>W57/N57</f>
        <v>5</v>
      </c>
      <c r="Y57" s="75"/>
    </row>
    <row r="58" spans="1:25" ht="15" x14ac:dyDescent="0.3">
      <c r="A58" s="75"/>
      <c r="B58" s="92" t="s">
        <v>54</v>
      </c>
      <c r="C58" s="101">
        <v>1.4</v>
      </c>
      <c r="D58" s="101">
        <v>1.3</v>
      </c>
      <c r="E58" s="101">
        <v>1.3</v>
      </c>
      <c r="F58" s="101">
        <v>1.6</v>
      </c>
      <c r="G58" s="101">
        <v>1.8</v>
      </c>
      <c r="H58" s="101">
        <v>1.9</v>
      </c>
      <c r="I58" s="101">
        <v>2.1</v>
      </c>
      <c r="J58" s="101">
        <v>2.5</v>
      </c>
      <c r="K58" s="101">
        <v>2.2000000000000002</v>
      </c>
      <c r="L58" s="101">
        <v>1.7</v>
      </c>
      <c r="M58" s="101">
        <v>1.4</v>
      </c>
      <c r="N58" s="101">
        <v>1.3</v>
      </c>
      <c r="O58" s="101">
        <v>1.5</v>
      </c>
      <c r="P58" s="101">
        <v>1.4</v>
      </c>
      <c r="Q58" s="101">
        <v>1.6</v>
      </c>
      <c r="R58" s="101">
        <v>1.7</v>
      </c>
      <c r="S58" s="101">
        <v>2.1</v>
      </c>
      <c r="T58" s="365">
        <v>3.2</v>
      </c>
      <c r="U58" s="101">
        <v>4.3</v>
      </c>
      <c r="V58" s="101">
        <v>4.5</v>
      </c>
      <c r="W58" s="325">
        <v>4.9000000000000004</v>
      </c>
      <c r="X58" s="93">
        <f>W58/N58</f>
        <v>3.7692307692307692</v>
      </c>
      <c r="Y58" s="75"/>
    </row>
    <row r="59" spans="1:25" x14ac:dyDescent="0.3">
      <c r="A59" s="75"/>
      <c r="B59" s="394" t="s">
        <v>0</v>
      </c>
      <c r="C59" s="390">
        <v>0.6</v>
      </c>
      <c r="D59" s="390">
        <v>0.6</v>
      </c>
      <c r="E59" s="512">
        <v>0.7</v>
      </c>
      <c r="F59" s="390">
        <v>0.8</v>
      </c>
      <c r="G59" s="390">
        <v>0.9</v>
      </c>
      <c r="H59" s="390">
        <v>1</v>
      </c>
      <c r="I59" s="390">
        <v>1.1000000000000001</v>
      </c>
      <c r="J59" s="390">
        <v>1.3</v>
      </c>
      <c r="K59" s="390">
        <v>1.1000000000000001</v>
      </c>
      <c r="L59" s="391">
        <v>0.9</v>
      </c>
      <c r="M59" s="391">
        <v>0.7</v>
      </c>
      <c r="N59" s="391">
        <v>0.7</v>
      </c>
      <c r="O59" s="391">
        <v>0.8</v>
      </c>
      <c r="P59" s="391">
        <v>0.8</v>
      </c>
      <c r="Q59" s="391">
        <v>0.9</v>
      </c>
      <c r="R59" s="391">
        <v>1</v>
      </c>
      <c r="S59" s="391">
        <v>1.2</v>
      </c>
      <c r="T59" s="391">
        <v>1.8</v>
      </c>
      <c r="U59" s="391">
        <v>2.5</v>
      </c>
      <c r="V59" s="370">
        <v>2.6</v>
      </c>
      <c r="W59" s="473">
        <v>2.7</v>
      </c>
      <c r="X59" s="469">
        <f>W59/L59</f>
        <v>3</v>
      </c>
      <c r="Y59" s="75"/>
    </row>
    <row r="60" spans="1:25" x14ac:dyDescent="0.3">
      <c r="A60" s="75"/>
      <c r="B60" s="281" t="s">
        <v>1</v>
      </c>
      <c r="C60" s="316">
        <v>2.1</v>
      </c>
      <c r="D60" s="316">
        <v>1.9</v>
      </c>
      <c r="E60" s="513">
        <v>2</v>
      </c>
      <c r="F60" s="316">
        <v>2.4</v>
      </c>
      <c r="G60" s="316">
        <v>2.7</v>
      </c>
      <c r="H60" s="316">
        <v>2.8</v>
      </c>
      <c r="I60" s="316">
        <v>3.1</v>
      </c>
      <c r="J60" s="316">
        <v>3.8</v>
      </c>
      <c r="K60" s="316">
        <v>3.2</v>
      </c>
      <c r="L60" s="395">
        <v>2.5</v>
      </c>
      <c r="M60" s="395">
        <v>2.1</v>
      </c>
      <c r="N60" s="395">
        <v>2</v>
      </c>
      <c r="O60" s="395">
        <v>2.2000000000000002</v>
      </c>
      <c r="P60" s="395">
        <v>2</v>
      </c>
      <c r="Q60" s="395">
        <v>2.2999999999999998</v>
      </c>
      <c r="R60" s="395">
        <v>2.4</v>
      </c>
      <c r="S60" s="395">
        <v>3.1</v>
      </c>
      <c r="T60" s="395">
        <v>4.7</v>
      </c>
      <c r="U60" s="395">
        <v>6.2</v>
      </c>
      <c r="V60" s="374">
        <v>6.4</v>
      </c>
      <c r="W60" s="477">
        <v>7.1</v>
      </c>
      <c r="X60" s="470">
        <f>W60/L60</f>
        <v>2.84</v>
      </c>
      <c r="Y60" s="75"/>
    </row>
    <row r="61" spans="1:25" x14ac:dyDescent="0.3">
      <c r="A61" s="75"/>
      <c r="B61" s="279" t="s">
        <v>24</v>
      </c>
      <c r="C61" s="315">
        <v>1</v>
      </c>
      <c r="D61" s="315">
        <v>1</v>
      </c>
      <c r="E61" s="315">
        <v>1</v>
      </c>
      <c r="F61" s="315">
        <v>1.3</v>
      </c>
      <c r="G61" s="315">
        <v>1.6</v>
      </c>
      <c r="H61" s="315">
        <v>1.7</v>
      </c>
      <c r="I61" s="315">
        <v>1.9</v>
      </c>
      <c r="J61" s="315">
        <v>2.2999999999999998</v>
      </c>
      <c r="K61" s="315">
        <v>2</v>
      </c>
      <c r="L61" s="315">
        <v>1.6</v>
      </c>
      <c r="M61" s="315">
        <v>1.3</v>
      </c>
      <c r="N61" s="315">
        <v>1.2</v>
      </c>
      <c r="O61" s="315">
        <v>1.4</v>
      </c>
      <c r="P61" s="315">
        <v>1.3</v>
      </c>
      <c r="Q61" s="315">
        <v>1.5</v>
      </c>
      <c r="R61" s="315">
        <v>1.7</v>
      </c>
      <c r="S61" s="315">
        <v>2.2000000000000002</v>
      </c>
      <c r="T61" s="315">
        <v>3.4</v>
      </c>
      <c r="U61" s="315">
        <v>4.5999999999999996</v>
      </c>
      <c r="V61" s="356">
        <v>4.5999999999999996</v>
      </c>
      <c r="W61" s="454">
        <v>4.5999999999999996</v>
      </c>
      <c r="X61" s="328">
        <f t="shared" ref="X61:X66" si="2">W61/N61</f>
        <v>3.833333333333333</v>
      </c>
      <c r="Y61" s="75"/>
    </row>
    <row r="62" spans="1:25" x14ac:dyDescent="0.3">
      <c r="A62" s="75"/>
      <c r="B62" s="279" t="s">
        <v>25</v>
      </c>
      <c r="C62" s="312">
        <v>3.7</v>
      </c>
      <c r="D62" s="312">
        <v>3.3</v>
      </c>
      <c r="E62" s="312">
        <v>3.6</v>
      </c>
      <c r="F62" s="312">
        <v>4</v>
      </c>
      <c r="G62" s="312">
        <v>4.0999999999999996</v>
      </c>
      <c r="H62" s="312">
        <v>4.3</v>
      </c>
      <c r="I62" s="312">
        <v>4.9000000000000004</v>
      </c>
      <c r="J62" s="312">
        <v>5.6</v>
      </c>
      <c r="K62" s="312">
        <v>4.7</v>
      </c>
      <c r="L62" s="312">
        <v>3.4</v>
      </c>
      <c r="M62" s="312">
        <v>3.2</v>
      </c>
      <c r="N62" s="312">
        <v>3.1</v>
      </c>
      <c r="O62" s="312">
        <v>3.1</v>
      </c>
      <c r="P62" s="312">
        <v>3</v>
      </c>
      <c r="Q62" s="312">
        <v>3.4</v>
      </c>
      <c r="R62" s="312">
        <v>3.4</v>
      </c>
      <c r="S62" s="312">
        <v>4</v>
      </c>
      <c r="T62" s="509">
        <v>6.1</v>
      </c>
      <c r="U62" s="509">
        <v>8.3000000000000007</v>
      </c>
      <c r="V62" s="510">
        <v>9</v>
      </c>
      <c r="W62" s="495">
        <v>10.7</v>
      </c>
      <c r="X62" s="511">
        <f t="shared" si="2"/>
        <v>3.4516129032258061</v>
      </c>
      <c r="Y62" s="75"/>
    </row>
    <row r="63" spans="1:25" x14ac:dyDescent="0.3">
      <c r="A63" s="75"/>
      <c r="B63" s="279" t="s">
        <v>72</v>
      </c>
      <c r="C63" s="312"/>
      <c r="D63" s="312"/>
      <c r="E63" s="312">
        <v>0.2</v>
      </c>
      <c r="F63" s="312">
        <v>0.2</v>
      </c>
      <c r="G63" s="312">
        <v>0.2</v>
      </c>
      <c r="H63" s="312">
        <v>0.2</v>
      </c>
      <c r="I63" s="312">
        <v>0.2</v>
      </c>
      <c r="J63" s="312">
        <v>0.4</v>
      </c>
      <c r="K63" s="312">
        <v>0.3</v>
      </c>
      <c r="L63" s="312">
        <v>0.2</v>
      </c>
      <c r="M63" s="312">
        <v>0.2</v>
      </c>
      <c r="N63" s="312">
        <v>0.2</v>
      </c>
      <c r="O63" s="312">
        <v>0.2</v>
      </c>
      <c r="P63" s="312">
        <v>0.2</v>
      </c>
      <c r="Q63" s="312">
        <v>0.2</v>
      </c>
      <c r="R63" s="312">
        <v>0.2</v>
      </c>
      <c r="S63" s="312">
        <v>0.3</v>
      </c>
      <c r="T63" s="312">
        <v>0.4</v>
      </c>
      <c r="U63" s="312">
        <v>0.6</v>
      </c>
      <c r="V63" s="393">
        <v>0.6</v>
      </c>
      <c r="W63" s="313">
        <v>0.7</v>
      </c>
      <c r="X63" s="280">
        <f t="shared" si="2"/>
        <v>3.4999999999999996</v>
      </c>
      <c r="Y63" s="75"/>
    </row>
    <row r="64" spans="1:25" x14ac:dyDescent="0.3">
      <c r="A64" s="75"/>
      <c r="B64" s="279" t="s">
        <v>26</v>
      </c>
      <c r="C64" s="379">
        <v>1.7</v>
      </c>
      <c r="D64" s="379">
        <v>1.3</v>
      </c>
      <c r="E64" s="379">
        <v>1.3</v>
      </c>
      <c r="F64" s="379">
        <v>1.5</v>
      </c>
      <c r="G64" s="379">
        <v>1.6</v>
      </c>
      <c r="H64" s="379">
        <v>1.4</v>
      </c>
      <c r="I64" s="379">
        <v>1.7</v>
      </c>
      <c r="J64" s="379">
        <v>1.9</v>
      </c>
      <c r="K64" s="379">
        <v>1.6</v>
      </c>
      <c r="L64" s="379">
        <v>1.3</v>
      </c>
      <c r="M64" s="379">
        <v>1.1000000000000001</v>
      </c>
      <c r="N64" s="379">
        <v>0.9</v>
      </c>
      <c r="O64" s="379">
        <v>1.1000000000000001</v>
      </c>
      <c r="P64" s="379">
        <v>1</v>
      </c>
      <c r="Q64" s="379">
        <v>1.1000000000000001</v>
      </c>
      <c r="R64" s="379">
        <v>1</v>
      </c>
      <c r="S64" s="379">
        <v>1.3</v>
      </c>
      <c r="T64" s="379">
        <v>2</v>
      </c>
      <c r="U64" s="379">
        <v>2.5</v>
      </c>
      <c r="V64" s="359">
        <v>3</v>
      </c>
      <c r="W64" s="289">
        <v>3.4</v>
      </c>
      <c r="X64" s="331">
        <f t="shared" si="2"/>
        <v>3.7777777777777777</v>
      </c>
      <c r="Y64" s="75"/>
    </row>
    <row r="65" spans="1:25" x14ac:dyDescent="0.3">
      <c r="A65" s="75"/>
      <c r="B65" s="279" t="s">
        <v>74</v>
      </c>
      <c r="C65" s="386">
        <v>0.9</v>
      </c>
      <c r="D65" s="445">
        <v>1</v>
      </c>
      <c r="E65" s="445">
        <v>1</v>
      </c>
      <c r="F65" s="445">
        <v>1.1000000000000001</v>
      </c>
      <c r="G65" s="386">
        <v>1.7</v>
      </c>
      <c r="H65" s="386">
        <v>1.6</v>
      </c>
      <c r="I65" s="386">
        <v>2.2999999999999998</v>
      </c>
      <c r="J65" s="386">
        <v>1.6</v>
      </c>
      <c r="K65" s="386">
        <v>2.1</v>
      </c>
      <c r="L65" s="386">
        <v>1.5</v>
      </c>
      <c r="M65" s="386">
        <v>1.8</v>
      </c>
      <c r="N65" s="386">
        <v>1.9</v>
      </c>
      <c r="O65" s="386">
        <v>1.6</v>
      </c>
      <c r="P65" s="386">
        <v>1.5</v>
      </c>
      <c r="Q65" s="386">
        <v>1.3</v>
      </c>
      <c r="R65" s="386">
        <v>1.4</v>
      </c>
      <c r="S65" s="386">
        <v>1.6</v>
      </c>
      <c r="T65" s="386">
        <v>2.1</v>
      </c>
      <c r="U65" s="386">
        <v>2.5</v>
      </c>
      <c r="V65" s="358">
        <v>3.3</v>
      </c>
      <c r="W65" s="454">
        <v>3.7</v>
      </c>
      <c r="X65" s="328">
        <f t="shared" si="2"/>
        <v>1.9473684210526319</v>
      </c>
      <c r="Y65" s="75"/>
    </row>
    <row r="66" spans="1:25" ht="15" x14ac:dyDescent="0.3">
      <c r="A66" s="10"/>
      <c r="B66" s="367" t="s">
        <v>106</v>
      </c>
      <c r="C66" s="325">
        <v>0.2</v>
      </c>
      <c r="D66" s="325">
        <v>0.2</v>
      </c>
      <c r="E66" s="389">
        <v>0.2</v>
      </c>
      <c r="F66" s="325">
        <v>0.3</v>
      </c>
      <c r="G66" s="325">
        <v>0.4</v>
      </c>
      <c r="H66" s="325">
        <v>0.4</v>
      </c>
      <c r="I66" s="325">
        <v>0.5</v>
      </c>
      <c r="J66" s="325">
        <v>0.5</v>
      </c>
      <c r="K66" s="325">
        <v>0.4</v>
      </c>
      <c r="L66" s="325">
        <v>0.4</v>
      </c>
      <c r="M66" s="325">
        <v>0.5</v>
      </c>
      <c r="N66" s="325">
        <v>0.6</v>
      </c>
      <c r="O66" s="325">
        <v>0.7</v>
      </c>
      <c r="P66" s="325">
        <v>0.8</v>
      </c>
      <c r="Q66" s="325">
        <v>1.2</v>
      </c>
      <c r="R66" s="325">
        <v>1.4</v>
      </c>
      <c r="S66" s="325">
        <v>1.8</v>
      </c>
      <c r="T66" s="366">
        <v>2.4</v>
      </c>
      <c r="U66" s="325">
        <v>3.2</v>
      </c>
      <c r="V66" s="325">
        <v>3.9</v>
      </c>
      <c r="W66" s="325">
        <v>5</v>
      </c>
      <c r="X66" s="389">
        <f t="shared" si="2"/>
        <v>8.3333333333333339</v>
      </c>
      <c r="Y66" s="75"/>
    </row>
    <row r="67" spans="1:25" x14ac:dyDescent="0.3">
      <c r="A67" s="10"/>
      <c r="B67" s="279" t="s">
        <v>0</v>
      </c>
      <c r="C67" s="320">
        <v>0.1</v>
      </c>
      <c r="D67" s="320">
        <v>0.1</v>
      </c>
      <c r="E67" s="514">
        <v>0.1</v>
      </c>
      <c r="F67" s="320">
        <v>0.2</v>
      </c>
      <c r="G67" s="320">
        <v>0.2</v>
      </c>
      <c r="H67" s="320">
        <v>0.3</v>
      </c>
      <c r="I67" s="320">
        <v>0.3</v>
      </c>
      <c r="J67" s="320">
        <v>0.3</v>
      </c>
      <c r="K67" s="320">
        <v>0.3</v>
      </c>
      <c r="L67" s="295">
        <v>0.2</v>
      </c>
      <c r="M67" s="295">
        <v>0.3</v>
      </c>
      <c r="N67" s="295">
        <v>0.4</v>
      </c>
      <c r="O67" s="362">
        <v>0.4</v>
      </c>
      <c r="P67" s="295">
        <v>0.5</v>
      </c>
      <c r="Q67" s="295">
        <v>0.7</v>
      </c>
      <c r="R67" s="295">
        <v>0.8</v>
      </c>
      <c r="S67" s="295">
        <v>1.1000000000000001</v>
      </c>
      <c r="T67" s="321">
        <v>1.4</v>
      </c>
      <c r="U67" s="296">
        <v>1.9</v>
      </c>
      <c r="V67" s="370">
        <v>2.4</v>
      </c>
      <c r="W67" s="473">
        <v>2.9</v>
      </c>
      <c r="X67" s="471">
        <f>W67/L67</f>
        <v>14.499999999999998</v>
      </c>
      <c r="Y67" s="75"/>
    </row>
    <row r="68" spans="1:25" x14ac:dyDescent="0.3">
      <c r="A68" s="10"/>
      <c r="B68" s="281" t="s">
        <v>1</v>
      </c>
      <c r="C68" s="322">
        <v>0.3</v>
      </c>
      <c r="D68" s="322">
        <v>0.3</v>
      </c>
      <c r="E68" s="515">
        <v>0.3</v>
      </c>
      <c r="F68" s="322">
        <v>0.5</v>
      </c>
      <c r="G68" s="322">
        <v>0.6</v>
      </c>
      <c r="H68" s="322">
        <v>0.6</v>
      </c>
      <c r="I68" s="322">
        <v>0.8</v>
      </c>
      <c r="J68" s="322">
        <v>0.7</v>
      </c>
      <c r="K68" s="322">
        <v>0.7</v>
      </c>
      <c r="L68" s="321">
        <v>0.6</v>
      </c>
      <c r="M68" s="321">
        <v>0.8</v>
      </c>
      <c r="N68" s="321">
        <v>0.8</v>
      </c>
      <c r="O68" s="323">
        <v>1</v>
      </c>
      <c r="P68" s="299">
        <v>1.2</v>
      </c>
      <c r="Q68" s="299">
        <v>1.6</v>
      </c>
      <c r="R68" s="299">
        <v>1.9</v>
      </c>
      <c r="S68" s="299">
        <v>2.5</v>
      </c>
      <c r="T68" s="299">
        <v>3.4</v>
      </c>
      <c r="U68" s="324">
        <v>4.5</v>
      </c>
      <c r="V68" s="392">
        <v>5.5</v>
      </c>
      <c r="W68" s="477">
        <v>7.1</v>
      </c>
      <c r="X68" s="472">
        <f>W68/L68</f>
        <v>11.833333333333334</v>
      </c>
      <c r="Y68" s="75"/>
    </row>
    <row r="69" spans="1:25" x14ac:dyDescent="0.3">
      <c r="A69" s="75"/>
      <c r="B69" s="279" t="s">
        <v>24</v>
      </c>
      <c r="C69" s="315">
        <v>0.2</v>
      </c>
      <c r="D69" s="315">
        <v>0.2</v>
      </c>
      <c r="E69" s="315">
        <v>0.2</v>
      </c>
      <c r="F69" s="315">
        <v>0.4</v>
      </c>
      <c r="G69" s="315">
        <v>0.5</v>
      </c>
      <c r="H69" s="315">
        <v>0.5</v>
      </c>
      <c r="I69" s="315">
        <v>0.6</v>
      </c>
      <c r="J69" s="315">
        <v>0.6</v>
      </c>
      <c r="K69" s="315">
        <v>0.6</v>
      </c>
      <c r="L69" s="315">
        <v>0.5</v>
      </c>
      <c r="M69" s="315">
        <v>0.6</v>
      </c>
      <c r="N69" s="315">
        <v>0.7</v>
      </c>
      <c r="O69" s="315">
        <v>0.9</v>
      </c>
      <c r="P69" s="315">
        <v>1</v>
      </c>
      <c r="Q69" s="315">
        <v>1.4</v>
      </c>
      <c r="R69" s="315">
        <v>1.7</v>
      </c>
      <c r="S69" s="315">
        <v>2.2000000000000002</v>
      </c>
      <c r="T69" s="315">
        <v>3</v>
      </c>
      <c r="U69" s="516">
        <v>4.2</v>
      </c>
      <c r="V69" s="517">
        <v>5</v>
      </c>
      <c r="W69" s="456">
        <v>6.4</v>
      </c>
      <c r="X69" s="328">
        <f>W69/N69</f>
        <v>9.1428571428571441</v>
      </c>
      <c r="Y69" s="75"/>
    </row>
    <row r="70" spans="1:25" x14ac:dyDescent="0.3">
      <c r="A70" s="75"/>
      <c r="B70" s="279" t="s">
        <v>25</v>
      </c>
      <c r="C70" s="312">
        <v>0.1</v>
      </c>
      <c r="D70" s="312"/>
      <c r="E70" s="312"/>
      <c r="F70" s="312">
        <v>0.1</v>
      </c>
      <c r="G70" s="312">
        <v>0.1</v>
      </c>
      <c r="H70" s="312">
        <v>0.1</v>
      </c>
      <c r="I70" s="312">
        <v>0.2</v>
      </c>
      <c r="J70" s="312">
        <v>0.2</v>
      </c>
      <c r="K70" s="312">
        <v>0.2</v>
      </c>
      <c r="L70" s="312">
        <v>0.2</v>
      </c>
      <c r="M70" s="312">
        <v>0.1</v>
      </c>
      <c r="N70" s="312">
        <v>0.2</v>
      </c>
      <c r="O70" s="312">
        <v>0.2</v>
      </c>
      <c r="P70" s="312">
        <v>0.3</v>
      </c>
      <c r="Q70" s="312">
        <v>0.4</v>
      </c>
      <c r="R70" s="312">
        <v>0.5</v>
      </c>
      <c r="S70" s="312">
        <v>0.8</v>
      </c>
      <c r="T70" s="312">
        <v>1.2</v>
      </c>
      <c r="U70" s="518">
        <v>1.6</v>
      </c>
      <c r="V70" s="510">
        <v>2.2000000000000002</v>
      </c>
      <c r="W70" s="495">
        <v>3</v>
      </c>
      <c r="X70" s="331">
        <f>W70/N70</f>
        <v>15</v>
      </c>
      <c r="Y70" s="75"/>
    </row>
    <row r="71" spans="1:25" x14ac:dyDescent="0.3">
      <c r="A71" s="75"/>
      <c r="B71" s="279" t="s">
        <v>72</v>
      </c>
      <c r="C71" s="293"/>
      <c r="D71" s="293"/>
      <c r="E71" s="293">
        <v>0.2</v>
      </c>
      <c r="F71" s="293">
        <v>0.2</v>
      </c>
      <c r="G71" s="293">
        <v>0.3</v>
      </c>
      <c r="H71" s="293">
        <v>0.2</v>
      </c>
      <c r="I71" s="293">
        <v>0.3</v>
      </c>
      <c r="J71" s="293">
        <v>0.3</v>
      </c>
      <c r="K71" s="293">
        <v>0.2</v>
      </c>
      <c r="L71" s="293">
        <v>0.3</v>
      </c>
      <c r="M71" s="293">
        <v>0.4</v>
      </c>
      <c r="N71" s="293">
        <v>0.4</v>
      </c>
      <c r="O71" s="293">
        <v>0.4</v>
      </c>
      <c r="P71" s="293">
        <v>0.4</v>
      </c>
      <c r="Q71" s="293">
        <v>0.5</v>
      </c>
      <c r="R71" s="293">
        <v>0.5</v>
      </c>
      <c r="S71" s="293">
        <v>0.7</v>
      </c>
      <c r="T71" s="293">
        <v>0.8</v>
      </c>
      <c r="U71" s="326">
        <v>1</v>
      </c>
      <c r="V71" s="396">
        <v>1.3</v>
      </c>
      <c r="W71" s="305">
        <v>1.5</v>
      </c>
      <c r="X71" s="331">
        <f>W71/N71</f>
        <v>3.75</v>
      </c>
      <c r="Y71" s="75"/>
    </row>
    <row r="72" spans="1:25" x14ac:dyDescent="0.3">
      <c r="A72" s="75"/>
      <c r="B72" s="279" t="s">
        <v>26</v>
      </c>
      <c r="C72" s="379">
        <v>0.2</v>
      </c>
      <c r="D72" s="379">
        <v>0.2</v>
      </c>
      <c r="E72" s="379">
        <v>0.2</v>
      </c>
      <c r="F72" s="379">
        <v>0.3</v>
      </c>
      <c r="G72" s="379">
        <v>0.4</v>
      </c>
      <c r="H72" s="379">
        <v>0.4</v>
      </c>
      <c r="I72" s="379">
        <v>0.5</v>
      </c>
      <c r="J72" s="379">
        <v>0.5</v>
      </c>
      <c r="K72" s="379">
        <v>0.4</v>
      </c>
      <c r="L72" s="379">
        <v>0.4</v>
      </c>
      <c r="M72" s="379">
        <v>0.4</v>
      </c>
      <c r="N72" s="379">
        <v>0.5</v>
      </c>
      <c r="O72" s="379">
        <v>0.5</v>
      </c>
      <c r="P72" s="379">
        <v>0.6</v>
      </c>
      <c r="Q72" s="379">
        <v>0.9</v>
      </c>
      <c r="R72" s="379">
        <v>1</v>
      </c>
      <c r="S72" s="379">
        <v>1.4</v>
      </c>
      <c r="T72" s="379">
        <v>1.5</v>
      </c>
      <c r="U72" s="380">
        <v>2</v>
      </c>
      <c r="V72" s="359">
        <v>2.5</v>
      </c>
      <c r="W72" s="289">
        <v>3.1</v>
      </c>
      <c r="X72" s="331">
        <f>W72/N72</f>
        <v>6.2</v>
      </c>
      <c r="Y72" s="75"/>
    </row>
    <row r="73" spans="1:25" x14ac:dyDescent="0.3">
      <c r="A73" s="75"/>
      <c r="B73" s="279" t="s">
        <v>74</v>
      </c>
      <c r="C73" s="338"/>
      <c r="D73" s="339"/>
      <c r="E73" s="339"/>
      <c r="F73" s="339"/>
      <c r="G73" s="339"/>
      <c r="H73" s="339">
        <v>1.3</v>
      </c>
      <c r="I73" s="339">
        <v>1.5</v>
      </c>
      <c r="J73" s="339">
        <v>1.2</v>
      </c>
      <c r="K73" s="339">
        <v>0.9</v>
      </c>
      <c r="L73" s="339">
        <v>1.1000000000000001</v>
      </c>
      <c r="M73" s="339">
        <v>1.2</v>
      </c>
      <c r="N73" s="339">
        <v>1.5</v>
      </c>
      <c r="O73" s="339">
        <v>2.4</v>
      </c>
      <c r="P73" s="339">
        <v>2.6</v>
      </c>
      <c r="Q73" s="339">
        <v>3.5</v>
      </c>
      <c r="R73" s="339">
        <v>4.5</v>
      </c>
      <c r="S73" s="339">
        <v>5.4</v>
      </c>
      <c r="T73" s="339">
        <v>6.9</v>
      </c>
      <c r="U73" s="519">
        <v>8.5</v>
      </c>
      <c r="V73" s="520">
        <v>10.8</v>
      </c>
      <c r="W73" s="456">
        <v>12.9</v>
      </c>
      <c r="X73" s="328">
        <f>W73/N73</f>
        <v>8.6</v>
      </c>
      <c r="Y73" s="75"/>
    </row>
    <row r="74" spans="1:25" x14ac:dyDescent="0.3">
      <c r="A74" s="5"/>
      <c r="B74" s="279"/>
      <c r="C74" s="75"/>
      <c r="D74" s="75"/>
      <c r="E74" s="75"/>
      <c r="F74" s="75"/>
      <c r="G74" s="75"/>
      <c r="H74" s="75"/>
      <c r="I74" s="75"/>
      <c r="J74" s="75"/>
      <c r="K74" s="75"/>
      <c r="L74" s="75"/>
      <c r="M74" s="75"/>
      <c r="N74" s="75"/>
      <c r="O74" s="75"/>
      <c r="P74" s="75"/>
      <c r="Q74" s="75"/>
      <c r="R74" s="75"/>
      <c r="S74" s="75"/>
      <c r="T74" s="75"/>
      <c r="U74" s="75"/>
      <c r="V74" s="75"/>
      <c r="W74" s="75"/>
      <c r="X74" s="75"/>
      <c r="Y74" s="75"/>
    </row>
    <row r="75" spans="1:25" ht="16.2" x14ac:dyDescent="0.3">
      <c r="A75" s="5"/>
      <c r="B75" s="63" t="s">
        <v>27</v>
      </c>
      <c r="C75" s="75"/>
      <c r="D75" s="75"/>
      <c r="E75" s="75"/>
      <c r="F75" s="75"/>
      <c r="G75" s="75"/>
      <c r="H75" s="75"/>
      <c r="I75" s="75"/>
      <c r="J75" s="75"/>
      <c r="K75" s="75"/>
      <c r="L75" s="75"/>
      <c r="M75" s="75"/>
      <c r="N75" s="75"/>
      <c r="O75" s="75"/>
      <c r="P75" s="75"/>
      <c r="Q75" s="75"/>
      <c r="R75" s="75"/>
      <c r="S75" s="75"/>
      <c r="T75" s="75"/>
      <c r="U75" s="75"/>
      <c r="V75" s="75"/>
      <c r="W75" s="75"/>
      <c r="X75" s="75"/>
      <c r="Y75" s="75"/>
    </row>
    <row r="76" spans="1:25" ht="16.2" x14ac:dyDescent="0.3">
      <c r="A76" s="5"/>
      <c r="B76" s="63" t="s">
        <v>29</v>
      </c>
      <c r="C76" s="75"/>
      <c r="D76" s="75"/>
      <c r="E76" s="75"/>
      <c r="F76" s="75"/>
      <c r="G76" s="75"/>
      <c r="H76" s="75"/>
      <c r="I76" s="75"/>
      <c r="J76" s="75"/>
      <c r="K76" s="75"/>
      <c r="L76" s="75"/>
      <c r="M76" s="75"/>
      <c r="N76" s="75"/>
      <c r="O76" s="75"/>
      <c r="P76" s="75"/>
      <c r="Q76" s="75"/>
      <c r="R76" s="75"/>
      <c r="S76" s="75"/>
      <c r="T76" s="75"/>
      <c r="U76" s="75"/>
      <c r="V76" s="75"/>
      <c r="W76" s="75"/>
      <c r="X76" s="75"/>
      <c r="Y76" s="75"/>
    </row>
    <row r="77" spans="1:25" ht="16.2" x14ac:dyDescent="0.3">
      <c r="A77" s="75"/>
      <c r="B77" s="63" t="s">
        <v>104</v>
      </c>
      <c r="C77" s="75"/>
      <c r="D77" s="75"/>
      <c r="E77" s="75"/>
      <c r="F77" s="75"/>
      <c r="G77" s="75"/>
      <c r="H77" s="75"/>
      <c r="I77" s="75"/>
      <c r="J77" s="75"/>
      <c r="K77" s="75"/>
      <c r="L77" s="75"/>
      <c r="M77" s="75"/>
      <c r="N77" s="75"/>
      <c r="O77" s="75"/>
      <c r="P77" s="75"/>
      <c r="Q77" s="75"/>
      <c r="R77" s="75"/>
      <c r="S77" s="75"/>
      <c r="T77" s="75"/>
      <c r="U77" s="75"/>
      <c r="V77" s="75"/>
      <c r="W77" s="75"/>
      <c r="X77" s="75"/>
      <c r="Y77" s="75"/>
    </row>
    <row r="78" spans="1:25" ht="16.2" x14ac:dyDescent="0.3">
      <c r="A78" s="75"/>
      <c r="B78" s="63" t="s">
        <v>28</v>
      </c>
      <c r="C78" s="75"/>
      <c r="D78" s="75"/>
      <c r="E78" s="75"/>
      <c r="F78" s="75"/>
      <c r="G78" s="75"/>
      <c r="H78" s="75"/>
      <c r="I78" s="75"/>
      <c r="J78" s="75"/>
      <c r="K78" s="75"/>
      <c r="L78" s="75"/>
      <c r="M78" s="75"/>
      <c r="N78" s="75"/>
      <c r="O78" s="75"/>
      <c r="P78" s="75"/>
      <c r="Q78" s="75"/>
      <c r="R78" s="75"/>
      <c r="S78" s="75"/>
      <c r="T78" s="75"/>
      <c r="U78" s="75"/>
      <c r="V78" s="75"/>
      <c r="W78" s="75"/>
      <c r="X78" s="75"/>
      <c r="Y78" s="75"/>
    </row>
    <row r="79" spans="1:25" ht="16.2" x14ac:dyDescent="0.3">
      <c r="A79" s="75"/>
      <c r="B79" s="63" t="s">
        <v>52</v>
      </c>
      <c r="C79" s="75"/>
      <c r="D79" s="75"/>
      <c r="E79" s="75"/>
      <c r="F79" s="75"/>
      <c r="G79" s="75"/>
      <c r="H79" s="75"/>
      <c r="I79" s="75"/>
      <c r="J79" s="75"/>
      <c r="K79" s="75"/>
      <c r="L79" s="75"/>
      <c r="M79" s="75"/>
      <c r="N79" s="75"/>
      <c r="O79" s="75"/>
      <c r="P79" s="75"/>
      <c r="Q79" s="75"/>
      <c r="R79" s="75"/>
      <c r="S79" s="75"/>
      <c r="T79" s="75"/>
      <c r="U79" s="75"/>
      <c r="V79" s="75"/>
      <c r="W79" s="75"/>
      <c r="X79" s="75"/>
      <c r="Y79" s="75"/>
    </row>
    <row r="80" spans="1:25" ht="16.2" x14ac:dyDescent="0.3">
      <c r="A80" s="75"/>
      <c r="B80" s="63" t="s">
        <v>19</v>
      </c>
      <c r="C80" s="75"/>
      <c r="D80" s="75"/>
      <c r="E80" s="75"/>
      <c r="F80" s="75"/>
      <c r="G80" s="75"/>
      <c r="H80" s="75"/>
      <c r="I80" s="75"/>
      <c r="J80" s="75"/>
      <c r="K80" s="75"/>
      <c r="L80" s="75"/>
      <c r="M80" s="75"/>
      <c r="N80" s="75"/>
      <c r="O80" s="75"/>
      <c r="P80" s="75"/>
      <c r="Q80" s="75"/>
      <c r="R80" s="75"/>
      <c r="S80" s="75"/>
      <c r="T80" s="75"/>
      <c r="U80" s="75"/>
      <c r="V80" s="75"/>
      <c r="W80" s="75"/>
      <c r="X80" s="75"/>
      <c r="Y80" s="75"/>
    </row>
    <row r="81" spans="1:25" x14ac:dyDescent="0.3">
      <c r="A81" s="75"/>
      <c r="B81" s="75"/>
      <c r="C81" s="75"/>
      <c r="D81" s="75"/>
      <c r="E81" s="75"/>
      <c r="F81" s="75"/>
      <c r="G81" s="75"/>
      <c r="H81" s="75"/>
      <c r="I81" s="75"/>
      <c r="J81" s="75"/>
      <c r="K81" s="75"/>
      <c r="L81" s="75"/>
      <c r="M81" s="75"/>
      <c r="N81" s="75"/>
      <c r="O81" s="75"/>
      <c r="P81" s="75"/>
      <c r="Q81" s="75"/>
      <c r="R81" s="75"/>
      <c r="S81" s="75"/>
      <c r="T81" s="75"/>
      <c r="U81" s="75"/>
      <c r="V81" s="75"/>
      <c r="W81" s="75"/>
      <c r="X81" s="75"/>
      <c r="Y81" s="75"/>
    </row>
    <row r="82" spans="1:25" x14ac:dyDescent="0.3">
      <c r="A82" s="75"/>
      <c r="B82" s="75"/>
      <c r="C82" s="75"/>
      <c r="D82" s="75"/>
      <c r="E82" s="75"/>
      <c r="F82" s="75"/>
      <c r="G82" s="75"/>
      <c r="H82" s="75"/>
      <c r="I82" s="75"/>
      <c r="J82" s="75"/>
      <c r="K82" s="75"/>
      <c r="L82" s="75"/>
      <c r="M82" s="75"/>
      <c r="N82" s="75"/>
      <c r="O82" s="75"/>
      <c r="P82" s="75"/>
      <c r="Q82" s="75"/>
      <c r="R82" s="75"/>
      <c r="S82" s="75"/>
      <c r="T82" s="75"/>
      <c r="U82" s="75"/>
      <c r="V82" s="75"/>
      <c r="W82" s="75"/>
      <c r="X82" s="75"/>
      <c r="Y82" s="75"/>
    </row>
  </sheetData>
  <mergeCells count="1">
    <mergeCell ref="Q1:S6"/>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egory xmlns="9bf8e28b-92b8-4beb-a82c-0707e345e2a5"/>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9D835D3EF9F74E94ADF3F9C4F62377" ma:contentTypeVersion="1" ma:contentTypeDescription="Create a new document." ma:contentTypeScope="" ma:versionID="fcd6153d1a652550460aed76786820ef">
  <xsd:schema xmlns:xsd="http://www.w3.org/2001/XMLSchema" xmlns:xs="http://www.w3.org/2001/XMLSchema" xmlns:p="http://schemas.microsoft.com/office/2006/metadata/properties" xmlns:ns2="9bf8e28b-92b8-4beb-a82c-0707e345e2a5" targetNamespace="http://schemas.microsoft.com/office/2006/metadata/properties" ma:root="true" ma:fieldsID="c1a31aa93d81a3bf76d7ff8ec561dcc0" ns2:_="">
    <xsd:import namespace="9bf8e28b-92b8-4beb-a82c-0707e345e2a5"/>
    <xsd:element name="properties">
      <xsd:complexType>
        <xsd:sequence>
          <xsd:element name="documentManagement">
            <xsd:complexType>
              <xsd:all>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f8e28b-92b8-4beb-a82c-0707e345e2a5" elementFormDefault="qualified">
    <xsd:import namespace="http://schemas.microsoft.com/office/2006/documentManagement/types"/>
    <xsd:import namespace="http://schemas.microsoft.com/office/infopath/2007/PartnerControls"/>
    <xsd:element name="Category" ma:index="8" nillable="true" ma:displayName="Category" ma:internalName="Category">
      <xsd:complexType>
        <xsd:complexContent>
          <xsd:extension base="dms:MultiChoice">
            <xsd:sequence>
              <xsd:element name="Value" maxOccurs="unbounded" minOccurs="0" nillable="true">
                <xsd:simpleType>
                  <xsd:restriction base="dms:Choice">
                    <xsd:enumeration value="Training - Research"/>
                    <xsd:enumeration value="Writing Resources - Style Guide"/>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0AA69D-6F17-4D06-89F5-CE8EFDE4609D}">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9bf8e28b-92b8-4beb-a82c-0707e345e2a5"/>
    <ds:schemaRef ds:uri="http://www.w3.org/XML/1998/namespace"/>
  </ds:schemaRefs>
</ds:datastoreItem>
</file>

<file path=customXml/itemProps2.xml><?xml version="1.0" encoding="utf-8"?>
<ds:datastoreItem xmlns:ds="http://schemas.openxmlformats.org/officeDocument/2006/customXml" ds:itemID="{F81B3477-1979-409E-ADD4-235CA6BA3CD1}">
  <ds:schemaRefs>
    <ds:schemaRef ds:uri="http://schemas.microsoft.com/sharepoint/v3/contenttype/forms"/>
  </ds:schemaRefs>
</ds:datastoreItem>
</file>

<file path=customXml/itemProps3.xml><?xml version="1.0" encoding="utf-8"?>
<ds:datastoreItem xmlns:ds="http://schemas.openxmlformats.org/officeDocument/2006/customXml" ds:itemID="{BBDDE7D3-8B87-47E6-BEF1-B0076D0465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f8e28b-92b8-4beb-a82c-0707e345e2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Number Drug OD Deaths</vt:lpstr>
      <vt:lpstr>Rate Drug OD Deaths</vt:lpstr>
      <vt:lpstr>Number Drug OD, 15-24 Years</vt:lpstr>
      <vt:lpstr>Rate Drug OD, 15-24 Years</vt:lpstr>
      <vt:lpstr>Rate OD by Demographic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Cotto, Jessica (NIH/NIDA) [E]</dc:creator>
  <cp:lastModifiedBy>Leeore Intrator</cp:lastModifiedBy>
  <cp:lastPrinted>2014-10-08T14:45:08Z</cp:lastPrinted>
  <dcterms:created xsi:type="dcterms:W3CDTF">2014-07-24T15:19:03Z</dcterms:created>
  <dcterms:modified xsi:type="dcterms:W3CDTF">2021-04-06T13:32:42Z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0x010100279D835D3EF9F74E94ADF3F9C4F62377</vt:lpwstr>
  </property>
</Properties>
</file>