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__ExtraFold\"/>
    </mc:Choice>
  </mc:AlternateContent>
  <bookViews>
    <workbookView xWindow="120" yWindow="180" windowWidth="15075" windowHeight="5250"/>
  </bookViews>
  <sheets>
    <sheet name="ServerList" sheetId="1" r:id="rId1"/>
    <sheet name="Money" sheetId="2" r:id="rId2"/>
    <sheet name="야구팀명" sheetId="6" r:id="rId3"/>
    <sheet name="도서관책" sheetId="9" r:id="rId4"/>
  </sheets>
  <calcPr calcId="162913"/>
</workbook>
</file>

<file path=xl/calcChain.xml><?xml version="1.0" encoding="utf-8"?>
<calcChain xmlns="http://schemas.openxmlformats.org/spreadsheetml/2006/main">
  <c r="G80" i="1" l="1"/>
  <c r="F80" i="1"/>
  <c r="K15" i="2" l="1"/>
  <c r="D28" i="2"/>
  <c r="G28" i="2"/>
  <c r="J79" i="1" l="1"/>
  <c r="D60" i="2" l="1"/>
  <c r="B69" i="2"/>
  <c r="F61" i="1" l="1"/>
  <c r="E61" i="1"/>
  <c r="E85" i="1" l="1"/>
  <c r="E80" i="1"/>
  <c r="D79" i="1"/>
  <c r="F85" i="1" l="1"/>
  <c r="G85" i="1" s="1"/>
</calcChain>
</file>

<file path=xl/sharedStrings.xml><?xml version="1.0" encoding="utf-8"?>
<sst xmlns="http://schemas.openxmlformats.org/spreadsheetml/2006/main" count="342" uniqueCount="329">
  <si>
    <t>ikimjg@gmail.com</t>
    <phoneticPr fontId="1" type="noConversion"/>
  </si>
  <si>
    <t>ikimjg@naver.com</t>
    <phoneticPr fontId="1" type="noConversion"/>
  </si>
  <si>
    <t>ikimjg@daum.net</t>
    <phoneticPr fontId="1" type="noConversion"/>
  </si>
  <si>
    <t>스윙</t>
    <phoneticPr fontId="1" type="noConversion"/>
  </si>
  <si>
    <t>오페라</t>
    <phoneticPr fontId="1" type="noConversion"/>
  </si>
  <si>
    <t>KBMyOne</t>
    <phoneticPr fontId="1" type="noConversion"/>
  </si>
  <si>
    <t>만료일</t>
    <phoneticPr fontId="1" type="noConversion"/>
  </si>
  <si>
    <t>시작일</t>
    <phoneticPr fontId="1" type="noConversion"/>
  </si>
  <si>
    <t>신한체크</t>
    <phoneticPr fontId="1" type="noConversion"/>
  </si>
  <si>
    <t>KB체크카드</t>
    <phoneticPr fontId="1" type="noConversion"/>
  </si>
  <si>
    <t>계정</t>
    <phoneticPr fontId="1" type="noConversion"/>
  </si>
  <si>
    <t>카드</t>
    <phoneticPr fontId="1" type="noConversion"/>
  </si>
  <si>
    <t>2015-05 청구서</t>
    <phoneticPr fontId="1" type="noConversion"/>
  </si>
  <si>
    <t>2015-04 청구서</t>
    <phoneticPr fontId="1" type="noConversion"/>
  </si>
  <si>
    <t>2015-03 청구서</t>
    <phoneticPr fontId="1" type="noConversion"/>
  </si>
  <si>
    <t>2014-07 청구서</t>
    <phoneticPr fontId="1" type="noConversion"/>
  </si>
  <si>
    <t>윈도우</t>
    <phoneticPr fontId="1" type="noConversion"/>
  </si>
  <si>
    <t>리눅스</t>
    <phoneticPr fontId="1" type="noConversion"/>
  </si>
  <si>
    <t>52.68.65.89</t>
  </si>
  <si>
    <t>52.68.85.169</t>
  </si>
  <si>
    <t>52.68.9.66</t>
  </si>
  <si>
    <t>172.31.15.5</t>
    <phoneticPr fontId="1" type="noConversion"/>
  </si>
  <si>
    <t>JAVA -version</t>
    <phoneticPr fontId="1" type="noConversion"/>
  </si>
  <si>
    <t>172.31.11.242</t>
    <phoneticPr fontId="1" type="noConversion"/>
  </si>
  <si>
    <t>172.31.14.35</t>
    <phoneticPr fontId="1" type="noConversion"/>
  </si>
  <si>
    <t>2015-06 만료</t>
    <phoneticPr fontId="1" type="noConversion"/>
  </si>
  <si>
    <t>오라클XE 서버 설치 테스트</t>
    <phoneticPr fontId="1" type="noConversion"/>
  </si>
  <si>
    <t>153bet.net 삭제중</t>
    <phoneticPr fontId="1" type="noConversion"/>
  </si>
  <si>
    <t>Route 53</t>
    <phoneticPr fontId="1" type="noConversion"/>
  </si>
  <si>
    <t>bet153.net (54.64.150.248)</t>
    <phoneticPr fontId="1" type="noConversion"/>
  </si>
  <si>
    <t>ms-sql2008</t>
    <phoneticPr fontId="1" type="noConversion"/>
  </si>
  <si>
    <t>SYSTEM</t>
    <phoneticPr fontId="1" type="noConversion"/>
  </si>
  <si>
    <t>123456789b</t>
    <phoneticPr fontId="1" type="noConversion"/>
  </si>
  <si>
    <t>햇살론</t>
    <phoneticPr fontId="1" type="noConversion"/>
  </si>
  <si>
    <t xml:space="preserve">신용보증재단 </t>
    <phoneticPr fontId="1" type="noConversion"/>
  </si>
  <si>
    <t>보증 담보</t>
    <phoneticPr fontId="1" type="noConversion"/>
  </si>
  <si>
    <t>농협, 수협, 신협, 산림조합, 새마을금고 등 상호금융회사와 저축은행</t>
    <phoneticPr fontId="1" type="noConversion"/>
  </si>
  <si>
    <t>KB 카드 이지론</t>
    <phoneticPr fontId="1" type="noConversion"/>
  </si>
  <si>
    <t>대출잔액</t>
    <phoneticPr fontId="1" type="noConversion"/>
  </si>
  <si>
    <t>1588-1688</t>
    <phoneticPr fontId="1" type="noConversion"/>
  </si>
  <si>
    <t>현대카드론</t>
    <phoneticPr fontId="1" type="noConversion"/>
  </si>
  <si>
    <t>A1Z201440151506</t>
    <phoneticPr fontId="1" type="noConversion"/>
  </si>
  <si>
    <t>L20140000137619</t>
    <phoneticPr fontId="1" type="noConversion"/>
  </si>
  <si>
    <t>L20140000294294</t>
    <phoneticPr fontId="1" type="noConversion"/>
  </si>
  <si>
    <t>교보생명</t>
    <phoneticPr fontId="1" type="noConversion"/>
  </si>
  <si>
    <t>신용대출</t>
    <phoneticPr fontId="1" type="noConversion"/>
  </si>
  <si>
    <t>연금 보험 알파</t>
    <phoneticPr fontId="1" type="noConversion"/>
  </si>
  <si>
    <t xml:space="preserve">CI 보험 </t>
    <phoneticPr fontId="1" type="noConversion"/>
  </si>
  <si>
    <t>L70003949192</t>
    <phoneticPr fontId="1" type="noConversion"/>
  </si>
  <si>
    <t>스마트저축은행</t>
    <phoneticPr fontId="1" type="noConversion"/>
  </si>
  <si>
    <t>자동차 담보대출</t>
    <phoneticPr fontId="1" type="noConversion"/>
  </si>
  <si>
    <t>064-805-8822</t>
    <phoneticPr fontId="1" type="noConversion"/>
  </si>
  <si>
    <t>28.9%</t>
    <phoneticPr fontId="1" type="noConversion"/>
  </si>
  <si>
    <t>OK 저축은행(대환OK론)</t>
    <phoneticPr fontId="1" type="noConversion"/>
  </si>
  <si>
    <t>홈텍스 부가가치세 증명원</t>
    <phoneticPr fontId="1" type="noConversion"/>
  </si>
  <si>
    <t>신용등급 7등급</t>
    <phoneticPr fontId="1" type="noConversion"/>
  </si>
  <si>
    <t>4천만원</t>
    <phoneticPr fontId="1" type="noConversion"/>
  </si>
  <si>
    <t xml:space="preserve">생계자금 2천만원  + 전환자금 1천만원 </t>
    <phoneticPr fontId="1" type="noConversion"/>
  </si>
  <si>
    <t>금리</t>
    <phoneticPr fontId="1" type="noConversion"/>
  </si>
  <si>
    <t>금액</t>
    <phoneticPr fontId="1" type="noConversion"/>
  </si>
  <si>
    <t>교보신용대출</t>
    <phoneticPr fontId="1" type="noConversion"/>
  </si>
  <si>
    <t>2014/12</t>
    <phoneticPr fontId="1" type="noConversion"/>
  </si>
  <si>
    <t>OK 저축은행은 원래 러시앤캐쉬에서 2014-09월  300 만원 대출을 2015-04월 OK 저축은행으로 대환 대출한 것임 (그쪽 회사에서 이자 3% 깎아준다길래 했음)</t>
    <phoneticPr fontId="1" type="noConversion"/>
  </si>
  <si>
    <t>2015/04</t>
    <phoneticPr fontId="1" type="noConversion"/>
  </si>
  <si>
    <t>2014/05</t>
    <phoneticPr fontId="1" type="noConversion"/>
  </si>
  <si>
    <t>2014/04</t>
    <phoneticPr fontId="1" type="noConversion"/>
  </si>
  <si>
    <t>2014/10</t>
    <phoneticPr fontId="1" type="noConversion"/>
  </si>
  <si>
    <t>2014/11</t>
    <phoneticPr fontId="1" type="noConversion"/>
  </si>
  <si>
    <t>2014/02</t>
    <phoneticPr fontId="1" type="noConversion"/>
  </si>
  <si>
    <t>seoul9754@nate.com</t>
    <phoneticPr fontId="1" type="noConversion"/>
  </si>
  <si>
    <t>우리 Check 카드</t>
    <phoneticPr fontId="1" type="noConversion"/>
  </si>
  <si>
    <t>sarang3745</t>
    <phoneticPr fontId="1" type="noConversion"/>
  </si>
  <si>
    <t>FireFox</t>
    <phoneticPr fontId="1" type="noConversion"/>
  </si>
  <si>
    <t>kimcsi123@nate.com</t>
    <phoneticPr fontId="1" type="noConversion"/>
  </si>
  <si>
    <t>CitiBank</t>
    <phoneticPr fontId="1" type="noConversion"/>
  </si>
  <si>
    <t>manual6332</t>
    <phoneticPr fontId="1" type="noConversion"/>
  </si>
  <si>
    <t>토론토</t>
    <phoneticPr fontId="1" type="noConversion"/>
  </si>
  <si>
    <t>보스턴</t>
    <phoneticPr fontId="1" type="noConversion"/>
  </si>
  <si>
    <t>캔자스시티</t>
    <phoneticPr fontId="1" type="noConversion"/>
  </si>
  <si>
    <t>소프트뱅크</t>
    <phoneticPr fontId="1" type="noConversion"/>
  </si>
  <si>
    <t>NC</t>
    <phoneticPr fontId="1" type="noConversion"/>
  </si>
  <si>
    <t>라쿠텐 골든이글스</t>
    <phoneticPr fontId="1" type="noConversion"/>
  </si>
  <si>
    <t>두산 베어스</t>
    <phoneticPr fontId="1" type="noConversion"/>
  </si>
  <si>
    <t>삼성 라이온스</t>
    <phoneticPr fontId="1" type="noConversion"/>
  </si>
  <si>
    <t>탬파베이 레이스</t>
    <phoneticPr fontId="1" type="noConversion"/>
  </si>
  <si>
    <t>디트로이트 타이거스</t>
    <phoneticPr fontId="1" type="noConversion"/>
  </si>
  <si>
    <t>볼티모어 오리올스</t>
    <phoneticPr fontId="1" type="noConversion"/>
  </si>
  <si>
    <t>토론토 블루제이즈</t>
    <phoneticPr fontId="1" type="noConversion"/>
  </si>
  <si>
    <t>보스턴 레드삭스</t>
    <phoneticPr fontId="1" type="noConversion"/>
  </si>
  <si>
    <t>캔자스시티 로얄스</t>
    <phoneticPr fontId="1" type="noConversion"/>
  </si>
  <si>
    <t>미네소타 트윈스</t>
    <phoneticPr fontId="1" type="noConversion"/>
  </si>
  <si>
    <t>클리블랜드 인디언스</t>
    <phoneticPr fontId="1" type="noConversion"/>
  </si>
  <si>
    <t>휴스턴 애스트로스</t>
    <phoneticPr fontId="1" type="noConversion"/>
  </si>
  <si>
    <t>텍사스 레인저스</t>
    <phoneticPr fontId="1" type="noConversion"/>
  </si>
  <si>
    <t>시애틀 매리너즈</t>
    <phoneticPr fontId="1" type="noConversion"/>
  </si>
  <si>
    <t>오클랜드 애슬레틱스</t>
    <phoneticPr fontId="1" type="noConversion"/>
  </si>
  <si>
    <t>워싱턴 내셔널스</t>
    <phoneticPr fontId="1" type="noConversion"/>
  </si>
  <si>
    <t>애틀랜타 브레이브스</t>
    <phoneticPr fontId="1" type="noConversion"/>
  </si>
  <si>
    <t>마이애미 말린스</t>
    <phoneticPr fontId="1" type="noConversion"/>
  </si>
  <si>
    <t>필라델피아 필리스</t>
    <phoneticPr fontId="1" type="noConversion"/>
  </si>
  <si>
    <t>세인트루이스 카디널스</t>
    <phoneticPr fontId="1" type="noConversion"/>
  </si>
  <si>
    <t>피츠버그 파이어리츠</t>
    <phoneticPr fontId="1" type="noConversion"/>
  </si>
  <si>
    <t>신시내티 레즈</t>
    <phoneticPr fontId="1" type="noConversion"/>
  </si>
  <si>
    <t>밀워키 브루어스</t>
    <phoneticPr fontId="1" type="noConversion"/>
  </si>
  <si>
    <t>샌프란시스코 자이언츠</t>
    <phoneticPr fontId="1" type="noConversion"/>
  </si>
  <si>
    <t>애리조나 다이아몬드백스</t>
    <phoneticPr fontId="1" type="noConversion"/>
  </si>
  <si>
    <t>샌디에이고 파드리스</t>
    <phoneticPr fontId="1" type="noConversion"/>
  </si>
  <si>
    <t>콜로라도 로키스</t>
    <phoneticPr fontId="1" type="noConversion"/>
  </si>
  <si>
    <t>야쿠르트 스왈로스</t>
    <phoneticPr fontId="1" type="noConversion"/>
  </si>
  <si>
    <t>니혼햄 파이터스</t>
    <phoneticPr fontId="1" type="noConversion"/>
  </si>
  <si>
    <t>요미우리 자이언츠</t>
    <phoneticPr fontId="1" type="noConversion"/>
  </si>
  <si>
    <t>히로시마 도요 카프</t>
    <phoneticPr fontId="1" type="noConversion"/>
  </si>
  <si>
    <t>요코하마 DeNA 베이스타스</t>
    <phoneticPr fontId="1" type="noConversion"/>
  </si>
  <si>
    <t>오릭스 버팔로스</t>
    <phoneticPr fontId="1" type="noConversion"/>
  </si>
  <si>
    <t>GLeagImg10674.png</t>
    <phoneticPr fontId="1" type="noConversion"/>
  </si>
  <si>
    <t>KBO</t>
  </si>
  <si>
    <t>GImg1043412.png</t>
    <phoneticPr fontId="1" type="noConversion"/>
  </si>
  <si>
    <t>NPB</t>
    <phoneticPr fontId="1" type="noConversion"/>
  </si>
  <si>
    <t>GImg1041532.png</t>
  </si>
  <si>
    <t>MLB</t>
    <phoneticPr fontId="1" type="noConversion"/>
  </si>
  <si>
    <t>소프트뱅크 호크스</t>
    <phoneticPr fontId="1" type="noConversion"/>
  </si>
  <si>
    <t>세이부 라이온스</t>
    <phoneticPr fontId="1" type="noConversion"/>
  </si>
  <si>
    <t>주니치 드래건스</t>
    <phoneticPr fontId="1" type="noConversion"/>
  </si>
  <si>
    <t>한신 타이거스</t>
    <phoneticPr fontId="1" type="noConversion"/>
  </si>
  <si>
    <t>넥센</t>
    <phoneticPr fontId="1" type="noConversion"/>
  </si>
  <si>
    <t>한화</t>
    <phoneticPr fontId="1" type="noConversion"/>
  </si>
  <si>
    <t>SK</t>
    <phoneticPr fontId="1" type="noConversion"/>
  </si>
  <si>
    <t>롯데</t>
    <phoneticPr fontId="1" type="noConversion"/>
  </si>
  <si>
    <t>LG</t>
    <phoneticPr fontId="1" type="noConversion"/>
  </si>
  <si>
    <t>LIVESCORE-MLB</t>
    <phoneticPr fontId="1" type="noConversion"/>
  </si>
  <si>
    <t>LIVESCORE-일본</t>
    <phoneticPr fontId="1" type="noConversion"/>
  </si>
  <si>
    <t>LIVESCORE-국야</t>
    <phoneticPr fontId="1" type="noConversion"/>
  </si>
  <si>
    <t>KT</t>
    <phoneticPr fontId="1" type="noConversion"/>
  </si>
  <si>
    <t>뉴욕양키스</t>
    <phoneticPr fontId="1" type="noConversion"/>
  </si>
  <si>
    <t>뉴욕 양키스</t>
    <phoneticPr fontId="1" type="noConversion"/>
  </si>
  <si>
    <t>시카고 화이트삭스</t>
    <phoneticPr fontId="1" type="noConversion"/>
  </si>
  <si>
    <t>LA엔젤스</t>
    <phoneticPr fontId="1" type="noConversion"/>
  </si>
  <si>
    <t>뉴욕 메츠</t>
    <phoneticPr fontId="1" type="noConversion"/>
  </si>
  <si>
    <t>시카고 컵스</t>
    <phoneticPr fontId="1" type="noConversion"/>
  </si>
  <si>
    <t>LA 다저스</t>
    <phoneticPr fontId="1" type="noConversion"/>
  </si>
  <si>
    <t>지바 롯데 마린스</t>
    <phoneticPr fontId="1" type="noConversion"/>
  </si>
  <si>
    <t>KIA</t>
    <phoneticPr fontId="1" type="noConversion"/>
  </si>
  <si>
    <t>i-7a62e788</t>
    <phoneticPr fontId="1" type="noConversion"/>
  </si>
  <si>
    <t>52.68.144.20</t>
    <phoneticPr fontId="1" type="noConversion"/>
  </si>
  <si>
    <t>52.69.202.171</t>
    <phoneticPr fontId="1" type="noConversion"/>
  </si>
  <si>
    <t>52.68.30.200</t>
    <phoneticPr fontId="1" type="noConversion"/>
  </si>
  <si>
    <t>maxthon</t>
    <phoneticPr fontId="1" type="noConversion"/>
  </si>
  <si>
    <t>KB Rail-Air 신용카드</t>
    <phoneticPr fontId="1" type="noConversion"/>
  </si>
  <si>
    <t>ikimjg08@gmail.com</t>
    <phoneticPr fontId="1" type="noConversion"/>
  </si>
  <si>
    <t>MSSQL Express  Pasword</t>
    <phoneticPr fontId="1" type="noConversion"/>
  </si>
  <si>
    <t>ibmsadmin7357</t>
    <phoneticPr fontId="1" type="noConversion"/>
  </si>
  <si>
    <t>MSSQL Express  ID</t>
    <phoneticPr fontId="1" type="noConversion"/>
  </si>
  <si>
    <t>sadmin</t>
    <phoneticPr fontId="1" type="noConversion"/>
  </si>
  <si>
    <t>52.69.168.255</t>
    <phoneticPr fontId="1" type="noConversion"/>
  </si>
  <si>
    <t>OmpBatch01Srv</t>
    <phoneticPr fontId="1" type="noConversion"/>
  </si>
  <si>
    <t>172.31.22.226</t>
    <phoneticPr fontId="1" type="noConversion"/>
  </si>
  <si>
    <t>172.31.29.168</t>
    <phoneticPr fontId="1" type="noConversion"/>
  </si>
  <si>
    <t>CS2BatchSrv</t>
    <phoneticPr fontId="1" type="noConversion"/>
  </si>
  <si>
    <t>CS3BatchSrv</t>
    <phoneticPr fontId="1" type="noConversion"/>
  </si>
  <si>
    <t>172.31.14.51</t>
    <phoneticPr fontId="1" type="noConversion"/>
  </si>
  <si>
    <t>54.64.218.157</t>
    <phoneticPr fontId="1" type="noConversion"/>
  </si>
  <si>
    <t>172.31.1.35</t>
    <phoneticPr fontId="1" type="noConversion"/>
  </si>
  <si>
    <t>YangBangDB</t>
    <phoneticPr fontId="1" type="noConversion"/>
  </si>
  <si>
    <t>SVN 서버용(Batch04)</t>
    <phoneticPr fontId="1" type="noConversion"/>
  </si>
  <si>
    <t>172.31.19.28</t>
    <phoneticPr fontId="1" type="noConversion"/>
  </si>
  <si>
    <t>172.31.19.255</t>
    <phoneticPr fontId="1" type="noConversion"/>
  </si>
  <si>
    <t>172.31.4.30</t>
    <phoneticPr fontId="1" type="noConversion"/>
  </si>
  <si>
    <t>172.31.6.16</t>
    <phoneticPr fontId="1" type="noConversion"/>
  </si>
  <si>
    <t>main</t>
    <phoneticPr fontId="1" type="noConversion"/>
  </si>
  <si>
    <t>Apache_톰캣(bet153.net)</t>
    <phoneticPr fontId="1" type="noConversion"/>
  </si>
  <si>
    <t>Tomcat Test Srv</t>
    <phoneticPr fontId="1" type="noConversion"/>
  </si>
  <si>
    <t>52.69.175.141</t>
    <phoneticPr fontId="1" type="noConversion"/>
  </si>
  <si>
    <t>JJSite (fm-aa.com)</t>
    <phoneticPr fontId="1" type="noConversion"/>
  </si>
  <si>
    <t>bet153.net</t>
    <phoneticPr fontId="1" type="noConversion"/>
  </si>
  <si>
    <t>test YangBang</t>
    <phoneticPr fontId="1" type="noConversion"/>
  </si>
  <si>
    <t>XXXXX  과거 크롬</t>
    <phoneticPr fontId="1" type="noConversion"/>
  </si>
  <si>
    <t>볼티모어</t>
    <phoneticPr fontId="1" type="noConversion"/>
  </si>
  <si>
    <t>탬파베이</t>
    <phoneticPr fontId="1" type="noConversion"/>
  </si>
  <si>
    <t>미네소타</t>
    <phoneticPr fontId="1" type="noConversion"/>
  </si>
  <si>
    <t>시카고화이트삭스</t>
    <phoneticPr fontId="1" type="noConversion"/>
  </si>
  <si>
    <t>디트로이트</t>
    <phoneticPr fontId="1" type="noConversion"/>
  </si>
  <si>
    <t>클리블랜드</t>
    <phoneticPr fontId="1" type="noConversion"/>
  </si>
  <si>
    <t>LA 에인절스</t>
    <phoneticPr fontId="1" type="noConversion"/>
  </si>
  <si>
    <t>휴스턴</t>
    <phoneticPr fontId="1" type="noConversion"/>
  </si>
  <si>
    <t>텍사스</t>
    <phoneticPr fontId="1" type="noConversion"/>
  </si>
  <si>
    <t>시애틀</t>
    <phoneticPr fontId="1" type="noConversion"/>
  </si>
  <si>
    <t>오클랜드</t>
    <phoneticPr fontId="1" type="noConversion"/>
  </si>
  <si>
    <t>워싱턴</t>
    <phoneticPr fontId="1" type="noConversion"/>
  </si>
  <si>
    <t>뉴욕메츠</t>
    <phoneticPr fontId="1" type="noConversion"/>
  </si>
  <si>
    <t>애틀랜타</t>
    <phoneticPr fontId="1" type="noConversion"/>
  </si>
  <si>
    <t>마이애미</t>
    <phoneticPr fontId="1" type="noConversion"/>
  </si>
  <si>
    <t>필라델피아</t>
    <phoneticPr fontId="1" type="noConversion"/>
  </si>
  <si>
    <t>세인트루이스</t>
    <phoneticPr fontId="1" type="noConversion"/>
  </si>
  <si>
    <t>피츠버그</t>
    <phoneticPr fontId="1" type="noConversion"/>
  </si>
  <si>
    <t>시카고컵스</t>
    <phoneticPr fontId="1" type="noConversion"/>
  </si>
  <si>
    <t>신시내티</t>
    <phoneticPr fontId="1" type="noConversion"/>
  </si>
  <si>
    <t>밀워키</t>
    <phoneticPr fontId="1" type="noConversion"/>
  </si>
  <si>
    <t>LA다저스</t>
    <phoneticPr fontId="1" type="noConversion"/>
  </si>
  <si>
    <t>샌프란시스코</t>
    <phoneticPr fontId="1" type="noConversion"/>
  </si>
  <si>
    <t>애리조나</t>
    <phoneticPr fontId="1" type="noConversion"/>
  </si>
  <si>
    <t>샌디에이고</t>
    <phoneticPr fontId="1" type="noConversion"/>
  </si>
  <si>
    <t>콜로라도</t>
    <phoneticPr fontId="1" type="noConversion"/>
  </si>
  <si>
    <t>야쿠르트</t>
    <phoneticPr fontId="1" type="noConversion"/>
  </si>
  <si>
    <t>한신</t>
    <phoneticPr fontId="1" type="noConversion"/>
  </si>
  <si>
    <t>요미우리</t>
    <phoneticPr fontId="1" type="noConversion"/>
  </si>
  <si>
    <t>히로시마</t>
    <phoneticPr fontId="1" type="noConversion"/>
  </si>
  <si>
    <t>요코하마</t>
    <phoneticPr fontId="1" type="noConversion"/>
  </si>
  <si>
    <t>주니치</t>
    <phoneticPr fontId="1" type="noConversion"/>
  </si>
  <si>
    <t>니혼햄</t>
    <phoneticPr fontId="1" type="noConversion"/>
  </si>
  <si>
    <t>세이부</t>
    <phoneticPr fontId="1" type="noConversion"/>
  </si>
  <si>
    <t>치바롯데</t>
    <phoneticPr fontId="1" type="noConversion"/>
  </si>
  <si>
    <t>라쿠텐</t>
    <phoneticPr fontId="1" type="noConversion"/>
  </si>
  <si>
    <t>오릭스</t>
    <phoneticPr fontId="1" type="noConversion"/>
  </si>
  <si>
    <t>소프트뱅크</t>
    <phoneticPr fontId="1" type="noConversion"/>
  </si>
  <si>
    <t>삼성</t>
    <phoneticPr fontId="1" type="noConversion"/>
  </si>
  <si>
    <t>두산</t>
    <phoneticPr fontId="1" type="noConversion"/>
  </si>
  <si>
    <t>NC 다이노스</t>
    <phoneticPr fontId="1" type="noConversion"/>
  </si>
  <si>
    <t>넥센 히어로즈</t>
    <phoneticPr fontId="1" type="noConversion"/>
  </si>
  <si>
    <t>한화 이글스</t>
    <phoneticPr fontId="1" type="noConversion"/>
  </si>
  <si>
    <t>SK 와이번스</t>
    <phoneticPr fontId="1" type="noConversion"/>
  </si>
  <si>
    <t>기아 타이거즈</t>
    <phoneticPr fontId="1" type="noConversion"/>
  </si>
  <si>
    <t>롯데 자이언츠</t>
    <phoneticPr fontId="1" type="noConversion"/>
  </si>
  <si>
    <t>LG 트윈스</t>
    <phoneticPr fontId="1" type="noConversion"/>
  </si>
  <si>
    <t>KT Wiz</t>
    <phoneticPr fontId="1" type="noConversion"/>
  </si>
  <si>
    <t>ibms#731!844@</t>
    <phoneticPr fontId="1" type="noConversion"/>
  </si>
  <si>
    <t>매일 01시 CSV 갱신 Batch Job</t>
    <phoneticPr fontId="1" type="noConversion"/>
  </si>
  <si>
    <t>csv team name</t>
    <phoneticPr fontId="1" type="noConversion"/>
  </si>
  <si>
    <t xml:space="preserve">prematch </t>
    <phoneticPr fontId="1" type="noConversion"/>
  </si>
  <si>
    <t>매 9분 1초</t>
    <phoneticPr fontId="1" type="noConversion"/>
  </si>
  <si>
    <t>매 10분 3초</t>
    <phoneticPr fontId="1" type="noConversion"/>
  </si>
  <si>
    <t>매 11분 5초</t>
    <phoneticPr fontId="1" type="noConversion"/>
  </si>
  <si>
    <t>매 12분 7초</t>
    <phoneticPr fontId="1" type="noConversion"/>
  </si>
  <si>
    <t>매 5초</t>
    <phoneticPr fontId="1" type="noConversion"/>
  </si>
  <si>
    <t>매 6초</t>
    <phoneticPr fontId="1" type="noConversion"/>
  </si>
  <si>
    <t>매 7초</t>
    <phoneticPr fontId="1" type="noConversion"/>
  </si>
  <si>
    <t>매 8초</t>
    <phoneticPr fontId="1" type="noConversion"/>
  </si>
  <si>
    <t>매 6분 7초</t>
    <phoneticPr fontId="1" type="noConversion"/>
  </si>
  <si>
    <t>omp</t>
    <phoneticPr fontId="1" type="noConversion"/>
  </si>
  <si>
    <t>cs</t>
    <phoneticPr fontId="1" type="noConversion"/>
  </si>
  <si>
    <t>OMP_JOB</t>
    <phoneticPr fontId="1" type="noConversion"/>
  </si>
  <si>
    <t>CS_JOB</t>
    <phoneticPr fontId="1" type="noConversion"/>
  </si>
  <si>
    <t>CSV_JOB</t>
    <phoneticPr fontId="1" type="noConversion"/>
  </si>
  <si>
    <t>PRE_JOB</t>
    <phoneticPr fontId="1" type="noConversion"/>
  </si>
  <si>
    <t>LIVE_JOB</t>
    <phoneticPr fontId="1" type="noConversion"/>
  </si>
  <si>
    <t>매 1시 3분  4초</t>
    <phoneticPr fontId="1" type="noConversion"/>
  </si>
  <si>
    <t>매 1시 24분 7초</t>
    <phoneticPr fontId="1" type="noConversion"/>
  </si>
  <si>
    <t>매 1시 47분 35초</t>
    <phoneticPr fontId="1" type="noConversion"/>
  </si>
  <si>
    <t>result</t>
    <phoneticPr fontId="1" type="noConversion"/>
  </si>
  <si>
    <t>live</t>
    <phoneticPr fontId="1" type="noConversion"/>
  </si>
  <si>
    <t>RESULT_JOB</t>
    <phoneticPr fontId="1" type="noConversion"/>
  </si>
  <si>
    <t>매 11초</t>
    <phoneticPr fontId="1" type="noConversion"/>
  </si>
  <si>
    <t>매 6초</t>
    <phoneticPr fontId="1" type="noConversion"/>
  </si>
  <si>
    <t>매 8초</t>
    <phoneticPr fontId="1" type="noConversion"/>
  </si>
  <si>
    <t>매 13초</t>
    <phoneticPr fontId="1" type="noConversion"/>
  </si>
  <si>
    <t>test.fm-aa.com</t>
    <phoneticPr fontId="1" type="noConversion"/>
  </si>
  <si>
    <t>172.31.0.11</t>
    <phoneticPr fontId="1" type="noConversion"/>
  </si>
  <si>
    <t>52.69.72.45</t>
    <phoneticPr fontId="1" type="noConversion"/>
  </si>
  <si>
    <t>매 3초 (2개)</t>
    <phoneticPr fontId="1" type="noConversion"/>
  </si>
  <si>
    <t>매 3초 (3개)</t>
    <phoneticPr fontId="1" type="noConversion"/>
  </si>
  <si>
    <t>매 3초 (4개)</t>
    <phoneticPr fontId="1" type="noConversion"/>
  </si>
  <si>
    <t>매 4초 (1개)</t>
    <phoneticPr fontId="1" type="noConversion"/>
  </si>
  <si>
    <t>h.fm-aa.com</t>
  </si>
  <si>
    <t>w.fm-aa.com</t>
  </si>
  <si>
    <t>매 7분 2초</t>
    <phoneticPr fontId="1" type="noConversion"/>
  </si>
  <si>
    <t>매 8분 9초</t>
    <phoneticPr fontId="1" type="noConversion"/>
  </si>
  <si>
    <t>52.69.223.134</t>
    <phoneticPr fontId="1" type="noConversion"/>
  </si>
  <si>
    <t>54.64.150.248</t>
    <phoneticPr fontId="1" type="noConversion"/>
  </si>
  <si>
    <t>STOP Status</t>
    <phoneticPr fontId="1" type="noConversion"/>
  </si>
  <si>
    <t>매 15분</t>
    <phoneticPr fontId="1" type="noConversion"/>
  </si>
  <si>
    <t>매 3분 3초</t>
    <phoneticPr fontId="1" type="noConversion"/>
  </si>
  <si>
    <t>fam-jj.com</t>
    <phoneticPr fontId="1" type="noConversion"/>
  </si>
  <si>
    <t>fm-aa.com</t>
  </si>
  <si>
    <t>모두  Close</t>
    <phoneticPr fontId="1" type="noConversion"/>
  </si>
  <si>
    <t>kim9647@gmail.com</t>
    <phoneticPr fontId="1" type="noConversion"/>
  </si>
  <si>
    <t>롯데카드</t>
    <phoneticPr fontId="1" type="noConversion"/>
  </si>
  <si>
    <t>manual6332</t>
    <phoneticPr fontId="1" type="noConversion"/>
  </si>
  <si>
    <t>김성진</t>
    <phoneticPr fontId="1" type="noConversion"/>
  </si>
  <si>
    <t>52.193.214.35</t>
    <phoneticPr fontId="1" type="noConversion"/>
  </si>
  <si>
    <t>52.68.228.237</t>
    <phoneticPr fontId="1" type="noConversion"/>
  </si>
  <si>
    <t>ibms#731!844@</t>
    <phoneticPr fontId="1" type="noConversion"/>
  </si>
  <si>
    <t>크롬</t>
    <phoneticPr fontId="1" type="noConversion"/>
  </si>
  <si>
    <t>okjsp</t>
    <phoneticPr fontId="1" type="noConversion"/>
  </si>
  <si>
    <t>dream9874</t>
    <phoneticPr fontId="1" type="noConversion"/>
  </si>
  <si>
    <t>PWD : yahoo2016</t>
    <phoneticPr fontId="1" type="noConversion"/>
  </si>
  <si>
    <t>남상훈</t>
    <phoneticPr fontId="1" type="noConversion"/>
  </si>
  <si>
    <t>요리조리</t>
    <phoneticPr fontId="1" type="noConversion"/>
  </si>
  <si>
    <t>gmail.com</t>
    <phoneticPr fontId="1" type="noConversion"/>
  </si>
  <si>
    <t>gmail.com 가입</t>
    <phoneticPr fontId="1" type="noConversion"/>
  </si>
  <si>
    <t>PWD : remind6543</t>
    <phoneticPr fontId="1" type="noConversion"/>
  </si>
  <si>
    <t>kong78948@gmail.com</t>
    <phoneticPr fontId="1" type="noConversion"/>
  </si>
  <si>
    <t>okjsp PWD : huk67453</t>
    <phoneticPr fontId="1" type="noConversion"/>
  </si>
  <si>
    <t>현대 zero 카드</t>
    <phoneticPr fontId="1" type="noConversion"/>
  </si>
  <si>
    <t>dream9874@dreamwiz.com</t>
    <phoneticPr fontId="1" type="noConversion"/>
  </si>
  <si>
    <t>PWD : devil6545</t>
    <phoneticPr fontId="1" type="noConversion"/>
  </si>
  <si>
    <t>IE 2016-11-13 시작일</t>
    <phoneticPr fontId="1" type="noConversion"/>
  </si>
  <si>
    <t>172.31.1.37</t>
    <phoneticPr fontId="1" type="noConversion"/>
  </si>
  <si>
    <t>52.78.219.22</t>
    <phoneticPr fontId="1" type="noConversion"/>
  </si>
  <si>
    <t>helphaus</t>
    <phoneticPr fontId="1" type="noConversion"/>
  </si>
  <si>
    <t>ikimjg</t>
    <phoneticPr fontId="1" type="noConversion"/>
  </si>
  <si>
    <t>DB PWD = [goodbye_761020]</t>
    <phoneticPr fontId="1" type="noConversion"/>
  </si>
  <si>
    <t>까페 24 A - Opera</t>
    <phoneticPr fontId="1" type="noConversion"/>
  </si>
  <si>
    <t>까페 24 B - Swing</t>
    <phoneticPr fontId="1" type="noConversion"/>
  </si>
  <si>
    <t>ikimjg03</t>
    <phoneticPr fontId="1" type="noConversion"/>
  </si>
  <si>
    <t>helphaus03</t>
    <phoneticPr fontId="1" type="noConversion"/>
  </si>
  <si>
    <t>PWD = [manual6332]</t>
    <phoneticPr fontId="1" type="noConversion"/>
  </si>
  <si>
    <t>PWD = [i4244032]</t>
    <phoneticPr fontId="1" type="noConversion"/>
  </si>
  <si>
    <t>PWD = [h5183002]</t>
    <phoneticPr fontId="1" type="noConversion"/>
  </si>
  <si>
    <t>http://ikimjg03.cafe24.com</t>
    <phoneticPr fontId="1" type="noConversion"/>
  </si>
  <si>
    <t>FTP PWD</t>
    <phoneticPr fontId="1" type="noConversion"/>
  </si>
  <si>
    <t>FTP PWD = [manual4032]</t>
    <phoneticPr fontId="1" type="noConversion"/>
  </si>
  <si>
    <t>워드프레스 ID = [helphaus03]</t>
    <phoneticPr fontId="1" type="noConversion"/>
  </si>
  <si>
    <t>워드프레스 PWD = [goodbye_761020]</t>
    <phoneticPr fontId="1" type="noConversion"/>
  </si>
  <si>
    <t>워드프레스 ID = [ikimjg03]</t>
    <phoneticPr fontId="1" type="noConversion"/>
  </si>
  <si>
    <t>Telnet, FTP , DB PWD = [goodbye_761020]</t>
    <phoneticPr fontId="1" type="noConversion"/>
  </si>
  <si>
    <t>admin / #manual68616868</t>
    <phoneticPr fontId="1" type="noConversion"/>
  </si>
  <si>
    <t xml:space="preserve"> </t>
    <phoneticPr fontId="1" type="noConversion"/>
  </si>
  <si>
    <t>http://helphaus03.cafe24.com</t>
    <phoneticPr fontId="1" type="noConversion"/>
  </si>
  <si>
    <t>http://lucete.kr/</t>
    <phoneticPr fontId="1" type="noConversion"/>
  </si>
  <si>
    <t>usa9451@nate.com</t>
    <phoneticPr fontId="1" type="noConversion"/>
  </si>
  <si>
    <t>PWD=[manual6332]</t>
    <phoneticPr fontId="1" type="noConversion"/>
  </si>
  <si>
    <t>하나카드</t>
    <phoneticPr fontId="1" type="noConversion"/>
  </si>
  <si>
    <t>아마존 암호 =[#manual6332]</t>
    <phoneticPr fontId="1" type="noConversion"/>
  </si>
  <si>
    <t>아마존 시작일 =[2018-01-01]</t>
    <phoneticPr fontId="1" type="noConversion"/>
  </si>
  <si>
    <t>아마존 이름 =[JungSungSa(정성사)]</t>
    <phoneticPr fontId="1" type="noConversion"/>
  </si>
  <si>
    <t>회사이름=[IT Seoul]</t>
    <phoneticPr fontId="1" type="noConversion"/>
  </si>
  <si>
    <t>FireFox</t>
    <phoneticPr fontId="1" type="noConversion"/>
  </si>
  <si>
    <t>블록체인 무엇인가?</t>
    <phoneticPr fontId="1" type="noConversion"/>
  </si>
  <si>
    <t>다니엘 드레셔 저/이병욱 역 | 이지스퍼블리싱 | 2018년 02월 19일</t>
    <phoneticPr fontId="1" type="noConversion"/>
  </si>
  <si>
    <t>13.125.205.119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</si>
</sst>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_ ;[Red]\-#,##0.00\ 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8"/>
      <color rgb="FF2D2C2D"/>
      <name val="돋움"/>
      <family val="3"/>
      <charset val="129"/>
    </font>
    <font>
      <sz val="10"/>
      <color rgb="FF444444"/>
      <name val="Arial"/>
      <family val="2"/>
    </font>
    <font>
      <sz val="10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0" borderId="0" xfId="1">
      <alignment vertical="center"/>
    </xf>
    <xf numFmtId="17" fontId="0" fillId="0" borderId="0" xfId="0" applyNumberFormat="1">
      <alignment vertical="center"/>
    </xf>
    <xf numFmtId="3" fontId="0" fillId="0" borderId="0" xfId="0" applyNumberFormat="1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9" fontId="0" fillId="0" borderId="0" xfId="0" quotePrefix="1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3" fontId="0" fillId="0" borderId="1" xfId="0" applyNumberFormat="1" applyBorder="1">
      <alignment vertical="center"/>
    </xf>
    <xf numFmtId="3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10" fontId="0" fillId="2" borderId="1" xfId="0" applyNumberFormat="1" applyFill="1" applyBorder="1">
      <alignment vertical="center"/>
    </xf>
    <xf numFmtId="9" fontId="0" fillId="2" borderId="1" xfId="0" applyNumberFormat="1" applyFill="1" applyBorder="1">
      <alignment vertical="center"/>
    </xf>
    <xf numFmtId="4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1" quotePrefix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20" fontId="0" fillId="0" borderId="0" xfId="0" quotePrefix="1" applyNumberFormat="1">
      <alignment vertical="center"/>
    </xf>
    <xf numFmtId="0" fontId="0" fillId="3" borderId="0" xfId="0" applyFill="1">
      <alignment vertical="center"/>
    </xf>
    <xf numFmtId="0" fontId="2" fillId="3" borderId="0" xfId="1" applyFill="1">
      <alignment vertical="center"/>
    </xf>
    <xf numFmtId="14" fontId="0" fillId="3" borderId="0" xfId="0" applyNumberFormat="1" applyFill="1">
      <alignment vertical="center"/>
    </xf>
    <xf numFmtId="0" fontId="6" fillId="3" borderId="0" xfId="0" applyFont="1" applyFill="1">
      <alignment vertical="center"/>
    </xf>
    <xf numFmtId="32" fontId="0" fillId="3" borderId="0" xfId="0" applyNumberFormat="1" applyFill="1">
      <alignment vertical="center"/>
    </xf>
    <xf numFmtId="0" fontId="0" fillId="3" borderId="0" xfId="0" quotePrefix="1" applyFill="1">
      <alignment vertical="center"/>
    </xf>
    <xf numFmtId="176" fontId="0" fillId="3" borderId="0" xfId="0" applyNumberFormat="1" applyFill="1">
      <alignment vertical="center"/>
    </xf>
    <xf numFmtId="20" fontId="0" fillId="3" borderId="0" xfId="0" quotePrefix="1" applyNumberFormat="1" applyFill="1">
      <alignment vertical="center"/>
    </xf>
    <xf numFmtId="0" fontId="4" fillId="3" borderId="0" xfId="0" applyFont="1" applyFill="1">
      <alignment vertical="center"/>
    </xf>
    <xf numFmtId="176" fontId="5" fillId="3" borderId="0" xfId="0" applyNumberFormat="1" applyFont="1" applyFill="1">
      <alignment vertical="center"/>
    </xf>
    <xf numFmtId="17" fontId="0" fillId="3" borderId="0" xfId="0" applyNumberFormat="1" applyFill="1">
      <alignment vertical="center"/>
    </xf>
    <xf numFmtId="0" fontId="2" fillId="3" borderId="0" xfId="1" quotePrefix="1" applyFill="1">
      <alignment vertical="center"/>
    </xf>
    <xf numFmtId="0" fontId="2" fillId="0" borderId="0" xfId="1" applyFill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ream9874@dreamwiz.com" TargetMode="External"/><Relationship Id="rId13" Type="http://schemas.openxmlformats.org/officeDocument/2006/relationships/hyperlink" Target="mailto:usa9451@nate.com" TargetMode="External"/><Relationship Id="rId3" Type="http://schemas.openxmlformats.org/officeDocument/2006/relationships/hyperlink" Target="mailto:ikimjg@gmail.com" TargetMode="External"/><Relationship Id="rId7" Type="http://schemas.openxmlformats.org/officeDocument/2006/relationships/hyperlink" Target="mailto:ibms#731!844@" TargetMode="External"/><Relationship Id="rId12" Type="http://schemas.openxmlformats.org/officeDocument/2006/relationships/hyperlink" Target="http://helphaus03.cafe24.com/" TargetMode="External"/><Relationship Id="rId2" Type="http://schemas.openxmlformats.org/officeDocument/2006/relationships/hyperlink" Target="mailto:ibms#731!844@" TargetMode="External"/><Relationship Id="rId1" Type="http://schemas.openxmlformats.org/officeDocument/2006/relationships/hyperlink" Target="mailto:ibms#731!844@" TargetMode="External"/><Relationship Id="rId6" Type="http://schemas.openxmlformats.org/officeDocument/2006/relationships/hyperlink" Target="mailto:kim9647@gmail.com" TargetMode="External"/><Relationship Id="rId11" Type="http://schemas.openxmlformats.org/officeDocument/2006/relationships/hyperlink" Target="http://ikimjg03.cafe24.com/" TargetMode="External"/><Relationship Id="rId5" Type="http://schemas.openxmlformats.org/officeDocument/2006/relationships/hyperlink" Target="mailto:ikimjg@gmail.com" TargetMode="External"/><Relationship Id="rId10" Type="http://schemas.openxmlformats.org/officeDocument/2006/relationships/hyperlink" Target="http://lucete.kr/" TargetMode="External"/><Relationship Id="rId4" Type="http://schemas.openxmlformats.org/officeDocument/2006/relationships/hyperlink" Target="mailto:ibms#731!844@" TargetMode="External"/><Relationship Id="rId9" Type="http://schemas.openxmlformats.org/officeDocument/2006/relationships/hyperlink" Target="mailto:kong78948@gmail.com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tabSelected="1" topLeftCell="C43" workbookViewId="0">
      <selection activeCell="G60" sqref="G60"/>
    </sheetView>
  </sheetViews>
  <sheetFormatPr defaultRowHeight="16.5"/>
  <cols>
    <col min="1" max="1" width="15" bestFit="1" customWidth="1"/>
    <col min="2" max="2" width="20.25" bestFit="1" customWidth="1"/>
    <col min="3" max="3" width="7.25" customWidth="1"/>
    <col min="4" max="4" width="25.75" style="21" bestFit="1" customWidth="1"/>
    <col min="5" max="5" width="24.875" style="21" bestFit="1" customWidth="1"/>
    <col min="6" max="6" width="20.375" style="21" bestFit="1" customWidth="1"/>
    <col min="7" max="7" width="20.75" style="21" bestFit="1" customWidth="1"/>
    <col min="8" max="8" width="20.5" style="21" bestFit="1" customWidth="1"/>
    <col min="9" max="9" width="27.625" customWidth="1"/>
    <col min="10" max="10" width="25.75" style="21" bestFit="1" customWidth="1"/>
    <col min="11" max="11" width="37.5" customWidth="1"/>
    <col min="12" max="12" width="40.875" bestFit="1" customWidth="1"/>
    <col min="13" max="13" width="34.375" bestFit="1" customWidth="1"/>
  </cols>
  <sheetData>
    <row r="1" spans="1:13">
      <c r="B1" t="s">
        <v>276</v>
      </c>
      <c r="D1" s="21" t="s">
        <v>4</v>
      </c>
      <c r="E1" s="21" t="s">
        <v>3</v>
      </c>
      <c r="F1" s="21" t="s">
        <v>72</v>
      </c>
      <c r="G1" s="21" t="s">
        <v>146</v>
      </c>
      <c r="H1" s="21" t="s">
        <v>280</v>
      </c>
      <c r="I1" t="s">
        <v>294</v>
      </c>
      <c r="J1" s="21" t="s">
        <v>175</v>
      </c>
      <c r="K1" s="21" t="s">
        <v>300</v>
      </c>
      <c r="L1" s="21" t="s">
        <v>301</v>
      </c>
      <c r="M1" s="18" t="s">
        <v>325</v>
      </c>
    </row>
    <row r="2" spans="1:13">
      <c r="A2" t="s">
        <v>10</v>
      </c>
      <c r="B2" s="1" t="s">
        <v>273</v>
      </c>
      <c r="D2" s="22" t="s">
        <v>1</v>
      </c>
      <c r="E2" s="22" t="s">
        <v>2</v>
      </c>
      <c r="F2" s="22" t="s">
        <v>69</v>
      </c>
      <c r="G2" s="22" t="s">
        <v>73</v>
      </c>
      <c r="H2" s="22" t="s">
        <v>148</v>
      </c>
      <c r="I2" s="1" t="s">
        <v>292</v>
      </c>
      <c r="J2" s="22" t="s">
        <v>0</v>
      </c>
      <c r="K2" s="18" t="s">
        <v>297</v>
      </c>
      <c r="L2" s="18" t="s">
        <v>298</v>
      </c>
      <c r="M2" s="1" t="s">
        <v>318</v>
      </c>
    </row>
    <row r="3" spans="1:13">
      <c r="A3" t="s">
        <v>11</v>
      </c>
      <c r="B3" t="s">
        <v>274</v>
      </c>
      <c r="D3" s="21" t="s">
        <v>8</v>
      </c>
      <c r="E3" s="21" t="s">
        <v>9</v>
      </c>
      <c r="F3" s="21" t="s">
        <v>70</v>
      </c>
      <c r="G3" s="21" t="s">
        <v>74</v>
      </c>
      <c r="H3" s="21" t="s">
        <v>147</v>
      </c>
      <c r="I3" t="s">
        <v>293</v>
      </c>
      <c r="J3" s="21" t="s">
        <v>5</v>
      </c>
      <c r="K3" s="18" t="s">
        <v>306</v>
      </c>
      <c r="L3" s="18" t="s">
        <v>304</v>
      </c>
      <c r="M3" s="18" t="s">
        <v>319</v>
      </c>
    </row>
    <row r="4" spans="1:13">
      <c r="B4" t="s">
        <v>275</v>
      </c>
      <c r="I4" t="s">
        <v>291</v>
      </c>
      <c r="K4" s="18" t="s">
        <v>303</v>
      </c>
      <c r="L4" s="18" t="s">
        <v>302</v>
      </c>
      <c r="M4" s="18" t="s">
        <v>320</v>
      </c>
    </row>
    <row r="5" spans="1:13">
      <c r="A5" t="s">
        <v>7</v>
      </c>
      <c r="B5" s="15">
        <v>42602</v>
      </c>
      <c r="E5" s="21" t="s">
        <v>75</v>
      </c>
      <c r="F5" s="21" t="s">
        <v>71</v>
      </c>
      <c r="G5" s="21" t="s">
        <v>75</v>
      </c>
      <c r="H5" s="21" t="s">
        <v>75</v>
      </c>
      <c r="I5" t="s">
        <v>281</v>
      </c>
      <c r="K5" s="18" t="s">
        <v>304</v>
      </c>
      <c r="L5" s="18" t="s">
        <v>305</v>
      </c>
      <c r="M5" s="18" t="s">
        <v>321</v>
      </c>
    </row>
    <row r="6" spans="1:13">
      <c r="A6" t="s">
        <v>6</v>
      </c>
      <c r="F6" s="23">
        <v>42577</v>
      </c>
      <c r="G6" s="23">
        <v>42577</v>
      </c>
      <c r="H6" s="23">
        <v>42634</v>
      </c>
      <c r="I6" s="2" t="s">
        <v>282</v>
      </c>
      <c r="J6" s="31" t="s">
        <v>25</v>
      </c>
      <c r="K6" s="18" t="s">
        <v>299</v>
      </c>
      <c r="L6" s="18" t="s">
        <v>313</v>
      </c>
      <c r="M6" s="18" t="s">
        <v>323</v>
      </c>
    </row>
    <row r="7" spans="1:13">
      <c r="D7" s="21" t="s">
        <v>172</v>
      </c>
      <c r="F7" s="21" t="s">
        <v>174</v>
      </c>
      <c r="G7" s="21" t="s">
        <v>168</v>
      </c>
      <c r="H7" s="21" t="s">
        <v>162</v>
      </c>
      <c r="I7" t="s">
        <v>283</v>
      </c>
      <c r="K7" s="18"/>
      <c r="L7" s="18"/>
      <c r="M7" s="18" t="s">
        <v>322</v>
      </c>
    </row>
    <row r="8" spans="1:13">
      <c r="A8" t="s">
        <v>16</v>
      </c>
      <c r="D8" s="21" t="s">
        <v>266</v>
      </c>
      <c r="E8" s="21" t="s">
        <v>19</v>
      </c>
      <c r="F8" s="21" t="s">
        <v>256</v>
      </c>
      <c r="G8" s="21" t="s">
        <v>265</v>
      </c>
      <c r="H8" s="21" t="s">
        <v>278</v>
      </c>
      <c r="I8" t="s">
        <v>284</v>
      </c>
      <c r="J8" s="21" t="s">
        <v>160</v>
      </c>
      <c r="K8" s="33" t="s">
        <v>316</v>
      </c>
      <c r="L8" s="33" t="s">
        <v>307</v>
      </c>
      <c r="M8" s="18" t="s">
        <v>324</v>
      </c>
    </row>
    <row r="9" spans="1:13">
      <c r="D9" s="21" t="s">
        <v>167</v>
      </c>
      <c r="E9" s="21" t="s">
        <v>166</v>
      </c>
      <c r="F9" s="21" t="s">
        <v>165</v>
      </c>
      <c r="G9" s="21" t="s">
        <v>164</v>
      </c>
      <c r="H9" s="21" t="s">
        <v>255</v>
      </c>
      <c r="I9" t="s">
        <v>285</v>
      </c>
      <c r="J9" s="21" t="s">
        <v>159</v>
      </c>
      <c r="K9" s="33"/>
      <c r="L9" s="18"/>
    </row>
    <row r="10" spans="1:13">
      <c r="D10" s="21" t="s">
        <v>30</v>
      </c>
      <c r="K10" s="18" t="s">
        <v>309</v>
      </c>
      <c r="L10" s="18" t="s">
        <v>308</v>
      </c>
    </row>
    <row r="11" spans="1:13">
      <c r="A11" t="s">
        <v>17</v>
      </c>
      <c r="D11" s="21" t="s">
        <v>169</v>
      </c>
      <c r="E11" s="21" t="s">
        <v>163</v>
      </c>
      <c r="F11" s="21" t="s">
        <v>158</v>
      </c>
      <c r="G11" s="21" t="s">
        <v>157</v>
      </c>
      <c r="H11" s="21" t="s">
        <v>154</v>
      </c>
      <c r="I11" t="s">
        <v>286</v>
      </c>
      <c r="J11" s="21" t="s">
        <v>26</v>
      </c>
      <c r="K11" s="18"/>
      <c r="L11" s="18"/>
      <c r="M11" t="s">
        <v>328</v>
      </c>
    </row>
    <row r="12" spans="1:13">
      <c r="D12" s="21" t="s">
        <v>145</v>
      </c>
      <c r="E12" s="21" t="s">
        <v>18</v>
      </c>
      <c r="F12" s="21" t="s">
        <v>171</v>
      </c>
      <c r="G12" s="21" t="s">
        <v>153</v>
      </c>
      <c r="H12" s="21" t="s">
        <v>277</v>
      </c>
      <c r="I12" s="17" t="s">
        <v>296</v>
      </c>
      <c r="J12" s="21" t="s">
        <v>20</v>
      </c>
      <c r="K12" s="18"/>
      <c r="L12" s="18"/>
    </row>
    <row r="13" spans="1:13">
      <c r="D13" s="21" t="s">
        <v>21</v>
      </c>
      <c r="E13" s="21" t="s">
        <v>23</v>
      </c>
      <c r="F13" s="21" t="s">
        <v>155</v>
      </c>
      <c r="G13" s="21" t="s">
        <v>156</v>
      </c>
      <c r="H13" s="21" t="s">
        <v>161</v>
      </c>
      <c r="I13" s="17" t="s">
        <v>295</v>
      </c>
      <c r="J13" s="21" t="s">
        <v>24</v>
      </c>
      <c r="K13" s="18" t="s">
        <v>310</v>
      </c>
      <c r="L13" s="18" t="s">
        <v>312</v>
      </c>
    </row>
    <row r="14" spans="1:13">
      <c r="A14" t="s">
        <v>22</v>
      </c>
      <c r="D14" s="21">
        <v>1.8</v>
      </c>
      <c r="E14" s="21">
        <v>1.8</v>
      </c>
      <c r="F14" s="21">
        <v>1.8</v>
      </c>
      <c r="G14" s="21">
        <v>1.8</v>
      </c>
      <c r="H14" s="21">
        <v>1.8</v>
      </c>
      <c r="I14" t="s">
        <v>287</v>
      </c>
      <c r="J14" s="21">
        <v>1.8</v>
      </c>
      <c r="K14" s="18" t="s">
        <v>311</v>
      </c>
      <c r="L14" s="18" t="s">
        <v>311</v>
      </c>
    </row>
    <row r="15" spans="1:13">
      <c r="A15" t="s">
        <v>28</v>
      </c>
      <c r="D15" s="21" t="s">
        <v>29</v>
      </c>
      <c r="I15" s="1" t="s">
        <v>289</v>
      </c>
      <c r="J15" s="21" t="s">
        <v>27</v>
      </c>
      <c r="K15" s="18"/>
      <c r="L15" s="18"/>
    </row>
    <row r="16" spans="1:13">
      <c r="E16" s="21" t="s">
        <v>225</v>
      </c>
      <c r="F16" s="21" t="s">
        <v>170</v>
      </c>
      <c r="G16" s="24" t="s">
        <v>261</v>
      </c>
      <c r="H16" s="21" t="s">
        <v>173</v>
      </c>
      <c r="I16" t="s">
        <v>288</v>
      </c>
      <c r="K16" s="18"/>
      <c r="L16" s="18"/>
    </row>
    <row r="17" spans="1:12">
      <c r="G17" s="21" t="s">
        <v>262</v>
      </c>
      <c r="I17" t="s">
        <v>290</v>
      </c>
      <c r="K17" s="18"/>
      <c r="L17" s="18"/>
    </row>
    <row r="18" spans="1:12">
      <c r="F18" s="21" t="s">
        <v>254</v>
      </c>
      <c r="J18" s="21" t="s">
        <v>31</v>
      </c>
      <c r="K18" s="18"/>
      <c r="L18" s="18"/>
    </row>
    <row r="19" spans="1:12">
      <c r="E19" s="21" t="s">
        <v>267</v>
      </c>
      <c r="I19" s="1" t="s">
        <v>317</v>
      </c>
      <c r="J19" s="21" t="s">
        <v>32</v>
      </c>
      <c r="K19" s="18"/>
      <c r="L19" s="18"/>
    </row>
    <row r="20" spans="1:12">
      <c r="F20" s="21" t="s">
        <v>151</v>
      </c>
      <c r="K20" s="18"/>
      <c r="L20" s="18"/>
    </row>
    <row r="21" spans="1:12">
      <c r="F21" s="21" t="s">
        <v>152</v>
      </c>
      <c r="H21" s="32" t="s">
        <v>279</v>
      </c>
      <c r="I21" s="16"/>
      <c r="K21" s="18"/>
      <c r="L21" s="18"/>
    </row>
    <row r="22" spans="1:12">
      <c r="F22" s="21" t="s">
        <v>149</v>
      </c>
      <c r="I22" t="s">
        <v>314</v>
      </c>
      <c r="K22" s="18"/>
      <c r="L22" s="18"/>
    </row>
    <row r="23" spans="1:12">
      <c r="A23" s="2"/>
      <c r="B23" s="2"/>
      <c r="C23" s="2"/>
      <c r="F23" s="21" t="s">
        <v>150</v>
      </c>
      <c r="I23" t="s">
        <v>315</v>
      </c>
      <c r="K23" s="18"/>
      <c r="L23" s="18"/>
    </row>
    <row r="24" spans="1:12">
      <c r="A24" s="2"/>
      <c r="B24" s="2"/>
      <c r="C24" s="2"/>
      <c r="D24" s="21" t="s">
        <v>272</v>
      </c>
      <c r="E24" s="21" t="s">
        <v>272</v>
      </c>
      <c r="G24" s="21" t="s">
        <v>272</v>
      </c>
      <c r="K24" s="18"/>
      <c r="L24" s="18"/>
    </row>
    <row r="25" spans="1:12">
      <c r="A25" s="2" t="s">
        <v>237</v>
      </c>
      <c r="B25" s="2"/>
      <c r="C25" s="2"/>
      <c r="D25" s="25" t="s">
        <v>239</v>
      </c>
      <c r="E25" s="25" t="s">
        <v>244</v>
      </c>
      <c r="F25" s="25" t="s">
        <v>245</v>
      </c>
      <c r="G25" s="25" t="s">
        <v>246</v>
      </c>
      <c r="H25" s="25" t="s">
        <v>268</v>
      </c>
      <c r="K25" s="18"/>
      <c r="L25" s="18"/>
    </row>
    <row r="26" spans="1:12">
      <c r="A26" s="2"/>
      <c r="B26" s="2"/>
      <c r="C26" s="2"/>
      <c r="K26" s="18"/>
      <c r="L26" s="18"/>
    </row>
    <row r="27" spans="1:12">
      <c r="A27" s="2" t="s">
        <v>238</v>
      </c>
      <c r="B27" s="2"/>
      <c r="C27" s="2"/>
      <c r="D27" s="21" t="s">
        <v>240</v>
      </c>
      <c r="E27" s="21" t="s">
        <v>259</v>
      </c>
      <c r="F27" s="21" t="s">
        <v>258</v>
      </c>
      <c r="G27" s="21" t="s">
        <v>257</v>
      </c>
      <c r="H27" s="21" t="s">
        <v>260</v>
      </c>
      <c r="K27" s="18"/>
      <c r="L27" s="18"/>
    </row>
    <row r="28" spans="1:12">
      <c r="A28" s="2"/>
      <c r="B28" s="2"/>
      <c r="C28" s="2"/>
      <c r="K28" s="18"/>
      <c r="L28" s="18"/>
    </row>
    <row r="29" spans="1:12">
      <c r="A29" s="2" t="s">
        <v>226</v>
      </c>
      <c r="B29" s="2"/>
      <c r="C29" s="2"/>
      <c r="D29" s="21" t="s">
        <v>241</v>
      </c>
      <c r="E29" s="28" t="s">
        <v>231</v>
      </c>
      <c r="F29" s="26" t="s">
        <v>229</v>
      </c>
      <c r="G29" s="26" t="s">
        <v>230</v>
      </c>
      <c r="H29" s="28" t="s">
        <v>228</v>
      </c>
      <c r="I29" s="20"/>
      <c r="K29" s="18"/>
      <c r="L29" s="18"/>
    </row>
    <row r="30" spans="1:12">
      <c r="A30" s="2"/>
      <c r="B30" s="2"/>
      <c r="C30" s="2"/>
      <c r="K30" s="18"/>
      <c r="L30" s="18"/>
    </row>
    <row r="31" spans="1:12">
      <c r="A31" s="2" t="s">
        <v>227</v>
      </c>
      <c r="B31" s="2"/>
      <c r="C31" s="2"/>
      <c r="D31" s="21" t="s">
        <v>242</v>
      </c>
      <c r="E31" s="21" t="s">
        <v>264</v>
      </c>
      <c r="F31" s="21" t="s">
        <v>236</v>
      </c>
      <c r="G31" s="21" t="s">
        <v>263</v>
      </c>
      <c r="H31" s="21" t="s">
        <v>269</v>
      </c>
      <c r="K31" s="18"/>
      <c r="L31" s="18"/>
    </row>
    <row r="32" spans="1:12">
      <c r="A32" s="2"/>
      <c r="B32" s="2"/>
      <c r="C32" s="2"/>
      <c r="K32" s="18"/>
      <c r="L32" s="18"/>
    </row>
    <row r="33" spans="1:12">
      <c r="A33" s="2" t="s">
        <v>248</v>
      </c>
      <c r="B33" s="2"/>
      <c r="C33" s="2"/>
      <c r="D33" s="21" t="s">
        <v>243</v>
      </c>
      <c r="E33" s="21" t="s">
        <v>232</v>
      </c>
      <c r="F33" s="21" t="s">
        <v>233</v>
      </c>
      <c r="G33" s="21" t="s">
        <v>234</v>
      </c>
      <c r="H33" s="21" t="s">
        <v>235</v>
      </c>
      <c r="K33" s="18"/>
      <c r="L33" s="18"/>
    </row>
    <row r="34" spans="1:12">
      <c r="A34" s="2"/>
      <c r="B34" s="2"/>
      <c r="C34" s="2"/>
      <c r="K34" s="18"/>
      <c r="L34" s="18"/>
    </row>
    <row r="35" spans="1:12">
      <c r="A35" s="2" t="s">
        <v>247</v>
      </c>
      <c r="B35" s="2"/>
      <c r="C35" s="2"/>
      <c r="D35" s="21" t="s">
        <v>249</v>
      </c>
      <c r="E35" s="21" t="s">
        <v>253</v>
      </c>
      <c r="F35" s="21" t="s">
        <v>250</v>
      </c>
      <c r="G35" s="21" t="s">
        <v>252</v>
      </c>
      <c r="H35" s="21" t="s">
        <v>251</v>
      </c>
      <c r="K35" s="18"/>
      <c r="L35" s="18"/>
    </row>
    <row r="36" spans="1:12">
      <c r="A36" s="2"/>
      <c r="B36" s="2"/>
      <c r="C36" s="2"/>
      <c r="K36" s="18"/>
      <c r="L36" s="18"/>
    </row>
    <row r="37" spans="1:12">
      <c r="A37" s="2"/>
      <c r="B37" s="2"/>
      <c r="C37" s="2"/>
      <c r="K37" s="18"/>
      <c r="L37" s="18"/>
    </row>
    <row r="38" spans="1:12">
      <c r="A38" s="2"/>
      <c r="B38" s="2"/>
      <c r="C38" s="2"/>
      <c r="G38" s="21" t="s">
        <v>270</v>
      </c>
      <c r="K38" s="18"/>
      <c r="L38" s="18"/>
    </row>
    <row r="39" spans="1:12">
      <c r="A39" s="2"/>
      <c r="B39" s="2"/>
      <c r="C39" s="2"/>
      <c r="G39" s="26" t="s">
        <v>271</v>
      </c>
      <c r="K39" s="18"/>
      <c r="L39" s="18"/>
    </row>
    <row r="40" spans="1:12">
      <c r="A40" s="2"/>
      <c r="B40" s="2"/>
      <c r="C40" s="2"/>
      <c r="K40" s="18"/>
      <c r="L40" s="18"/>
    </row>
    <row r="41" spans="1:12">
      <c r="A41" s="2"/>
      <c r="B41" s="2"/>
      <c r="C41" s="2"/>
      <c r="K41" s="18"/>
      <c r="L41" s="18"/>
    </row>
    <row r="42" spans="1:12">
      <c r="A42" s="2"/>
      <c r="B42" s="2"/>
      <c r="C42" s="2"/>
      <c r="K42" s="18"/>
      <c r="L42" s="18"/>
    </row>
    <row r="43" spans="1:12">
      <c r="A43" s="2"/>
      <c r="B43" s="2"/>
      <c r="C43" s="2"/>
      <c r="K43" s="18"/>
      <c r="L43" s="18"/>
    </row>
    <row r="44" spans="1:12">
      <c r="A44" s="2"/>
      <c r="B44" s="2"/>
      <c r="C44" s="2"/>
      <c r="K44" s="18"/>
      <c r="L44" s="18"/>
    </row>
    <row r="45" spans="1:12">
      <c r="A45" s="2"/>
      <c r="B45" s="2"/>
      <c r="C45" s="2"/>
      <c r="K45" s="18"/>
      <c r="L45" s="18"/>
    </row>
    <row r="46" spans="1:12">
      <c r="A46" s="2"/>
      <c r="B46" s="2"/>
      <c r="C46" s="2"/>
    </row>
    <row r="47" spans="1:12">
      <c r="A47" s="2"/>
      <c r="B47" s="2"/>
      <c r="C47" s="2"/>
    </row>
    <row r="48" spans="1:12">
      <c r="A48" s="2"/>
      <c r="B48" s="2"/>
      <c r="C48" s="2"/>
    </row>
    <row r="50" spans="1:10">
      <c r="A50" t="s">
        <v>15</v>
      </c>
      <c r="D50" s="21">
        <v>0</v>
      </c>
    </row>
    <row r="51" spans="1:10">
      <c r="A51" s="2" t="s">
        <v>14</v>
      </c>
      <c r="B51" s="2"/>
      <c r="C51" s="2"/>
      <c r="D51" s="21">
        <v>11.09</v>
      </c>
      <c r="E51" s="21">
        <v>1.01</v>
      </c>
    </row>
    <row r="52" spans="1:10">
      <c r="A52" s="2" t="s">
        <v>13</v>
      </c>
      <c r="B52" s="2"/>
      <c r="C52" s="2"/>
      <c r="D52" s="21">
        <v>1.23</v>
      </c>
      <c r="E52" s="21">
        <v>1.79</v>
      </c>
      <c r="F52" s="21">
        <v>0.04</v>
      </c>
    </row>
    <row r="53" spans="1:10">
      <c r="A53" t="s">
        <v>12</v>
      </c>
      <c r="D53" s="21">
        <v>0.52</v>
      </c>
      <c r="E53" s="21">
        <v>1.06</v>
      </c>
      <c r="F53" s="21">
        <v>0.02</v>
      </c>
    </row>
    <row r="54" spans="1:10">
      <c r="D54" s="21" t="s">
        <v>142</v>
      </c>
      <c r="E54" s="29"/>
    </row>
    <row r="55" spans="1:10">
      <c r="D55" s="21" t="s">
        <v>144</v>
      </c>
    </row>
    <row r="56" spans="1:10">
      <c r="D56" s="21" t="s">
        <v>143</v>
      </c>
    </row>
    <row r="58" spans="1:10">
      <c r="D58" s="22" t="s">
        <v>224</v>
      </c>
      <c r="J58" s="22"/>
    </row>
    <row r="59" spans="1:10">
      <c r="E59" s="21">
        <v>160000</v>
      </c>
      <c r="F59" s="21">
        <v>8000</v>
      </c>
    </row>
    <row r="60" spans="1:10">
      <c r="E60" s="21">
        <v>1.9</v>
      </c>
      <c r="F60" s="21">
        <v>1.9</v>
      </c>
    </row>
    <row r="61" spans="1:10">
      <c r="E61" s="21">
        <f>E59*E60</f>
        <v>304000</v>
      </c>
      <c r="F61" s="21">
        <f>F59*F60</f>
        <v>15200</v>
      </c>
    </row>
    <row r="74" spans="4:10">
      <c r="D74" s="27"/>
      <c r="E74" s="30"/>
      <c r="F74" s="27"/>
      <c r="G74" s="27"/>
      <c r="J74" s="27"/>
    </row>
    <row r="75" spans="4:10">
      <c r="D75" s="27"/>
      <c r="E75" s="30"/>
      <c r="F75" s="27"/>
      <c r="G75" s="27"/>
      <c r="J75" s="27"/>
    </row>
    <row r="76" spans="4:10">
      <c r="D76" s="27"/>
      <c r="E76" s="30">
        <v>1</v>
      </c>
      <c r="F76" s="27">
        <v>2</v>
      </c>
      <c r="G76" s="27">
        <v>3</v>
      </c>
      <c r="J76" s="27"/>
    </row>
    <row r="77" spans="4:10">
      <c r="D77" s="27"/>
      <c r="E77" s="30"/>
      <c r="F77" s="27"/>
      <c r="G77" s="27"/>
      <c r="J77" s="27"/>
    </row>
    <row r="78" spans="4:10">
      <c r="D78" s="27"/>
      <c r="E78" s="30">
        <v>1.9</v>
      </c>
      <c r="F78" s="27"/>
      <c r="G78" s="27"/>
      <c r="J78" s="27"/>
    </row>
    <row r="79" spans="4:10">
      <c r="D79" s="27">
        <f>E79+F79+G79</f>
        <v>259000</v>
      </c>
      <c r="E79" s="30">
        <v>22000</v>
      </c>
      <c r="F79" s="27">
        <v>69000</v>
      </c>
      <c r="G79" s="27">
        <v>168000</v>
      </c>
      <c r="J79" s="27">
        <f>K79+L79+M79</f>
        <v>0</v>
      </c>
    </row>
    <row r="80" spans="4:10">
      <c r="D80" s="27"/>
      <c r="E80" s="30">
        <f>E79*E78-E79</f>
        <v>19800</v>
      </c>
      <c r="F80" s="27">
        <f>F79*E78-F79-(E79+E80)</f>
        <v>20300</v>
      </c>
      <c r="G80" s="27">
        <f>G79*E78-G79-(E79+E80+F79+F80)</f>
        <v>20100</v>
      </c>
      <c r="J80" s="27"/>
    </row>
    <row r="81" spans="4:10">
      <c r="D81" s="27"/>
      <c r="E81" s="30"/>
      <c r="F81" s="27"/>
      <c r="G81" s="27"/>
      <c r="J81" s="27"/>
    </row>
    <row r="82" spans="4:10">
      <c r="D82" s="27"/>
      <c r="E82" s="30"/>
      <c r="F82" s="27"/>
      <c r="G82" s="27"/>
      <c r="J82" s="27"/>
    </row>
    <row r="83" spans="4:10">
      <c r="D83" s="27"/>
      <c r="E83" s="30"/>
      <c r="F83" s="27"/>
      <c r="G83" s="27"/>
      <c r="J83" s="27"/>
    </row>
    <row r="84" spans="4:10">
      <c r="D84" s="27"/>
      <c r="E84" s="30">
        <v>11100</v>
      </c>
      <c r="F84" s="27">
        <v>34600</v>
      </c>
      <c r="G84" s="27">
        <v>84200</v>
      </c>
      <c r="J84" s="27"/>
    </row>
    <row r="85" spans="4:10">
      <c r="D85" s="27"/>
      <c r="E85" s="30">
        <f>E84*E78-E84</f>
        <v>9990</v>
      </c>
      <c r="F85" s="27">
        <f>F84*E78-F84-(E84+E85)</f>
        <v>10050</v>
      </c>
      <c r="G85" s="27">
        <f>G84*E78-G84-(E84+E85+F84+F85)</f>
        <v>10040</v>
      </c>
      <c r="J85" s="27"/>
    </row>
    <row r="86" spans="4:10">
      <c r="D86" s="27"/>
      <c r="E86" s="30"/>
      <c r="F86" s="27"/>
      <c r="G86" s="27"/>
      <c r="J86" s="27"/>
    </row>
  </sheetData>
  <phoneticPr fontId="1" type="noConversion"/>
  <hyperlinks>
    <hyperlink ref="D58" r:id="rId1"/>
    <hyperlink ref="D2" r:id="rId2" display="ibms#731!844@"/>
    <hyperlink ref="E2" r:id="rId3" display="ikimjg@gmail.com"/>
    <hyperlink ref="F2" r:id="rId4" display="ibms#731!844@"/>
    <hyperlink ref="J2" r:id="rId5"/>
    <hyperlink ref="B2" r:id="rId6"/>
    <hyperlink ref="H21" r:id="rId7"/>
    <hyperlink ref="I2" r:id="rId8"/>
    <hyperlink ref="I15" r:id="rId9"/>
    <hyperlink ref="I19" r:id="rId10"/>
    <hyperlink ref="L8" r:id="rId11"/>
    <hyperlink ref="K8" r:id="rId12"/>
    <hyperlink ref="M2" r:id="rId13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opLeftCell="A37" workbookViewId="0">
      <selection activeCell="C36" sqref="C36"/>
    </sheetView>
  </sheetViews>
  <sheetFormatPr defaultRowHeight="16.5"/>
  <cols>
    <col min="1" max="1" width="13.5" customWidth="1"/>
    <col min="2" max="2" width="21.625" customWidth="1"/>
    <col min="3" max="3" width="28.75" customWidth="1"/>
    <col min="4" max="4" width="10.25" bestFit="1" customWidth="1"/>
    <col min="7" max="7" width="10.25" bestFit="1" customWidth="1"/>
    <col min="8" max="8" width="13.375" bestFit="1" customWidth="1"/>
    <col min="11" max="12" width="9.25" bestFit="1" customWidth="1"/>
  </cols>
  <sheetData>
    <row r="1" spans="2:12">
      <c r="C1" t="s">
        <v>35</v>
      </c>
    </row>
    <row r="2" spans="2:12">
      <c r="B2" t="s">
        <v>33</v>
      </c>
      <c r="C2" t="s">
        <v>34</v>
      </c>
      <c r="E2" t="s">
        <v>36</v>
      </c>
    </row>
    <row r="4" spans="2:12">
      <c r="B4" t="s">
        <v>53</v>
      </c>
      <c r="C4" t="s">
        <v>48</v>
      </c>
      <c r="D4" s="3">
        <v>3037290</v>
      </c>
      <c r="F4" s="6" t="s">
        <v>52</v>
      </c>
    </row>
    <row r="5" spans="2:12">
      <c r="B5" t="s">
        <v>49</v>
      </c>
      <c r="C5" t="s">
        <v>50</v>
      </c>
      <c r="D5" s="3">
        <v>3800000</v>
      </c>
      <c r="F5" s="5">
        <v>0.27</v>
      </c>
      <c r="H5" t="s">
        <v>51</v>
      </c>
    </row>
    <row r="8" spans="2:12">
      <c r="D8" t="s">
        <v>38</v>
      </c>
    </row>
    <row r="9" spans="2:12">
      <c r="B9" t="s">
        <v>37</v>
      </c>
      <c r="C9" s="3">
        <v>9000000</v>
      </c>
      <c r="D9" s="3">
        <v>6750000</v>
      </c>
      <c r="F9" s="4">
        <v>0.16900000000000001</v>
      </c>
      <c r="H9" t="s">
        <v>39</v>
      </c>
      <c r="K9" s="3"/>
      <c r="L9" s="3">
        <v>9000000</v>
      </c>
    </row>
    <row r="11" spans="2:12">
      <c r="B11" t="s">
        <v>40</v>
      </c>
      <c r="C11" t="s">
        <v>41</v>
      </c>
      <c r="D11" s="3">
        <v>12888713</v>
      </c>
      <c r="F11" s="4">
        <v>9.5000000000000001E-2</v>
      </c>
    </row>
    <row r="13" spans="2:12">
      <c r="C13" t="s">
        <v>42</v>
      </c>
      <c r="D13" s="3">
        <v>1946895</v>
      </c>
      <c r="F13" s="4">
        <v>0.13500000000000001</v>
      </c>
    </row>
    <row r="15" spans="2:12">
      <c r="C15" t="s">
        <v>43</v>
      </c>
      <c r="D15" s="3">
        <v>945999</v>
      </c>
      <c r="F15" s="4">
        <v>0.13500000000000001</v>
      </c>
      <c r="K15" s="3">
        <f>D13+D15</f>
        <v>2892894</v>
      </c>
    </row>
    <row r="18" spans="2:7">
      <c r="B18" t="s">
        <v>44</v>
      </c>
      <c r="C18" t="s">
        <v>45</v>
      </c>
      <c r="D18" s="3">
        <v>10800000</v>
      </c>
    </row>
    <row r="20" spans="2:7">
      <c r="C20" t="s">
        <v>46</v>
      </c>
      <c r="D20" s="3">
        <v>8850000</v>
      </c>
    </row>
    <row r="22" spans="2:7">
      <c r="C22" t="s">
        <v>47</v>
      </c>
      <c r="D22" s="3">
        <v>14117227</v>
      </c>
    </row>
    <row r="28" spans="2:7">
      <c r="D28" s="3">
        <f>D4+D5+D9+D11+D13+D15+D18+D20+D22</f>
        <v>63136124</v>
      </c>
      <c r="G28" s="3">
        <f>D4+D5+D9+D13+D15</f>
        <v>16480184</v>
      </c>
    </row>
    <row r="31" spans="2:7">
      <c r="C31" t="s">
        <v>54</v>
      </c>
    </row>
    <row r="38" spans="3:5">
      <c r="C38" t="s">
        <v>55</v>
      </c>
    </row>
    <row r="42" spans="3:5">
      <c r="C42" t="s">
        <v>56</v>
      </c>
    </row>
    <row r="45" spans="3:5">
      <c r="C45" t="s">
        <v>55</v>
      </c>
      <c r="E45" t="s">
        <v>57</v>
      </c>
    </row>
    <row r="52" spans="1:7">
      <c r="B52" s="7"/>
      <c r="C52" s="7" t="s">
        <v>58</v>
      </c>
      <c r="D52" s="7" t="s">
        <v>59</v>
      </c>
    </row>
    <row r="53" spans="1:7">
      <c r="A53" s="14" t="s">
        <v>63</v>
      </c>
      <c r="B53" s="11" t="s">
        <v>53</v>
      </c>
      <c r="C53" s="12">
        <v>0.28899999999999998</v>
      </c>
      <c r="D53" s="10">
        <v>3037290</v>
      </c>
      <c r="F53" s="2">
        <v>41974</v>
      </c>
    </row>
    <row r="54" spans="1:7">
      <c r="A54" s="14" t="s">
        <v>61</v>
      </c>
      <c r="B54" s="11" t="s">
        <v>49</v>
      </c>
      <c r="C54" s="13">
        <v>0.27</v>
      </c>
      <c r="D54" s="10">
        <v>3600000</v>
      </c>
    </row>
    <row r="55" spans="1:7">
      <c r="A55" s="14" t="s">
        <v>64</v>
      </c>
      <c r="B55" s="11" t="s">
        <v>37</v>
      </c>
      <c r="C55" s="12">
        <v>0.16900000000000001</v>
      </c>
      <c r="D55" s="10">
        <v>5625000</v>
      </c>
      <c r="G55" s="3"/>
    </row>
    <row r="56" spans="1:7">
      <c r="A56" s="14" t="s">
        <v>65</v>
      </c>
      <c r="B56" s="7" t="s">
        <v>40</v>
      </c>
      <c r="C56" s="8">
        <v>9.5000000000000001E-2</v>
      </c>
      <c r="D56" s="9">
        <v>11260015</v>
      </c>
    </row>
    <row r="57" spans="1:7">
      <c r="A57" s="14" t="s">
        <v>66</v>
      </c>
      <c r="B57" s="11" t="s">
        <v>40</v>
      </c>
      <c r="C57" s="12">
        <v>0.13500000000000001</v>
      </c>
      <c r="D57" s="10">
        <v>1766249</v>
      </c>
    </row>
    <row r="58" spans="1:7">
      <c r="A58" s="14" t="s">
        <v>67</v>
      </c>
      <c r="B58" s="11" t="s">
        <v>40</v>
      </c>
      <c r="C58" s="12">
        <v>0.13500000000000001</v>
      </c>
      <c r="D58" s="10">
        <v>865034</v>
      </c>
      <c r="G58" s="3"/>
    </row>
    <row r="59" spans="1:7">
      <c r="A59" s="14" t="s">
        <v>68</v>
      </c>
      <c r="B59" s="7" t="s">
        <v>60</v>
      </c>
      <c r="C59" s="8">
        <v>9.9000000000000005E-2</v>
      </c>
      <c r="D59" s="9">
        <v>10800000</v>
      </c>
      <c r="G59" s="3"/>
    </row>
    <row r="60" spans="1:7">
      <c r="D60" s="3">
        <f>D53+D54+D55+D56+D57+D58+D59</f>
        <v>36953588</v>
      </c>
    </row>
    <row r="62" spans="1:7">
      <c r="B62" t="s">
        <v>62</v>
      </c>
    </row>
    <row r="66" spans="2:2">
      <c r="B66">
        <v>2.4500000000000002</v>
      </c>
    </row>
    <row r="67" spans="2:2">
      <c r="B67">
        <v>13306</v>
      </c>
    </row>
    <row r="69" spans="2:2">
      <c r="B69">
        <f>B67*B66-B67</f>
        <v>19293.7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4"/>
  <sheetViews>
    <sheetView workbookViewId="0">
      <selection activeCell="F8" sqref="F8"/>
    </sheetView>
  </sheetViews>
  <sheetFormatPr defaultRowHeight="16.5"/>
  <cols>
    <col min="1" max="1" width="13" bestFit="1" customWidth="1"/>
    <col min="2" max="2" width="24.125" bestFit="1" customWidth="1"/>
    <col min="3" max="3" width="5.25" bestFit="1" customWidth="1"/>
    <col min="5" max="5" width="11.75" bestFit="1" customWidth="1"/>
    <col min="6" max="6" width="26.25" bestFit="1" customWidth="1"/>
    <col min="7" max="7" width="5.125" bestFit="1" customWidth="1"/>
    <col min="9" max="9" width="11.75" bestFit="1" customWidth="1"/>
    <col min="10" max="10" width="19.875" bestFit="1" customWidth="1"/>
  </cols>
  <sheetData>
    <row r="2" spans="1:11">
      <c r="A2">
        <v>10415</v>
      </c>
      <c r="B2" t="s">
        <v>118</v>
      </c>
      <c r="C2" t="s">
        <v>119</v>
      </c>
      <c r="E2">
        <v>10434</v>
      </c>
      <c r="F2" t="s">
        <v>116</v>
      </c>
      <c r="G2" t="s">
        <v>117</v>
      </c>
      <c r="I2">
        <v>10674</v>
      </c>
      <c r="J2" t="s">
        <v>114</v>
      </c>
      <c r="K2" t="s">
        <v>115</v>
      </c>
    </row>
    <row r="3" spans="1:11">
      <c r="A3" t="s">
        <v>129</v>
      </c>
      <c r="E3" t="s">
        <v>130</v>
      </c>
      <c r="I3" t="s">
        <v>131</v>
      </c>
    </row>
    <row r="4" spans="1:11">
      <c r="A4" s="17" t="s">
        <v>133</v>
      </c>
      <c r="B4" s="17" t="s">
        <v>134</v>
      </c>
      <c r="C4" s="18"/>
      <c r="D4" s="18"/>
      <c r="E4" s="18" t="s">
        <v>202</v>
      </c>
      <c r="F4" s="18" t="s">
        <v>108</v>
      </c>
      <c r="G4" s="18"/>
      <c r="H4" s="18"/>
      <c r="I4" s="18" t="s">
        <v>214</v>
      </c>
      <c r="J4" s="18" t="s">
        <v>83</v>
      </c>
      <c r="K4" s="18"/>
    </row>
    <row r="5" spans="1:11">
      <c r="A5" s="18" t="s">
        <v>176</v>
      </c>
      <c r="B5" s="18" t="s">
        <v>86</v>
      </c>
      <c r="C5" s="18"/>
      <c r="D5" s="18"/>
      <c r="E5" s="18" t="s">
        <v>203</v>
      </c>
      <c r="F5" s="18" t="s">
        <v>123</v>
      </c>
      <c r="G5" s="18"/>
      <c r="H5" s="18"/>
      <c r="I5" s="18" t="s">
        <v>215</v>
      </c>
      <c r="J5" s="18" t="s">
        <v>82</v>
      </c>
      <c r="K5" s="18"/>
    </row>
    <row r="6" spans="1:11">
      <c r="A6" s="18" t="s">
        <v>177</v>
      </c>
      <c r="B6" s="18" t="s">
        <v>84</v>
      </c>
      <c r="C6" s="18"/>
      <c r="D6" s="18"/>
      <c r="E6" s="18" t="s">
        <v>204</v>
      </c>
      <c r="F6" s="18" t="s">
        <v>110</v>
      </c>
      <c r="G6" s="18"/>
      <c r="H6" s="18"/>
      <c r="I6" s="18" t="s">
        <v>80</v>
      </c>
      <c r="J6" s="18" t="s">
        <v>216</v>
      </c>
      <c r="K6" s="18"/>
    </row>
    <row r="7" spans="1:11">
      <c r="A7" s="18" t="s">
        <v>76</v>
      </c>
      <c r="B7" s="18" t="s">
        <v>87</v>
      </c>
      <c r="C7" s="18"/>
      <c r="D7" s="18"/>
      <c r="E7" s="18" t="s">
        <v>205</v>
      </c>
      <c r="F7" s="18" t="s">
        <v>111</v>
      </c>
      <c r="G7" s="18"/>
      <c r="H7" s="18"/>
      <c r="I7" s="18" t="s">
        <v>124</v>
      </c>
      <c r="J7" s="18" t="s">
        <v>217</v>
      </c>
      <c r="K7" s="18"/>
    </row>
    <row r="8" spans="1:11">
      <c r="A8" s="18" t="s">
        <v>77</v>
      </c>
      <c r="B8" s="18" t="s">
        <v>88</v>
      </c>
      <c r="C8" s="18"/>
      <c r="D8" s="18"/>
      <c r="E8" s="18" t="s">
        <v>206</v>
      </c>
      <c r="F8" s="18" t="s">
        <v>112</v>
      </c>
      <c r="G8" s="18"/>
      <c r="H8" s="18"/>
      <c r="I8" s="18" t="s">
        <v>125</v>
      </c>
      <c r="J8" s="18" t="s">
        <v>218</v>
      </c>
      <c r="K8" s="18"/>
    </row>
    <row r="9" spans="1:11">
      <c r="A9" s="18" t="s">
        <v>78</v>
      </c>
      <c r="B9" s="18" t="s">
        <v>89</v>
      </c>
      <c r="C9" s="18"/>
      <c r="D9" s="18"/>
      <c r="E9" s="18" t="s">
        <v>207</v>
      </c>
      <c r="F9" s="18" t="s">
        <v>122</v>
      </c>
      <c r="G9" s="18"/>
      <c r="H9" s="18"/>
      <c r="I9" s="18" t="s">
        <v>126</v>
      </c>
      <c r="J9" s="18" t="s">
        <v>219</v>
      </c>
      <c r="K9" s="18"/>
    </row>
    <row r="10" spans="1:11">
      <c r="A10" s="18" t="s">
        <v>178</v>
      </c>
      <c r="B10" s="18" t="s">
        <v>90</v>
      </c>
      <c r="C10" s="18"/>
      <c r="D10" s="18"/>
      <c r="E10" s="18"/>
      <c r="F10" s="18"/>
      <c r="G10" s="18"/>
      <c r="H10" s="18"/>
      <c r="I10" s="17" t="s">
        <v>141</v>
      </c>
      <c r="J10" s="17" t="s">
        <v>220</v>
      </c>
      <c r="K10" s="18"/>
    </row>
    <row r="11" spans="1:11">
      <c r="A11" s="17" t="s">
        <v>179</v>
      </c>
      <c r="B11" s="17" t="s">
        <v>135</v>
      </c>
      <c r="C11" s="18"/>
      <c r="D11" s="18"/>
      <c r="E11" s="18"/>
      <c r="F11" s="18"/>
      <c r="G11" s="18"/>
      <c r="H11" s="18"/>
      <c r="I11" s="18" t="s">
        <v>127</v>
      </c>
      <c r="J11" s="18" t="s">
        <v>221</v>
      </c>
      <c r="K11" s="18"/>
    </row>
    <row r="12" spans="1:11">
      <c r="A12" s="18" t="s">
        <v>180</v>
      </c>
      <c r="B12" s="18" t="s">
        <v>85</v>
      </c>
      <c r="C12" s="18"/>
      <c r="D12" s="18"/>
      <c r="E12" s="18"/>
      <c r="F12" s="18"/>
      <c r="G12" s="18"/>
      <c r="H12" s="18"/>
      <c r="I12" s="18" t="s">
        <v>128</v>
      </c>
      <c r="J12" s="18" t="s">
        <v>222</v>
      </c>
      <c r="K12" s="18"/>
    </row>
    <row r="13" spans="1:11">
      <c r="A13" s="18" t="s">
        <v>181</v>
      </c>
      <c r="B13" s="18" t="s">
        <v>91</v>
      </c>
      <c r="C13" s="18"/>
      <c r="D13" s="18"/>
      <c r="E13" s="19" t="s">
        <v>79</v>
      </c>
      <c r="F13" s="18"/>
      <c r="G13" s="18"/>
      <c r="H13" s="18"/>
      <c r="I13" s="18" t="s">
        <v>132</v>
      </c>
      <c r="J13" s="18" t="s">
        <v>223</v>
      </c>
      <c r="K13" s="18"/>
    </row>
    <row r="14" spans="1:11">
      <c r="A14" s="17" t="s">
        <v>136</v>
      </c>
      <c r="B14" s="17" t="s">
        <v>182</v>
      </c>
      <c r="C14" s="18"/>
      <c r="D14" s="18"/>
      <c r="E14" s="18" t="s">
        <v>208</v>
      </c>
      <c r="F14" s="18" t="s">
        <v>109</v>
      </c>
      <c r="G14" s="18"/>
      <c r="H14" s="18"/>
      <c r="I14" s="18"/>
      <c r="J14" s="18"/>
      <c r="K14" s="18"/>
    </row>
    <row r="15" spans="1:11">
      <c r="A15" s="18" t="s">
        <v>183</v>
      </c>
      <c r="B15" s="18" t="s">
        <v>92</v>
      </c>
      <c r="C15" s="18"/>
      <c r="D15" s="18"/>
      <c r="E15" s="18" t="s">
        <v>209</v>
      </c>
      <c r="F15" s="18" t="s">
        <v>121</v>
      </c>
      <c r="G15" s="18"/>
      <c r="H15" s="18"/>
      <c r="I15" s="18"/>
      <c r="J15" s="18"/>
      <c r="K15" s="18"/>
    </row>
    <row r="16" spans="1:11">
      <c r="A16" s="18" t="s">
        <v>184</v>
      </c>
      <c r="B16" s="18" t="s">
        <v>93</v>
      </c>
      <c r="C16" s="18"/>
      <c r="D16" s="18"/>
      <c r="E16" s="17" t="s">
        <v>210</v>
      </c>
      <c r="F16" s="17" t="s">
        <v>140</v>
      </c>
      <c r="G16" s="18"/>
      <c r="H16" s="18"/>
      <c r="I16" s="18"/>
      <c r="J16" s="18"/>
      <c r="K16" s="18"/>
    </row>
    <row r="17" spans="1:11">
      <c r="A17" s="18" t="s">
        <v>185</v>
      </c>
      <c r="B17" s="18" t="s">
        <v>94</v>
      </c>
      <c r="C17" s="18"/>
      <c r="D17" s="18"/>
      <c r="E17" s="18" t="s">
        <v>211</v>
      </c>
      <c r="F17" s="18" t="s">
        <v>81</v>
      </c>
      <c r="G17" s="18"/>
      <c r="H17" s="18"/>
      <c r="I17" s="18"/>
      <c r="J17" s="18"/>
      <c r="K17" s="18"/>
    </row>
    <row r="18" spans="1:11">
      <c r="A18" s="18" t="s">
        <v>186</v>
      </c>
      <c r="B18" s="18" t="s">
        <v>95</v>
      </c>
      <c r="C18" s="18"/>
      <c r="D18" s="18"/>
      <c r="E18" s="18" t="s">
        <v>212</v>
      </c>
      <c r="F18" s="18" t="s">
        <v>113</v>
      </c>
      <c r="G18" s="18"/>
      <c r="H18" s="18"/>
      <c r="I18" s="18"/>
      <c r="J18" s="18"/>
      <c r="K18" s="18"/>
    </row>
    <row r="19" spans="1:11">
      <c r="A19" s="18"/>
      <c r="B19" s="18"/>
      <c r="C19" s="18"/>
      <c r="D19" s="18"/>
      <c r="E19" s="18" t="s">
        <v>213</v>
      </c>
      <c r="F19" s="18" t="s">
        <v>120</v>
      </c>
      <c r="G19" s="18"/>
      <c r="H19" s="18"/>
      <c r="I19" s="18"/>
      <c r="J19" s="18"/>
      <c r="K19" s="18"/>
    </row>
    <row r="20" spans="1:11">
      <c r="A20" s="18" t="s">
        <v>187</v>
      </c>
      <c r="B20" s="18" t="s">
        <v>96</v>
      </c>
      <c r="C20" s="18"/>
      <c r="D20" s="18"/>
      <c r="E20" s="18"/>
      <c r="F20" s="18"/>
      <c r="G20" s="18"/>
      <c r="H20" s="18"/>
      <c r="I20" s="18"/>
      <c r="J20" s="18"/>
      <c r="K20" s="18"/>
    </row>
    <row r="21" spans="1:11">
      <c r="A21" s="17" t="s">
        <v>188</v>
      </c>
      <c r="B21" s="17" t="s">
        <v>137</v>
      </c>
      <c r="C21" s="18"/>
      <c r="D21" s="18"/>
      <c r="E21" s="18"/>
      <c r="F21" s="18"/>
      <c r="G21" s="18"/>
      <c r="H21" s="18"/>
      <c r="I21" s="18"/>
      <c r="J21" s="18"/>
      <c r="K21" s="18"/>
    </row>
    <row r="22" spans="1:11">
      <c r="A22" s="18" t="s">
        <v>189</v>
      </c>
      <c r="B22" s="18" t="s">
        <v>97</v>
      </c>
      <c r="C22" s="18"/>
      <c r="D22" s="18"/>
      <c r="E22" s="18"/>
      <c r="F22" s="18"/>
      <c r="G22" s="18"/>
      <c r="H22" s="18"/>
      <c r="I22" s="18"/>
      <c r="J22" s="18"/>
      <c r="K22" s="18"/>
    </row>
    <row r="23" spans="1:11">
      <c r="A23" s="18" t="s">
        <v>190</v>
      </c>
      <c r="B23" s="18" t="s">
        <v>98</v>
      </c>
      <c r="C23" s="18"/>
      <c r="D23" s="18"/>
      <c r="E23" s="18"/>
      <c r="F23" s="18"/>
      <c r="G23" s="18"/>
      <c r="H23" s="18"/>
      <c r="I23" s="18"/>
      <c r="J23" s="18"/>
      <c r="K23" s="18"/>
    </row>
    <row r="24" spans="1:11">
      <c r="A24" s="18" t="s">
        <v>191</v>
      </c>
      <c r="B24" s="18" t="s">
        <v>99</v>
      </c>
      <c r="C24" s="18"/>
      <c r="D24" s="18"/>
      <c r="E24" s="18"/>
      <c r="F24" s="18"/>
      <c r="G24" s="18"/>
      <c r="H24" s="18"/>
      <c r="I24" s="18"/>
      <c r="J24" s="18"/>
      <c r="K24" s="18"/>
    </row>
    <row r="25" spans="1:11">
      <c r="A25" s="18" t="s">
        <v>192</v>
      </c>
      <c r="B25" s="18" t="s">
        <v>100</v>
      </c>
      <c r="C25" s="18"/>
      <c r="D25" s="18"/>
      <c r="E25" s="18"/>
      <c r="F25" s="18"/>
      <c r="G25" s="18"/>
      <c r="H25" s="18"/>
      <c r="I25" s="18"/>
      <c r="J25" s="18"/>
      <c r="K25" s="18"/>
    </row>
    <row r="26" spans="1:11">
      <c r="A26" s="18" t="s">
        <v>193</v>
      </c>
      <c r="B26" s="18" t="s">
        <v>101</v>
      </c>
      <c r="C26" s="18"/>
      <c r="D26" s="18"/>
      <c r="E26" s="18"/>
      <c r="F26" s="18"/>
      <c r="G26" s="18"/>
      <c r="H26" s="18"/>
      <c r="I26" s="18"/>
      <c r="J26" s="18"/>
      <c r="K26" s="18"/>
    </row>
    <row r="27" spans="1:11">
      <c r="A27" s="17" t="s">
        <v>194</v>
      </c>
      <c r="B27" s="17" t="s">
        <v>138</v>
      </c>
      <c r="C27" s="18"/>
      <c r="D27" s="18"/>
      <c r="E27" s="18"/>
      <c r="F27" s="18"/>
      <c r="G27" s="18"/>
      <c r="H27" s="18"/>
      <c r="I27" s="18"/>
      <c r="J27" s="18"/>
      <c r="K27" s="18"/>
    </row>
    <row r="28" spans="1:11">
      <c r="A28" s="18" t="s">
        <v>195</v>
      </c>
      <c r="B28" s="18" t="s">
        <v>102</v>
      </c>
      <c r="C28" s="18"/>
      <c r="D28" s="18"/>
      <c r="E28" s="18"/>
      <c r="F28" s="18"/>
      <c r="G28" s="18"/>
      <c r="H28" s="18"/>
      <c r="I28" s="18"/>
      <c r="J28" s="18"/>
      <c r="K28" s="18"/>
    </row>
    <row r="29" spans="1:11">
      <c r="A29" s="18" t="s">
        <v>196</v>
      </c>
      <c r="B29" s="18" t="s">
        <v>103</v>
      </c>
      <c r="C29" s="18"/>
      <c r="D29" s="18"/>
      <c r="E29" s="18"/>
      <c r="F29" s="18"/>
      <c r="G29" s="18"/>
      <c r="H29" s="18"/>
      <c r="I29" s="18"/>
      <c r="J29" s="18"/>
      <c r="K29" s="18"/>
    </row>
    <row r="30" spans="1:11">
      <c r="A30" s="17" t="s">
        <v>197</v>
      </c>
      <c r="B30" s="17" t="s">
        <v>139</v>
      </c>
      <c r="C30" s="18"/>
      <c r="D30" s="18"/>
      <c r="E30" s="18"/>
      <c r="F30" s="18"/>
      <c r="G30" s="18"/>
      <c r="H30" s="18"/>
      <c r="I30" s="18"/>
      <c r="J30" s="18"/>
      <c r="K30" s="18"/>
    </row>
    <row r="31" spans="1:11">
      <c r="A31" s="18" t="s">
        <v>198</v>
      </c>
      <c r="B31" s="18" t="s">
        <v>104</v>
      </c>
      <c r="C31" s="18"/>
      <c r="D31" s="18"/>
      <c r="E31" s="18"/>
      <c r="F31" s="18"/>
      <c r="G31" s="18"/>
      <c r="H31" s="18"/>
      <c r="I31" s="18"/>
      <c r="J31" s="18"/>
      <c r="K31" s="18"/>
    </row>
    <row r="32" spans="1:11">
      <c r="A32" s="18" t="s">
        <v>199</v>
      </c>
      <c r="B32" s="18" t="s">
        <v>105</v>
      </c>
      <c r="C32" s="18"/>
      <c r="D32" s="18"/>
      <c r="E32" s="18"/>
      <c r="F32" s="18"/>
      <c r="G32" s="18"/>
      <c r="H32" s="18"/>
      <c r="I32" s="18"/>
      <c r="J32" s="18"/>
      <c r="K32" s="18"/>
    </row>
    <row r="33" spans="1:11">
      <c r="A33" s="18" t="s">
        <v>200</v>
      </c>
      <c r="B33" s="18" t="s">
        <v>106</v>
      </c>
      <c r="C33" s="18"/>
      <c r="D33" s="18"/>
      <c r="E33" s="18"/>
      <c r="F33" s="18"/>
      <c r="G33" s="18"/>
      <c r="H33" s="18"/>
      <c r="I33" s="18"/>
      <c r="J33" s="18"/>
      <c r="K33" s="18"/>
    </row>
    <row r="34" spans="1:11">
      <c r="A34" s="18" t="s">
        <v>201</v>
      </c>
      <c r="B34" s="18" t="s">
        <v>107</v>
      </c>
      <c r="C34" s="18"/>
      <c r="D34" s="18"/>
      <c r="E34" s="18"/>
      <c r="F34" s="18"/>
      <c r="G34" s="18"/>
      <c r="H34" s="18"/>
      <c r="I34" s="18"/>
      <c r="J34" s="18"/>
      <c r="K34" s="1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7"/>
  <sheetViews>
    <sheetView workbookViewId="0">
      <selection activeCell="C24" sqref="C24"/>
    </sheetView>
  </sheetViews>
  <sheetFormatPr defaultRowHeight="16.5"/>
  <cols>
    <col min="2" max="2" width="18.625" bestFit="1" customWidth="1"/>
    <col min="3" max="3" width="61.25" bestFit="1" customWidth="1"/>
  </cols>
  <sheetData>
    <row r="2" spans="1:4">
      <c r="A2">
        <v>1</v>
      </c>
      <c r="B2" t="s">
        <v>326</v>
      </c>
      <c r="C2" t="s">
        <v>327</v>
      </c>
      <c r="D2">
        <v>13500</v>
      </c>
    </row>
    <row r="3" spans="1:4">
      <c r="A3">
        <v>2</v>
      </c>
    </row>
    <row r="4" spans="1:4">
      <c r="A4">
        <v>3</v>
      </c>
    </row>
    <row r="5" spans="1:4">
      <c r="A5">
        <v>4</v>
      </c>
    </row>
    <row r="6" spans="1:4">
      <c r="A6">
        <v>5</v>
      </c>
    </row>
    <row r="7" spans="1:4">
      <c r="A7">
        <v>6</v>
      </c>
    </row>
    <row r="8" spans="1:4">
      <c r="A8">
        <v>7</v>
      </c>
    </row>
    <row r="9" spans="1:4">
      <c r="A9">
        <v>8</v>
      </c>
    </row>
    <row r="10" spans="1:4">
      <c r="A10">
        <v>9</v>
      </c>
    </row>
    <row r="11" spans="1:4">
      <c r="A11">
        <v>10</v>
      </c>
    </row>
    <row r="12" spans="1:4">
      <c r="A12">
        <v>11</v>
      </c>
    </row>
    <row r="13" spans="1:4">
      <c r="A13">
        <v>12</v>
      </c>
    </row>
    <row r="14" spans="1:4">
      <c r="A14">
        <v>13</v>
      </c>
    </row>
    <row r="15" spans="1:4">
      <c r="A15">
        <v>14</v>
      </c>
    </row>
    <row r="16" spans="1:4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ServerList</vt:lpstr>
      <vt:lpstr>Money</vt:lpstr>
      <vt:lpstr>야구팀명</vt:lpstr>
      <vt:lpstr>도서관책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jonggak</dc:creator>
  <cp:lastModifiedBy>Windows 사용자</cp:lastModifiedBy>
  <dcterms:created xsi:type="dcterms:W3CDTF">2015-05-17T08:22:51Z</dcterms:created>
  <dcterms:modified xsi:type="dcterms:W3CDTF">2018-07-26T11:46:51Z</dcterms:modified>
</cp:coreProperties>
</file>