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2" l="1"/>
  <c r="A11" i="2"/>
  <c r="A12" i="2"/>
  <c r="A13" i="2"/>
  <c r="A14" i="2"/>
  <c r="A15" i="2"/>
  <c r="A10" i="2"/>
  <c r="A19" i="2"/>
  <c r="A18" i="2"/>
  <c r="A8" i="2"/>
  <c r="A9" i="2"/>
  <c r="A7" i="2"/>
  <c r="A6" i="2"/>
  <c r="A3" i="2"/>
  <c r="A4" i="2"/>
  <c r="A39" i="3"/>
  <c r="A38" i="3"/>
  <c r="A37" i="3"/>
  <c r="A5" i="3"/>
  <c r="A34" i="3"/>
  <c r="A2" i="3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<sst xmlns="http://schemas.openxmlformats.org/spreadsheetml/2006/main" count="61" uniqueCount="59">
  <si>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</si>
  <si>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</si>
  <si>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</si>
  <si>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</si>
  <si>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</si>
  <si>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</si>
  <si>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</si>
  <si>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</si>
  <si>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</si>
  <si>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</si>
  <si>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</si>
  <si>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</si>
  <si>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</si>
  <si>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</si>
  <si>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</si>
  <si>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</si>
  <si>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</si>
  <si>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</si>
  <si>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</si>
  <si>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</si>
  <si>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</si>
  <si>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</si>
  <si>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</si>
  <si>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</si>
  <si>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</si>
  <si>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</si>
  <si>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</si>
  <si>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</si>
  <si>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</si>
  <si>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</si>
  <si>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</si>
  <si>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</si>
  <si>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</si>
  <si>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</si>
  <si>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</si>
  <si>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</si>
  <si>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</si>
  <si>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</si>
  <si>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</si>
  <si>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</si>
  <si>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</si>
  <si>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</si>
  <si>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</si>
  <si>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</si>
  <si>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</si>
  <si>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</si>
  <si>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</si>
  <si>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</si>
  <si>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</si>
  <si>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</si>
  <si>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03-5325-6288</t>
  </si>
  <si>
    <t>〒160-0023東京都新宿区西新宿7-5-6 グリーン西新宿ビル4階</t>
    <phoneticPr fontId="21"/>
  </si>
  <si>
    <t>会社名:  ジェーティージー華信株式会社
地址：東京都新宿区西新宿7-5-6 グリーン西新宿ビル4F
担当者：高　鵬
電話：03-5325-6288</t>
    <phoneticPr fontId="21"/>
  </si>
  <si>
    <t>会社名: ジェーティージー華信株式会社
地址：東京都新宿区西新宿7-5-6 グリーン西新宿ビル4F
担当者：高　鵬
電話：03-5325-6288</t>
    <phoneticPr fontId="21"/>
  </si>
  <si>
    <t>访问城市</t>
    <rPh sb="0" eb="2">
      <t>faンg weン</t>
    </rPh>
    <rPh sb="2" eb="4">
      <t>cheンg shi</t>
    </rPh>
    <phoneticPr fontId="21"/>
  </si>
  <si>
    <t>沖縄県,宮城県</t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</si>
  <si>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</si>
  <si>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住宿城市</t>
    <rPh sb="0" eb="2">
      <t>zhu su</t>
    </rPh>
    <rPh sb="2" eb="4">
      <t>cheンg shi</t>
    </rPh>
    <phoneticPr fontId="21"/>
  </si>
  <si>
    <t>沖縄県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</si>
</sst>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  <xf numFmtId="0" fontId="22" fillId="0" borderId="5" xfId="0" applyFont="1" applyBorder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19</xdr:row>
      <xdr:rowOff>279292</xdr:rowOff>
    </xdr:from>
    <xdr:to>
      <xdr:col>5</xdr:col>
      <xdr:colOff>99059</xdr:colOff>
      <xdr:row>19</xdr:row>
      <xdr:rowOff>787240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3914032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6</xdr:col>
      <xdr:colOff>386220</xdr:colOff>
      <xdr:row>19</xdr:row>
      <xdr:rowOff>142322</xdr:rowOff>
    </xdr:from>
    <xdr:to>
      <xdr:col>7</xdr:col>
      <xdr:colOff>144780</xdr:colOff>
      <xdr:row>20</xdr:row>
      <xdr:rowOff>22802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3777062"/>
          <a:ext cx="672960" cy="67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39</xdr:row>
      <xdr:rowOff>289370</xdr:rowOff>
    </xdr:from>
    <xdr:to>
      <xdr:col>2</xdr:col>
      <xdr:colOff>594359</xdr:colOff>
      <xdr:row>39</xdr:row>
      <xdr:rowOff>797318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66830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1247280</xdr:colOff>
      <xdr:row>39</xdr:row>
      <xdr:rowOff>114300</xdr:rowOff>
    </xdr:from>
    <xdr:to>
      <xdr:col>2</xdr:col>
      <xdr:colOff>1920240</xdr:colOff>
      <xdr:row>39</xdr:row>
      <xdr:rowOff>787260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17891760"/>
          <a:ext cx="672960" cy="67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D5" sqref="D5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54</v>
      </c>
      <c r="C8" s="44" t="s">
        <v>55</v>
      </c>
      <c r="D8" s="1" t="s">
        <v>56</v>
      </c>
      <c r="E8" s="1"/>
      <c r="F8" s="1"/>
      <c r="G8" s="1"/>
    </row>
    <row r="9" spans="1:7" ht="16.75" customHeight="1">
      <c r="A9" s="1"/>
      <c r="B9" s="21" t="s">
        <v>57</v>
      </c>
      <c r="C9" s="44" t="s">
        <v>58</v>
      </c>
      <c r="D9" s="1" t="s">
        <v>56</v>
      </c>
      <c r="E9" s="1"/>
      <c r="F9" s="1"/>
      <c r="G9" s="1"/>
    </row>
    <row r="10" spans="1:7" ht="17.5" customHeight="1">
      <c r="A10" s="1"/>
      <c r="B10" s="21" t="s">
        <v>11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12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48</v>
      </c>
      <c r="D17" s="1"/>
      <c r="E17" s="1"/>
      <c r="F17" s="1"/>
      <c r="G17" s="1"/>
    </row>
    <row r="18" spans="1:7" ht="14.25" customHeight="1">
      <c r="A18" s="1"/>
      <c r="B18" s="27" t="s">
        <v>6</v>
      </c>
      <c r="C18" s="27" t="s">
        <v>47</v>
      </c>
      <c r="D18" s="1"/>
      <c r="E18" s="1"/>
      <c r="F18" s="1"/>
      <c r="G18" s="1"/>
    </row>
    <row r="19" spans="1:7" ht="14.25" customHeight="1">
      <c r="A19" s="1"/>
      <c r="B19" s="27" t="s">
        <v>35</v>
      </c>
      <c r="C19" s="27" t="s">
        <v>36</v>
      </c>
      <c r="D19" s="1"/>
      <c r="E19" s="1"/>
      <c r="F19" s="1"/>
      <c r="G19" s="1"/>
    </row>
    <row r="20" spans="1:7" ht="14.25" customHeight="1">
      <c r="A20" s="1"/>
      <c r="B20" s="27" t="s">
        <v>37</v>
      </c>
      <c r="C20" s="27" t="s">
        <v>49</v>
      </c>
      <c r="D20" s="1"/>
      <c r="E20" s="1"/>
      <c r="F20" s="1"/>
      <c r="G20" s="1"/>
    </row>
    <row r="21" spans="1:7" ht="14.25" customHeight="1">
      <c r="A21" s="1"/>
      <c r="B21" s="27" t="s">
        <v>38</v>
      </c>
      <c r="C21" s="27" t="s">
        <v>39</v>
      </c>
      <c r="D21" s="1"/>
      <c r="E21" s="1"/>
      <c r="F21" s="1"/>
      <c r="G21" s="1"/>
    </row>
    <row r="22" spans="1:7" ht="14.25" customHeight="1">
      <c r="A22" s="1"/>
      <c r="B22" s="27" t="s">
        <v>40</v>
      </c>
      <c r="C22" s="27" t="s">
        <v>41</v>
      </c>
      <c r="D22" s="1"/>
      <c r="E22" s="1"/>
      <c r="F22" s="1"/>
      <c r="G22" s="1"/>
    </row>
    <row r="23" spans="1:7" ht="28.25" customHeight="1">
      <c r="A23" s="1"/>
      <c r="B23" s="29" t="s">
        <v>42</v>
      </c>
      <c r="C23" s="27" t="s">
        <v>51</v>
      </c>
      <c r="D23" s="1"/>
      <c r="E23" s="1"/>
      <c r="F23" s="1"/>
      <c r="G23" s="1"/>
    </row>
    <row r="24" spans="1:7" ht="14.25" customHeight="1">
      <c r="A24" s="6"/>
      <c r="B24" s="28" t="s">
        <v>43</v>
      </c>
      <c r="C24" s="28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E21" sqref="E21"/>
    </sheetView>
  </sheetViews>
  <sheetFormatPr baseColWidth="12" defaultColWidth="13.33203125" defaultRowHeight="15" customHeight="1" x14ac:dyDescent="0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3" t="s">
        <v>13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e">
        <f>"（"&amp;YEAR(基本信息!C8)&amp;"年"&amp;MONTH(基本信息!C8)&amp;"月"&amp;DAY(基本信息!C8)&amp;"日 〜 "&amp;YEAR(基本信息!C9)&amp;"年"&amp;MONTH(基本信息!C9)&amp;"月"&amp;DAY(基本信息!C9)&amp;"日）"</f>
        <v>#VALUE!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0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0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0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0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62.5" customHeight="1">
      <c r="A20" s="7"/>
      <c r="B20" s="7"/>
      <c r="C20" s="7"/>
      <c r="D20" s="7"/>
      <c r="E20" s="37" t="s">
        <v>52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C30" sqref="C30"/>
    </sheetView>
  </sheetViews>
  <sheetFormatPr baseColWidth="12" defaultColWidth="13.33203125" defaultRowHeight="15" customHeight="1" x14ac:dyDescent="0"/>
  <cols>
    <col min="1" max="1" width="18" customWidth="1"/>
    <col min="2" max="2" width="30.33203125" customWidth="1"/>
    <col min="3" max="3" width="31.83203125" customWidth="1"/>
    <col min="4" max="26" width="8" customWidth="1"/>
  </cols>
  <sheetData>
    <row r="1" spans="1:3" ht="22.5" customHeight="1">
      <c r="A1" s="39" t="s">
        <v>14</v>
      </c>
      <c r="B1" s="34"/>
      <c r="C1" s="34"/>
    </row>
    <row r="2" spans="1:3" ht="21" customHeight="1">
      <c r="A2" s="43" t="e">
        <f>"（"&amp;YEAR(基本信息!C8)&amp;"年"&amp;MONTH(基本信息!C8)&amp;"月"&amp;DAY(基本信息!C8)&amp;"日 〜 "&amp;YEAR(基本信息!C9)&amp;"年"&amp;MONTH(基本信息!C9)&amp;"月"&amp;DAY(基本信息!C9)&amp;"日）"</f>
        <v>#VALUE!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1" t="s">
        <v>29</v>
      </c>
      <c r="B4" s="31" t="s">
        <v>30</v>
      </c>
      <c r="C4" s="31" t="s">
        <v>31</v>
      </c>
    </row>
    <row r="5" spans="1:3" ht="42" customHeight="1">
      <c r="A5" s="16" t="str">
        <f>IF(AND(LEN(基本信息!C8),LEN(基本信息!C8)),基本信息!C8,"")</f>
        <v>沖縄県,宮城県</v>
      </c>
      <c r="B5" s="17" t="s">
        <v>45</v>
      </c>
      <c r="C5" s="17" t="s">
        <v>32</v>
      </c>
    </row>
    <row r="6" spans="1:3" ht="44.25" customHeight="1">
      <c r="A6" s="16" t="e">
        <f>IF(LEN(A5),IF(A5+1&lt;=基本信息!C9,A5+1,""),"")</f>
        <v>#VALUE!</v>
      </c>
      <c r="B6" s="17" t="s">
        <v>33</v>
      </c>
      <c r="C6" s="17" t="s">
        <v>34</v>
      </c>
    </row>
    <row r="7" spans="1:3" ht="44.25" customHeight="1">
      <c r="A7" s="16" t="e">
        <f>IF(LEN(A5),IF(A5+2&lt;=基本信息!C9,A5+2,""),"")</f>
        <v>#VALUE!</v>
      </c>
      <c r="B7" s="18"/>
      <c r="C7" s="18"/>
    </row>
    <row r="8" spans="1:3" ht="44.25" customHeight="1">
      <c r="A8" s="16" t="e">
        <f>IF(LEN(A5),IF(A5+3&lt;=基本信息!C9,A5+3,""),"")</f>
        <v>#VALUE!</v>
      </c>
      <c r="B8" s="18"/>
      <c r="C8" s="18"/>
    </row>
    <row r="9" spans="1:3" ht="42" customHeight="1">
      <c r="A9" s="16" t="e">
        <f>IF(LEN(A5),IF(A5+4&lt;=基本信息!C9,A5+4,""),"")</f>
        <v>#VALUE!</v>
      </c>
      <c r="B9" s="18"/>
      <c r="C9" s="18"/>
    </row>
    <row r="10" spans="1:3" ht="42" customHeight="1">
      <c r="A10" s="16" t="e">
        <f>IF(LEN(A5),IF(A5+5&lt;=基本信息!C9,A5+5,""),"")</f>
        <v>#VALUE!</v>
      </c>
      <c r="B10" s="18"/>
      <c r="C10" s="18"/>
    </row>
    <row r="11" spans="1:3" ht="46.5" customHeight="1">
      <c r="A11" s="16" t="e">
        <f>IF(LEN(A5),IF(A5+6&lt;=基本信息!C9,A5+6,""),"")</f>
        <v>#VALUE!</v>
      </c>
      <c r="B11" s="18"/>
      <c r="C11" s="18"/>
    </row>
    <row r="12" spans="1:3" ht="47.25" customHeight="1">
      <c r="A12" s="16" t="e">
        <f>IF(LEN(A5),IF(A5+7&lt;=基本信息!C9,A5+7,""),"")</f>
        <v>#VALUE!</v>
      </c>
      <c r="B12" s="18"/>
      <c r="C12" s="18"/>
    </row>
    <row r="13" spans="1:3" ht="41.25" customHeight="1">
      <c r="A13" s="16" t="e">
        <f>IF(LEN(A5),IF(A5+8&lt;=基本信息!C9,A5+8,""),"")</f>
        <v>#VALUE!</v>
      </c>
      <c r="B13" s="18"/>
      <c r="C13" s="18"/>
    </row>
    <row r="14" spans="1:3" ht="42" customHeight="1">
      <c r="A14" s="16" t="e">
        <f>IF(LEN(A5),IF(A5+9&lt;=基本信息!C9,A5+9,""),"")</f>
        <v>#VALUE!</v>
      </c>
      <c r="B14" s="18"/>
      <c r="C14" s="18"/>
    </row>
    <row r="15" spans="1:3" ht="42" customHeight="1">
      <c r="A15" s="16" t="e">
        <f>IF(LEN(A5),IF(A5+10&lt;=基本信息!C9,A5+10,""),"")</f>
        <v>#VALUE!</v>
      </c>
      <c r="B15" s="18"/>
      <c r="C15" s="18"/>
    </row>
    <row r="16" spans="1:3" ht="39.75" customHeight="1">
      <c r="A16" s="16" t="e">
        <f>IF(LEN(A5),IF(A5+11&lt;=基本信息!C9,A5+11,""),"")</f>
        <v>#VALUE!</v>
      </c>
      <c r="B16" s="18"/>
      <c r="C16" s="18"/>
    </row>
    <row r="17" spans="1:3" ht="39.75" customHeight="1">
      <c r="A17" s="16" t="e">
        <f>IF(LEN(A5),IF(A5+12&lt;=基本信息!C9,A5+12,""),"")</f>
        <v>#VALUE!</v>
      </c>
      <c r="B17" s="18"/>
      <c r="C17" s="18"/>
    </row>
    <row r="18" spans="1:3" ht="39.75" customHeight="1">
      <c r="A18" s="16" t="e">
        <f>IF(LEN(A5),IF(A5+13&lt;=基本信息!C9,A5+13,""),"")</f>
        <v>#VALUE!</v>
      </c>
      <c r="B18" s="18"/>
      <c r="C18" s="18"/>
    </row>
    <row r="19" spans="1:3" ht="40.5" customHeight="1">
      <c r="A19" s="16" t="e">
        <f>IF(LEN(A5),IF(A5+14&lt;=基本信息!C9,A5+14,""),"")</f>
        <v>#VALUE!</v>
      </c>
      <c r="B19" s="18"/>
      <c r="C19" s="18"/>
    </row>
    <row r="20" spans="1:3" ht="39.75" customHeight="1">
      <c r="A20" s="16" t="e">
        <f>IF(LEN(A5),IF(A5+15&lt;=基本信息!C9,A5+15,""),"")</f>
        <v>#VALUE!</v>
      </c>
      <c r="B20" s="18"/>
      <c r="C20" s="18"/>
    </row>
    <row r="21" spans="1:3" ht="41.25" customHeight="1">
      <c r="A21" s="19" t="e">
        <f>IF(LEN(A5),IF(A5+16&lt;=基本信息!C9,A5+16,""),"")</f>
        <v>#VALUE!</v>
      </c>
      <c r="B21" s="18"/>
      <c r="C21" s="18"/>
    </row>
    <row r="22" spans="1:3" ht="40.5" customHeight="1">
      <c r="A22" s="19" t="e">
        <f>IF(LEN(A5),IF(A5+17&lt;=基本信息!C9,A5+17,""),"")</f>
        <v>#VALUE!</v>
      </c>
      <c r="B22" s="18"/>
      <c r="C22" s="18"/>
    </row>
    <row r="23" spans="1:3" ht="39" customHeight="1">
      <c r="A23" s="19" t="e">
        <f>IF(LEN(A5),IF(A5+18&lt;=基本信息!C9,A5+18,""),"")</f>
        <v>#VALUE!</v>
      </c>
      <c r="B23" s="18"/>
      <c r="C23" s="18"/>
    </row>
    <row r="24" spans="1:3" ht="40.5" customHeight="1">
      <c r="A24" s="19" t="e">
        <f>IF(LEN(A5),IF(A5+19&lt;=基本信息!C9,A5+19,""),"")</f>
        <v>#VALUE!</v>
      </c>
      <c r="B24" s="18"/>
      <c r="C24" s="18"/>
    </row>
    <row r="25" spans="1:3" ht="39.75" customHeight="1">
      <c r="A25" s="19" t="e">
        <f>IF(LEN(A5),IF(A5+20&lt;=基本信息!C9,A5+20,""),"")</f>
        <v>#VALUE!</v>
      </c>
      <c r="B25" s="18"/>
      <c r="C25" s="18"/>
    </row>
    <row r="26" spans="1:3" ht="34.5" customHeight="1">
      <c r="A26" s="19" t="e">
        <f>IF(LEN(A5),IF(A5+21&lt;=基本信息!C9,A5+21,""),"")</f>
        <v>#VALUE!</v>
      </c>
      <c r="B26" s="18"/>
      <c r="C26" s="18"/>
    </row>
    <row r="27" spans="1:3" ht="39" customHeight="1">
      <c r="A27" s="19" t="e">
        <f>IF(LEN(A5),IF(A5+22&lt;=基本信息!C9,A5+22,""),"")</f>
        <v>#VALUE!</v>
      </c>
      <c r="B27" s="18"/>
      <c r="C27" s="18"/>
    </row>
    <row r="28" spans="1:3" ht="39" customHeight="1">
      <c r="A28" s="19" t="e">
        <f>IF(LEN(A5),IF(A5+23&lt;=基本信息!C9,A5+23,""),"")</f>
        <v>#VALUE!</v>
      </c>
      <c r="B28" s="18"/>
      <c r="C28" s="18"/>
    </row>
    <row r="29" spans="1:3" ht="39" customHeight="1">
      <c r="A29" s="19" t="e">
        <f>IF(LEN(A5),IF(A5+24&lt;=基本信息!C9,A5+24,""),"")</f>
        <v>#VALUE!</v>
      </c>
      <c r="B29" s="18"/>
      <c r="C29" s="18"/>
    </row>
    <row r="30" spans="1:3" ht="38.25" customHeight="1">
      <c r="A30" s="19" t="e">
        <f>IF(LEN(A5),IF(A5+25&lt;=基本信息!C9,A5+25,""),"")</f>
        <v>#VALUE!</v>
      </c>
      <c r="B30" s="18"/>
      <c r="C30" s="18"/>
    </row>
    <row r="31" spans="1:3" ht="39" customHeight="1">
      <c r="A31" s="19" t="e">
        <f>IF(LEN(A5),IF(A5+26&lt;=基本信息!C9,A5+26,""),"")</f>
        <v>#VALUE!</v>
      </c>
      <c r="B31" s="18"/>
      <c r="C31" s="18"/>
    </row>
    <row r="32" spans="1:3" ht="38.25" customHeight="1">
      <c r="A32" s="19" t="e">
        <f>IF(LEN(A5),IF(A5+27&lt;=基本信息!C9,A5+27,""),"")</f>
        <v>#VALUE!</v>
      </c>
      <c r="B32" s="18"/>
      <c r="C32" s="18"/>
    </row>
    <row r="33" spans="1:3" ht="37.5" customHeight="1">
      <c r="A33" s="19" t="e">
        <f>IF(LEN(A5),IF(A5+28&lt;=基本信息!C9,A5+28,""),"")</f>
        <v>#VALUE!</v>
      </c>
      <c r="B33" s="18"/>
      <c r="C33" s="18"/>
    </row>
    <row r="34" spans="1:3" ht="39.5" customHeight="1">
      <c r="A34" s="19" t="e">
        <f>IF(LEN(A5),IF(A5+29&lt;=基本信息!C9,A5+29,""),"")</f>
        <v>#VALUE!</v>
      </c>
      <c r="B34" s="18"/>
      <c r="C34" s="18"/>
    </row>
    <row r="35" spans="1:3" ht="40.75" customHeight="1">
      <c r="A35" s="20" t="e">
        <f>IF(LEN(A5),IF(A5+30&lt;=基本信息!C9,A5+30,""),"")</f>
        <v>#VALUE!</v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73.75" customHeight="1">
      <c r="A40" s="7"/>
      <c r="B40" s="7"/>
      <c r="C40" s="32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2017-07-03T18:34:49Z</dcterms:modified>
</cp:coreProperties>
</file>