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 activeTab="2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39" i="3" l="1"/>
  <c r="A38" i="3"/>
  <c r="A37" i="3"/>
  <c r="A5" i="3"/>
  <c r="A34" i="3" s="1"/>
  <c r="A2" i="3"/>
  <c r="A19" i="2"/>
  <c r="A18" i="2"/>
  <c r="A17" i="2"/>
  <c r="A15" i="2"/>
  <c r="A14" i="2"/>
  <c r="A13" i="2"/>
  <c r="A12" i="2"/>
  <c r="A11" i="2"/>
  <c r="A10" i="2"/>
  <c r="A9" i="2"/>
  <c r="A8" i="2"/>
  <c r="A7" i="2"/>
  <c r="A6" i="2"/>
  <c r="A4" i="2"/>
  <c r="A3" i="2"/>
  <c r="A3" i="3" l="1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<sst xmlns="http://schemas.openxmlformats.org/spreadsheetml/2006/main" count="57" uniqueCount="56">
  <si>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</si>
  <si>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</si>
  <si>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</si>
  <si>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</si>
  <si>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</si>
  <si>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</si>
  <si>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</si>
  <si>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</si>
  <si>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</si>
  <si>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</si>
  <si>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</si>
  <si>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</si>
  <si>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</si>
  <si>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个人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</si>
  <si>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</si>
  <si>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</si>
  <si>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</si>
  <si>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</si>
  <si>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</si>
  <si>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</si>
  <si>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</si>
  <si>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</si>
  <si>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</si>
  <si>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</si>
  <si>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</si>
  <si>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</si>
  <si>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</si>
  <si>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</si>
  <si>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</si>
  <si>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</si>
  <si>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</si>
  <si>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</si>
  <si>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</si>
  <si>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</si>
  <si>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</si>
  <si>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</si>
  <si>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</si>
  <si>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</si>
  <si>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</si>
  <si>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</si>
  <si>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</si>
  <si>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</si>
  <si>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</si>
  <si>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</si>
  <si>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</si>
  <si>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</si>
  <si>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</si>
  <si>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</si>
  <si>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</si>
  <si>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</si>
  <si>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</si>
  <si>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</si>
  <si>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</si>
  <si>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</si>
  <si>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〒106-0032 東京都港区六本木7丁目 
18-11 国際ホテル</t>
  </si>
  <si>
    <t>NH292 (1000-1445) 便にて成田空港へ。到着後、ホテルへ。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</si>
</sst>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19</xdr:row>
      <xdr:rowOff>289693</xdr:rowOff>
    </xdr:from>
    <xdr:to>
      <xdr:col>5</xdr:col>
      <xdr:colOff>15240</xdr:colOff>
      <xdr:row>19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19</xdr:row>
      <xdr:rowOff>129540</xdr:rowOff>
    </xdr:from>
    <xdr:to>
      <xdr:col>6</xdr:col>
      <xdr:colOff>844155</xdr:colOff>
      <xdr:row>19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workbookViewId="0">
      <selection activeCell="D10" sqref="D10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13</v>
      </c>
      <c r="D7" s="1"/>
      <c r="E7" s="1"/>
      <c r="F7" s="1"/>
      <c r="G7" s="1"/>
    </row>
    <row r="8" spans="1:7" ht="16.5" customHeight="1">
      <c r="A8" s="1"/>
      <c r="B8" s="21" t="s">
        <v>14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15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40</v>
      </c>
      <c r="C11" s="26" t="s">
        <v>39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50</v>
      </c>
      <c r="D18" s="1"/>
      <c r="E18" s="1"/>
      <c r="F18" s="1"/>
      <c r="G18" s="1"/>
    </row>
    <row r="19" spans="1:7" ht="14.25" customHeight="1">
      <c r="A19" s="1"/>
      <c r="B19" s="29" t="s">
        <v>41</v>
      </c>
      <c r="C19" s="29" t="s">
        <v>42</v>
      </c>
      <c r="D19" s="1"/>
      <c r="E19" s="1"/>
      <c r="F19" s="1"/>
      <c r="G19" s="1"/>
    </row>
    <row r="20" spans="1:7" ht="14.25" customHeight="1">
      <c r="A20" s="1"/>
      <c r="B20" s="29" t="s">
        <v>43</v>
      </c>
      <c r="C20" s="29" t="s">
        <v>51</v>
      </c>
      <c r="D20" s="1"/>
      <c r="E20" s="1"/>
      <c r="F20" s="1"/>
      <c r="G20" s="1"/>
    </row>
    <row r="21" spans="1:7" ht="14.25" customHeight="1">
      <c r="A21" s="1"/>
      <c r="B21" s="29" t="s">
        <v>44</v>
      </c>
      <c r="C21" s="29" t="s">
        <v>45</v>
      </c>
      <c r="D21" s="1"/>
      <c r="E21" s="1"/>
      <c r="F21" s="1"/>
      <c r="G21" s="1"/>
    </row>
    <row r="22" spans="1:7" ht="14.25" customHeight="1">
      <c r="A22" s="1"/>
      <c r="B22" s="29" t="s">
        <v>46</v>
      </c>
      <c r="C22" s="29" t="s">
        <v>47</v>
      </c>
      <c r="D22" s="1"/>
      <c r="E22" s="1"/>
      <c r="F22" s="1"/>
      <c r="G22" s="1"/>
    </row>
    <row r="23" spans="1:7" ht="28.2" customHeight="1">
      <c r="A23" s="1"/>
      <c r="B23" s="31" t="s">
        <v>48</v>
      </c>
      <c r="C23" s="29" t="s">
        <v>53</v>
      </c>
      <c r="D23" s="1"/>
      <c r="E23" s="1"/>
      <c r="F23" s="1"/>
      <c r="G23" s="1"/>
    </row>
    <row r="24" spans="1:7" ht="14.25" customHeight="1">
      <c r="A24" s="6"/>
      <c r="B24" s="30" t="s">
        <v>49</v>
      </c>
      <c r="C24" s="30" t="s">
        <v>52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dataValidations count="1">
    <dataValidation type="list" allowBlank="1" showInputMessage="1" showErrorMessage="1" sqref="C7">
      <formula1>"个人,三年多次,五年多次"</formula1>
    </dataValidation>
  </dataValidations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A5" sqref="A5:H5"/>
    </sheetView>
  </sheetViews>
  <sheetFormatPr defaultColWidth="13.3984375" defaultRowHeight="15" customHeight="1"/>
  <cols>
    <col min="1" max="1" width="5.296875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3" t="s">
        <v>16</v>
      </c>
      <c r="B1" s="34"/>
      <c r="C1" s="34"/>
      <c r="D1" s="34"/>
      <c r="E1" s="34"/>
      <c r="F1" s="34"/>
      <c r="G1" s="34"/>
      <c r="H1" s="34"/>
    </row>
    <row r="2" spans="1:8" ht="18.75" customHeight="1">
      <c r="A2" s="33"/>
      <c r="B2" s="34"/>
      <c r="C2" s="34"/>
      <c r="D2" s="34"/>
      <c r="E2" s="34"/>
      <c r="F2" s="34"/>
      <c r="G2" s="34"/>
      <c r="H2" s="34"/>
    </row>
    <row r="3" spans="1:8" ht="14.25" customHeight="1">
      <c r="A3" s="38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4"/>
      <c r="C3" s="34"/>
      <c r="D3" s="34"/>
      <c r="E3" s="34"/>
      <c r="F3" s="34"/>
      <c r="G3" s="34"/>
      <c r="H3" s="34"/>
    </row>
    <row r="4" spans="1:8" ht="14.25" customHeight="1">
      <c r="A4" s="38" t="str">
        <f>"（旅行参加者"&amp;MAX(A6:A15)&amp;"名、"&amp;"代表者"&amp;B6&amp;"、他"&amp;MAX(A6:A15)-1&amp;"名）"</f>
        <v>（旅行参加者1名、代表者王利、他0名）</v>
      </c>
      <c r="B4" s="34"/>
      <c r="C4" s="34"/>
      <c r="D4" s="34"/>
      <c r="E4" s="34"/>
      <c r="F4" s="34"/>
      <c r="G4" s="34"/>
      <c r="H4" s="34"/>
    </row>
    <row r="5" spans="1:8" ht="24" customHeight="1">
      <c r="A5" s="8" t="s">
        <v>18</v>
      </c>
      <c r="B5" s="8" t="s">
        <v>19</v>
      </c>
      <c r="C5" s="8" t="s">
        <v>20</v>
      </c>
      <c r="D5" s="8" t="s">
        <v>21</v>
      </c>
      <c r="E5" s="9" t="s">
        <v>22</v>
      </c>
      <c r="F5" s="8" t="s">
        <v>23</v>
      </c>
      <c r="G5" s="8" t="s">
        <v>24</v>
      </c>
      <c r="H5" s="8" t="s">
        <v>25</v>
      </c>
    </row>
    <row r="6" spans="1:8" ht="16.5" customHeight="1">
      <c r="A6" s="9">
        <f>IF(LEN(B6),1,"")</f>
        <v>1</v>
      </c>
      <c r="B6" s="10" t="s">
        <v>26</v>
      </c>
      <c r="C6" s="11" t="s">
        <v>27</v>
      </c>
      <c r="D6" s="12" t="s">
        <v>28</v>
      </c>
      <c r="E6" s="12" t="s">
        <v>29</v>
      </c>
      <c r="F6" s="13">
        <v>29441</v>
      </c>
      <c r="G6" s="12" t="s">
        <v>30</v>
      </c>
      <c r="H6" s="12" t="s">
        <v>31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5" t="str">
        <f>"公司名称："&amp;基本信息!C3</f>
        <v>公司名称：北京新日国際旅行社有限公司成都分公司</v>
      </c>
      <c r="B17" s="36"/>
      <c r="C17" s="36"/>
      <c r="D17" s="36"/>
      <c r="E17" s="36"/>
      <c r="F17" s="36"/>
      <c r="G17" s="36"/>
      <c r="H17" s="36"/>
    </row>
    <row r="18" spans="1:8" ht="14.25" customHeight="1">
      <c r="A18" s="35" t="str">
        <f>"担当者："&amp;基本信息!C5</f>
        <v>担当者：小利</v>
      </c>
      <c r="B18" s="36"/>
      <c r="C18" s="36"/>
      <c r="D18" s="36"/>
      <c r="E18" s="36"/>
      <c r="F18" s="36"/>
      <c r="G18" s="36"/>
      <c r="H18" s="36"/>
    </row>
    <row r="19" spans="1:8" ht="14.25" customHeight="1">
      <c r="A19" s="35" t="str">
        <f>"电话："&amp;基本信息!C6</f>
        <v>电话：0000-88983820</v>
      </c>
      <c r="B19" s="36"/>
      <c r="C19" s="36"/>
      <c r="D19" s="36"/>
      <c r="E19" s="36"/>
      <c r="F19" s="36"/>
      <c r="G19" s="36"/>
      <c r="H19" s="36"/>
    </row>
    <row r="20" spans="1:8" ht="73.2" customHeight="1">
      <c r="A20" s="7"/>
      <c r="B20" s="7"/>
      <c r="C20" s="7"/>
      <c r="D20" s="7"/>
      <c r="E20" s="37" t="s">
        <v>32</v>
      </c>
      <c r="F20" s="36"/>
      <c r="G20" s="36"/>
      <c r="H20" s="36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workbookViewId="0">
      <selection activeCell="B6" sqref="B6"/>
    </sheetView>
  </sheetViews>
  <sheetFormatPr defaultColWidth="13.3984375" defaultRowHeight="15" customHeight="1"/>
  <cols>
    <col min="1" max="1" width="18" customWidth="1"/>
    <col min="2" max="2" width="30.69921875" customWidth="1"/>
    <col min="3" max="3" width="31.796875" customWidth="1"/>
    <col min="4" max="26" width="8" customWidth="1"/>
  </cols>
  <sheetData>
    <row r="1" spans="1:3" ht="22.5" customHeight="1">
      <c r="A1" s="39" t="s">
        <v>17</v>
      </c>
      <c r="B1" s="34"/>
      <c r="C1" s="34"/>
    </row>
    <row r="2" spans="1:3" ht="21" customHeight="1">
      <c r="A2" s="43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4"/>
      <c r="C2" s="34"/>
    </row>
    <row r="3" spans="1:3" ht="19.5" customHeight="1">
      <c r="A3" s="40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1"/>
      <c r="C3" s="41"/>
    </row>
    <row r="4" spans="1:3" ht="25.5" customHeight="1">
      <c r="A4" s="32" t="s">
        <v>33</v>
      </c>
      <c r="B4" s="32" t="s">
        <v>34</v>
      </c>
      <c r="C4" s="32" t="s">
        <v>35</v>
      </c>
    </row>
    <row r="5" spans="1:3" ht="42" customHeight="1">
      <c r="A5" s="16">
        <f>IF(AND(LEN(基本信息!C8),LEN(基本信息!C8)),基本信息!C8,"")</f>
        <v>42348</v>
      </c>
      <c r="B5" s="17" t="s">
        <v>55</v>
      </c>
      <c r="C5" s="17" t="s">
        <v>54</v>
      </c>
    </row>
    <row r="6" spans="1:3" ht="44.25" customHeight="1">
      <c r="A6" s="16">
        <f>IF(LEN(A5),IF(A5+1&lt;=基本信息!C9,A5+1,""),"")</f>
        <v>42349</v>
      </c>
      <c r="B6" s="17" t="s">
        <v>36</v>
      </c>
      <c r="C6" s="17" t="s">
        <v>37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2" t="str">
        <f>"公司名称："&amp;基本信息!C3</f>
        <v>公司名称：北京新日国際旅行社有限公司成都分公司</v>
      </c>
      <c r="B37" s="36"/>
      <c r="C37" s="36"/>
    </row>
    <row r="38" spans="1:3" ht="14.25" customHeight="1">
      <c r="A38" s="42" t="str">
        <f>"担当者："&amp;基本信息!C5</f>
        <v>担当者：小利</v>
      </c>
      <c r="B38" s="36"/>
      <c r="C38" s="36"/>
    </row>
    <row r="39" spans="1:3" ht="14.25" customHeight="1">
      <c r="A39" s="42" t="str">
        <f>"电话："&amp;基本信息!C6</f>
        <v>电话：0000-88983820</v>
      </c>
      <c r="B39" s="36"/>
      <c r="C39" s="36"/>
    </row>
    <row r="40" spans="1:3" ht="83.4" customHeight="1">
      <c r="A40" s="7"/>
      <c r="B40" s="7"/>
      <c r="C40" s="28" t="s">
        <v>38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2015-11-10T20:29:53Z</dcterms:modified>
</cp:coreProperties>
</file>