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leewinstanley/Downloads/"/>
    </mc:Choice>
  </mc:AlternateContent>
  <xr:revisionPtr revIDLastSave="0" documentId="13_ncr:1_{D5B37E58-5149-3F49-95A4-8C62DBB24D66}" xr6:coauthVersionLast="47" xr6:coauthVersionMax="47" xr10:uidLastSave="{00000000-0000-0000-0000-000000000000}"/>
  <bookViews>
    <workbookView xWindow="0" yWindow="500" windowWidth="33600" windowHeight="20500" xr2:uid="{00000000-000D-0000-FFFF-FFFF00000000}"/>
  </bookViews>
  <sheets>
    <sheet name="OTJT Log" sheetId="1" r:id="rId1"/>
    <sheet name="FAQs" sheetId="8" state="hidden" r:id="rId2"/>
    <sheet name="Calculation Rules" sheetId="5" state="hidden" r:id="rId3"/>
    <sheet name="Appendix" sheetId="3" r:id="rId4"/>
    <sheet name="List - Hide" sheetId="4" state="hidden" r:id="rId5"/>
    <sheet name="Check - Hide" sheetId="7" state="hidden" r:id="rId6"/>
    <sheet name="Sheet2" sheetId="2" state="hidden" r:id="rId7"/>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<sst xmlns="http://schemas.openxmlformats.org/spreadsheetml/2006/main" count="335" uniqueCount="267">
  <si>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</si>
  <si>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</si>
  <si>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</si>
  <si>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</si>
  <si>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</si>
  <si>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</si>
  <si>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</si>
  <si>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</si>
  <si>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</si>
  <si>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</si>
  <si>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</si>
  <si>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</si>
  <si>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</si>
  <si>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</si>
  <si>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</si>
  <si>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</si>
  <si>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</si>
  <si>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</si>
  <si>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</si>
  <si>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</si>
  <si>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</si>
  <si>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</si>
  <si>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</si>
  <si>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</si>
  <si>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</si>
  <si>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</si>
  <si>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</si>
  <si>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</si>
  <si>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</si>
  <si>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</si>
  <si>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</si>
  <si>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</si>
  <si>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</si>
  <si>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</si>
  <si>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</si>
  <si>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</si>
  <si>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</si>
  <si>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</si>
  <si>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</si>
  <si>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</si>
  <si>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</si>
  <si>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</si>
  <si>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</si>
  <si>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</si>
  <si>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</si>
  <si>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</si>
  <si>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</si>
  <si>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</si>
  <si>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</si>
  <si>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</si>
  <si>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</si>
  <si>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</si>
  <si>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</si>
  <si>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</si>
  <si>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</si>
  <si>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</si>
  <si>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</si>
  <si>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</si>
  <si>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</si>
  <si>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</si>
  <si>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</si>
  <si>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</si>
  <si>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</si>
  <si>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</si>
  <si>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</si>
  <si>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</si>
  <si>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</si>
  <si>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</si>
  <si>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</si>
  <si>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</si>
  <si>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</si>
  <si>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</si>
  <si>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</si>
  <si>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</si>
  <si>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</si>
  <si>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</si>
  <si>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</si>
  <si>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</si>
  <si>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</si>
  <si>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</si>
  <si>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</si>
  <si>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</si>
  <si>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</si>
  <si>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</si>
  <si>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</si>
  <si>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</si>
  <si>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</si>
  <si>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</si>
  <si>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</si>
  <si>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</si>
  <si>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</si>
  <si>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</si>
  <si>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</si>
  <si>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</si>
  <si>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</si>
  <si>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</si>
  <si>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</si>
  <si>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</si>
  <si>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</si>
  <si>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</si>
  <si>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</si>
  <si>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</si>
  <si>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</si>
  <si>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</si>
  <si>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</si>
  <si>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</si>
  <si>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</si>
  <si>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</si>
  <si>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</si>
  <si>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</si>
  <si>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</si>
  <si>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</si>
  <si>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</si>
  <si>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</si>
  <si>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</si>
  <si>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</si>
  <si>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</si>
  <si>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</si>
  <si>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</si>
  <si>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</si>
  <si>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</si>
  <si>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</si>
  <si>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</si>
  <si>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</si>
  <si>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</si>
  <si>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</si>
  <si>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</si>
  <si>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</si>
  <si>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</si>
  <si>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</si>
  <si>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</si>
  <si>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</si>
  <si>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</si>
  <si>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</si>
  <si>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</si>
  <si>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</si>
  <si>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</si>
  <si>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</si>
  <si>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</si>
  <si>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</si>
  <si>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</si>
  <si>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</si>
  <si>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</si>
  <si>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</si>
  <si>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</si>
  <si>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</si>
  <si>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</si>
  <si>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</si>
  <si>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</si>
  <si>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</si>
  <si>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</si>
  <si>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</si>
  <si>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</si>
  <si>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</si>
  <si>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</si>
  <si>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</si>
  <si>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</si>
  <si>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</si>
  <si>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</si>
  <si>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</si>
  <si>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</si>
  <si>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</si>
  <si>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</si>
  <si>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</si>
  <si>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</si>
  <si>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</si>
  <si>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</si>
  <si>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</si>
  <si>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</si>
  <si>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</si>
  <si>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</si>
  <si>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</si>
  <si>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</si>
  <si>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</si>
  <si>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</si>
  <si>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</si>
  <si>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</si>
  <si>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</si>
  <si>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</si>
  <si>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</si>
  <si>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</si>
  <si>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</si>
  <si>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</si>
  <si>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</si>
  <si>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</si>
  <si>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</si>
  <si>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</si>
  <si>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</si>
  <si>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</si>
  <si>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</si>
  <si>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</si>
  <si>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</si>
  <si>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</si>
  <si>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</si>
  <si>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</si>
  <si>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</si>
  <si>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</si>
  <si>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</si>
  <si>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</si>
  <si>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</si>
  <si>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</si>
  <si>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</si>
  <si>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</si>
  <si>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</si>
  <si>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</si>
  <si>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</si>
  <si>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</si>
  <si>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</si>
  <si>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</si>
  <si>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</si>
  <si>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</si>
  <si>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</si>
  <si>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</si>
  <si>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</si>
  <si>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</si>
  <si>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</si>
  <si>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</si>
  <si>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</si>
  <si>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</si>
  <si>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</si>
  <si>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</si>
  <si>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</si>
  <si>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</si>
  <si>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</si>
  <si>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</si>
  <si>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</si>
  <si>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</si>
  <si>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</si>
  <si>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</si>
  <si>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</si>
  <si>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</si>
  <si>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</si>
  <si>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</si>
  <si>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</si>
  <si>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</si>
  <si>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</si>
  <si>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</si>
  <si>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</si>
  <si>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</si>
  <si>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</si>
  <si>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</si>
  <si>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</si>
  <si>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</si>
  <si>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</si>
  <si>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</si>
  <si>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</si>
  <si>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</si>
  <si>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</si>
  <si>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</si>
  <si>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</si>
  <si>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</si>
  <si>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</si>
  <si>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</si>
  <si>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</si>
  <si>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</si>
  <si>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</si>
  <si>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</si>
  <si>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</si>
  <si>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</si>
  <si>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</si>
  <si>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</si>
  <si>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Lee Winstanley</t>
  </si>
  <si>
    <t>BPP School of Big Tech Apprenticeship Meetup</t>
  </si>
  <si>
    <t>Agile ways of working. Discussiion on the future of A.I</t>
  </si>
  <si>
    <t>yes</t>
  </si>
  <si>
    <t>GCP training</t>
  </si>
  <si>
    <t>Fundemtals of Google cloud and its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</si>
</sst>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amily val="2"/>
    </font>
    <font>
      <sz val="11"/>
      <color rgb="FF000000"/>
      <name val="Calibri"/>
      <family val="2"/>
    </font>
    <font>
      <sz val="11"/>
      <color theme="1"/>
      <name val="Calibri"/>
      <family val="2"/>
      <scheme val="minor"/>
    </font>
    <font>
      <sz val="8"/>
      <color rgb="FF3C3C3B"/>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6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s>
  <cellStyleXfs count="2">
    <xf numFmtId="0" fontId="0" fillId="0" borderId="0"/>
    <xf numFmtId="9" fontId="29" fillId="0" borderId="0" applyFont="0" applyFill="0" applyBorder="0" applyAlignment="0" applyProtection="0"/>
  </cellStyleXfs>
  <cellXfs count="198">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1" fillId="0" borderId="22" xfId="0" applyFont="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18" fillId="0" borderId="14" xfId="0" applyFont="1" applyBorder="1"/>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22" fillId="0" borderId="22" xfId="0" applyFont="1" applyBorder="1"/>
    <xf numFmtId="14" fontId="22" fillId="0" borderId="22" xfId="0" applyNumberFormat="1" applyFont="1" applyBorder="1"/>
    <xf numFmtId="14" fontId="22" fillId="0" borderId="30" xfId="0" applyNumberFormat="1"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0" fillId="0" borderId="22" xfId="0" applyBorder="1"/>
    <xf numFmtId="0" fontId="25" fillId="0" borderId="25" xfId="0" applyFont="1" applyBorder="1" applyAlignment="1">
      <alignment horizontal="left" vertical="center" wrapText="1"/>
    </xf>
    <xf numFmtId="0" fontId="11" fillId="0" borderId="40" xfId="0" applyFont="1" applyBorder="1"/>
    <xf numFmtId="14" fontId="0" fillId="0" borderId="25" xfId="0" applyNumberForma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6" fillId="2" borderId="0" xfId="0" applyFont="1" applyFill="1" applyAlignment="1">
      <alignment wrapText="1"/>
    </xf>
    <xf numFmtId="0" fontId="1" fillId="2" borderId="0" xfId="0" applyFont="1" applyFill="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25" fillId="0" borderId="22" xfId="0" applyFont="1" applyBorder="1"/>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1" xfId="0" applyFont="1" applyBorder="1"/>
    <xf numFmtId="0" fontId="1" fillId="0" borderId="62" xfId="0" applyFont="1" applyBorder="1"/>
    <xf numFmtId="0" fontId="0" fillId="0" borderId="40" xfId="0" applyBorder="1"/>
    <xf numFmtId="0" fontId="0" fillId="0" borderId="63" xfId="0" applyBorder="1"/>
    <xf numFmtId="0" fontId="1" fillId="0" borderId="64" xfId="0" applyFont="1" applyBorder="1"/>
    <xf numFmtId="0" fontId="1" fillId="0" borderId="65" xfId="0" applyFont="1" applyBorder="1"/>
    <xf numFmtId="0" fontId="0" fillId="0" borderId="24" xfId="0" applyBorder="1"/>
    <xf numFmtId="0" fontId="0" fillId="0" borderId="59"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14" fontId="1" fillId="0" borderId="25" xfId="0" applyNumberFormat="1" applyFont="1" applyBorder="1" applyAlignment="1">
      <alignment horizontal="center" vertical="center" wrapText="1"/>
    </xf>
    <xf numFmtId="14" fontId="1" fillId="0" borderId="25" xfId="0" applyNumberFormat="1" applyFont="1" applyBorder="1" applyAlignment="1">
      <alignment horizontal="center"/>
    </xf>
    <xf numFmtId="0" fontId="21" fillId="0" borderId="0" xfId="0" applyFont="1" applyAlignment="1">
      <alignment horizontal="left" wrapText="1"/>
    </xf>
    <xf numFmtId="0" fontId="21" fillId="0" borderId="1" xfId="0" applyFont="1" applyBorder="1" applyAlignment="1">
      <alignment horizontal="left"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25" xfId="0"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wrapText="1"/>
    </xf>
    <xf numFmtId="0" fontId="22" fillId="0" borderId="22" xfId="0" applyFont="1" applyBorder="1" applyAlignment="1">
      <alignment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showGridLines="0" tabSelected="1" topLeftCell="A10" zoomScaleNormal="100" workbookViewId="0">
      <selection activeCell="G38" sqref="G38"/>
    </sheetView>
  </sheetViews>
  <sheetFormatPr baseColWidth="10" defaultColWidth="8.83203125" defaultRowHeight="15" x14ac:dyDescent="0.2"/>
  <cols>
    <col min="1" max="1" width="11.83203125" customWidth="1"/>
    <col min="2" max="2" width="54.83203125" customWidth="1"/>
    <col min="3" max="3" width="24.1640625" customWidth="1"/>
    <col min="4" max="4" width="15" customWidth="1"/>
    <col min="5" max="5" width="10" customWidth="1"/>
    <col min="6" max="6" width="20" customWidth="1"/>
    <col min="7" max="7" width="11.1640625" customWidth="1"/>
    <col min="8" max="8" width="22" customWidth="1"/>
    <col min="14" max="14" width="4.1640625" customWidth="1"/>
  </cols>
  <sheetData>
    <row r="1" spans="1:42" ht="7.5" customHeight="1" x14ac:dyDescent="0.2">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0" customHeight="1" x14ac:dyDescent="0.3">
      <c r="A2" s="6"/>
      <c r="B2" s="56" t="s">
        <v>0</v>
      </c>
      <c r="F2" s="1"/>
      <c r="G2" s="2"/>
      <c r="H2" s="2"/>
      <c r="I2" s="2"/>
      <c r="J2" s="169"/>
      <c r="K2" s="170"/>
      <c r="L2" s="170"/>
      <c r="M2" s="170"/>
      <c r="N2" s="170"/>
      <c r="O2" s="171"/>
      <c r="P2" s="37"/>
      <c r="Q2" s="37"/>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
      <c r="A3" s="6"/>
      <c r="B3" s="151" t="s">
        <v>1</v>
      </c>
      <c r="C3" s="151"/>
      <c r="D3" s="151"/>
      <c r="E3" s="151"/>
      <c r="F3" s="151"/>
      <c r="G3" s="152"/>
      <c r="H3" s="1"/>
      <c r="I3" s="2"/>
      <c r="J3" s="54"/>
      <c r="K3" s="54"/>
      <c r="L3" s="67"/>
      <c r="M3" s="54"/>
      <c r="N3" s="54"/>
      <c r="O3" s="55"/>
      <c r="P3" s="37"/>
      <c r="Q3" s="37"/>
      <c r="R3" s="2"/>
      <c r="S3" s="2"/>
      <c r="T3" s="2"/>
      <c r="U3" s="2"/>
      <c r="V3" s="2"/>
      <c r="W3" s="2"/>
      <c r="X3" s="2"/>
      <c r="Y3" s="2"/>
      <c r="Z3" s="2"/>
      <c r="AA3" s="2"/>
      <c r="AB3" s="2"/>
      <c r="AC3" s="2"/>
      <c r="AD3" s="2"/>
      <c r="AE3" s="2"/>
      <c r="AF3" s="2"/>
      <c r="AG3" s="2"/>
      <c r="AH3" s="2"/>
      <c r="AI3" s="2"/>
      <c r="AJ3" s="2"/>
      <c r="AK3" s="2"/>
      <c r="AL3" s="2"/>
      <c r="AM3" s="2"/>
      <c r="AN3" s="2"/>
      <c r="AO3" s="2"/>
      <c r="AP3" s="2"/>
    </row>
    <row r="4" spans="1:42" ht="60" customHeight="1" x14ac:dyDescent="0.2">
      <c r="A4" s="6"/>
      <c r="B4" s="68" t="s">
        <v>261</v>
      </c>
      <c r="C4" s="69"/>
      <c r="I4" s="2"/>
      <c r="J4" s="54"/>
      <c r="K4" s="54"/>
      <c r="L4" s="54"/>
      <c r="M4" s="54"/>
      <c r="N4" s="54"/>
      <c r="O4" s="55"/>
      <c r="P4" s="37"/>
      <c r="Q4" s="37"/>
      <c r="R4" s="2"/>
      <c r="S4" s="2"/>
      <c r="T4" s="2"/>
      <c r="U4" s="2"/>
      <c r="V4" s="2"/>
      <c r="W4" s="2"/>
      <c r="X4" s="2"/>
      <c r="Y4" s="2"/>
      <c r="Z4" s="2"/>
      <c r="AA4" s="2"/>
      <c r="AB4" s="2"/>
      <c r="AC4" s="2"/>
      <c r="AD4" s="2"/>
      <c r="AE4" s="2"/>
      <c r="AF4" s="2"/>
      <c r="AG4" s="2"/>
      <c r="AH4" s="2"/>
      <c r="AI4" s="2"/>
      <c r="AJ4" s="2"/>
      <c r="AK4" s="2"/>
      <c r="AL4" s="2"/>
      <c r="AM4" s="2"/>
      <c r="AN4" s="2"/>
      <c r="AO4" s="2"/>
      <c r="AP4" s="2"/>
    </row>
    <row r="5" spans="1:42" ht="124.5" customHeight="1" x14ac:dyDescent="0.2">
      <c r="A5" s="3"/>
      <c r="B5" s="57" t="s">
        <v>2</v>
      </c>
      <c r="C5" s="57" t="s">
        <v>3</v>
      </c>
      <c r="D5" s="57" t="s">
        <v>4</v>
      </c>
      <c r="E5" s="57" t="s">
        <v>5</v>
      </c>
      <c r="F5" s="57" t="s">
        <v>6</v>
      </c>
      <c r="G5" s="57" t="s">
        <v>7</v>
      </c>
      <c r="H5" s="168"/>
      <c r="I5" s="2"/>
      <c r="J5" s="153"/>
      <c r="K5" s="154"/>
      <c r="L5" s="154"/>
      <c r="M5" s="154"/>
      <c r="N5" s="154"/>
      <c r="O5" s="155"/>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
      <c r="A6" s="3"/>
      <c r="B6" s="147" t="s">
        <v>8</v>
      </c>
      <c r="C6" s="57" t="s">
        <v>60</v>
      </c>
      <c r="D6" s="149">
        <v>45311</v>
      </c>
      <c r="E6" s="148">
        <v>4</v>
      </c>
      <c r="F6">
        <v>0</v>
      </c>
      <c r="G6" s="140">
        <f t="shared" ref="G6:G18" si="0">IF(NOT(ISBLANK(D6)), SUM(E6:F6), 0)</f>
        <v>4</v>
      </c>
      <c r="H6" s="168"/>
      <c r="I6" s="2"/>
      <c r="J6" s="145"/>
      <c r="K6" s="145"/>
      <c r="L6" s="145"/>
      <c r="M6" s="145"/>
      <c r="N6" s="145"/>
      <c r="O6" s="146"/>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ht="16" x14ac:dyDescent="0.2">
      <c r="A7" s="3"/>
      <c r="B7" s="84" t="s">
        <v>9</v>
      </c>
      <c r="C7" s="57" t="s">
        <v>60</v>
      </c>
      <c r="D7" s="150">
        <v>45708</v>
      </c>
      <c r="E7" s="58">
        <v>12</v>
      </c>
      <c r="F7" s="141">
        <v>12</v>
      </c>
      <c r="G7" s="140">
        <f t="shared" si="0"/>
        <v>24</v>
      </c>
      <c r="H7" s="168"/>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ht="16" x14ac:dyDescent="0.2">
      <c r="A8" s="3"/>
      <c r="B8" s="84" t="s">
        <v>10</v>
      </c>
      <c r="C8" s="57" t="s">
        <v>60</v>
      </c>
      <c r="D8" s="150">
        <v>45743</v>
      </c>
      <c r="E8" s="58">
        <v>15</v>
      </c>
      <c r="F8" s="141">
        <v>17</v>
      </c>
      <c r="G8" s="140">
        <f t="shared" si="0"/>
        <v>32</v>
      </c>
      <c r="H8" s="168"/>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ht="16" x14ac:dyDescent="0.2">
      <c r="A9" s="3"/>
      <c r="B9" s="84" t="s">
        <v>11</v>
      </c>
      <c r="C9" s="57" t="s">
        <v>60</v>
      </c>
      <c r="D9" s="83">
        <v>45798</v>
      </c>
      <c r="E9" s="58">
        <v>27</v>
      </c>
      <c r="F9" s="141">
        <v>27</v>
      </c>
      <c r="G9" s="140">
        <f t="shared" si="0"/>
        <v>54</v>
      </c>
      <c r="H9" s="168"/>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ht="16" x14ac:dyDescent="0.2">
      <c r="A10" s="3"/>
      <c r="B10" s="92" t="s">
        <v>12</v>
      </c>
      <c r="C10" s="57" t="s">
        <v>60</v>
      </c>
      <c r="D10" s="83">
        <v>45863</v>
      </c>
      <c r="E10" s="58">
        <v>12</v>
      </c>
      <c r="F10" s="141">
        <v>12</v>
      </c>
      <c r="G10" s="140">
        <f t="shared" si="0"/>
        <v>24</v>
      </c>
      <c r="H10" s="168"/>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ht="16" x14ac:dyDescent="0.2">
      <c r="A11" s="3"/>
      <c r="B11" s="84" t="s">
        <v>13</v>
      </c>
      <c r="C11" s="57" t="s">
        <v>60</v>
      </c>
      <c r="D11" s="83">
        <v>45875</v>
      </c>
      <c r="E11" s="58">
        <v>24</v>
      </c>
      <c r="F11" s="141">
        <v>22</v>
      </c>
      <c r="G11" s="140">
        <f t="shared" si="0"/>
        <v>46</v>
      </c>
      <c r="H11" s="168"/>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ht="16" x14ac:dyDescent="0.2">
      <c r="A12" s="3"/>
      <c r="B12" s="84" t="s">
        <v>14</v>
      </c>
      <c r="C12" s="57" t="s">
        <v>60</v>
      </c>
      <c r="D12" s="83">
        <v>45896</v>
      </c>
      <c r="E12" s="58">
        <v>9</v>
      </c>
      <c r="F12" s="141">
        <v>12</v>
      </c>
      <c r="G12" s="140">
        <f t="shared" si="0"/>
        <v>21</v>
      </c>
      <c r="H12" s="168"/>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ht="16" x14ac:dyDescent="0.2">
      <c r="A13" s="3"/>
      <c r="B13" s="84" t="s">
        <v>15</v>
      </c>
      <c r="C13" s="58"/>
      <c r="D13" s="58"/>
      <c r="E13" s="58">
        <v>12</v>
      </c>
      <c r="F13" s="141">
        <v>12</v>
      </c>
      <c r="G13" s="140">
        <f t="shared" si="0"/>
        <v>0</v>
      </c>
      <c r="H13" s="168"/>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ht="16" x14ac:dyDescent="0.2">
      <c r="A14" s="3"/>
      <c r="B14" s="84" t="s">
        <v>16</v>
      </c>
      <c r="C14" s="58"/>
      <c r="D14" s="58"/>
      <c r="E14" s="58">
        <v>21</v>
      </c>
      <c r="F14" s="141">
        <v>22</v>
      </c>
      <c r="G14" s="140">
        <f t="shared" si="0"/>
        <v>0</v>
      </c>
      <c r="H14" s="168"/>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ht="16" x14ac:dyDescent="0.2">
      <c r="A15" s="3"/>
      <c r="B15" s="84" t="s">
        <v>17</v>
      </c>
      <c r="C15" s="58"/>
      <c r="D15" s="58"/>
      <c r="E15" s="58">
        <v>18</v>
      </c>
      <c r="F15" s="141">
        <v>12</v>
      </c>
      <c r="G15" s="140">
        <f t="shared" si="0"/>
        <v>0</v>
      </c>
      <c r="H15" s="168"/>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ht="16" x14ac:dyDescent="0.2">
      <c r="A16" s="3"/>
      <c r="B16" s="84" t="s">
        <v>18</v>
      </c>
      <c r="C16" s="58"/>
      <c r="D16" s="58"/>
      <c r="E16" s="58">
        <v>15</v>
      </c>
      <c r="F16" s="141">
        <v>12</v>
      </c>
      <c r="G16" s="140">
        <f t="shared" si="0"/>
        <v>0</v>
      </c>
      <c r="H16" s="168"/>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ht="16" x14ac:dyDescent="0.2">
      <c r="A17" s="3"/>
      <c r="B17" s="84" t="s">
        <v>19</v>
      </c>
      <c r="C17" s="58"/>
      <c r="D17" s="58"/>
      <c r="E17" s="58">
        <v>15</v>
      </c>
      <c r="F17" s="141">
        <v>12</v>
      </c>
      <c r="G17" s="140">
        <f t="shared" si="0"/>
        <v>0</v>
      </c>
      <c r="H17" s="168"/>
      <c r="I17" s="4"/>
      <c r="J17" s="153"/>
      <c r="K17" s="154"/>
      <c r="L17" s="154"/>
      <c r="M17" s="154"/>
      <c r="N17" s="154"/>
      <c r="O17" s="155"/>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ht="16" x14ac:dyDescent="0.2">
      <c r="A18" s="3"/>
      <c r="B18" s="84" t="s">
        <v>20</v>
      </c>
      <c r="C18" s="58"/>
      <c r="D18" s="58"/>
      <c r="E18" s="58">
        <v>11</v>
      </c>
      <c r="F18" s="142">
        <v>0</v>
      </c>
      <c r="G18" s="140">
        <f t="shared" si="0"/>
        <v>0</v>
      </c>
      <c r="H18" s="168"/>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
      <c r="A19" s="3"/>
      <c r="B19" s="32" t="s">
        <v>21</v>
      </c>
      <c r="C19" s="25"/>
      <c r="D19" s="25"/>
      <c r="E19" s="31">
        <f>SUM(E6:E18)</f>
        <v>195</v>
      </c>
      <c r="F19" s="143">
        <f>SUM(F7:F18)</f>
        <v>172</v>
      </c>
      <c r="G19" s="144">
        <f>SUM(G6:G18)</f>
        <v>205</v>
      </c>
      <c r="H19" s="168"/>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
      <c r="A20" s="3"/>
      <c r="B20" s="2"/>
      <c r="C20" s="2"/>
      <c r="D20" s="2"/>
      <c r="E20" s="2"/>
      <c r="F20" s="2"/>
      <c r="G20" s="3"/>
      <c r="H20" s="61"/>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
      <c r="A21" s="3"/>
      <c r="B21" s="57" t="s">
        <v>22</v>
      </c>
      <c r="C21" s="57" t="s">
        <v>23</v>
      </c>
      <c r="D21" s="57" t="s">
        <v>24</v>
      </c>
      <c r="E21" s="57" t="s">
        <v>25</v>
      </c>
      <c r="F21" s="57" t="s">
        <v>26</v>
      </c>
      <c r="G21" s="57" t="s">
        <v>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84" customHeight="1" x14ac:dyDescent="0.2">
      <c r="A22" s="3"/>
      <c r="B22" s="58" t="s">
        <v>27</v>
      </c>
      <c r="C22" s="58" t="s">
        <v>60</v>
      </c>
      <c r="D22" s="83">
        <v>45797</v>
      </c>
      <c r="E22" s="58">
        <v>24</v>
      </c>
      <c r="F22" s="58"/>
      <c r="G22" s="58">
        <f>IF(NOT(ISBLANK(D22)), SUM(E22:F22), 0)</f>
        <v>24</v>
      </c>
      <c r="H22" s="176"/>
      <c r="I22" s="2"/>
      <c r="J22" s="153"/>
      <c r="K22" s="154"/>
      <c r="L22" s="154"/>
      <c r="M22" s="154"/>
      <c r="N22" s="154"/>
      <c r="O22" s="155"/>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
      <c r="A23" s="3"/>
      <c r="B23" s="58" t="s">
        <v>28</v>
      </c>
      <c r="C23" s="58" t="s">
        <v>264</v>
      </c>
      <c r="D23" s="83">
        <v>45898</v>
      </c>
      <c r="E23" s="58">
        <v>24</v>
      </c>
      <c r="F23" s="58"/>
      <c r="G23" s="58">
        <f>IF(NOT(ISBLANK(D23)), SUM(E23:F23), 0)</f>
        <v>24</v>
      </c>
      <c r="H23" s="176"/>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
      <c r="A24" s="3"/>
      <c r="B24" s="58" t="s">
        <v>29</v>
      </c>
      <c r="C24" s="58"/>
      <c r="D24" s="58"/>
      <c r="E24" s="58">
        <v>24</v>
      </c>
      <c r="F24" s="58"/>
      <c r="G24" s="58">
        <f>IF(NOT(ISBLANK(D24)), SUM(E24:F24), 0)</f>
        <v>0</v>
      </c>
      <c r="H24" s="176"/>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
      <c r="A25" s="3"/>
      <c r="B25" s="58" t="s">
        <v>30</v>
      </c>
      <c r="C25" s="58"/>
      <c r="D25" s="58"/>
      <c r="E25" s="58">
        <v>24</v>
      </c>
      <c r="F25" s="58"/>
      <c r="G25" s="58">
        <f>IF(NOT(ISBLANK(D25)), SUM(E25:F25), 0)</f>
        <v>0</v>
      </c>
      <c r="H25" s="176"/>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
      <c r="A26" s="3"/>
      <c r="B26" s="58" t="s">
        <v>31</v>
      </c>
      <c r="C26" s="58"/>
      <c r="D26" s="58"/>
      <c r="E26" s="58">
        <v>24</v>
      </c>
      <c r="F26" s="58"/>
      <c r="G26" s="58">
        <f>IF(NOT(ISBLANK(D26)), SUM(E26:F26), 0)</f>
        <v>0</v>
      </c>
      <c r="H26" s="176"/>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
      <c r="A27" s="3"/>
      <c r="B27" s="58"/>
      <c r="C27" s="58"/>
      <c r="D27" s="58"/>
      <c r="E27" s="58"/>
      <c r="F27" s="58"/>
      <c r="G27" s="58"/>
      <c r="H27" s="176"/>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
      <c r="A28" s="3"/>
      <c r="B28" s="59" t="s">
        <v>7</v>
      </c>
      <c r="C28" s="58"/>
      <c r="D28" s="58"/>
      <c r="E28" s="60">
        <f>SUM(E22:E27)</f>
        <v>120</v>
      </c>
      <c r="F28" s="60">
        <f>SUM(F22:F26)</f>
        <v>0</v>
      </c>
      <c r="G28" s="60">
        <f>SUM(G22:H27)</f>
        <v>48</v>
      </c>
      <c r="H28" s="176"/>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
      <c r="A29" s="2"/>
      <c r="B29" s="162"/>
      <c r="C29" s="163"/>
      <c r="D29" s="163"/>
      <c r="E29" s="163"/>
      <c r="F29" s="163"/>
      <c r="G29" s="163"/>
      <c r="H29" s="164"/>
      <c r="I29" s="2"/>
      <c r="J29" s="153"/>
      <c r="K29" s="154"/>
      <c r="L29" s="154"/>
      <c r="M29" s="154"/>
      <c r="N29" s="154"/>
      <c r="O29" s="155"/>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
      <c r="A30" s="2"/>
      <c r="B30" s="20" t="s">
        <v>32</v>
      </c>
      <c r="F30" s="1"/>
      <c r="G30" s="2"/>
      <c r="H30" s="2"/>
      <c r="I30" s="2"/>
      <c r="J30" s="159"/>
      <c r="K30" s="160"/>
      <c r="L30" s="160"/>
      <c r="M30" s="160"/>
      <c r="N30" s="160"/>
      <c r="O30" s="161"/>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
      <c r="A31" s="2"/>
      <c r="B31" s="165" t="s">
        <v>33</v>
      </c>
      <c r="C31" s="166"/>
      <c r="D31" s="166"/>
      <c r="E31" s="166"/>
      <c r="F31" s="167"/>
      <c r="G31" s="2"/>
      <c r="H31" s="2"/>
      <c r="I31" s="2"/>
      <c r="J31" s="52"/>
      <c r="K31" s="52"/>
      <c r="L31" s="52"/>
      <c r="M31" s="52"/>
      <c r="N31" s="52"/>
      <c r="O31" s="53"/>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
      <c r="A32" s="2"/>
      <c r="B32" t="s">
        <v>34</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
      <c r="A33" s="3"/>
      <c r="B33" s="38"/>
      <c r="C33" s="39"/>
      <c r="D33" s="39"/>
      <c r="E33" s="40"/>
      <c r="F33" s="40"/>
      <c r="G33" s="40"/>
      <c r="H33" s="42"/>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
      <c r="A34" s="3"/>
      <c r="B34" s="35"/>
      <c r="C34" s="41"/>
      <c r="D34" s="41"/>
      <c r="E34" s="41"/>
      <c r="F34" s="35"/>
      <c r="G34" s="39"/>
      <c r="H34" s="42"/>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
      <c r="A35" s="3"/>
      <c r="B35" s="57" t="s">
        <v>35</v>
      </c>
      <c r="C35" s="57" t="s">
        <v>36</v>
      </c>
      <c r="D35" s="66" t="s">
        <v>37</v>
      </c>
      <c r="E35" s="173" t="s">
        <v>38</v>
      </c>
      <c r="F35" s="173"/>
      <c r="G35" s="66" t="s">
        <v>25</v>
      </c>
      <c r="H35" s="177" t="s">
        <v>39</v>
      </c>
      <c r="I35" s="4"/>
      <c r="J35" s="153"/>
      <c r="K35" s="154"/>
      <c r="L35" s="154"/>
      <c r="M35" s="154"/>
      <c r="N35" s="154"/>
      <c r="O35" s="155"/>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1" customHeight="1" x14ac:dyDescent="0.2">
      <c r="A36" s="62"/>
      <c r="B36" s="84" t="s">
        <v>262</v>
      </c>
      <c r="C36" s="80" t="s">
        <v>144</v>
      </c>
      <c r="D36" s="64">
        <v>45701</v>
      </c>
      <c r="E36" s="174" t="s">
        <v>263</v>
      </c>
      <c r="F36" s="175"/>
      <c r="G36" s="108">
        <v>7</v>
      </c>
      <c r="H36" s="178"/>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7.25" customHeight="1" x14ac:dyDescent="0.2">
      <c r="A37" s="62"/>
      <c r="B37" s="84" t="s">
        <v>265</v>
      </c>
      <c r="C37" s="80" t="s">
        <v>162</v>
      </c>
      <c r="D37" s="65">
        <v>45879</v>
      </c>
      <c r="E37" s="174" t="s">
        <v>266</v>
      </c>
      <c r="F37" s="175"/>
      <c r="G37" s="108">
        <v>6</v>
      </c>
      <c r="H37" s="178"/>
      <c r="I37" s="5"/>
      <c r="J37" s="156"/>
      <c r="K37" s="157"/>
      <c r="L37" s="157"/>
      <c r="M37" s="157"/>
      <c r="N37" s="157"/>
      <c r="O37" s="158"/>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7.25" customHeight="1" x14ac:dyDescent="0.2">
      <c r="A38" s="3"/>
      <c r="B38" s="84"/>
      <c r="C38" s="80"/>
      <c r="D38" s="83"/>
      <c r="E38" s="172"/>
      <c r="F38" s="172"/>
      <c r="G38" s="108"/>
      <c r="H38" s="178"/>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2">
      <c r="A39" s="3"/>
      <c r="B39" s="92"/>
      <c r="C39" s="80"/>
      <c r="D39" s="83"/>
      <c r="E39" s="172"/>
      <c r="F39" s="172"/>
      <c r="G39" s="108"/>
      <c r="H39" s="178"/>
      <c r="I39" s="2"/>
      <c r="J39" s="153"/>
      <c r="K39" s="154"/>
      <c r="L39" s="154"/>
      <c r="M39" s="154"/>
      <c r="N39" s="154"/>
      <c r="O39" s="155"/>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2">
      <c r="A40" s="3"/>
      <c r="B40" s="84"/>
      <c r="C40" s="80"/>
      <c r="D40" s="83"/>
      <c r="E40" s="172"/>
      <c r="F40" s="172"/>
      <c r="G40" s="108"/>
      <c r="H40" s="178"/>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2">
      <c r="A41" s="3"/>
      <c r="B41" s="84"/>
      <c r="C41" s="80"/>
      <c r="D41" s="83"/>
      <c r="E41" s="172"/>
      <c r="F41" s="172"/>
      <c r="G41" s="108"/>
      <c r="H41" s="178"/>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2">
      <c r="A42" s="3"/>
      <c r="B42" s="84"/>
      <c r="C42" s="80"/>
      <c r="D42" s="83"/>
      <c r="E42" s="172"/>
      <c r="F42" s="172"/>
      <c r="G42" s="108"/>
      <c r="H42" s="178"/>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2">
      <c r="A43" s="3"/>
      <c r="B43" s="84"/>
      <c r="C43" s="80"/>
      <c r="D43" s="83"/>
      <c r="E43" s="172"/>
      <c r="F43" s="172"/>
      <c r="G43" s="108"/>
      <c r="H43" s="178"/>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2">
      <c r="A44" s="3"/>
      <c r="B44" s="84"/>
      <c r="C44" s="80"/>
      <c r="D44" s="83"/>
      <c r="E44" s="172"/>
      <c r="F44" s="172"/>
      <c r="H44" s="178"/>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2">
      <c r="A45" s="3"/>
      <c r="B45" s="84"/>
      <c r="C45" s="80"/>
      <c r="D45" s="83"/>
      <c r="E45" s="172"/>
      <c r="F45" s="172"/>
      <c r="G45" s="108"/>
      <c r="H45" s="178"/>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2">
      <c r="A46" s="3"/>
      <c r="B46" s="84"/>
      <c r="C46" s="80"/>
      <c r="D46" s="83"/>
      <c r="E46" s="172"/>
      <c r="F46" s="172"/>
      <c r="G46" s="108"/>
      <c r="H46" s="178"/>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2">
      <c r="A47" s="3"/>
      <c r="B47" s="84"/>
      <c r="C47" s="80"/>
      <c r="D47" s="83"/>
      <c r="E47" s="172"/>
      <c r="F47" s="172"/>
      <c r="G47" s="108"/>
      <c r="H47" s="178"/>
      <c r="I47" s="43"/>
      <c r="J47" s="3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2">
      <c r="A48" s="3"/>
      <c r="B48" s="84"/>
      <c r="C48" s="80"/>
      <c r="D48" s="83"/>
      <c r="E48" s="172"/>
      <c r="F48" s="172"/>
      <c r="G48" s="63"/>
      <c r="H48" s="178"/>
      <c r="I48" s="43"/>
      <c r="J48" s="3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2">
      <c r="A49" s="3"/>
      <c r="B49" s="85"/>
      <c r="C49" s="80"/>
      <c r="D49" s="58"/>
      <c r="E49" s="172"/>
      <c r="F49" s="172"/>
      <c r="G49" s="63"/>
      <c r="H49" s="178"/>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2">
      <c r="A50" s="34"/>
      <c r="B50" s="81"/>
      <c r="C50" s="80"/>
      <c r="D50" s="58"/>
      <c r="E50" s="172"/>
      <c r="F50" s="172"/>
      <c r="G50" s="63"/>
      <c r="H50" s="178"/>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2">
      <c r="A51" s="3"/>
      <c r="B51" s="81"/>
      <c r="C51" s="80"/>
      <c r="D51" s="58"/>
      <c r="E51" s="172"/>
      <c r="F51" s="172"/>
      <c r="G51" s="63"/>
      <c r="H51" s="178"/>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2">
      <c r="A52" s="3"/>
      <c r="B52" s="81"/>
      <c r="C52" s="80"/>
      <c r="D52" s="58"/>
      <c r="E52" s="172"/>
      <c r="F52" s="172"/>
      <c r="G52" s="63"/>
      <c r="H52" s="178"/>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2">
      <c r="A53" s="3"/>
      <c r="B53" s="81"/>
      <c r="C53" s="80"/>
      <c r="D53" s="58"/>
      <c r="E53" s="172"/>
      <c r="F53" s="172"/>
      <c r="G53" s="63"/>
      <c r="H53" s="178"/>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2">
      <c r="A54" s="3"/>
      <c r="B54" s="81"/>
      <c r="C54" s="80"/>
      <c r="D54" s="58"/>
      <c r="E54" s="172"/>
      <c r="F54" s="172"/>
      <c r="G54" s="63"/>
      <c r="H54" s="178"/>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2">
      <c r="A55" s="3"/>
      <c r="B55" s="58"/>
      <c r="C55" s="80"/>
      <c r="D55" s="58"/>
      <c r="E55" s="172"/>
      <c r="F55" s="172"/>
      <c r="G55" s="63"/>
      <c r="H55" s="178"/>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2">
      <c r="A56" s="3"/>
      <c r="B56" s="58"/>
      <c r="C56" s="80"/>
      <c r="D56" s="58"/>
      <c r="E56" s="172"/>
      <c r="F56" s="172"/>
      <c r="G56" s="63"/>
      <c r="H56" s="178"/>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2">
      <c r="A57" s="3"/>
      <c r="B57" s="58"/>
      <c r="C57" s="80"/>
      <c r="D57" s="58"/>
      <c r="E57" s="172"/>
      <c r="F57" s="172"/>
      <c r="G57" s="63"/>
      <c r="H57" s="178"/>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2">
      <c r="A58" s="3"/>
      <c r="B58" s="58"/>
      <c r="C58" s="80"/>
      <c r="D58" s="58"/>
      <c r="E58" s="172"/>
      <c r="F58" s="172"/>
      <c r="G58" s="63"/>
      <c r="H58" s="178"/>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2">
      <c r="A59" s="3"/>
      <c r="B59" s="58"/>
      <c r="C59" s="80"/>
      <c r="D59" s="58"/>
      <c r="E59" s="172"/>
      <c r="F59" s="172"/>
      <c r="G59" s="63"/>
      <c r="H59" s="178"/>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2">
      <c r="A60" s="3"/>
      <c r="B60" s="58"/>
      <c r="C60" s="80"/>
      <c r="D60" s="58"/>
      <c r="E60" s="172"/>
      <c r="F60" s="172"/>
      <c r="G60" s="63"/>
      <c r="H60" s="178"/>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2">
      <c r="A61" s="3"/>
      <c r="B61" s="131" t="s">
        <v>7</v>
      </c>
      <c r="C61" s="132"/>
      <c r="D61" s="133"/>
      <c r="E61" s="180"/>
      <c r="F61" s="180"/>
      <c r="G61" s="36">
        <f>SUM(G36:G60)</f>
        <v>13</v>
      </c>
      <c r="H61" s="179"/>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2">
      <c r="A62" s="3"/>
      <c r="B62" s="138"/>
      <c r="C62" s="134"/>
      <c r="D62" s="135"/>
      <c r="E62" s="1"/>
      <c r="F62" s="1"/>
      <c r="G62" s="139"/>
      <c r="H62" s="13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6" thickBot="1" x14ac:dyDescent="0.25">
      <c r="A63" s="3"/>
      <c r="B63" s="136" t="s">
        <v>40</v>
      </c>
      <c r="C63" s="136"/>
      <c r="D63" s="137"/>
      <c r="E63" s="27"/>
      <c r="F63" s="27"/>
      <c r="G63" s="51">
        <f>G61+G19+G28+G62</f>
        <v>266</v>
      </c>
      <c r="H63" s="4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2">
      <c r="A64" s="3"/>
      <c r="B64" s="2"/>
      <c r="C64" s="2"/>
      <c r="D64" s="2"/>
      <c r="E64" s="2"/>
      <c r="F64" s="2"/>
      <c r="G64" s="2"/>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2">
      <c r="A65" s="3"/>
      <c r="B65" s="1"/>
      <c r="D65" s="2"/>
      <c r="F65" s="2"/>
      <c r="G65" s="2"/>
      <c r="H65" s="3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2">
      <c r="A66" s="3"/>
      <c r="B66" s="58" t="s">
        <v>41</v>
      </c>
      <c r="C66" s="58">
        <f>'List - Hide'!AC11</f>
        <v>487</v>
      </c>
      <c r="D66" s="2"/>
      <c r="F66" s="2"/>
      <c r="G66" s="2"/>
      <c r="H66" s="3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
      <c r="A67" s="3"/>
      <c r="B67" s="58" t="s">
        <v>42</v>
      </c>
      <c r="C67" s="58">
        <f>G63</f>
        <v>266</v>
      </c>
      <c r="D67" s="2"/>
      <c r="F67" s="2"/>
      <c r="G67" s="2"/>
      <c r="H67" s="3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
      <c r="A68" s="3"/>
      <c r="B68" s="58" t="s">
        <v>43</v>
      </c>
      <c r="C68" s="60">
        <f>C66-C67</f>
        <v>221</v>
      </c>
      <c r="D68" s="2"/>
      <c r="F68" s="2"/>
      <c r="G68" s="2"/>
      <c r="H68" s="3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
      <c r="A69" s="3"/>
      <c r="B69" s="2"/>
      <c r="D69" s="2"/>
      <c r="F69" s="2"/>
      <c r="G69" s="2"/>
      <c r="H69" s="3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
      <c r="A143" s="2"/>
      <c r="B143" s="2"/>
      <c r="C143" s="2"/>
      <c r="D143" s="2"/>
      <c r="E143" s="2"/>
      <c r="F143" s="2"/>
      <c r="G143" s="2"/>
      <c r="H143" s="2"/>
      <c r="I143" s="2"/>
      <c r="J143" s="2"/>
      <c r="K143" s="2"/>
      <c r="L143" s="2"/>
      <c r="M143" s="2"/>
      <c r="N143" s="2"/>
      <c r="O143" s="2"/>
      <c r="P143" s="2"/>
      <c r="Q143" s="2"/>
      <c r="R143" s="2"/>
    </row>
    <row r="144" spans="1:35" x14ac:dyDescent="0.2">
      <c r="A144" s="2"/>
      <c r="B144" s="2"/>
      <c r="C144" s="2"/>
      <c r="D144" s="2"/>
      <c r="E144" s="2"/>
      <c r="F144" s="2"/>
      <c r="G144" s="2"/>
      <c r="H144" s="2"/>
      <c r="I144" s="2"/>
      <c r="J144" s="2"/>
      <c r="K144" s="2"/>
      <c r="L144" s="2"/>
      <c r="M144" s="2"/>
      <c r="N144" s="2"/>
      <c r="O144" s="2"/>
      <c r="P144" s="2"/>
      <c r="Q144" s="2"/>
      <c r="R144" s="2"/>
    </row>
    <row r="145" spans="1:18" x14ac:dyDescent="0.2">
      <c r="A145" s="2"/>
      <c r="B145" s="2"/>
      <c r="C145" s="2"/>
      <c r="D145" s="2"/>
      <c r="E145" s="2"/>
      <c r="F145" s="2"/>
      <c r="G145" s="2"/>
      <c r="H145" s="2"/>
      <c r="I145" s="2"/>
      <c r="J145" s="2"/>
      <c r="K145" s="2"/>
      <c r="L145" s="2"/>
      <c r="M145" s="2"/>
      <c r="N145" s="2"/>
      <c r="O145" s="2"/>
      <c r="P145" s="2"/>
      <c r="Q145" s="2"/>
      <c r="R145" s="2"/>
    </row>
    <row r="146" spans="1:18" x14ac:dyDescent="0.2">
      <c r="A146" s="2"/>
      <c r="B146" s="2"/>
      <c r="C146" s="2"/>
      <c r="D146" s="2"/>
      <c r="E146" s="2"/>
      <c r="F146" s="2"/>
      <c r="G146" s="2"/>
      <c r="H146" s="2"/>
      <c r="I146" s="2"/>
      <c r="J146" s="2"/>
      <c r="K146" s="2"/>
      <c r="L146" s="2"/>
      <c r="M146" s="2"/>
      <c r="N146" s="2"/>
      <c r="O146" s="2"/>
      <c r="P146" s="2"/>
      <c r="Q146" s="2"/>
      <c r="R146" s="2"/>
    </row>
    <row r="147" spans="1:18" x14ac:dyDescent="0.2">
      <c r="A147" s="2"/>
      <c r="B147" s="2"/>
      <c r="C147" s="2"/>
      <c r="D147" s="2"/>
      <c r="E147" s="2"/>
      <c r="F147" s="2"/>
      <c r="G147" s="2"/>
      <c r="H147" s="2"/>
      <c r="I147" s="2"/>
      <c r="J147" s="2"/>
      <c r="K147" s="2"/>
      <c r="L147" s="2"/>
      <c r="M147" s="2"/>
      <c r="N147" s="2"/>
      <c r="O147" s="2"/>
      <c r="P147" s="2"/>
      <c r="Q147" s="2"/>
      <c r="R147" s="2"/>
    </row>
    <row r="148" spans="1:18" x14ac:dyDescent="0.2">
      <c r="A148" s="2"/>
      <c r="B148" s="2"/>
      <c r="C148" s="2"/>
      <c r="D148" s="2"/>
      <c r="E148" s="2"/>
      <c r="F148" s="2"/>
      <c r="G148" s="2"/>
      <c r="H148" s="2"/>
      <c r="I148" s="2"/>
      <c r="J148" s="2"/>
      <c r="K148" s="2"/>
      <c r="L148" s="2"/>
      <c r="M148" s="2"/>
      <c r="N148" s="2"/>
      <c r="O148" s="2"/>
      <c r="P148" s="2"/>
      <c r="Q148" s="2"/>
      <c r="R148" s="2"/>
    </row>
    <row r="149" spans="1:18" x14ac:dyDescent="0.2">
      <c r="A149" s="2"/>
      <c r="B149" s="2"/>
      <c r="C149" s="2"/>
      <c r="D149" s="2"/>
      <c r="E149" s="2"/>
      <c r="F149" s="2"/>
      <c r="G149" s="2"/>
      <c r="H149" s="2"/>
      <c r="I149" s="2"/>
      <c r="J149" s="2"/>
      <c r="K149" s="2"/>
      <c r="L149" s="2"/>
      <c r="M149" s="2"/>
      <c r="N149" s="2"/>
      <c r="O149" s="2"/>
      <c r="P149" s="2"/>
      <c r="Q149" s="2"/>
      <c r="R149" s="2"/>
    </row>
    <row r="150" spans="1:18" x14ac:dyDescent="0.2">
      <c r="A150" s="2"/>
      <c r="B150" s="2"/>
      <c r="C150" s="2"/>
      <c r="D150" s="2"/>
      <c r="E150" s="2"/>
      <c r="F150" s="2"/>
      <c r="G150" s="2"/>
      <c r="H150" s="2"/>
      <c r="I150" s="2"/>
      <c r="J150" s="2"/>
      <c r="K150" s="2"/>
      <c r="L150" s="2"/>
      <c r="M150" s="2"/>
      <c r="N150" s="2"/>
      <c r="O150" s="2"/>
      <c r="P150" s="2"/>
      <c r="Q150" s="2"/>
      <c r="R150" s="2"/>
    </row>
    <row r="151" spans="1:18" x14ac:dyDescent="0.2">
      <c r="A151" s="2"/>
      <c r="B151" s="2"/>
      <c r="C151" s="2"/>
      <c r="D151" s="2"/>
      <c r="E151" s="2"/>
      <c r="F151" s="2"/>
      <c r="G151" s="2"/>
      <c r="H151" s="2"/>
      <c r="I151" s="2"/>
      <c r="J151" s="2"/>
      <c r="K151" s="2"/>
      <c r="L151" s="2"/>
      <c r="M151" s="2"/>
      <c r="N151" s="2"/>
      <c r="O151" s="2"/>
      <c r="P151" s="2"/>
      <c r="Q151" s="2"/>
      <c r="R151" s="2"/>
    </row>
    <row r="152" spans="1:18" x14ac:dyDescent="0.2">
      <c r="A152" s="2"/>
      <c r="B152" s="2"/>
      <c r="C152" s="2"/>
      <c r="D152" s="2"/>
      <c r="E152" s="2"/>
      <c r="F152" s="2"/>
      <c r="G152" s="2"/>
      <c r="H152" s="2"/>
      <c r="I152" s="2"/>
      <c r="J152" s="2"/>
      <c r="K152" s="2"/>
      <c r="L152" s="2"/>
      <c r="M152" s="2"/>
      <c r="N152" s="2"/>
      <c r="O152" s="2"/>
      <c r="P152" s="2"/>
      <c r="Q152" s="2"/>
      <c r="R152" s="2"/>
    </row>
    <row r="153" spans="1:18" x14ac:dyDescent="0.2">
      <c r="A153" s="2"/>
      <c r="B153" s="2"/>
      <c r="C153" s="2"/>
      <c r="D153" s="2"/>
      <c r="E153" s="2"/>
      <c r="F153" s="2"/>
      <c r="G153" s="2"/>
      <c r="H153" s="2"/>
      <c r="I153" s="2"/>
      <c r="J153" s="2"/>
      <c r="K153" s="2"/>
      <c r="L153" s="2"/>
      <c r="M153" s="2"/>
      <c r="N153" s="2"/>
      <c r="O153" s="2"/>
      <c r="P153" s="2"/>
      <c r="Q153" s="2"/>
      <c r="R153" s="2"/>
    </row>
    <row r="154" spans="1:18" x14ac:dyDescent="0.2">
      <c r="A154" s="2"/>
      <c r="B154" s="2"/>
      <c r="C154" s="2"/>
      <c r="D154" s="2"/>
      <c r="E154" s="2"/>
      <c r="F154" s="2"/>
      <c r="G154" s="2"/>
      <c r="H154" s="2"/>
      <c r="I154" s="2"/>
      <c r="J154" s="2"/>
      <c r="K154" s="2"/>
      <c r="L154" s="2"/>
      <c r="M154" s="2"/>
      <c r="N154" s="2"/>
      <c r="O154" s="2"/>
      <c r="P154" s="2"/>
      <c r="Q154" s="2"/>
      <c r="R154" s="2"/>
    </row>
    <row r="155" spans="1:18" x14ac:dyDescent="0.2">
      <c r="A155" s="2"/>
      <c r="B155" s="2"/>
      <c r="C155" s="2"/>
      <c r="D155" s="2"/>
      <c r="E155" s="2"/>
      <c r="F155" s="2"/>
      <c r="G155" s="2"/>
      <c r="H155" s="2"/>
      <c r="I155" s="2"/>
      <c r="J155" s="2"/>
      <c r="K155" s="2"/>
      <c r="L155" s="2"/>
      <c r="M155" s="2"/>
      <c r="N155" s="2"/>
      <c r="O155" s="2"/>
      <c r="P155" s="2"/>
      <c r="Q155" s="2"/>
      <c r="R155" s="2"/>
    </row>
    <row r="156" spans="1:18" x14ac:dyDescent="0.2">
      <c r="A156" s="2"/>
      <c r="B156" s="2"/>
      <c r="C156" s="2"/>
      <c r="D156" s="2"/>
      <c r="E156" s="2"/>
      <c r="F156" s="2"/>
      <c r="G156" s="2"/>
      <c r="H156" s="2"/>
      <c r="I156" s="2"/>
      <c r="J156" s="2"/>
      <c r="K156" s="2"/>
      <c r="L156" s="2"/>
      <c r="M156" s="2"/>
      <c r="N156" s="2"/>
      <c r="O156" s="2"/>
      <c r="P156" s="2"/>
      <c r="Q156" s="2"/>
      <c r="R156" s="2"/>
    </row>
    <row r="157" spans="1:18" x14ac:dyDescent="0.2">
      <c r="A157" s="2"/>
      <c r="B157" s="2"/>
      <c r="C157" s="2"/>
      <c r="D157" s="2"/>
      <c r="E157" s="2"/>
      <c r="F157" s="2"/>
      <c r="G157" s="2"/>
      <c r="H157" s="2"/>
      <c r="I157" s="2"/>
      <c r="J157" s="2"/>
      <c r="K157" s="2"/>
      <c r="L157" s="2"/>
      <c r="M157" s="2"/>
      <c r="N157" s="2"/>
      <c r="O157" s="2"/>
      <c r="P157" s="2"/>
      <c r="Q157" s="2"/>
      <c r="R157" s="2"/>
    </row>
    <row r="158" spans="1:18" x14ac:dyDescent="0.2">
      <c r="A158" s="2"/>
      <c r="B158" s="2"/>
      <c r="C158" s="2"/>
      <c r="D158" s="2"/>
      <c r="E158" s="2"/>
      <c r="F158" s="2"/>
      <c r="G158" s="2"/>
      <c r="H158" s="2"/>
      <c r="I158" s="2"/>
      <c r="J158" s="2"/>
      <c r="K158" s="2"/>
      <c r="L158" s="2"/>
      <c r="M158" s="2"/>
      <c r="N158" s="2"/>
      <c r="O158" s="2"/>
      <c r="P158" s="2"/>
      <c r="Q158" s="2"/>
      <c r="R158" s="2"/>
    </row>
    <row r="159" spans="1:18" x14ac:dyDescent="0.2">
      <c r="A159" s="2"/>
      <c r="B159" s="2"/>
      <c r="C159" s="2"/>
      <c r="D159" s="2"/>
      <c r="E159" s="2"/>
      <c r="F159" s="2"/>
      <c r="G159" s="2"/>
      <c r="H159" s="2"/>
      <c r="I159" s="2"/>
      <c r="J159" s="2"/>
      <c r="K159" s="2"/>
      <c r="L159" s="2"/>
      <c r="M159" s="2"/>
      <c r="N159" s="2"/>
      <c r="O159" s="2"/>
      <c r="P159" s="2"/>
      <c r="Q159" s="2"/>
      <c r="R159" s="2"/>
    </row>
    <row r="160" spans="1:18" x14ac:dyDescent="0.2">
      <c r="A160" s="2"/>
      <c r="B160" s="2"/>
      <c r="C160" s="2"/>
      <c r="D160" s="2"/>
      <c r="E160" s="2"/>
      <c r="F160" s="2"/>
      <c r="G160" s="2"/>
      <c r="H160" s="2"/>
      <c r="I160" s="2"/>
      <c r="J160" s="2"/>
      <c r="K160" s="2"/>
      <c r="L160" s="2"/>
      <c r="M160" s="2"/>
      <c r="N160" s="2"/>
      <c r="O160" s="2"/>
      <c r="P160" s="2"/>
      <c r="Q160" s="2"/>
      <c r="R160" s="2"/>
    </row>
    <row r="161" spans="1:18" x14ac:dyDescent="0.2">
      <c r="A161" s="2"/>
      <c r="B161" s="2"/>
      <c r="C161" s="2"/>
      <c r="D161" s="2"/>
      <c r="E161" s="2"/>
      <c r="F161" s="2"/>
      <c r="G161" s="2"/>
      <c r="H161" s="2"/>
      <c r="I161" s="2"/>
      <c r="J161" s="2"/>
      <c r="K161" s="2"/>
      <c r="L161" s="2"/>
      <c r="M161" s="2"/>
      <c r="N161" s="2"/>
      <c r="O161" s="2"/>
      <c r="P161" s="2"/>
      <c r="Q161" s="2"/>
      <c r="R161" s="2"/>
    </row>
    <row r="162" spans="1:18" x14ac:dyDescent="0.2">
      <c r="A162" s="2"/>
      <c r="B162" s="2"/>
      <c r="C162" s="2"/>
      <c r="D162" s="2"/>
      <c r="E162" s="2"/>
      <c r="F162" s="2"/>
      <c r="G162" s="2"/>
      <c r="H162" s="2"/>
      <c r="I162" s="2"/>
      <c r="J162" s="2"/>
      <c r="K162" s="2"/>
      <c r="L162" s="2"/>
      <c r="M162" s="2"/>
      <c r="N162" s="2"/>
      <c r="O162" s="2"/>
      <c r="P162" s="2"/>
      <c r="Q162" s="2"/>
      <c r="R162" s="2"/>
    </row>
    <row r="163" spans="1:18" x14ac:dyDescent="0.2">
      <c r="A163" s="2"/>
      <c r="B163" s="2"/>
      <c r="C163" s="2"/>
      <c r="D163" s="2"/>
      <c r="E163" s="2"/>
      <c r="F163" s="2"/>
      <c r="G163" s="2"/>
      <c r="H163" s="2"/>
      <c r="I163" s="2"/>
      <c r="J163" s="2"/>
      <c r="K163" s="2"/>
      <c r="L163" s="2"/>
      <c r="M163" s="2"/>
      <c r="N163" s="2"/>
      <c r="O163" s="2"/>
      <c r="P163" s="2"/>
      <c r="Q163" s="2"/>
      <c r="R163" s="2"/>
    </row>
    <row r="164" spans="1:18" x14ac:dyDescent="0.2">
      <c r="A164" s="2"/>
      <c r="B164" s="2"/>
      <c r="C164" s="2"/>
      <c r="D164" s="2"/>
      <c r="E164" s="2"/>
      <c r="F164" s="2"/>
      <c r="G164" s="2"/>
      <c r="H164" s="2"/>
      <c r="I164" s="2"/>
      <c r="J164" s="2"/>
      <c r="K164" s="2"/>
      <c r="L164" s="2"/>
      <c r="M164" s="2"/>
      <c r="N164" s="2"/>
      <c r="O164" s="2"/>
      <c r="P164" s="2"/>
      <c r="Q164" s="2"/>
      <c r="R164" s="2"/>
    </row>
    <row r="165" spans="1:18" x14ac:dyDescent="0.2">
      <c r="A165" s="2"/>
      <c r="B165" s="2"/>
      <c r="C165" s="2"/>
      <c r="D165" s="2"/>
      <c r="E165" s="2"/>
      <c r="F165" s="2"/>
      <c r="G165" s="2"/>
      <c r="H165" s="2"/>
      <c r="I165" s="2"/>
      <c r="J165" s="2"/>
      <c r="K165" s="2"/>
      <c r="L165" s="2"/>
      <c r="M165" s="2"/>
      <c r="N165" s="2"/>
      <c r="O165" s="2"/>
      <c r="P165" s="2"/>
      <c r="Q165" s="2"/>
      <c r="R165" s="2"/>
    </row>
    <row r="166" spans="1:18" x14ac:dyDescent="0.2">
      <c r="A166" s="2"/>
      <c r="B166" s="2"/>
      <c r="C166" s="2"/>
      <c r="D166" s="2"/>
      <c r="E166" s="2"/>
      <c r="F166" s="2"/>
      <c r="G166" s="2"/>
      <c r="H166" s="2"/>
      <c r="I166" s="2"/>
      <c r="J166" s="2"/>
      <c r="K166" s="2"/>
      <c r="L166" s="2"/>
      <c r="M166" s="2"/>
      <c r="N166" s="2"/>
      <c r="O166" s="2"/>
      <c r="P166" s="2"/>
      <c r="Q166" s="2"/>
      <c r="R166" s="2"/>
    </row>
    <row r="167" spans="1:18" x14ac:dyDescent="0.2">
      <c r="A167" s="2"/>
      <c r="B167" s="2"/>
      <c r="C167" s="2"/>
      <c r="D167" s="2"/>
      <c r="E167" s="2"/>
      <c r="F167" s="2"/>
      <c r="G167" s="2"/>
      <c r="H167" s="2"/>
      <c r="I167" s="2"/>
      <c r="J167" s="2"/>
      <c r="K167" s="2"/>
      <c r="L167" s="2"/>
      <c r="M167" s="2"/>
      <c r="N167" s="2"/>
      <c r="O167" s="2"/>
      <c r="P167" s="2"/>
      <c r="Q167" s="2"/>
      <c r="R167" s="2"/>
    </row>
    <row r="168" spans="1:18" x14ac:dyDescent="0.2">
      <c r="A168" s="2"/>
      <c r="B168" s="2"/>
      <c r="C168" s="2"/>
      <c r="D168" s="2"/>
      <c r="E168" s="2"/>
      <c r="F168" s="2"/>
      <c r="G168" s="2"/>
      <c r="H168" s="2"/>
      <c r="I168" s="2"/>
      <c r="J168" s="2"/>
      <c r="K168" s="2"/>
      <c r="L168" s="2"/>
      <c r="M168" s="2"/>
      <c r="N168" s="2"/>
      <c r="O168" s="2"/>
      <c r="P168" s="2"/>
      <c r="Q168" s="2"/>
      <c r="R168" s="2"/>
    </row>
    <row r="169" spans="1:18" x14ac:dyDescent="0.2">
      <c r="A169" s="2"/>
      <c r="B169" s="2"/>
      <c r="C169" s="2"/>
      <c r="D169" s="2"/>
      <c r="E169" s="2"/>
      <c r="F169" s="2"/>
      <c r="G169" s="2"/>
      <c r="H169" s="2"/>
      <c r="I169" s="2"/>
      <c r="J169" s="2"/>
      <c r="K169" s="2"/>
      <c r="L169" s="2"/>
      <c r="M169" s="2"/>
      <c r="N169" s="2"/>
      <c r="O169" s="2"/>
      <c r="P169" s="2"/>
      <c r="Q169" s="2"/>
      <c r="R169" s="2"/>
    </row>
    <row r="170" spans="1:18" x14ac:dyDescent="0.2">
      <c r="A170" s="2"/>
      <c r="B170" s="2"/>
      <c r="C170" s="2"/>
      <c r="D170" s="2"/>
      <c r="E170" s="2"/>
      <c r="F170" s="2"/>
      <c r="G170" s="2"/>
      <c r="H170" s="2"/>
      <c r="I170" s="2"/>
      <c r="J170" s="2"/>
      <c r="K170" s="2"/>
      <c r="L170" s="2"/>
      <c r="M170" s="2"/>
      <c r="N170" s="2"/>
      <c r="O170" s="2"/>
      <c r="P170" s="2"/>
      <c r="Q170" s="2"/>
      <c r="R170" s="2"/>
    </row>
    <row r="171" spans="1:18" x14ac:dyDescent="0.2">
      <c r="A171" s="2"/>
      <c r="B171" s="2"/>
      <c r="C171" s="2"/>
      <c r="D171" s="2"/>
      <c r="E171" s="2"/>
      <c r="F171" s="2"/>
      <c r="G171" s="2"/>
      <c r="H171" s="2"/>
      <c r="I171" s="2"/>
      <c r="J171" s="2"/>
      <c r="K171" s="2"/>
      <c r="L171" s="2"/>
      <c r="M171" s="2"/>
      <c r="N171" s="2"/>
      <c r="O171" s="2"/>
      <c r="P171" s="2"/>
      <c r="Q171" s="2"/>
      <c r="R171" s="2"/>
    </row>
    <row r="172" spans="1:18" x14ac:dyDescent="0.2">
      <c r="A172" s="2"/>
      <c r="B172" s="2"/>
      <c r="C172" s="2"/>
      <c r="D172" s="2"/>
      <c r="E172" s="2"/>
      <c r="F172" s="2"/>
      <c r="G172" s="2"/>
      <c r="H172" s="2"/>
      <c r="I172" s="2"/>
      <c r="J172" s="2"/>
      <c r="K172" s="2"/>
      <c r="L172" s="2"/>
      <c r="M172" s="2"/>
      <c r="N172" s="2"/>
      <c r="O172" s="2"/>
      <c r="P172" s="2"/>
      <c r="Q172" s="2"/>
      <c r="R172" s="2"/>
    </row>
    <row r="173" spans="1:18" x14ac:dyDescent="0.2">
      <c r="A173" s="2"/>
      <c r="B173" s="2"/>
      <c r="C173" s="2"/>
      <c r="D173" s="2"/>
      <c r="E173" s="2"/>
      <c r="F173" s="2"/>
      <c r="G173" s="2"/>
      <c r="H173" s="2"/>
      <c r="I173" s="2"/>
      <c r="J173" s="2"/>
      <c r="K173" s="2"/>
      <c r="L173" s="2"/>
      <c r="M173" s="2"/>
      <c r="N173" s="2"/>
      <c r="O173" s="2"/>
      <c r="P173" s="2"/>
      <c r="Q173" s="2"/>
      <c r="R173" s="2"/>
    </row>
    <row r="174" spans="1:18" x14ac:dyDescent="0.2">
      <c r="A174" s="2"/>
      <c r="B174" s="2"/>
      <c r="C174" s="2"/>
      <c r="D174" s="2"/>
      <c r="E174" s="2"/>
      <c r="F174" s="2"/>
      <c r="G174" s="2"/>
      <c r="H174" s="2"/>
      <c r="I174" s="2"/>
      <c r="J174" s="2"/>
      <c r="K174" s="2"/>
      <c r="L174" s="2"/>
      <c r="M174" s="2"/>
      <c r="N174" s="2"/>
      <c r="O174" s="2"/>
      <c r="P174" s="2"/>
      <c r="Q174" s="2"/>
      <c r="R174" s="2"/>
    </row>
    <row r="175" spans="1:18" x14ac:dyDescent="0.2">
      <c r="A175" s="2"/>
      <c r="B175" s="2"/>
      <c r="C175" s="2"/>
      <c r="D175" s="2"/>
      <c r="E175" s="2"/>
      <c r="F175" s="2"/>
      <c r="G175" s="2"/>
      <c r="H175" s="2"/>
      <c r="I175" s="2"/>
      <c r="J175" s="2"/>
      <c r="K175" s="2"/>
      <c r="L175" s="2"/>
      <c r="M175" s="2"/>
      <c r="N175" s="2"/>
      <c r="O175" s="2"/>
      <c r="P175" s="2"/>
      <c r="Q175" s="2"/>
      <c r="R175" s="2"/>
    </row>
    <row r="176" spans="1:18" x14ac:dyDescent="0.2">
      <c r="A176" s="2"/>
      <c r="B176" s="2"/>
      <c r="C176" s="2"/>
      <c r="D176" s="2"/>
      <c r="E176" s="2"/>
      <c r="F176" s="2"/>
      <c r="G176" s="2"/>
      <c r="H176" s="2"/>
      <c r="I176" s="2"/>
      <c r="J176" s="2"/>
      <c r="K176" s="2"/>
      <c r="L176" s="2"/>
      <c r="M176" s="2"/>
      <c r="N176" s="2"/>
      <c r="O176" s="2"/>
      <c r="P176" s="2"/>
      <c r="Q176" s="2"/>
      <c r="R176" s="2"/>
    </row>
    <row r="177" spans="1:18" x14ac:dyDescent="0.2">
      <c r="A177" s="2"/>
      <c r="B177" s="2"/>
      <c r="C177" s="2"/>
      <c r="D177" s="2"/>
      <c r="E177" s="2"/>
      <c r="F177" s="2"/>
      <c r="G177" s="2"/>
      <c r="H177" s="2"/>
      <c r="I177" s="2"/>
      <c r="J177" s="2"/>
      <c r="K177" s="2"/>
      <c r="L177" s="2"/>
      <c r="M177" s="2"/>
      <c r="N177" s="2"/>
      <c r="O177" s="2"/>
      <c r="P177" s="2"/>
      <c r="Q177" s="2"/>
      <c r="R177" s="2"/>
    </row>
    <row r="178" spans="1:18" x14ac:dyDescent="0.2">
      <c r="A178" s="2"/>
      <c r="B178" s="2"/>
      <c r="C178" s="2"/>
      <c r="D178" s="2"/>
      <c r="E178" s="2"/>
      <c r="F178" s="2"/>
      <c r="G178" s="2"/>
      <c r="H178" s="2"/>
      <c r="I178" s="2"/>
      <c r="J178" s="2"/>
      <c r="K178" s="2"/>
      <c r="L178" s="2"/>
      <c r="M178" s="2"/>
      <c r="N178" s="2"/>
      <c r="O178" s="2"/>
      <c r="P178" s="2"/>
      <c r="Q178" s="2"/>
      <c r="R178" s="2"/>
    </row>
    <row r="179" spans="1:18" x14ac:dyDescent="0.2">
      <c r="A179" s="2"/>
      <c r="B179" s="2"/>
      <c r="C179" s="2"/>
      <c r="D179" s="2"/>
      <c r="E179" s="2"/>
      <c r="F179" s="2"/>
      <c r="G179" s="2"/>
      <c r="H179" s="2"/>
      <c r="I179" s="2"/>
      <c r="J179" s="2"/>
      <c r="K179" s="2"/>
      <c r="L179" s="2"/>
      <c r="M179" s="2"/>
      <c r="N179" s="2"/>
      <c r="O179" s="2"/>
      <c r="P179" s="2"/>
      <c r="Q179" s="2"/>
      <c r="R179" s="2"/>
    </row>
    <row r="180" spans="1:18" x14ac:dyDescent="0.2">
      <c r="A180" s="2"/>
      <c r="B180" s="2"/>
      <c r="C180" s="2"/>
      <c r="D180" s="2"/>
      <c r="E180" s="2"/>
      <c r="F180" s="2"/>
      <c r="G180" s="2"/>
      <c r="H180" s="2"/>
      <c r="I180" s="2"/>
      <c r="J180" s="2"/>
      <c r="K180" s="2"/>
      <c r="L180" s="2"/>
      <c r="M180" s="2"/>
      <c r="N180" s="2"/>
      <c r="O180" s="2"/>
      <c r="P180" s="2"/>
      <c r="Q180" s="2"/>
      <c r="R180" s="2"/>
    </row>
    <row r="181" spans="1:18" x14ac:dyDescent="0.2">
      <c r="A181" s="2"/>
      <c r="B181" s="2"/>
      <c r="C181" s="2"/>
      <c r="D181" s="2"/>
      <c r="E181" s="2"/>
      <c r="F181" s="2"/>
      <c r="G181" s="2"/>
      <c r="H181" s="2"/>
      <c r="I181" s="2"/>
      <c r="J181" s="2"/>
      <c r="K181" s="2"/>
      <c r="L181" s="2"/>
      <c r="M181" s="2"/>
      <c r="N181" s="2"/>
      <c r="O181" s="2"/>
      <c r="P181" s="2"/>
      <c r="Q181" s="2"/>
      <c r="R181" s="2"/>
    </row>
    <row r="182" spans="1:18" x14ac:dyDescent="0.2">
      <c r="A182" s="2"/>
      <c r="B182" s="2"/>
      <c r="C182" s="2"/>
      <c r="D182" s="2"/>
      <c r="E182" s="2"/>
      <c r="F182" s="2"/>
      <c r="G182" s="2"/>
      <c r="H182" s="2"/>
      <c r="I182" s="2"/>
      <c r="J182" s="2"/>
      <c r="K182" s="2"/>
      <c r="L182" s="2"/>
      <c r="M182" s="2"/>
      <c r="N182" s="2"/>
      <c r="O182" s="2"/>
      <c r="P182" s="2"/>
      <c r="Q182" s="2"/>
      <c r="R182" s="2"/>
    </row>
    <row r="183" spans="1:18" x14ac:dyDescent="0.2">
      <c r="A183" s="2"/>
      <c r="B183" s="2"/>
      <c r="C183" s="2"/>
      <c r="D183" s="2"/>
      <c r="E183" s="2"/>
      <c r="F183" s="2"/>
      <c r="G183" s="2"/>
      <c r="H183" s="2"/>
      <c r="I183" s="2"/>
      <c r="J183" s="2"/>
      <c r="K183" s="2"/>
      <c r="L183" s="2"/>
      <c r="M183" s="2"/>
      <c r="N183" s="2"/>
      <c r="O183" s="2"/>
      <c r="P183" s="2"/>
      <c r="Q183" s="2"/>
      <c r="R183" s="2"/>
    </row>
    <row r="184" spans="1:18" x14ac:dyDescent="0.2">
      <c r="A184" s="2"/>
      <c r="B184" s="2"/>
      <c r="C184" s="2"/>
      <c r="D184" s="2"/>
      <c r="E184" s="2"/>
      <c r="F184" s="2"/>
      <c r="G184" s="2"/>
      <c r="H184" s="2"/>
      <c r="I184" s="2"/>
      <c r="J184" s="2"/>
      <c r="K184" s="2"/>
      <c r="L184" s="2"/>
      <c r="M184" s="2"/>
      <c r="N184" s="2"/>
      <c r="O184" s="2"/>
      <c r="P184" s="2"/>
      <c r="Q184" s="2"/>
      <c r="R184" s="2"/>
    </row>
    <row r="185" spans="1:18" x14ac:dyDescent="0.2">
      <c r="A185" s="2"/>
      <c r="B185" s="2"/>
      <c r="C185" s="2"/>
      <c r="D185" s="2"/>
      <c r="E185" s="2"/>
      <c r="F185" s="2"/>
      <c r="G185" s="2"/>
      <c r="H185" s="2"/>
      <c r="I185" s="2"/>
      <c r="J185" s="2"/>
      <c r="K185" s="2"/>
      <c r="L185" s="2"/>
      <c r="M185" s="2"/>
      <c r="N185" s="2"/>
      <c r="O185" s="2"/>
      <c r="P185" s="2"/>
      <c r="Q185" s="2"/>
      <c r="R185" s="2"/>
    </row>
    <row r="186" spans="1:18" x14ac:dyDescent="0.2">
      <c r="A186" s="2"/>
      <c r="B186" s="2"/>
      <c r="C186" s="2"/>
      <c r="D186" s="2"/>
      <c r="E186" s="2"/>
      <c r="F186" s="2"/>
      <c r="G186" s="2"/>
      <c r="H186" s="2"/>
      <c r="I186" s="2"/>
      <c r="J186" s="2"/>
      <c r="K186" s="2"/>
      <c r="L186" s="2"/>
      <c r="M186" s="2"/>
      <c r="N186" s="2"/>
      <c r="O186" s="2"/>
      <c r="P186" s="2"/>
      <c r="Q186" s="2"/>
      <c r="R186" s="2"/>
    </row>
    <row r="187" spans="1:18" x14ac:dyDescent="0.2">
      <c r="A187" s="2"/>
      <c r="B187" s="2"/>
      <c r="C187" s="2"/>
      <c r="D187" s="2"/>
      <c r="E187" s="2"/>
      <c r="F187" s="2"/>
      <c r="G187" s="2"/>
      <c r="H187" s="2"/>
      <c r="I187" s="2"/>
      <c r="J187" s="2"/>
      <c r="K187" s="2"/>
      <c r="L187" s="2"/>
      <c r="M187" s="2"/>
      <c r="N187" s="2"/>
      <c r="O187" s="2"/>
      <c r="P187" s="2"/>
      <c r="Q187" s="2"/>
      <c r="R187" s="2"/>
    </row>
    <row r="188" spans="1:18" x14ac:dyDescent="0.2">
      <c r="A188" s="2"/>
      <c r="B188" s="2"/>
      <c r="C188" s="2"/>
      <c r="D188" s="2"/>
      <c r="E188" s="2"/>
      <c r="F188" s="2"/>
      <c r="G188" s="2"/>
      <c r="H188" s="2"/>
      <c r="I188" s="2"/>
      <c r="J188" s="2"/>
      <c r="K188" s="2"/>
      <c r="L188" s="2"/>
      <c r="M188" s="2"/>
      <c r="N188" s="2"/>
      <c r="O188" s="2"/>
      <c r="P188" s="2"/>
      <c r="Q188" s="2"/>
      <c r="R188" s="2"/>
    </row>
    <row r="189" spans="1:18" x14ac:dyDescent="0.2">
      <c r="A189" s="2"/>
      <c r="B189" s="2"/>
      <c r="C189" s="2"/>
      <c r="D189" s="2"/>
      <c r="E189" s="2"/>
      <c r="F189" s="2"/>
      <c r="G189" s="2"/>
      <c r="H189" s="2"/>
      <c r="I189" s="2"/>
      <c r="J189" s="2"/>
      <c r="K189" s="2"/>
      <c r="L189" s="2"/>
      <c r="M189" s="2"/>
      <c r="N189" s="2"/>
      <c r="O189" s="2"/>
      <c r="P189" s="2"/>
      <c r="Q189" s="2"/>
      <c r="R189" s="2"/>
    </row>
    <row r="190" spans="1:18" x14ac:dyDescent="0.2">
      <c r="A190" s="2"/>
      <c r="B190" s="2"/>
      <c r="C190" s="2"/>
      <c r="D190" s="2"/>
      <c r="E190" s="2"/>
      <c r="F190" s="2"/>
      <c r="G190" s="2"/>
      <c r="H190" s="2"/>
      <c r="I190" s="2"/>
      <c r="J190" s="2"/>
      <c r="K190" s="2"/>
      <c r="L190" s="2"/>
      <c r="M190" s="2"/>
      <c r="N190" s="2"/>
      <c r="O190" s="2"/>
      <c r="P190" s="2"/>
      <c r="Q190" s="2"/>
      <c r="R190" s="2"/>
    </row>
    <row r="191" spans="1:18" x14ac:dyDescent="0.2">
      <c r="A191" s="2"/>
      <c r="B191" s="2"/>
      <c r="C191" s="2"/>
      <c r="D191" s="2"/>
      <c r="E191" s="2"/>
      <c r="F191" s="2"/>
      <c r="G191" s="2"/>
      <c r="H191" s="2"/>
      <c r="I191" s="2"/>
      <c r="J191" s="2"/>
      <c r="K191" s="2"/>
      <c r="L191" s="2"/>
      <c r="M191" s="2"/>
      <c r="N191" s="2"/>
      <c r="O191" s="2"/>
      <c r="P191" s="2"/>
      <c r="Q191" s="2"/>
      <c r="R191" s="2"/>
    </row>
    <row r="192" spans="1:18" x14ac:dyDescent="0.2">
      <c r="A192" s="2"/>
      <c r="B192" s="2"/>
      <c r="C192" s="2"/>
      <c r="D192" s="2"/>
      <c r="E192" s="2"/>
      <c r="F192" s="2"/>
      <c r="G192" s="2"/>
      <c r="H192" s="2"/>
      <c r="I192" s="2"/>
      <c r="J192" s="2"/>
      <c r="K192" s="2"/>
      <c r="L192" s="2"/>
      <c r="M192" s="2"/>
      <c r="N192" s="2"/>
      <c r="O192" s="2"/>
      <c r="P192" s="2"/>
      <c r="Q192" s="2"/>
      <c r="R192" s="2"/>
    </row>
    <row r="193" spans="1:18" x14ac:dyDescent="0.2">
      <c r="A193" s="2"/>
      <c r="B193" s="2"/>
      <c r="C193" s="2"/>
      <c r="D193" s="2"/>
      <c r="E193" s="2"/>
      <c r="F193" s="2"/>
      <c r="G193" s="2"/>
      <c r="H193" s="2"/>
      <c r="I193" s="2"/>
      <c r="J193" s="2"/>
      <c r="K193" s="2"/>
      <c r="L193" s="2"/>
      <c r="M193" s="2"/>
      <c r="N193" s="2"/>
      <c r="O193" s="2"/>
      <c r="P193" s="2"/>
      <c r="Q193" s="2"/>
      <c r="R193" s="2"/>
    </row>
    <row r="194" spans="1:18" x14ac:dyDescent="0.2">
      <c r="A194" s="2"/>
      <c r="B194" s="2"/>
      <c r="C194" s="2"/>
      <c r="D194" s="2"/>
      <c r="E194" s="2"/>
      <c r="F194" s="2"/>
      <c r="G194" s="2"/>
      <c r="H194" s="2"/>
      <c r="I194" s="2"/>
      <c r="J194" s="2"/>
      <c r="K194" s="2"/>
      <c r="L194" s="2"/>
      <c r="M194" s="2"/>
      <c r="N194" s="2"/>
      <c r="O194" s="2"/>
      <c r="P194" s="2"/>
      <c r="Q194" s="2"/>
      <c r="R194" s="2"/>
    </row>
    <row r="195" spans="1:18" x14ac:dyDescent="0.2">
      <c r="A195" s="2"/>
      <c r="B195" s="2"/>
      <c r="C195" s="2"/>
      <c r="D195" s="2"/>
      <c r="E195" s="2"/>
      <c r="F195" s="2"/>
      <c r="G195" s="2"/>
      <c r="H195" s="2"/>
      <c r="I195" s="2"/>
      <c r="J195" s="2"/>
      <c r="K195" s="2"/>
      <c r="L195" s="2"/>
      <c r="M195" s="2"/>
      <c r="N195" s="2"/>
      <c r="O195" s="2"/>
      <c r="P195" s="2"/>
      <c r="Q195" s="2"/>
      <c r="R195" s="2"/>
    </row>
    <row r="196" spans="1:18" x14ac:dyDescent="0.2">
      <c r="A196" s="2"/>
      <c r="B196" s="2"/>
      <c r="C196" s="2"/>
      <c r="D196" s="2"/>
      <c r="E196" s="2"/>
      <c r="F196" s="2"/>
      <c r="G196" s="2"/>
      <c r="H196" s="2"/>
      <c r="I196" s="2"/>
      <c r="J196" s="2"/>
      <c r="K196" s="2"/>
      <c r="L196" s="2"/>
      <c r="M196" s="2"/>
      <c r="N196" s="2"/>
      <c r="O196" s="2"/>
      <c r="P196" s="2"/>
      <c r="Q196" s="2"/>
      <c r="R196" s="2"/>
    </row>
    <row r="197" spans="1:18" x14ac:dyDescent="0.2">
      <c r="A197" s="2"/>
      <c r="B197" s="2"/>
      <c r="C197" s="2"/>
      <c r="D197" s="2"/>
      <c r="E197" s="2"/>
      <c r="F197" s="2"/>
      <c r="G197" s="2"/>
      <c r="H197" s="2"/>
      <c r="I197" s="2"/>
      <c r="J197" s="2"/>
      <c r="K197" s="2"/>
      <c r="L197" s="2"/>
      <c r="M197" s="2"/>
      <c r="N197" s="2"/>
      <c r="O197" s="2"/>
      <c r="P197" s="2"/>
      <c r="Q197" s="2"/>
      <c r="R197" s="2"/>
    </row>
    <row r="198" spans="1:18" x14ac:dyDescent="0.2">
      <c r="A198" s="2"/>
      <c r="B198" s="2"/>
      <c r="C198" s="2"/>
      <c r="D198" s="2"/>
      <c r="E198" s="2"/>
      <c r="F198" s="2"/>
      <c r="G198" s="2"/>
      <c r="H198" s="2"/>
      <c r="I198" s="2"/>
      <c r="J198" s="2"/>
      <c r="K198" s="2"/>
      <c r="L198" s="2"/>
      <c r="M198" s="2"/>
      <c r="N198" s="2"/>
      <c r="O198" s="2"/>
      <c r="P198" s="2"/>
      <c r="Q198" s="2"/>
      <c r="R198" s="2"/>
    </row>
    <row r="199" spans="1:18" x14ac:dyDescent="0.2">
      <c r="A199" s="2"/>
      <c r="B199" s="2"/>
      <c r="C199" s="2"/>
      <c r="D199" s="2"/>
      <c r="E199" s="2"/>
      <c r="F199" s="2"/>
      <c r="G199" s="2"/>
      <c r="H199" s="2"/>
      <c r="I199" s="2"/>
      <c r="J199" s="2"/>
      <c r="K199" s="2"/>
      <c r="L199" s="2"/>
      <c r="M199" s="2"/>
      <c r="N199" s="2"/>
      <c r="O199" s="2"/>
      <c r="P199" s="2"/>
      <c r="Q199" s="2"/>
      <c r="R199" s="2"/>
    </row>
    <row r="200" spans="1:18" x14ac:dyDescent="0.2">
      <c r="A200" s="2"/>
      <c r="B200" s="2"/>
      <c r="C200" s="2"/>
      <c r="D200" s="2"/>
      <c r="E200" s="2"/>
      <c r="F200" s="2"/>
      <c r="G200" s="2"/>
      <c r="H200" s="2"/>
      <c r="I200" s="2"/>
      <c r="J200" s="2"/>
      <c r="K200" s="2"/>
      <c r="L200" s="2"/>
      <c r="M200" s="2"/>
      <c r="N200" s="2"/>
      <c r="O200" s="2"/>
      <c r="P200" s="2"/>
      <c r="Q200" s="2"/>
      <c r="R200" s="2"/>
    </row>
    <row r="201" spans="1:18" x14ac:dyDescent="0.2">
      <c r="A201" s="2"/>
      <c r="B201" s="2"/>
      <c r="C201" s="2"/>
      <c r="D201" s="2"/>
      <c r="E201" s="2"/>
      <c r="F201" s="2"/>
      <c r="G201" s="2"/>
      <c r="H201" s="2"/>
      <c r="I201" s="2"/>
      <c r="J201" s="2"/>
      <c r="K201" s="2"/>
      <c r="L201" s="2"/>
      <c r="M201" s="2"/>
      <c r="N201" s="2"/>
      <c r="O201" s="2"/>
      <c r="P201" s="2"/>
      <c r="Q201" s="2"/>
      <c r="R201" s="2"/>
    </row>
    <row r="202" spans="1:18" x14ac:dyDescent="0.2">
      <c r="A202" s="2"/>
      <c r="B202" s="2"/>
      <c r="C202" s="2"/>
      <c r="D202" s="2"/>
      <c r="E202" s="2"/>
      <c r="F202" s="2"/>
      <c r="G202" s="2"/>
      <c r="H202" s="2"/>
      <c r="I202" s="2"/>
      <c r="J202" s="2"/>
      <c r="K202" s="2"/>
      <c r="L202" s="2"/>
      <c r="M202" s="2"/>
      <c r="N202" s="2"/>
      <c r="O202" s="2"/>
      <c r="P202" s="2"/>
      <c r="Q202" s="2"/>
      <c r="R202" s="2"/>
    </row>
    <row r="203" spans="1:18" x14ac:dyDescent="0.2">
      <c r="A203" s="2"/>
      <c r="B203" s="2"/>
      <c r="C203" s="2"/>
      <c r="D203" s="2"/>
      <c r="E203" s="2"/>
      <c r="F203" s="2"/>
      <c r="G203" s="2"/>
      <c r="H203" s="2"/>
      <c r="I203" s="2"/>
      <c r="J203" s="2"/>
      <c r="K203" s="2"/>
      <c r="L203" s="2"/>
      <c r="M203" s="2"/>
      <c r="N203" s="2"/>
      <c r="O203" s="2"/>
      <c r="P203" s="2"/>
      <c r="Q203" s="2"/>
      <c r="R203" s="2"/>
    </row>
    <row r="204" spans="1:18" x14ac:dyDescent="0.2">
      <c r="A204" s="2"/>
      <c r="B204" s="2"/>
      <c r="C204" s="2"/>
      <c r="D204" s="2"/>
      <c r="E204" s="2"/>
      <c r="F204" s="2"/>
      <c r="G204" s="2"/>
      <c r="H204" s="2"/>
      <c r="I204" s="2"/>
      <c r="J204" s="2"/>
      <c r="K204" s="2"/>
      <c r="L204" s="2"/>
      <c r="M204" s="2"/>
      <c r="N204" s="2"/>
      <c r="O204" s="2"/>
      <c r="P204" s="2"/>
      <c r="Q204" s="2"/>
      <c r="R204" s="2"/>
    </row>
    <row r="205" spans="1:18" x14ac:dyDescent="0.2">
      <c r="A205" s="2"/>
      <c r="B205" s="2"/>
      <c r="C205" s="2"/>
      <c r="D205" s="2"/>
      <c r="E205" s="2"/>
      <c r="F205" s="2"/>
      <c r="G205" s="2"/>
      <c r="H205" s="2"/>
      <c r="I205" s="2"/>
      <c r="J205" s="2"/>
      <c r="K205" s="2"/>
      <c r="L205" s="2"/>
      <c r="M205" s="2"/>
      <c r="N205" s="2"/>
      <c r="O205" s="2"/>
      <c r="P205" s="2"/>
      <c r="Q205" s="2"/>
      <c r="R205" s="2"/>
    </row>
    <row r="206" spans="1:18" x14ac:dyDescent="0.2">
      <c r="A206" s="2"/>
      <c r="B206" s="2"/>
      <c r="C206" s="2"/>
      <c r="D206" s="2"/>
      <c r="E206" s="2"/>
      <c r="F206" s="2"/>
      <c r="G206" s="2"/>
      <c r="H206" s="2"/>
      <c r="I206" s="2"/>
      <c r="J206" s="2"/>
      <c r="K206" s="2"/>
      <c r="L206" s="2"/>
      <c r="M206" s="2"/>
      <c r="N206" s="2"/>
      <c r="O206" s="2"/>
      <c r="P206" s="2"/>
      <c r="Q206" s="2"/>
      <c r="R206" s="2"/>
    </row>
    <row r="207" spans="1:18" x14ac:dyDescent="0.2">
      <c r="A207" s="2"/>
      <c r="B207" s="2"/>
      <c r="C207" s="2"/>
      <c r="D207" s="2"/>
      <c r="E207" s="2"/>
      <c r="F207" s="2"/>
      <c r="G207" s="2"/>
      <c r="H207" s="2"/>
      <c r="I207" s="2"/>
      <c r="J207" s="2"/>
      <c r="K207" s="2"/>
      <c r="L207" s="2"/>
      <c r="M207" s="2"/>
      <c r="N207" s="2"/>
      <c r="O207" s="2"/>
      <c r="P207" s="2"/>
      <c r="Q207" s="2"/>
      <c r="R207" s="2"/>
    </row>
    <row r="208" spans="1:18" x14ac:dyDescent="0.2">
      <c r="A208" s="2"/>
      <c r="B208" s="2"/>
      <c r="C208" s="2"/>
      <c r="D208" s="2"/>
      <c r="E208" s="2"/>
      <c r="F208" s="2"/>
      <c r="G208" s="2"/>
      <c r="H208" s="2"/>
      <c r="I208" s="2"/>
      <c r="J208" s="2"/>
      <c r="K208" s="2"/>
      <c r="L208" s="2"/>
      <c r="M208" s="2"/>
      <c r="N208" s="2"/>
      <c r="O208" s="2"/>
      <c r="P208" s="2"/>
      <c r="Q208" s="2"/>
      <c r="R208" s="2"/>
    </row>
    <row r="209" spans="1:18" x14ac:dyDescent="0.2">
      <c r="A209" s="2"/>
      <c r="B209" s="2"/>
      <c r="C209" s="2"/>
      <c r="D209" s="2"/>
      <c r="E209" s="2"/>
      <c r="F209" s="2"/>
      <c r="G209" s="2"/>
      <c r="H209" s="2"/>
      <c r="I209" s="2"/>
      <c r="J209" s="2"/>
      <c r="K209" s="2"/>
      <c r="L209" s="2"/>
      <c r="M209" s="2"/>
      <c r="N209" s="2"/>
      <c r="O209" s="2"/>
      <c r="P209" s="2"/>
      <c r="Q209" s="2"/>
      <c r="R209" s="2"/>
    </row>
    <row r="210" spans="1:18" x14ac:dyDescent="0.2">
      <c r="A210" s="2"/>
      <c r="B210" s="2"/>
      <c r="C210" s="2"/>
      <c r="D210" s="2"/>
      <c r="E210" s="2"/>
      <c r="F210" s="2"/>
      <c r="G210" s="2"/>
      <c r="H210" s="2"/>
      <c r="I210" s="2"/>
      <c r="J210" s="2"/>
      <c r="K210" s="2"/>
      <c r="L210" s="2"/>
      <c r="M210" s="2"/>
      <c r="N210" s="2"/>
      <c r="O210" s="2"/>
      <c r="P210" s="2"/>
      <c r="Q210" s="2"/>
      <c r="R210" s="2"/>
    </row>
    <row r="211" spans="1:18" x14ac:dyDescent="0.2">
      <c r="A211" s="2"/>
      <c r="B211" s="2"/>
      <c r="C211" s="2"/>
      <c r="D211" s="2"/>
      <c r="E211" s="2"/>
      <c r="F211" s="2"/>
      <c r="G211" s="2"/>
      <c r="H211" s="2"/>
      <c r="I211" s="2"/>
      <c r="J211" s="2"/>
      <c r="K211" s="2"/>
      <c r="L211" s="2"/>
      <c r="M211" s="2"/>
      <c r="N211" s="2"/>
      <c r="O211" s="2"/>
      <c r="P211" s="2"/>
      <c r="Q211" s="2"/>
      <c r="R211" s="2"/>
    </row>
    <row r="212" spans="1:18" x14ac:dyDescent="0.2">
      <c r="A212" s="2"/>
      <c r="B212" s="2"/>
      <c r="C212" s="2"/>
      <c r="D212" s="2"/>
      <c r="E212" s="2"/>
      <c r="F212" s="2"/>
      <c r="G212" s="2"/>
      <c r="H212" s="2"/>
      <c r="I212" s="2"/>
      <c r="J212" s="2"/>
      <c r="K212" s="2"/>
      <c r="L212" s="2"/>
      <c r="M212" s="2"/>
      <c r="N212" s="2"/>
      <c r="O212" s="2"/>
      <c r="P212" s="2"/>
      <c r="Q212" s="2"/>
      <c r="R212" s="2"/>
    </row>
    <row r="213" spans="1:18" x14ac:dyDescent="0.2">
      <c r="A213" s="2"/>
      <c r="B213" s="2"/>
      <c r="C213" s="2"/>
      <c r="D213" s="2"/>
      <c r="E213" s="2"/>
      <c r="F213" s="2"/>
      <c r="G213" s="2"/>
      <c r="H213" s="2"/>
      <c r="I213" s="2"/>
      <c r="J213" s="2"/>
      <c r="K213" s="2"/>
      <c r="L213" s="2"/>
      <c r="M213" s="2"/>
      <c r="N213" s="2"/>
      <c r="O213" s="2"/>
      <c r="P213" s="2"/>
      <c r="Q213" s="2"/>
      <c r="R213" s="2"/>
    </row>
    <row r="214" spans="1:18" x14ac:dyDescent="0.2">
      <c r="A214" s="2"/>
      <c r="B214" s="2"/>
      <c r="C214" s="2"/>
      <c r="D214" s="2"/>
      <c r="E214" s="2"/>
      <c r="F214" s="2"/>
      <c r="G214" s="2"/>
      <c r="H214" s="2"/>
      <c r="I214" s="2"/>
      <c r="J214" s="2"/>
      <c r="K214" s="2"/>
      <c r="L214" s="2"/>
      <c r="M214" s="2"/>
      <c r="N214" s="2"/>
      <c r="O214" s="2"/>
      <c r="P214" s="2"/>
      <c r="Q214" s="2"/>
      <c r="R214" s="2"/>
    </row>
    <row r="215" spans="1:18" x14ac:dyDescent="0.2">
      <c r="A215" s="2"/>
      <c r="B215" s="2"/>
      <c r="C215" s="2"/>
      <c r="D215" s="2"/>
      <c r="E215" s="2"/>
      <c r="F215" s="2"/>
      <c r="G215" s="2"/>
      <c r="H215" s="2"/>
      <c r="I215" s="2"/>
      <c r="J215" s="2"/>
      <c r="K215" s="2"/>
      <c r="L215" s="2"/>
      <c r="M215" s="2"/>
      <c r="N215" s="2"/>
      <c r="O215" s="2"/>
      <c r="P215" s="2"/>
      <c r="Q215" s="2"/>
      <c r="R215" s="2"/>
    </row>
    <row r="216" spans="1:18" x14ac:dyDescent="0.2">
      <c r="A216" s="2"/>
      <c r="B216" s="2"/>
      <c r="C216" s="2"/>
      <c r="D216" s="2"/>
      <c r="E216" s="2"/>
      <c r="F216" s="2"/>
      <c r="G216" s="2"/>
      <c r="H216" s="2"/>
      <c r="I216" s="2"/>
      <c r="J216" s="2"/>
      <c r="K216" s="2"/>
      <c r="L216" s="2"/>
      <c r="M216" s="2"/>
      <c r="N216" s="2"/>
      <c r="O216" s="2"/>
      <c r="P216" s="2"/>
      <c r="Q216" s="2"/>
      <c r="R216" s="2"/>
    </row>
    <row r="217" spans="1:18" x14ac:dyDescent="0.2">
      <c r="A217" s="2"/>
      <c r="B217" s="2"/>
      <c r="C217" s="2"/>
      <c r="D217" s="2"/>
      <c r="E217" s="2"/>
      <c r="F217" s="2"/>
      <c r="G217" s="2"/>
      <c r="H217" s="2"/>
      <c r="I217" s="2"/>
      <c r="J217" s="2"/>
      <c r="K217" s="2"/>
      <c r="L217" s="2"/>
      <c r="M217" s="2"/>
      <c r="N217" s="2"/>
      <c r="O217" s="2"/>
      <c r="P217" s="2"/>
      <c r="Q217" s="2"/>
      <c r="R217" s="2"/>
    </row>
    <row r="218" spans="1:18" x14ac:dyDescent="0.2">
      <c r="A218" s="2"/>
      <c r="B218" s="2"/>
      <c r="C218" s="2"/>
      <c r="D218" s="2"/>
      <c r="E218" s="2"/>
      <c r="F218" s="2"/>
      <c r="G218" s="2"/>
      <c r="H218" s="2"/>
      <c r="I218" s="2"/>
      <c r="J218" s="2"/>
      <c r="K218" s="2"/>
      <c r="L218" s="2"/>
      <c r="M218" s="2"/>
      <c r="N218" s="2"/>
      <c r="O218" s="2"/>
      <c r="P218" s="2"/>
      <c r="Q218" s="2"/>
      <c r="R218" s="2"/>
    </row>
    <row r="219" spans="1:18" x14ac:dyDescent="0.2">
      <c r="A219" s="2"/>
      <c r="B219" s="2"/>
      <c r="C219" s="2"/>
      <c r="D219" s="2"/>
      <c r="E219" s="2"/>
      <c r="F219" s="2"/>
      <c r="G219" s="2"/>
      <c r="H219" s="2"/>
      <c r="I219" s="2"/>
      <c r="J219" s="2"/>
      <c r="K219" s="2"/>
      <c r="L219" s="2"/>
      <c r="M219" s="2"/>
      <c r="N219" s="2"/>
      <c r="O219" s="2"/>
      <c r="P219" s="2"/>
      <c r="Q219" s="2"/>
      <c r="R219" s="2"/>
    </row>
    <row r="220" spans="1:18" x14ac:dyDescent="0.2">
      <c r="A220" s="2"/>
      <c r="B220" s="2"/>
      <c r="C220" s="2"/>
      <c r="D220" s="2"/>
      <c r="E220" s="2"/>
      <c r="F220" s="2"/>
      <c r="G220" s="2"/>
      <c r="H220" s="2"/>
      <c r="I220" s="2"/>
      <c r="J220" s="2"/>
      <c r="K220" s="2"/>
      <c r="L220" s="2"/>
      <c r="M220" s="2"/>
      <c r="N220" s="2"/>
      <c r="O220" s="2"/>
      <c r="P220" s="2"/>
      <c r="Q220" s="2"/>
      <c r="R220" s="2"/>
    </row>
    <row r="221" spans="1:18" x14ac:dyDescent="0.2">
      <c r="A221" s="2"/>
      <c r="B221" s="2"/>
      <c r="C221" s="2"/>
      <c r="D221" s="2"/>
      <c r="E221" s="2"/>
      <c r="F221" s="2"/>
      <c r="G221" s="2"/>
      <c r="H221" s="2"/>
      <c r="I221" s="2"/>
      <c r="J221" s="2"/>
      <c r="K221" s="2"/>
      <c r="L221" s="2"/>
      <c r="M221" s="2"/>
      <c r="N221" s="2"/>
      <c r="O221" s="2"/>
      <c r="P221" s="2"/>
      <c r="Q221" s="2"/>
      <c r="R221" s="2"/>
    </row>
    <row r="222" spans="1:18" x14ac:dyDescent="0.2">
      <c r="A222" s="2"/>
      <c r="B222" s="2"/>
      <c r="C222" s="2"/>
      <c r="D222" s="2"/>
      <c r="E222" s="2"/>
      <c r="F222" s="2"/>
      <c r="G222" s="2"/>
      <c r="H222" s="2"/>
      <c r="I222" s="2"/>
      <c r="J222" s="2"/>
      <c r="K222" s="2"/>
      <c r="L222" s="2"/>
      <c r="M222" s="2"/>
      <c r="N222" s="2"/>
      <c r="O222" s="2"/>
      <c r="P222" s="2"/>
      <c r="Q222" s="2"/>
      <c r="R222" s="2"/>
    </row>
    <row r="223" spans="1:18" x14ac:dyDescent="0.2">
      <c r="A223" s="2"/>
      <c r="B223" s="2"/>
      <c r="C223" s="2"/>
      <c r="D223" s="2"/>
      <c r="E223" s="2"/>
      <c r="F223" s="2"/>
      <c r="G223" s="2"/>
      <c r="H223" s="2"/>
      <c r="I223" s="2"/>
      <c r="J223" s="2"/>
      <c r="K223" s="2"/>
      <c r="L223" s="2"/>
      <c r="M223" s="2"/>
      <c r="N223" s="2"/>
      <c r="O223" s="2"/>
      <c r="P223" s="2"/>
      <c r="Q223" s="2"/>
      <c r="R223" s="2"/>
    </row>
    <row r="224" spans="1:18" x14ac:dyDescent="0.2">
      <c r="A224" s="2"/>
      <c r="B224" s="2"/>
      <c r="C224" s="2"/>
      <c r="D224" s="2"/>
      <c r="E224" s="2"/>
      <c r="F224" s="2"/>
      <c r="G224" s="2"/>
      <c r="H224" s="2"/>
      <c r="I224" s="2"/>
      <c r="J224" s="2"/>
      <c r="K224" s="2"/>
      <c r="L224" s="2"/>
      <c r="M224" s="2"/>
      <c r="N224" s="2"/>
      <c r="O224" s="2"/>
      <c r="P224" s="2"/>
      <c r="Q224" s="2"/>
      <c r="R224" s="2"/>
    </row>
    <row r="225" spans="1:18" x14ac:dyDescent="0.2">
      <c r="A225" s="2"/>
      <c r="B225" s="2"/>
      <c r="C225" s="2"/>
      <c r="D225" s="2"/>
      <c r="E225" s="2"/>
      <c r="F225" s="2"/>
      <c r="G225" s="2"/>
      <c r="H225" s="2"/>
      <c r="I225" s="2"/>
      <c r="J225" s="2"/>
      <c r="K225" s="2"/>
      <c r="L225" s="2"/>
      <c r="M225" s="2"/>
      <c r="N225" s="2"/>
      <c r="O225" s="2"/>
      <c r="P225" s="2"/>
      <c r="Q225" s="2"/>
      <c r="R225" s="2"/>
    </row>
    <row r="226" spans="1:18" x14ac:dyDescent="0.2">
      <c r="A226" s="2"/>
      <c r="B226" s="2"/>
      <c r="C226" s="2"/>
      <c r="D226" s="2"/>
      <c r="E226" s="2"/>
      <c r="F226" s="2"/>
      <c r="G226" s="2"/>
      <c r="H226" s="2"/>
      <c r="I226" s="2"/>
      <c r="J226" s="2"/>
      <c r="K226" s="2"/>
      <c r="L226" s="2"/>
      <c r="M226" s="2"/>
      <c r="N226" s="2"/>
      <c r="O226" s="2"/>
      <c r="P226" s="2"/>
      <c r="Q226" s="2"/>
      <c r="R226" s="2"/>
    </row>
    <row r="227" spans="1:18" x14ac:dyDescent="0.2">
      <c r="A227" s="2"/>
      <c r="B227" s="2"/>
      <c r="C227" s="2"/>
      <c r="D227" s="2"/>
      <c r="E227" s="2"/>
      <c r="F227" s="2"/>
      <c r="G227" s="2"/>
      <c r="H227" s="2"/>
      <c r="I227" s="2"/>
      <c r="J227" s="2"/>
      <c r="K227" s="2"/>
      <c r="L227" s="2"/>
      <c r="M227" s="2"/>
      <c r="N227" s="2"/>
      <c r="O227" s="2"/>
      <c r="P227" s="2"/>
      <c r="Q227" s="2"/>
      <c r="R227" s="2"/>
    </row>
    <row r="228" spans="1:18" x14ac:dyDescent="0.2">
      <c r="A228" s="2"/>
      <c r="B228" s="2"/>
      <c r="C228" s="2"/>
      <c r="D228" s="2"/>
      <c r="E228" s="2"/>
      <c r="F228" s="2"/>
      <c r="G228" s="2"/>
      <c r="H228" s="2"/>
      <c r="I228" s="2"/>
      <c r="J228" s="2"/>
      <c r="K228" s="2"/>
      <c r="L228" s="2"/>
      <c r="M228" s="2"/>
      <c r="N228" s="2"/>
      <c r="O228" s="2"/>
      <c r="P228" s="2"/>
      <c r="Q228" s="2"/>
      <c r="R228" s="2"/>
    </row>
    <row r="229" spans="1:18" x14ac:dyDescent="0.2">
      <c r="A229" s="2"/>
      <c r="B229" s="2"/>
      <c r="C229" s="2"/>
      <c r="D229" s="2"/>
      <c r="E229" s="2"/>
      <c r="F229" s="2"/>
      <c r="G229" s="2"/>
      <c r="H229" s="2"/>
      <c r="I229" s="2"/>
      <c r="J229" s="2"/>
      <c r="K229" s="2"/>
      <c r="L229" s="2"/>
      <c r="M229" s="2"/>
      <c r="N229" s="2"/>
      <c r="O229" s="2"/>
      <c r="P229" s="2"/>
      <c r="Q229" s="2"/>
      <c r="R229" s="2"/>
    </row>
    <row r="230" spans="1:18" x14ac:dyDescent="0.2">
      <c r="A230" s="2"/>
      <c r="B230" s="2"/>
      <c r="C230" s="2"/>
      <c r="D230" s="2"/>
      <c r="E230" s="2"/>
      <c r="F230" s="2"/>
      <c r="G230" s="2"/>
      <c r="H230" s="2"/>
      <c r="I230" s="2"/>
      <c r="J230" s="2"/>
      <c r="K230" s="2"/>
      <c r="L230" s="2"/>
      <c r="M230" s="2"/>
      <c r="N230" s="2"/>
      <c r="O230" s="2"/>
      <c r="P230" s="2"/>
      <c r="Q230" s="2"/>
      <c r="R230" s="2"/>
    </row>
    <row r="231" spans="1:18" x14ac:dyDescent="0.2">
      <c r="A231" s="2"/>
      <c r="B231" s="2"/>
      <c r="C231" s="2"/>
      <c r="D231" s="2"/>
      <c r="E231" s="2"/>
      <c r="F231" s="2"/>
      <c r="G231" s="2"/>
      <c r="H231" s="2"/>
      <c r="I231" s="2"/>
      <c r="J231" s="2"/>
      <c r="K231" s="2"/>
      <c r="L231" s="2"/>
      <c r="M231" s="2"/>
      <c r="N231" s="2"/>
      <c r="O231" s="2"/>
      <c r="P231" s="2"/>
      <c r="Q231" s="2"/>
      <c r="R231" s="2"/>
    </row>
    <row r="232" spans="1:18" x14ac:dyDescent="0.2">
      <c r="A232" s="2"/>
      <c r="B232" s="2"/>
      <c r="C232" s="2"/>
      <c r="D232" s="2"/>
      <c r="E232" s="2"/>
      <c r="F232" s="2"/>
      <c r="G232" s="2"/>
      <c r="H232" s="2"/>
      <c r="I232" s="2"/>
      <c r="J232" s="2"/>
      <c r="K232" s="2"/>
      <c r="L232" s="2"/>
      <c r="M232" s="2"/>
      <c r="N232" s="2"/>
      <c r="O232" s="2"/>
      <c r="P232" s="2"/>
      <c r="Q232" s="2"/>
      <c r="R232" s="2"/>
    </row>
    <row r="233" spans="1:18" x14ac:dyDescent="0.2">
      <c r="A233" s="2"/>
      <c r="B233" s="2"/>
      <c r="C233" s="2"/>
      <c r="D233" s="2"/>
      <c r="E233" s="2"/>
      <c r="F233" s="2"/>
      <c r="G233" s="2"/>
      <c r="H233" s="2"/>
      <c r="I233" s="2"/>
      <c r="J233" s="2"/>
      <c r="K233" s="2"/>
      <c r="L233" s="2"/>
      <c r="M233" s="2"/>
      <c r="N233" s="2"/>
      <c r="O233" s="2"/>
      <c r="P233" s="2"/>
      <c r="Q233" s="2"/>
      <c r="R233" s="2"/>
    </row>
    <row r="234" spans="1:18" x14ac:dyDescent="0.2">
      <c r="A234" s="2"/>
      <c r="B234" s="2"/>
      <c r="C234" s="2"/>
      <c r="D234" s="2"/>
      <c r="E234" s="2"/>
      <c r="F234" s="2"/>
      <c r="G234" s="2"/>
      <c r="H234" s="2"/>
      <c r="I234" s="2"/>
      <c r="J234" s="2"/>
      <c r="K234" s="2"/>
      <c r="L234" s="2"/>
      <c r="M234" s="2"/>
      <c r="N234" s="2"/>
      <c r="O234" s="2"/>
      <c r="P234" s="2"/>
      <c r="Q234" s="2"/>
      <c r="R234" s="2"/>
    </row>
    <row r="235" spans="1:18" x14ac:dyDescent="0.2">
      <c r="A235" s="2"/>
      <c r="B235" s="2"/>
      <c r="C235" s="2"/>
      <c r="D235" s="2"/>
      <c r="E235" s="2"/>
      <c r="F235" s="2"/>
      <c r="G235" s="2"/>
      <c r="H235" s="2"/>
      <c r="I235" s="2"/>
      <c r="J235" s="2"/>
      <c r="K235" s="2"/>
      <c r="L235" s="2"/>
      <c r="M235" s="2"/>
      <c r="N235" s="2"/>
      <c r="O235" s="2"/>
      <c r="P235" s="2"/>
      <c r="Q235" s="2"/>
      <c r="R235" s="2"/>
    </row>
    <row r="236" spans="1:18" x14ac:dyDescent="0.2">
      <c r="A236" s="2"/>
      <c r="B236" s="2"/>
      <c r="C236" s="2"/>
      <c r="D236" s="2"/>
      <c r="E236" s="2"/>
      <c r="F236" s="2"/>
      <c r="G236" s="2"/>
      <c r="H236" s="2"/>
      <c r="I236" s="2"/>
      <c r="J236" s="2"/>
      <c r="K236" s="2"/>
      <c r="L236" s="2"/>
      <c r="M236" s="2"/>
      <c r="N236" s="2"/>
      <c r="O236" s="2"/>
      <c r="P236" s="2"/>
      <c r="Q236" s="2"/>
      <c r="R236" s="2"/>
    </row>
    <row r="237" spans="1:18" x14ac:dyDescent="0.2">
      <c r="A237" s="2"/>
      <c r="B237" s="2"/>
      <c r="C237" s="2"/>
      <c r="D237" s="2"/>
      <c r="E237" s="2"/>
      <c r="F237" s="2"/>
      <c r="G237" s="2"/>
      <c r="H237" s="2"/>
      <c r="I237" s="2"/>
      <c r="J237" s="2"/>
      <c r="K237" s="2"/>
      <c r="L237" s="2"/>
      <c r="M237" s="2"/>
      <c r="N237" s="2"/>
      <c r="O237" s="2"/>
      <c r="P237" s="2"/>
      <c r="Q237" s="2"/>
      <c r="R237" s="2"/>
    </row>
    <row r="238" spans="1:18" x14ac:dyDescent="0.2">
      <c r="A238" s="2"/>
      <c r="B238" s="2"/>
      <c r="C238" s="2"/>
      <c r="D238" s="2"/>
      <c r="E238" s="2"/>
      <c r="F238" s="2"/>
      <c r="G238" s="2"/>
      <c r="H238" s="2"/>
      <c r="I238" s="2"/>
      <c r="J238" s="2"/>
      <c r="K238" s="2"/>
      <c r="L238" s="2"/>
      <c r="M238" s="2"/>
      <c r="N238" s="2"/>
      <c r="O238" s="2"/>
      <c r="P238" s="2"/>
      <c r="Q238" s="2"/>
      <c r="R238" s="2"/>
    </row>
    <row r="239" spans="1:18" x14ac:dyDescent="0.2">
      <c r="A239" s="2"/>
      <c r="B239" s="2"/>
      <c r="C239" s="2"/>
      <c r="D239" s="2"/>
      <c r="E239" s="2"/>
      <c r="F239" s="2"/>
      <c r="G239" s="2"/>
      <c r="H239" s="2"/>
      <c r="I239" s="2"/>
      <c r="J239" s="2"/>
      <c r="K239" s="2"/>
      <c r="L239" s="2"/>
      <c r="M239" s="2"/>
      <c r="N239" s="2"/>
      <c r="O239" s="2"/>
      <c r="P239" s="2"/>
      <c r="Q239" s="2"/>
      <c r="R239" s="2"/>
    </row>
    <row r="240" spans="1:18" x14ac:dyDescent="0.2">
      <c r="A240" s="2"/>
      <c r="B240" s="2"/>
      <c r="C240" s="2"/>
      <c r="D240" s="2"/>
      <c r="E240" s="2"/>
      <c r="F240" s="2"/>
      <c r="G240" s="2"/>
      <c r="H240" s="2"/>
      <c r="I240" s="2"/>
      <c r="J240" s="2"/>
      <c r="K240" s="2"/>
      <c r="L240" s="2"/>
      <c r="M240" s="2"/>
      <c r="N240" s="2"/>
      <c r="O240" s="2"/>
      <c r="P240" s="2"/>
      <c r="Q240" s="2"/>
      <c r="R240" s="2"/>
    </row>
    <row r="241" spans="1:18" x14ac:dyDescent="0.2">
      <c r="A241" s="2"/>
      <c r="B241" s="2"/>
      <c r="C241" s="2"/>
      <c r="D241" s="2"/>
      <c r="E241" s="2"/>
      <c r="F241" s="2"/>
      <c r="G241" s="2"/>
      <c r="H241" s="2"/>
      <c r="I241" s="2"/>
      <c r="J241" s="2"/>
      <c r="K241" s="2"/>
      <c r="L241" s="2"/>
      <c r="M241" s="2"/>
      <c r="N241" s="2"/>
      <c r="O241" s="2"/>
      <c r="P241" s="2"/>
      <c r="Q241" s="2"/>
      <c r="R241" s="2"/>
    </row>
    <row r="242" spans="1:18" x14ac:dyDescent="0.2">
      <c r="A242" s="2"/>
      <c r="B242" s="2"/>
      <c r="C242" s="2"/>
      <c r="D242" s="2"/>
      <c r="E242" s="2"/>
      <c r="F242" s="2"/>
      <c r="G242" s="2"/>
      <c r="H242" s="2"/>
      <c r="I242" s="2"/>
      <c r="J242" s="2"/>
      <c r="K242" s="2"/>
      <c r="L242" s="2"/>
      <c r="M242" s="2"/>
      <c r="N242" s="2"/>
      <c r="O242" s="2"/>
      <c r="P242" s="2"/>
      <c r="Q242" s="2"/>
      <c r="R242" s="2"/>
    </row>
    <row r="243" spans="1:18" x14ac:dyDescent="0.2">
      <c r="A243" s="2"/>
      <c r="B243" s="2"/>
      <c r="C243" s="2"/>
      <c r="D243" s="2"/>
      <c r="E243" s="2"/>
      <c r="F243" s="2"/>
      <c r="G243" s="2"/>
      <c r="H243" s="2"/>
      <c r="I243" s="2"/>
      <c r="J243" s="2"/>
      <c r="K243" s="2"/>
      <c r="L243" s="2"/>
      <c r="M243" s="2"/>
      <c r="N243" s="2"/>
      <c r="O243" s="2"/>
      <c r="P243" s="2"/>
      <c r="Q243" s="2"/>
      <c r="R243" s="2"/>
    </row>
    <row r="244" spans="1:18" x14ac:dyDescent="0.2">
      <c r="A244" s="2"/>
      <c r="B244" s="2"/>
      <c r="C244" s="2"/>
      <c r="D244" s="2"/>
      <c r="E244" s="2"/>
      <c r="F244" s="2"/>
      <c r="G244" s="2"/>
      <c r="H244" s="2"/>
      <c r="I244" s="2"/>
      <c r="J244" s="2"/>
      <c r="K244" s="2"/>
      <c r="L244" s="2"/>
      <c r="M244" s="2"/>
      <c r="N244" s="2"/>
      <c r="O244" s="2"/>
      <c r="P244" s="2"/>
      <c r="Q244" s="2"/>
      <c r="R244" s="2"/>
    </row>
    <row r="245" spans="1:18" x14ac:dyDescent="0.2">
      <c r="A245" s="2"/>
      <c r="B245" s="2"/>
      <c r="C245" s="2"/>
      <c r="D245" s="2"/>
      <c r="E245" s="2"/>
      <c r="F245" s="2"/>
      <c r="G245" s="2"/>
      <c r="H245" s="2"/>
      <c r="I245" s="2"/>
      <c r="J245" s="2"/>
      <c r="K245" s="2"/>
      <c r="L245" s="2"/>
      <c r="M245" s="2"/>
      <c r="N245" s="2"/>
      <c r="O245" s="2"/>
      <c r="P245" s="2"/>
      <c r="Q245" s="2"/>
      <c r="R245" s="2"/>
    </row>
    <row r="246" spans="1:18" x14ac:dyDescent="0.2">
      <c r="A246" s="2"/>
      <c r="B246" s="2"/>
      <c r="C246" s="2"/>
      <c r="D246" s="2"/>
      <c r="E246" s="2"/>
      <c r="F246" s="2"/>
      <c r="G246" s="2"/>
      <c r="H246" s="2"/>
      <c r="I246" s="2"/>
      <c r="J246" s="2"/>
      <c r="K246" s="2"/>
      <c r="L246" s="2"/>
      <c r="M246" s="2"/>
      <c r="N246" s="2"/>
      <c r="O246" s="2"/>
      <c r="P246" s="2"/>
      <c r="Q246" s="2"/>
      <c r="R246" s="2"/>
    </row>
    <row r="247" spans="1:18" x14ac:dyDescent="0.2">
      <c r="A247" s="2"/>
      <c r="B247" s="2"/>
      <c r="C247" s="2"/>
      <c r="D247" s="2"/>
      <c r="E247" s="2"/>
      <c r="F247" s="2"/>
      <c r="G247" s="2"/>
      <c r="H247" s="2"/>
      <c r="I247" s="2"/>
      <c r="J247" s="2"/>
      <c r="K247" s="2"/>
      <c r="L247" s="2"/>
      <c r="M247" s="2"/>
      <c r="N247" s="2"/>
      <c r="O247" s="2"/>
      <c r="P247" s="2"/>
      <c r="Q247" s="2"/>
      <c r="R247" s="2"/>
    </row>
    <row r="248" spans="1:18" x14ac:dyDescent="0.2">
      <c r="A248" s="2"/>
      <c r="B248" s="2"/>
      <c r="C248" s="2"/>
      <c r="D248" s="2"/>
      <c r="E248" s="2"/>
      <c r="F248" s="2"/>
      <c r="G248" s="2"/>
      <c r="H248" s="2"/>
      <c r="I248" s="2"/>
      <c r="J248" s="2"/>
      <c r="K248" s="2"/>
      <c r="L248" s="2"/>
      <c r="M248" s="2"/>
      <c r="N248" s="2"/>
      <c r="O248" s="2"/>
      <c r="P248" s="2"/>
      <c r="Q248" s="2"/>
      <c r="R248" s="2"/>
    </row>
    <row r="249" spans="1:18" x14ac:dyDescent="0.2">
      <c r="A249" s="2"/>
      <c r="B249" s="2"/>
      <c r="C249" s="2"/>
      <c r="D249" s="2"/>
      <c r="E249" s="2"/>
      <c r="F249" s="2"/>
      <c r="G249" s="2"/>
      <c r="H249" s="2"/>
      <c r="I249" s="2"/>
      <c r="J249" s="2"/>
      <c r="K249" s="2"/>
      <c r="L249" s="2"/>
      <c r="M249" s="2"/>
      <c r="N249" s="2"/>
      <c r="O249" s="2"/>
      <c r="P249" s="2"/>
      <c r="Q249" s="2"/>
      <c r="R249" s="2"/>
    </row>
    <row r="250" spans="1:18" x14ac:dyDescent="0.2">
      <c r="A250" s="2"/>
      <c r="B250" s="2"/>
      <c r="C250" s="2"/>
      <c r="D250" s="2"/>
      <c r="E250" s="2"/>
      <c r="F250" s="2"/>
      <c r="G250" s="2"/>
      <c r="H250" s="2"/>
      <c r="I250" s="2"/>
      <c r="J250" s="2"/>
      <c r="K250" s="2"/>
      <c r="L250" s="2"/>
      <c r="M250" s="2"/>
      <c r="N250" s="2"/>
      <c r="O250" s="2"/>
      <c r="P250" s="2"/>
      <c r="Q250" s="2"/>
      <c r="R250" s="2"/>
    </row>
    <row r="251" spans="1:18" x14ac:dyDescent="0.2">
      <c r="A251" s="2"/>
      <c r="B251" s="2"/>
      <c r="C251" s="2"/>
      <c r="D251" s="2"/>
      <c r="E251" s="2"/>
      <c r="F251" s="2"/>
      <c r="G251" s="2"/>
      <c r="H251" s="2"/>
      <c r="I251" s="2"/>
      <c r="J251" s="2"/>
      <c r="K251" s="2"/>
      <c r="L251" s="2"/>
      <c r="M251" s="2"/>
      <c r="N251" s="2"/>
      <c r="O251" s="2"/>
      <c r="P251" s="2"/>
      <c r="Q251" s="2"/>
      <c r="R251" s="2"/>
    </row>
    <row r="252" spans="1:18" x14ac:dyDescent="0.2">
      <c r="A252" s="2"/>
      <c r="B252" s="2"/>
      <c r="C252" s="2"/>
      <c r="D252" s="2"/>
      <c r="E252" s="2"/>
      <c r="F252" s="2"/>
      <c r="G252" s="2"/>
      <c r="H252" s="2"/>
      <c r="I252" s="2"/>
      <c r="J252" s="2"/>
      <c r="K252" s="2"/>
      <c r="L252" s="2"/>
      <c r="M252" s="2"/>
      <c r="N252" s="2"/>
      <c r="O252" s="2"/>
      <c r="P252" s="2"/>
      <c r="Q252" s="2"/>
      <c r="R252" s="2"/>
    </row>
    <row r="253" spans="1:18" x14ac:dyDescent="0.2">
      <c r="A253" s="2"/>
      <c r="B253" s="2"/>
      <c r="C253" s="2"/>
      <c r="D253" s="2"/>
      <c r="E253" s="2"/>
      <c r="F253" s="2"/>
      <c r="G253" s="2"/>
      <c r="H253" s="2"/>
      <c r="I253" s="2"/>
      <c r="J253" s="2"/>
      <c r="K253" s="2"/>
      <c r="L253" s="2"/>
      <c r="M253" s="2"/>
      <c r="N253" s="2"/>
      <c r="O253" s="2"/>
      <c r="P253" s="2"/>
      <c r="Q253" s="2"/>
      <c r="R253" s="2"/>
    </row>
    <row r="254" spans="1:18" x14ac:dyDescent="0.2">
      <c r="A254" s="2"/>
      <c r="B254" s="2"/>
      <c r="C254" s="2"/>
      <c r="D254" s="2"/>
      <c r="E254" s="2"/>
      <c r="F254" s="2"/>
      <c r="G254" s="2"/>
      <c r="H254" s="2"/>
      <c r="I254" s="2"/>
      <c r="J254" s="2"/>
      <c r="K254" s="2"/>
      <c r="L254" s="2"/>
      <c r="M254" s="2"/>
      <c r="N254" s="2"/>
      <c r="O254" s="2"/>
      <c r="P254" s="2"/>
      <c r="Q254" s="2"/>
      <c r="R254" s="2"/>
    </row>
    <row r="255" spans="1:18" x14ac:dyDescent="0.2">
      <c r="A255" s="2"/>
      <c r="B255" s="2"/>
      <c r="C255" s="2"/>
      <c r="D255" s="2"/>
      <c r="E255" s="2"/>
      <c r="F255" s="2"/>
      <c r="G255" s="2"/>
      <c r="H255" s="2"/>
      <c r="I255" s="2"/>
      <c r="J255" s="2"/>
      <c r="K255" s="2"/>
      <c r="L255" s="2"/>
      <c r="M255" s="2"/>
      <c r="N255" s="2"/>
      <c r="O255" s="2"/>
      <c r="P255" s="2"/>
      <c r="Q255" s="2"/>
      <c r="R255" s="2"/>
    </row>
    <row r="256" spans="1:18" x14ac:dyDescent="0.2">
      <c r="A256" s="2"/>
      <c r="B256" s="2"/>
      <c r="C256" s="2"/>
      <c r="D256" s="2"/>
      <c r="E256" s="2"/>
      <c r="F256" s="2"/>
      <c r="G256" s="2"/>
      <c r="H256" s="2"/>
      <c r="I256" s="2"/>
      <c r="J256" s="2"/>
      <c r="K256" s="2"/>
      <c r="L256" s="2"/>
      <c r="M256" s="2"/>
      <c r="N256" s="2"/>
      <c r="O256" s="2"/>
      <c r="P256" s="2"/>
      <c r="Q256" s="2"/>
      <c r="R256" s="2"/>
    </row>
    <row r="257" spans="1:18" x14ac:dyDescent="0.2">
      <c r="A257" s="2"/>
      <c r="B257" s="2"/>
      <c r="C257" s="2"/>
      <c r="D257" s="2"/>
      <c r="E257" s="2"/>
      <c r="F257" s="2"/>
      <c r="G257" s="2"/>
      <c r="H257" s="2"/>
      <c r="I257" s="2"/>
      <c r="J257" s="2"/>
      <c r="K257" s="2"/>
      <c r="L257" s="2"/>
      <c r="M257" s="2"/>
      <c r="N257" s="2"/>
      <c r="O257" s="2"/>
      <c r="P257" s="2"/>
      <c r="Q257" s="2"/>
      <c r="R257" s="2"/>
    </row>
    <row r="258" spans="1:18" x14ac:dyDescent="0.2">
      <c r="A258" s="2"/>
      <c r="B258" s="2"/>
      <c r="C258" s="2"/>
      <c r="D258" s="2"/>
      <c r="E258" s="2"/>
      <c r="F258" s="2"/>
      <c r="G258" s="2"/>
      <c r="H258" s="2"/>
      <c r="I258" s="2"/>
      <c r="J258" s="2"/>
      <c r="K258" s="2"/>
      <c r="L258" s="2"/>
      <c r="M258" s="2"/>
      <c r="N258" s="2"/>
      <c r="O258" s="2"/>
      <c r="P258" s="2"/>
      <c r="Q258" s="2"/>
      <c r="R258" s="2"/>
    </row>
    <row r="259" spans="1:18" x14ac:dyDescent="0.2">
      <c r="A259" s="2"/>
      <c r="B259" s="2"/>
      <c r="C259" s="2"/>
      <c r="D259" s="2"/>
      <c r="E259" s="2"/>
      <c r="F259" s="2"/>
      <c r="G259" s="2"/>
      <c r="H259" s="2"/>
      <c r="I259" s="2"/>
      <c r="J259" s="2"/>
      <c r="K259" s="2"/>
      <c r="L259" s="2"/>
      <c r="M259" s="2"/>
      <c r="N259" s="2"/>
      <c r="O259" s="2"/>
      <c r="P259" s="2"/>
      <c r="Q259" s="2"/>
      <c r="R259" s="2"/>
    </row>
    <row r="260" spans="1:18" x14ac:dyDescent="0.2">
      <c r="A260" s="2"/>
      <c r="B260" s="2"/>
      <c r="C260" s="2"/>
      <c r="D260" s="2"/>
      <c r="E260" s="2"/>
      <c r="F260" s="2"/>
      <c r="G260" s="2"/>
      <c r="H260" s="2"/>
      <c r="I260" s="2"/>
      <c r="J260" s="2"/>
      <c r="K260" s="2"/>
      <c r="L260" s="2"/>
      <c r="M260" s="2"/>
      <c r="N260" s="2"/>
      <c r="O260" s="2"/>
      <c r="P260" s="2"/>
      <c r="Q260" s="2"/>
      <c r="R260" s="2"/>
    </row>
    <row r="261" spans="1:18" x14ac:dyDescent="0.2">
      <c r="A261" s="2"/>
      <c r="B261" s="2"/>
      <c r="C261" s="2"/>
      <c r="D261" s="2"/>
      <c r="E261" s="2"/>
      <c r="F261" s="2"/>
      <c r="G261" s="2"/>
      <c r="H261" s="2"/>
      <c r="I261" s="2"/>
      <c r="J261" s="2"/>
      <c r="K261" s="2"/>
      <c r="L261" s="2"/>
      <c r="M261" s="2"/>
      <c r="N261" s="2"/>
      <c r="O261" s="2"/>
      <c r="P261" s="2"/>
      <c r="Q261" s="2"/>
      <c r="R261" s="2"/>
    </row>
    <row r="262" spans="1:18" x14ac:dyDescent="0.2">
      <c r="A262" s="2"/>
      <c r="B262" s="2"/>
      <c r="C262" s="2"/>
      <c r="D262" s="2"/>
      <c r="E262" s="2"/>
      <c r="F262" s="2"/>
      <c r="G262" s="2"/>
      <c r="H262" s="2"/>
      <c r="I262" s="2"/>
      <c r="J262" s="2"/>
      <c r="K262" s="2"/>
      <c r="L262" s="2"/>
      <c r="M262" s="2"/>
      <c r="N262" s="2"/>
      <c r="O262" s="2"/>
      <c r="P262" s="2"/>
      <c r="Q262" s="2"/>
      <c r="R262" s="2"/>
    </row>
    <row r="263" spans="1:18" x14ac:dyDescent="0.2">
      <c r="A263" s="2"/>
      <c r="B263" s="2"/>
      <c r="C263" s="2"/>
      <c r="D263" s="2"/>
      <c r="E263" s="2"/>
      <c r="F263" s="2"/>
      <c r="G263" s="2"/>
      <c r="H263" s="2"/>
      <c r="I263" s="2"/>
      <c r="J263" s="2"/>
      <c r="K263" s="2"/>
      <c r="L263" s="2"/>
      <c r="M263" s="2"/>
      <c r="N263" s="2"/>
      <c r="O263" s="2"/>
      <c r="P263" s="2"/>
      <c r="Q263" s="2"/>
      <c r="R263" s="2"/>
    </row>
    <row r="264" spans="1:18" x14ac:dyDescent="0.2">
      <c r="A264" s="2"/>
      <c r="B264" s="2"/>
      <c r="C264" s="2"/>
      <c r="D264" s="2"/>
      <c r="E264" s="2"/>
      <c r="F264" s="2"/>
      <c r="G264" s="2"/>
      <c r="H264" s="2"/>
      <c r="I264" s="2"/>
      <c r="J264" s="2"/>
      <c r="K264" s="2"/>
      <c r="L264" s="2"/>
      <c r="M264" s="2"/>
      <c r="N264" s="2"/>
      <c r="O264" s="2"/>
      <c r="P264" s="2"/>
      <c r="Q264" s="2"/>
      <c r="R264" s="2"/>
    </row>
    <row r="265" spans="1:18" x14ac:dyDescent="0.2">
      <c r="A265" s="2"/>
      <c r="B265" s="2"/>
      <c r="C265" s="2"/>
      <c r="D265" s="2"/>
      <c r="E265" s="2"/>
      <c r="F265" s="2"/>
      <c r="G265" s="2"/>
      <c r="H265" s="2"/>
      <c r="I265" s="2"/>
      <c r="J265" s="2"/>
      <c r="K265" s="2"/>
      <c r="L265" s="2"/>
      <c r="M265" s="2"/>
      <c r="N265" s="2"/>
      <c r="O265" s="2"/>
      <c r="P265" s="2"/>
      <c r="Q265" s="2"/>
      <c r="R265" s="2"/>
    </row>
    <row r="266" spans="1:18" x14ac:dyDescent="0.2">
      <c r="A266" s="2"/>
      <c r="B266" s="2"/>
      <c r="C266" s="2"/>
      <c r="D266" s="2"/>
      <c r="E266" s="2"/>
      <c r="F266" s="2"/>
      <c r="G266" s="2"/>
      <c r="H266" s="2"/>
      <c r="I266" s="2"/>
      <c r="J266" s="2"/>
      <c r="K266" s="2"/>
      <c r="L266" s="2"/>
      <c r="M266" s="2"/>
      <c r="N266" s="2"/>
      <c r="O266" s="2"/>
      <c r="P266" s="2"/>
      <c r="Q266" s="2"/>
      <c r="R266" s="2"/>
    </row>
    <row r="267" spans="1:18" x14ac:dyDescent="0.2">
      <c r="A267" s="2"/>
      <c r="B267" s="2"/>
      <c r="C267" s="2"/>
      <c r="D267" s="2"/>
      <c r="E267" s="2"/>
      <c r="F267" s="2"/>
      <c r="G267" s="2"/>
      <c r="H267" s="2"/>
      <c r="I267" s="2"/>
      <c r="J267" s="2"/>
      <c r="K267" s="2"/>
      <c r="L267" s="2"/>
      <c r="M267" s="2"/>
      <c r="N267" s="2"/>
      <c r="O267" s="2"/>
      <c r="P267" s="2"/>
      <c r="Q267" s="2"/>
      <c r="R267" s="2"/>
    </row>
    <row r="268" spans="1:18" x14ac:dyDescent="0.2">
      <c r="A268" s="2"/>
      <c r="B268" s="2"/>
      <c r="C268" s="2"/>
      <c r="D268" s="2"/>
      <c r="E268" s="2"/>
      <c r="F268" s="2"/>
      <c r="G268" s="2"/>
      <c r="H268" s="2"/>
      <c r="I268" s="2"/>
      <c r="J268" s="2"/>
      <c r="K268" s="2"/>
      <c r="L268" s="2"/>
      <c r="M268" s="2"/>
      <c r="N268" s="2"/>
      <c r="O268" s="2"/>
      <c r="P268" s="2"/>
      <c r="Q268" s="2"/>
      <c r="R268" s="2"/>
    </row>
    <row r="269" spans="1:18" x14ac:dyDescent="0.2">
      <c r="A269" s="2"/>
      <c r="B269" s="2"/>
      <c r="C269" s="2"/>
      <c r="D269" s="2"/>
      <c r="E269" s="2"/>
      <c r="F269" s="2"/>
      <c r="G269" s="2"/>
      <c r="H269" s="2"/>
      <c r="I269" s="2"/>
      <c r="J269" s="2"/>
      <c r="K269" s="2"/>
      <c r="L269" s="2"/>
      <c r="M269" s="2"/>
      <c r="N269" s="2"/>
      <c r="O269" s="2"/>
      <c r="P269" s="2"/>
      <c r="Q269" s="2"/>
      <c r="R269" s="2"/>
    </row>
    <row r="270" spans="1:18" x14ac:dyDescent="0.2">
      <c r="A270" s="2"/>
      <c r="B270" s="2"/>
      <c r="C270" s="2"/>
      <c r="D270" s="2"/>
      <c r="E270" s="2"/>
      <c r="F270" s="2"/>
      <c r="G270" s="2"/>
      <c r="H270" s="2"/>
      <c r="I270" s="2"/>
      <c r="J270" s="2"/>
      <c r="K270" s="2"/>
    </row>
    <row r="271" spans="1:18" x14ac:dyDescent="0.2">
      <c r="A271" s="2"/>
      <c r="B271" s="2"/>
      <c r="C271" s="2"/>
      <c r="D271" s="2"/>
      <c r="E271" s="2"/>
      <c r="F271" s="2"/>
      <c r="G271" s="2"/>
      <c r="H271" s="2"/>
      <c r="I271" s="2"/>
      <c r="J271" s="2"/>
      <c r="K271" s="2"/>
    </row>
    <row r="272" spans="1:18" x14ac:dyDescent="0.2">
      <c r="A272" s="2"/>
      <c r="B272" s="2"/>
      <c r="C272" s="2"/>
      <c r="D272" s="2"/>
      <c r="E272" s="2"/>
      <c r="F272" s="2"/>
      <c r="G272" s="2"/>
      <c r="H272" s="2"/>
      <c r="I272" s="2"/>
      <c r="J272" s="2"/>
      <c r="K272" s="2"/>
    </row>
    <row r="273" spans="1:11" x14ac:dyDescent="0.2">
      <c r="A273" s="2"/>
      <c r="B273" s="2"/>
      <c r="C273" s="2"/>
      <c r="D273" s="2"/>
      <c r="E273" s="2"/>
      <c r="F273" s="2"/>
      <c r="G273" s="2"/>
      <c r="H273" s="2"/>
      <c r="I273" s="2"/>
      <c r="J273" s="2"/>
      <c r="K273" s="2"/>
    </row>
    <row r="274" spans="1:11" x14ac:dyDescent="0.2">
      <c r="A274" s="2"/>
      <c r="B274" s="2"/>
      <c r="C274" s="2"/>
      <c r="D274" s="2"/>
      <c r="E274" s="2"/>
      <c r="F274" s="2"/>
      <c r="G274" s="2"/>
      <c r="H274" s="2"/>
      <c r="I274" s="2"/>
      <c r="J274" s="2"/>
      <c r="K274" s="2"/>
    </row>
    <row r="275" spans="1:11" x14ac:dyDescent="0.2">
      <c r="A275" s="2"/>
      <c r="B275" s="2"/>
      <c r="C275" s="2"/>
      <c r="D275" s="2"/>
      <c r="E275" s="2"/>
      <c r="F275" s="2"/>
      <c r="G275" s="2"/>
      <c r="H275" s="2"/>
      <c r="I275" s="2"/>
      <c r="J275" s="2"/>
      <c r="K275" s="2"/>
    </row>
    <row r="276" spans="1:11" x14ac:dyDescent="0.2">
      <c r="A276" s="2"/>
      <c r="B276" s="2"/>
      <c r="C276" s="2"/>
      <c r="D276" s="2"/>
      <c r="E276" s="2"/>
      <c r="F276" s="2"/>
      <c r="G276" s="2"/>
      <c r="H276" s="2"/>
      <c r="I276" s="2"/>
      <c r="J276" s="2"/>
      <c r="K276" s="2"/>
    </row>
    <row r="277" spans="1:11" x14ac:dyDescent="0.2">
      <c r="A277" s="2"/>
      <c r="B277" s="2"/>
      <c r="C277" s="2"/>
      <c r="D277" s="2"/>
      <c r="E277" s="2"/>
      <c r="F277" s="2"/>
      <c r="G277" s="2"/>
      <c r="H277" s="2"/>
      <c r="I277" s="2"/>
      <c r="J277" s="2"/>
      <c r="K277" s="2"/>
    </row>
    <row r="278" spans="1:11" x14ac:dyDescent="0.2">
      <c r="A278" s="2"/>
      <c r="B278" s="2"/>
      <c r="C278" s="2"/>
      <c r="D278" s="2"/>
      <c r="E278" s="2"/>
      <c r="F278" s="2"/>
      <c r="G278" s="2"/>
      <c r="H278" s="2"/>
      <c r="I278" s="2"/>
      <c r="J278" s="2"/>
      <c r="K278" s="2"/>
    </row>
    <row r="279" spans="1:11" x14ac:dyDescent="0.2">
      <c r="A279" s="2"/>
      <c r="B279" s="2"/>
      <c r="C279" s="2"/>
      <c r="D279" s="2"/>
      <c r="E279" s="2"/>
      <c r="F279" s="2"/>
      <c r="G279" s="2"/>
      <c r="H279" s="2"/>
      <c r="I279" s="2"/>
      <c r="J279" s="2"/>
      <c r="K279" s="2"/>
    </row>
    <row r="280" spans="1:11" x14ac:dyDescent="0.2">
      <c r="A280" s="2"/>
      <c r="B280" s="2"/>
      <c r="C280" s="2"/>
      <c r="D280" s="2"/>
      <c r="E280" s="2"/>
      <c r="F280" s="2"/>
      <c r="G280" s="2"/>
      <c r="H280" s="2"/>
      <c r="I280" s="2"/>
      <c r="J280" s="2"/>
      <c r="K280" s="2"/>
    </row>
    <row r="281" spans="1:11" x14ac:dyDescent="0.2">
      <c r="A281" s="2"/>
      <c r="B281" s="2"/>
      <c r="C281" s="2"/>
      <c r="D281" s="2"/>
      <c r="E281" s="2"/>
      <c r="F281" s="2"/>
      <c r="G281" s="2"/>
      <c r="H281" s="2"/>
      <c r="I281" s="2"/>
      <c r="J281" s="2"/>
      <c r="K281" s="2"/>
    </row>
    <row r="282" spans="1:11" x14ac:dyDescent="0.2">
      <c r="A282" s="2"/>
      <c r="B282" s="2"/>
      <c r="C282" s="2"/>
      <c r="D282" s="2"/>
      <c r="E282" s="2"/>
      <c r="F282" s="2"/>
      <c r="G282" s="2"/>
      <c r="H282" s="2"/>
      <c r="I282" s="2"/>
      <c r="J282" s="2"/>
      <c r="K282" s="2"/>
    </row>
    <row r="283" spans="1:11" x14ac:dyDescent="0.2">
      <c r="A283" s="2"/>
      <c r="B283" s="2"/>
      <c r="C283" s="2"/>
      <c r="D283" s="2"/>
      <c r="E283" s="2"/>
      <c r="F283" s="2"/>
      <c r="G283" s="2"/>
      <c r="H283" s="2"/>
      <c r="I283" s="2"/>
      <c r="J283" s="2"/>
      <c r="K283" s="2"/>
    </row>
    <row r="284" spans="1:11" x14ac:dyDescent="0.2">
      <c r="A284" s="2"/>
      <c r="B284" s="2"/>
      <c r="C284" s="2"/>
      <c r="D284" s="2"/>
      <c r="E284" s="2"/>
      <c r="F284" s="2"/>
      <c r="G284" s="2"/>
      <c r="H284" s="2"/>
      <c r="I284" s="2"/>
      <c r="J284" s="2"/>
      <c r="K284" s="2"/>
    </row>
    <row r="285" spans="1:11" x14ac:dyDescent="0.2">
      <c r="A285" s="2"/>
      <c r="B285" s="2"/>
      <c r="C285" s="2"/>
      <c r="D285" s="2"/>
      <c r="E285" s="2"/>
      <c r="F285" s="2"/>
      <c r="G285" s="2"/>
      <c r="H285" s="2"/>
      <c r="I285" s="2"/>
      <c r="J285" s="2"/>
      <c r="K285" s="2"/>
    </row>
    <row r="286" spans="1:11" x14ac:dyDescent="0.2">
      <c r="A286" s="2"/>
      <c r="B286" s="2"/>
      <c r="C286" s="2"/>
      <c r="D286" s="2"/>
      <c r="E286" s="2"/>
      <c r="F286" s="2"/>
      <c r="G286" s="2"/>
      <c r="H286" s="2"/>
      <c r="I286" s="2"/>
      <c r="J286" s="2"/>
      <c r="K286" s="2"/>
    </row>
    <row r="287" spans="1:11" x14ac:dyDescent="0.2">
      <c r="A287" s="2"/>
      <c r="B287" s="2"/>
      <c r="C287" s="2"/>
      <c r="D287" s="2"/>
      <c r="E287" s="2"/>
      <c r="F287" s="2"/>
      <c r="G287" s="2"/>
      <c r="H287" s="2"/>
      <c r="I287" s="2"/>
      <c r="J287" s="2"/>
      <c r="K287" s="2"/>
    </row>
    <row r="288" spans="1:11" x14ac:dyDescent="0.2">
      <c r="A288" s="2"/>
      <c r="B288" s="2"/>
      <c r="C288" s="2"/>
      <c r="D288" s="2"/>
      <c r="E288" s="2"/>
      <c r="F288" s="2"/>
      <c r="G288" s="2"/>
      <c r="H288" s="2"/>
      <c r="I288" s="2"/>
      <c r="J288" s="2"/>
      <c r="K288" s="2"/>
    </row>
    <row r="289" spans="1:11" x14ac:dyDescent="0.2">
      <c r="A289" s="2"/>
      <c r="B289" s="2"/>
      <c r="C289" s="2"/>
      <c r="D289" s="2"/>
      <c r="E289" s="2"/>
      <c r="F289" s="2"/>
      <c r="G289" s="2"/>
      <c r="H289" s="2"/>
      <c r="I289" s="2"/>
      <c r="J289" s="2"/>
      <c r="K289" s="2"/>
    </row>
    <row r="290" spans="1:11" x14ac:dyDescent="0.2">
      <c r="A290" s="2"/>
      <c r="B290" s="2"/>
      <c r="C290" s="2"/>
      <c r="D290" s="2"/>
      <c r="E290" s="2"/>
      <c r="F290" s="2"/>
      <c r="G290" s="2"/>
      <c r="H290" s="2"/>
      <c r="I290" s="2"/>
      <c r="J290" s="2"/>
      <c r="K290" s="2"/>
    </row>
    <row r="291" spans="1:11" x14ac:dyDescent="0.2">
      <c r="A291" s="2"/>
      <c r="B291" s="2"/>
      <c r="C291" s="2"/>
      <c r="D291" s="2"/>
      <c r="E291" s="2"/>
      <c r="F291" s="2"/>
      <c r="G291" s="2"/>
      <c r="H291" s="2"/>
      <c r="I291" s="2"/>
      <c r="J291" s="2"/>
      <c r="K291" s="2"/>
    </row>
    <row r="292" spans="1:11" x14ac:dyDescent="0.2">
      <c r="A292" s="2"/>
      <c r="B292" s="2"/>
      <c r="C292" s="2"/>
      <c r="D292" s="2"/>
      <c r="E292" s="2"/>
      <c r="F292" s="2"/>
      <c r="G292" s="2"/>
      <c r="H292" s="2"/>
      <c r="I292" s="2"/>
      <c r="J292" s="2"/>
      <c r="K292" s="2"/>
    </row>
    <row r="293" spans="1:11" x14ac:dyDescent="0.2">
      <c r="A293" s="2"/>
      <c r="B293" s="2"/>
      <c r="C293" s="2"/>
      <c r="D293" s="2"/>
      <c r="E293" s="2"/>
      <c r="F293" s="2"/>
      <c r="G293" s="2"/>
      <c r="H293" s="2"/>
      <c r="I293" s="2"/>
      <c r="J293" s="2"/>
      <c r="K293" s="2"/>
    </row>
    <row r="294" spans="1:11" x14ac:dyDescent="0.2">
      <c r="A294" s="2"/>
      <c r="B294" s="2"/>
      <c r="C294" s="2"/>
      <c r="D294" s="2"/>
      <c r="E294" s="2"/>
      <c r="F294" s="2"/>
      <c r="G294" s="2"/>
      <c r="H294" s="2"/>
      <c r="I294" s="2"/>
      <c r="J294" s="2"/>
      <c r="K294" s="2"/>
    </row>
    <row r="295" spans="1:11" x14ac:dyDescent="0.2">
      <c r="A295" s="2"/>
      <c r="B295" s="2"/>
      <c r="C295" s="2"/>
      <c r="D295" s="2"/>
      <c r="E295" s="2"/>
      <c r="F295" s="2"/>
      <c r="G295" s="2"/>
      <c r="H295" s="2"/>
      <c r="I295" s="2"/>
      <c r="J295" s="2"/>
      <c r="K295" s="2"/>
    </row>
    <row r="296" spans="1:11" x14ac:dyDescent="0.2">
      <c r="A296" s="2"/>
      <c r="H296" s="2"/>
      <c r="I296" s="2"/>
      <c r="J296" s="2"/>
      <c r="K296" s="2"/>
    </row>
    <row r="297" spans="1:11" x14ac:dyDescent="0.2">
      <c r="A297" s="2"/>
      <c r="H297" s="2"/>
      <c r="I297" s="2"/>
      <c r="J297" s="2"/>
      <c r="K297" s="2"/>
    </row>
    <row r="298" spans="1:11" x14ac:dyDescent="0.2">
      <c r="A298" s="2"/>
      <c r="H298" s="2"/>
      <c r="I298" s="2"/>
      <c r="J298" s="2"/>
      <c r="K298" s="2"/>
    </row>
    <row r="299" spans="1:11" x14ac:dyDescent="0.2">
      <c r="A299" s="2"/>
      <c r="I299" s="2"/>
      <c r="J299" s="2"/>
      <c r="K299" s="2"/>
    </row>
    <row r="300" spans="1:11" x14ac:dyDescent="0.2">
      <c r="A300" s="2"/>
      <c r="I300" s="2"/>
      <c r="J300" s="2"/>
      <c r="K300" s="2"/>
    </row>
    <row r="301" spans="1:11" x14ac:dyDescent="0.2">
      <c r="A301" s="2"/>
      <c r="I301" s="2"/>
      <c r="J301" s="2"/>
      <c r="K301" s="2"/>
    </row>
    <row r="302" spans="1:11" x14ac:dyDescent="0.2">
      <c r="A302" s="2"/>
      <c r="I302" s="2"/>
      <c r="J302" s="2"/>
      <c r="K302" s="2"/>
    </row>
    <row r="303" spans="1:11" x14ac:dyDescent="0.2">
      <c r="A303" s="2"/>
      <c r="I303" s="2"/>
      <c r="J303" s="2"/>
      <c r="K303" s="2"/>
    </row>
    <row r="304" spans="1:11" x14ac:dyDescent="0.2">
      <c r="A304" s="2"/>
      <c r="I304" s="2"/>
      <c r="J304" s="2"/>
      <c r="K304" s="2"/>
    </row>
    <row r="305" spans="1:11" x14ac:dyDescent="0.2">
      <c r="A305" s="2"/>
      <c r="I305" s="2"/>
      <c r="J305" s="2"/>
      <c r="K305" s="2"/>
    </row>
    <row r="306" spans="1:11" x14ac:dyDescent="0.2">
      <c r="A306" s="2"/>
      <c r="I306" s="2"/>
      <c r="J306" s="2"/>
      <c r="K306" s="2"/>
    </row>
    <row r="307" spans="1:11" x14ac:dyDescent="0.2">
      <c r="A307" s="2"/>
      <c r="I307" s="2"/>
      <c r="J307" s="2"/>
      <c r="K307" s="2"/>
    </row>
    <row r="308" spans="1:11" x14ac:dyDescent="0.2">
      <c r="A308" s="2"/>
      <c r="I308" s="2"/>
      <c r="J308" s="2"/>
      <c r="K308" s="2"/>
    </row>
    <row r="309" spans="1:11" x14ac:dyDescent="0.2">
      <c r="A309" s="2"/>
      <c r="I309" s="2"/>
      <c r="J309" s="2"/>
      <c r="K309" s="2"/>
    </row>
    <row r="310" spans="1:11" x14ac:dyDescent="0.2">
      <c r="A310" s="2"/>
      <c r="I310" s="2"/>
      <c r="J310" s="2"/>
      <c r="K310" s="2"/>
    </row>
    <row r="311" spans="1:11" x14ac:dyDescent="0.2">
      <c r="A311" s="2"/>
      <c r="I311" s="2"/>
      <c r="J311" s="2"/>
      <c r="K311" s="2"/>
    </row>
    <row r="312" spans="1:11" x14ac:dyDescent="0.2">
      <c r="A312" s="2"/>
      <c r="I312" s="2"/>
      <c r="J312" s="2"/>
      <c r="K312" s="2"/>
    </row>
  </sheetData>
  <mergeCells count="42">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 ref="E55:F55"/>
    <mergeCell ref="E56:F56"/>
    <mergeCell ref="E45:F45"/>
    <mergeCell ref="E46:F46"/>
    <mergeCell ref="E35:F35"/>
    <mergeCell ref="E36:F36"/>
    <mergeCell ref="E37:F37"/>
    <mergeCell ref="E38:F38"/>
    <mergeCell ref="E50:F50"/>
    <mergeCell ref="E51:F51"/>
    <mergeCell ref="E52:F52"/>
    <mergeCell ref="E53:F53"/>
    <mergeCell ref="E54:F54"/>
    <mergeCell ref="J2:O2"/>
    <mergeCell ref="J29:O29"/>
    <mergeCell ref="J17:O17"/>
    <mergeCell ref="J5:O5"/>
    <mergeCell ref="J22:O22"/>
    <mergeCell ref="B3:G3"/>
    <mergeCell ref="J35:O35"/>
    <mergeCell ref="J37:O37"/>
    <mergeCell ref="J39:O39"/>
    <mergeCell ref="J30:O30"/>
    <mergeCell ref="B29:H29"/>
    <mergeCell ref="B31:F31"/>
    <mergeCell ref="H5:H1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C33 C13:C20</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C37:C60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baseColWidth="10" defaultColWidth="9.1640625" defaultRowHeight="15" x14ac:dyDescent="0.2"/>
  <cols>
    <col min="1" max="1" width="9.1640625" style="39"/>
    <col min="2" max="2" width="86.1640625" style="39" bestFit="1" customWidth="1"/>
    <col min="3" max="3" width="83.83203125" style="39" customWidth="1"/>
    <col min="4" max="16384" width="9.1640625" style="39"/>
  </cols>
  <sheetData>
    <row r="2" spans="2:3" ht="19" x14ac:dyDescent="0.25">
      <c r="B2" s="45" t="s">
        <v>44</v>
      </c>
    </row>
    <row r="4" spans="2:3" x14ac:dyDescent="0.2">
      <c r="B4" s="48" t="s">
        <v>45</v>
      </c>
      <c r="C4" s="46" t="s">
        <v>46</v>
      </c>
    </row>
    <row r="5" spans="2:3" ht="20" customHeight="1" x14ac:dyDescent="0.2">
      <c r="B5" s="49" t="s">
        <v>47</v>
      </c>
      <c r="C5" s="49"/>
    </row>
    <row r="6" spans="2:3" ht="27" customHeight="1" x14ac:dyDescent="0.2">
      <c r="B6" s="49" t="s">
        <v>48</v>
      </c>
      <c r="C6" s="49"/>
    </row>
    <row r="7" spans="2:3" ht="29.25" customHeight="1" x14ac:dyDescent="0.2">
      <c r="B7" s="49" t="s">
        <v>49</v>
      </c>
      <c r="C7" s="49"/>
    </row>
    <row r="8" spans="2:3" ht="20.25" customHeight="1" x14ac:dyDescent="0.2">
      <c r="B8" s="49" t="s">
        <v>50</v>
      </c>
      <c r="C8" s="49" t="s">
        <v>51</v>
      </c>
    </row>
    <row r="9" spans="2:3" ht="51.75" customHeight="1" x14ac:dyDescent="0.2">
      <c r="B9" s="49" t="s">
        <v>52</v>
      </c>
      <c r="C9" s="50" t="s">
        <v>53</v>
      </c>
    </row>
    <row r="10" spans="2:3" ht="30" customHeight="1" x14ac:dyDescent="0.2">
      <c r="B10" s="49" t="s">
        <v>54</v>
      </c>
      <c r="C10" s="49" t="s">
        <v>55</v>
      </c>
    </row>
    <row r="11" spans="2:3" ht="30.75" customHeight="1" x14ac:dyDescent="0.2">
      <c r="B11" s="49" t="s">
        <v>56</v>
      </c>
      <c r="C11" s="49" t="s">
        <v>57</v>
      </c>
    </row>
    <row r="12" spans="2:3" ht="27.75" customHeight="1" x14ac:dyDescent="0.2">
      <c r="B12" s="49" t="s">
        <v>58</v>
      </c>
      <c r="C12" s="49" t="s">
        <v>55</v>
      </c>
    </row>
    <row r="13" spans="2:3" ht="33" customHeight="1" x14ac:dyDescent="0.2">
      <c r="B13" s="49" t="s">
        <v>59</v>
      </c>
      <c r="C13" s="49" t="s">
        <v>60</v>
      </c>
    </row>
    <row r="14" spans="2:3" ht="30.75" customHeight="1" x14ac:dyDescent="0.2">
      <c r="B14" s="49" t="s">
        <v>61</v>
      </c>
      <c r="C14" s="49" t="s">
        <v>62</v>
      </c>
    </row>
    <row r="15" spans="2:3" ht="19.5" customHeight="1" x14ac:dyDescent="0.2">
      <c r="B15" s="49" t="s">
        <v>63</v>
      </c>
      <c r="C15" s="49"/>
    </row>
    <row r="16" spans="2:3" x14ac:dyDescent="0.2">
      <c r="B16" s="47"/>
      <c r="C16" s="47"/>
    </row>
    <row r="17" spans="2:3" x14ac:dyDescent="0.2">
      <c r="B17" s="47"/>
      <c r="C17" s="47"/>
    </row>
    <row r="18" spans="2:3" x14ac:dyDescent="0.2">
      <c r="B18" s="47"/>
      <c r="C18" s="47"/>
    </row>
    <row r="19" spans="2:3" x14ac:dyDescent="0.2">
      <c r="B19" s="47"/>
      <c r="C19" s="47"/>
    </row>
    <row r="20" spans="2:3" x14ac:dyDescent="0.2">
      <c r="B20" s="47"/>
      <c r="C20" s="47"/>
    </row>
    <row r="21" spans="2:3" x14ac:dyDescent="0.2">
      <c r="B21" s="47"/>
      <c r="C21" s="47"/>
    </row>
    <row r="22" spans="2:3" x14ac:dyDescent="0.2">
      <c r="B22" s="47"/>
      <c r="C22" s="47"/>
    </row>
    <row r="23" spans="2:3" x14ac:dyDescent="0.2">
      <c r="B23" s="47"/>
      <c r="C23" s="47"/>
    </row>
    <row r="24" spans="2:3" x14ac:dyDescent="0.2">
      <c r="B24" s="47"/>
      <c r="C24" s="47"/>
    </row>
    <row r="25" spans="2:3" x14ac:dyDescent="0.2">
      <c r="B25" s="47"/>
      <c r="C25" s="47"/>
    </row>
    <row r="26" spans="2:3" x14ac:dyDescent="0.2">
      <c r="B26" s="47"/>
      <c r="C26" s="47"/>
    </row>
    <row r="27" spans="2:3" x14ac:dyDescent="0.2">
      <c r="B27" s="47"/>
      <c r="C27" s="47"/>
    </row>
    <row r="28" spans="2:3" x14ac:dyDescent="0.2">
      <c r="B28" s="47"/>
      <c r="C28" s="47"/>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baseColWidth="10" defaultColWidth="8.83203125"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319"/>
  <sheetViews>
    <sheetView workbookViewId="0">
      <selection activeCell="B11" sqref="B11"/>
    </sheetView>
  </sheetViews>
  <sheetFormatPr baseColWidth="10" defaultColWidth="9.1640625" defaultRowHeight="15" x14ac:dyDescent="0.2"/>
  <cols>
    <col min="1" max="1" width="84.1640625" style="39" customWidth="1"/>
    <col min="2" max="2" width="94.1640625" style="39" customWidth="1"/>
    <col min="3" max="3" width="71" style="39" customWidth="1"/>
    <col min="4" max="16384" width="9.1640625" style="39"/>
  </cols>
  <sheetData>
    <row r="1" spans="1:53" ht="16" x14ac:dyDescent="0.2">
      <c r="A1" s="91" t="s">
        <v>64</v>
      </c>
      <c r="B1" s="40" t="s">
        <v>65</v>
      </c>
      <c r="C1" s="40" t="s">
        <v>66</v>
      </c>
    </row>
    <row r="2" spans="1:53" ht="30" customHeight="1" x14ac:dyDescent="0.2">
      <c r="A2" s="88" t="s">
        <v>67</v>
      </c>
      <c r="B2" s="90" t="s">
        <v>68</v>
      </c>
      <c r="C2" s="89" t="s">
        <v>69</v>
      </c>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48" x14ac:dyDescent="0.2">
      <c r="A3" s="88" t="s">
        <v>70</v>
      </c>
      <c r="B3" s="89" t="s">
        <v>71</v>
      </c>
      <c r="C3" s="89" t="s">
        <v>72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row>
    <row r="4" spans="1:53" ht="48" x14ac:dyDescent="0.2">
      <c r="A4" s="88" t="s">
        <v>73</v>
      </c>
      <c r="B4" s="89" t="s">
        <v>74</v>
      </c>
      <c r="C4" s="89" t="s">
        <v>75</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row>
    <row r="5" spans="1:53" ht="32" x14ac:dyDescent="0.2">
      <c r="A5" s="88" t="s">
        <v>76</v>
      </c>
      <c r="B5" s="89" t="s">
        <v>77</v>
      </c>
      <c r="C5" s="89" t="s">
        <v>78</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32" x14ac:dyDescent="0.2">
      <c r="A6" s="88" t="s">
        <v>79</v>
      </c>
      <c r="B6" s="89" t="s">
        <v>80</v>
      </c>
      <c r="C6" s="89" t="s">
        <v>81</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32" x14ac:dyDescent="0.2">
      <c r="A7" s="88" t="s">
        <v>82</v>
      </c>
      <c r="B7" s="89" t="s">
        <v>83</v>
      </c>
      <c r="C7" s="89" t="s">
        <v>84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32" x14ac:dyDescent="0.2">
      <c r="A8" s="88" t="s">
        <v>85</v>
      </c>
      <c r="B8" s="89" t="s">
        <v>86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row>
    <row r="9" spans="1:53" ht="16" x14ac:dyDescent="0.2">
      <c r="A9" s="88" t="s">
        <v>87</v>
      </c>
      <c r="B9" s="89" t="s">
        <v>88</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32" x14ac:dyDescent="0.2">
      <c r="A10" s="88" t="s">
        <v>89</v>
      </c>
      <c r="B10" s="89" t="s">
        <v>90</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32" x14ac:dyDescent="0.2">
      <c r="A11" s="88" t="s">
        <v>91</v>
      </c>
      <c r="B11" s="89" t="s">
        <v>92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32" x14ac:dyDescent="0.2">
      <c r="A12" s="88" t="s">
        <v>93</v>
      </c>
      <c r="B12" s="43" t="s">
        <v>94</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32" x14ac:dyDescent="0.2">
      <c r="A13" s="88" t="s">
        <v>95</v>
      </c>
      <c r="B13" s="43" t="s">
        <v>96</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row>
    <row r="14" spans="1:53" ht="32" x14ac:dyDescent="0.2">
      <c r="A14" s="88" t="s">
        <v>97</v>
      </c>
      <c r="B14" s="43" t="s">
        <v>98</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row>
    <row r="15" spans="1:53" ht="32" x14ac:dyDescent="0.2">
      <c r="A15" s="88" t="s">
        <v>99</v>
      </c>
      <c r="B15" s="43" t="s">
        <v>100</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row>
    <row r="16" spans="1:53" ht="16" x14ac:dyDescent="0.2">
      <c r="A16" s="88" t="s">
        <v>101</v>
      </c>
      <c r="B16" s="43" t="s">
        <v>102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row>
    <row r="17" spans="1:53" ht="48" x14ac:dyDescent="0.2">
      <c r="A17" s="88" t="s">
        <v>103</v>
      </c>
      <c r="B17" s="43" t="s">
        <v>104</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row>
    <row r="18" spans="1:53" ht="32" x14ac:dyDescent="0.2">
      <c r="A18" s="88" t="s">
        <v>105</v>
      </c>
      <c r="B18" s="43" t="s">
        <v>106</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row>
    <row r="19" spans="1:53" ht="16" x14ac:dyDescent="0.2">
      <c r="A19" s="88" t="s">
        <v>107</v>
      </c>
      <c r="B19" s="43" t="s">
        <v>108</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row>
    <row r="20" spans="1:53" ht="16" x14ac:dyDescent="0.2">
      <c r="A20" s="88" t="s">
        <v>109</v>
      </c>
      <c r="B20" s="43" t="s">
        <v>110</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row>
    <row r="21" spans="1:53" ht="16" x14ac:dyDescent="0.2">
      <c r="A21" s="88" t="s">
        <v>111</v>
      </c>
      <c r="B21" s="43" t="s">
        <v>112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row>
    <row r="22" spans="1:53" ht="32" x14ac:dyDescent="0.2">
      <c r="A22" s="88" t="s">
        <v>113</v>
      </c>
      <c r="B22" s="43" t="s">
        <v>114</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row>
    <row r="23" spans="1:53" ht="32" x14ac:dyDescent="0.2">
      <c r="A23" s="88" t="s">
        <v>115</v>
      </c>
      <c r="B23" s="43" t="s">
        <v>116</v>
      </c>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row>
    <row r="24" spans="1:53" ht="16" x14ac:dyDescent="0.2">
      <c r="A24" s="88" t="s">
        <v>117</v>
      </c>
      <c r="B24" s="43" t="s">
        <v>118</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row>
    <row r="25" spans="1:53" ht="32" x14ac:dyDescent="0.2">
      <c r="A25" s="88" t="s">
        <v>119</v>
      </c>
      <c r="B25" s="43" t="s">
        <v>120</v>
      </c>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spans="1:53" ht="32" x14ac:dyDescent="0.2">
      <c r="A26" s="88" t="s">
        <v>121</v>
      </c>
      <c r="B26" s="43" t="s">
        <v>122</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spans="1:53" ht="16" x14ac:dyDescent="0.2">
      <c r="A27" s="88" t="s">
        <v>123</v>
      </c>
      <c r="B27" s="43" t="s">
        <v>124</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spans="1:53" ht="16" x14ac:dyDescent="0.2">
      <c r="A28" s="88" t="s">
        <v>125</v>
      </c>
      <c r="B28" s="43" t="s">
        <v>126</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row>
    <row r="29" spans="1:53" ht="16" x14ac:dyDescent="0.2">
      <c r="A29" s="88" t="s">
        <v>127</v>
      </c>
      <c r="B29" s="43" t="s">
        <v>128</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row>
    <row r="30" spans="1:53" s="88" customFormat="1" ht="32" x14ac:dyDescent="0.2">
      <c r="A30" s="88" t="s">
        <v>129</v>
      </c>
      <c r="B30" s="89" t="s">
        <v>130</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ht="16" x14ac:dyDescent="0.2">
      <c r="A31" s="88" t="s">
        <v>131</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row>
    <row r="32" spans="1:53" x14ac:dyDescent="0.2">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row>
    <row r="33" spans="2:53" x14ac:dyDescent="0.2">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row>
    <row r="34" spans="2:53" x14ac:dyDescent="0.2">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row>
    <row r="35" spans="2:53" x14ac:dyDescent="0.2">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row>
    <row r="36" spans="2:53" x14ac:dyDescent="0.2">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row>
    <row r="37" spans="2:53" x14ac:dyDescent="0.2">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row>
    <row r="38" spans="2:53" x14ac:dyDescent="0.2">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row>
    <row r="39" spans="2:53" x14ac:dyDescent="0.2">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row>
    <row r="40" spans="2:53" x14ac:dyDescent="0.2">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row>
    <row r="41" spans="2:53" x14ac:dyDescent="0.2">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row>
    <row r="42" spans="2:53" x14ac:dyDescent="0.2">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row>
    <row r="43" spans="2:53" x14ac:dyDescent="0.2">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row>
    <row r="44" spans="2:53" x14ac:dyDescent="0.2">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row>
    <row r="45" spans="2:53" x14ac:dyDescent="0.2">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row>
    <row r="46" spans="2:53" x14ac:dyDescent="0.2">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row>
    <row r="47" spans="2:53" x14ac:dyDescent="0.2">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row>
    <row r="48" spans="2:53" x14ac:dyDescent="0.2">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row>
    <row r="49" spans="2:53" x14ac:dyDescent="0.2">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row>
    <row r="50" spans="2:53" x14ac:dyDescent="0.2">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row>
    <row r="51" spans="2:53" x14ac:dyDescent="0.2">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row>
    <row r="52" spans="2:53" x14ac:dyDescent="0.2">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row>
    <row r="53" spans="2:53" x14ac:dyDescent="0.2">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row>
    <row r="54" spans="2:53" x14ac:dyDescent="0.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row>
    <row r="55" spans="2:53" x14ac:dyDescent="0.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row>
    <row r="56" spans="2:53" x14ac:dyDescent="0.2">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row>
    <row r="57" spans="2:53" x14ac:dyDescent="0.2">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row>
    <row r="58" spans="2:53" x14ac:dyDescent="0.2">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row>
    <row r="59" spans="2:53" x14ac:dyDescent="0.2">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row>
    <row r="60" spans="2:53" x14ac:dyDescent="0.2">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row>
    <row r="61" spans="2:53" x14ac:dyDescent="0.2">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row>
    <row r="62" spans="2:53" x14ac:dyDescent="0.2">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row>
    <row r="63" spans="2:53" x14ac:dyDescent="0.2">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row>
    <row r="64" spans="2:53" x14ac:dyDescent="0.2">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row>
    <row r="65" spans="2:53" x14ac:dyDescent="0.2">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row>
    <row r="66" spans="2:53" x14ac:dyDescent="0.2">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row>
    <row r="67" spans="2:53" x14ac:dyDescent="0.2">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row>
    <row r="68" spans="2:53" x14ac:dyDescent="0.2">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row>
    <row r="69" spans="2:53" x14ac:dyDescent="0.2">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row>
    <row r="70" spans="2:53" x14ac:dyDescent="0.2">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row>
    <row r="71" spans="2:53" x14ac:dyDescent="0.2">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row>
    <row r="72" spans="2:53" x14ac:dyDescent="0.2">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row>
    <row r="73" spans="2:53" x14ac:dyDescent="0.2">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row>
    <row r="74" spans="2:53" x14ac:dyDescent="0.2">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row>
    <row r="75" spans="2:53" x14ac:dyDescent="0.2">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row>
    <row r="76" spans="2:53" x14ac:dyDescent="0.2">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row>
    <row r="77" spans="2:53" x14ac:dyDescent="0.2">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row>
    <row r="78" spans="2:53" x14ac:dyDescent="0.2">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row>
    <row r="79" spans="2:53" x14ac:dyDescent="0.2">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row>
    <row r="80" spans="2:53" x14ac:dyDescent="0.2">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row>
    <row r="81" spans="2:65" x14ac:dyDescent="0.2">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row>
    <row r="82" spans="2:65" x14ac:dyDescent="0.2">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row>
    <row r="83" spans="2:65" x14ac:dyDescent="0.2">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row>
    <row r="84" spans="2:65" x14ac:dyDescent="0.2">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row>
    <row r="85" spans="2:65" x14ac:dyDescent="0.2">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row>
    <row r="86" spans="2:65" x14ac:dyDescent="0.2">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row>
    <row r="87" spans="2:65" x14ac:dyDescent="0.2">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row>
    <row r="88" spans="2:65" x14ac:dyDescent="0.2">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2:65" x14ac:dyDescent="0.2">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2:65" x14ac:dyDescent="0.2">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2:65" x14ac:dyDescent="0.2">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2:65" x14ac:dyDescent="0.2">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2:65" x14ac:dyDescent="0.2">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2:65" x14ac:dyDescent="0.2">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2:65" x14ac:dyDescent="0.2">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2:65" x14ac:dyDescent="0.2">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2:65" x14ac:dyDescent="0.2">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2:65" x14ac:dyDescent="0.2">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2:65" x14ac:dyDescent="0.2">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2:65" x14ac:dyDescent="0.2">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2:65" x14ac:dyDescent="0.2">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2:65" x14ac:dyDescent="0.2">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2:65" x14ac:dyDescent="0.2">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2:65" x14ac:dyDescent="0.2">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2:65" x14ac:dyDescent="0.2">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2:65" x14ac:dyDescent="0.2">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2:65" x14ac:dyDescent="0.2">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2:65" x14ac:dyDescent="0.2">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2:65" x14ac:dyDescent="0.2">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2:65" x14ac:dyDescent="0.2">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2:65" x14ac:dyDescent="0.2">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2:65" x14ac:dyDescent="0.2">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2:65" x14ac:dyDescent="0.2">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2:65" x14ac:dyDescent="0.2">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2:65" x14ac:dyDescent="0.2">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row>
    <row r="116" spans="2:65" x14ac:dyDescent="0.2">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row>
    <row r="117" spans="2:65" x14ac:dyDescent="0.2">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row>
    <row r="118" spans="2:65" x14ac:dyDescent="0.2">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row>
    <row r="119" spans="2:65" x14ac:dyDescent="0.2">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row>
    <row r="120" spans="2:65" x14ac:dyDescent="0.2">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row>
    <row r="121" spans="2:65" x14ac:dyDescent="0.2">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row>
    <row r="122" spans="2:65" x14ac:dyDescent="0.2">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row>
    <row r="123" spans="2:65" x14ac:dyDescent="0.2">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row>
    <row r="124" spans="2:65" x14ac:dyDescent="0.2">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row>
    <row r="125" spans="2:65" x14ac:dyDescent="0.2">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row>
    <row r="126" spans="2:65" x14ac:dyDescent="0.2">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row>
    <row r="127" spans="2:65" x14ac:dyDescent="0.2">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row>
    <row r="128" spans="2:65" x14ac:dyDescent="0.2">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row>
    <row r="129" spans="2:32" x14ac:dyDescent="0.2">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row>
    <row r="130" spans="2:32" x14ac:dyDescent="0.2">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row>
    <row r="131" spans="2:32" x14ac:dyDescent="0.2">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row>
    <row r="132" spans="2:32" x14ac:dyDescent="0.2">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row>
    <row r="133" spans="2:32" x14ac:dyDescent="0.2">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row>
    <row r="134" spans="2:32" x14ac:dyDescent="0.2">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row>
    <row r="135" spans="2:32" x14ac:dyDescent="0.2">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row>
    <row r="136" spans="2:32" x14ac:dyDescent="0.2">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row>
    <row r="137" spans="2:32" x14ac:dyDescent="0.2">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row>
    <row r="138" spans="2:32" x14ac:dyDescent="0.2">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row>
    <row r="139" spans="2:32" x14ac:dyDescent="0.2">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row>
    <row r="140" spans="2:32" x14ac:dyDescent="0.2">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row>
    <row r="141" spans="2:32" x14ac:dyDescent="0.2">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row>
    <row r="142" spans="2:32" x14ac:dyDescent="0.2">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row>
    <row r="143" spans="2:32" x14ac:dyDescent="0.2">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row>
    <row r="144" spans="2:32" x14ac:dyDescent="0.2">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row>
    <row r="145" spans="2:32" x14ac:dyDescent="0.2">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row>
    <row r="146" spans="2:32" x14ac:dyDescent="0.2">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row>
    <row r="147" spans="2:32" x14ac:dyDescent="0.2">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row>
    <row r="148" spans="2:32" x14ac:dyDescent="0.2">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row>
    <row r="149" spans="2:32" x14ac:dyDescent="0.2">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row>
    <row r="150" spans="2:32" x14ac:dyDescent="0.2">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row>
    <row r="151" spans="2:32" x14ac:dyDescent="0.2">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row>
    <row r="152" spans="2:32" x14ac:dyDescent="0.2">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row>
    <row r="153" spans="2:32" x14ac:dyDescent="0.2">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row>
    <row r="154" spans="2:32" x14ac:dyDescent="0.2">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row>
    <row r="155" spans="2:32" x14ac:dyDescent="0.2">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row>
    <row r="156" spans="2:32" x14ac:dyDescent="0.2">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row>
    <row r="157" spans="2:32" x14ac:dyDescent="0.2">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row>
    <row r="158" spans="2:32" x14ac:dyDescent="0.2">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row>
    <row r="159" spans="2:32" x14ac:dyDescent="0.2">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2:32" x14ac:dyDescent="0.2">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row>
    <row r="161" spans="2:32" x14ac:dyDescent="0.2">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row>
    <row r="162" spans="2:32" x14ac:dyDescent="0.2">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row>
    <row r="163" spans="2:32" x14ac:dyDescent="0.2">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row>
    <row r="164" spans="2:32" x14ac:dyDescent="0.2">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row>
    <row r="165" spans="2:32" x14ac:dyDescent="0.2">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row>
    <row r="166" spans="2:32" x14ac:dyDescent="0.2">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row>
    <row r="167" spans="2:32" x14ac:dyDescent="0.2">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row>
    <row r="168" spans="2:32" x14ac:dyDescent="0.2">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row>
    <row r="169" spans="2:32" x14ac:dyDescent="0.2">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row>
    <row r="170" spans="2:32" x14ac:dyDescent="0.2">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row>
    <row r="171" spans="2:32" x14ac:dyDescent="0.2">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row>
    <row r="172" spans="2:32" x14ac:dyDescent="0.2">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row>
    <row r="173" spans="2:32" x14ac:dyDescent="0.2">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row>
    <row r="174" spans="2:32" x14ac:dyDescent="0.2">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row>
    <row r="175" spans="2:32" x14ac:dyDescent="0.2">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row>
    <row r="176" spans="2:32" x14ac:dyDescent="0.2">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row>
    <row r="177" spans="2:32" x14ac:dyDescent="0.2">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row>
    <row r="178" spans="2:32" x14ac:dyDescent="0.2">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row>
    <row r="179" spans="2:32" x14ac:dyDescent="0.2">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row>
    <row r="180" spans="2:32" x14ac:dyDescent="0.2">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row>
    <row r="181" spans="2:32" x14ac:dyDescent="0.2">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row>
    <row r="182" spans="2:32" x14ac:dyDescent="0.2">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row>
    <row r="183" spans="2:32" x14ac:dyDescent="0.2">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row>
    <row r="184" spans="2:32" x14ac:dyDescent="0.2">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row>
    <row r="185" spans="2:32" x14ac:dyDescent="0.2">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row>
    <row r="186" spans="2:32" x14ac:dyDescent="0.2">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row>
    <row r="187" spans="2:32" x14ac:dyDescent="0.2">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row>
    <row r="188" spans="2:32" x14ac:dyDescent="0.2">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row>
    <row r="189" spans="2:32" x14ac:dyDescent="0.2">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row>
    <row r="190" spans="2:32" x14ac:dyDescent="0.2">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row>
    <row r="191" spans="2:32" x14ac:dyDescent="0.2">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row>
    <row r="192" spans="2:32" x14ac:dyDescent="0.2">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row>
    <row r="193" spans="2:32" x14ac:dyDescent="0.2">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row>
    <row r="194" spans="2:32" x14ac:dyDescent="0.2">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row>
    <row r="195" spans="2:32" x14ac:dyDescent="0.2">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row>
    <row r="196" spans="2:32" x14ac:dyDescent="0.2">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row>
    <row r="197" spans="2:32" x14ac:dyDescent="0.2">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row>
    <row r="198" spans="2:32" x14ac:dyDescent="0.2">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row>
    <row r="199" spans="2:32" x14ac:dyDescent="0.2">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row>
    <row r="200" spans="2:32" x14ac:dyDescent="0.2">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row>
    <row r="201" spans="2:32" x14ac:dyDescent="0.2">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row>
    <row r="202" spans="2:32" x14ac:dyDescent="0.2">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row>
    <row r="203" spans="2:32" x14ac:dyDescent="0.2">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row>
    <row r="204" spans="2:32" x14ac:dyDescent="0.2">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row>
    <row r="205" spans="2:32" x14ac:dyDescent="0.2">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row>
    <row r="206" spans="2:32" x14ac:dyDescent="0.2">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row>
    <row r="207" spans="2:32" x14ac:dyDescent="0.2">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row>
    <row r="208" spans="2:32" x14ac:dyDescent="0.2">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row>
    <row r="209" spans="2:32" x14ac:dyDescent="0.2">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row>
    <row r="210" spans="2:32" x14ac:dyDescent="0.2">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row>
    <row r="211" spans="2:32" x14ac:dyDescent="0.2">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row>
    <row r="212" spans="2:32" x14ac:dyDescent="0.2">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row>
    <row r="213" spans="2:32" x14ac:dyDescent="0.2">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row>
    <row r="214" spans="2:32" x14ac:dyDescent="0.2">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row>
    <row r="215" spans="2:32" x14ac:dyDescent="0.2">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row>
    <row r="216" spans="2:32" x14ac:dyDescent="0.2">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row>
    <row r="217" spans="2:32" x14ac:dyDescent="0.2">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row>
    <row r="218" spans="2:32" x14ac:dyDescent="0.2">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row>
    <row r="219" spans="2:32" x14ac:dyDescent="0.2">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row>
    <row r="220" spans="2:32" x14ac:dyDescent="0.2">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row>
    <row r="221" spans="2:32" x14ac:dyDescent="0.2">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row>
    <row r="222" spans="2:32" x14ac:dyDescent="0.2">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row>
    <row r="223" spans="2:32" x14ac:dyDescent="0.2">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row>
    <row r="224" spans="2:32" x14ac:dyDescent="0.2">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row>
    <row r="225" spans="2:32" x14ac:dyDescent="0.2">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row>
    <row r="226" spans="2:32" x14ac:dyDescent="0.2">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row>
    <row r="227" spans="2:32" x14ac:dyDescent="0.2">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row>
    <row r="228" spans="2:32" x14ac:dyDescent="0.2">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row>
    <row r="229" spans="2:32" x14ac:dyDescent="0.2">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row>
    <row r="230" spans="2:32" x14ac:dyDescent="0.2">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row>
    <row r="231" spans="2:32" x14ac:dyDescent="0.2">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row>
    <row r="232" spans="2:32" x14ac:dyDescent="0.2">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row>
    <row r="233" spans="2:32" x14ac:dyDescent="0.2">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row>
    <row r="234" spans="2:32" x14ac:dyDescent="0.2">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row>
    <row r="235" spans="2:32" x14ac:dyDescent="0.2">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row>
    <row r="236" spans="2:32" x14ac:dyDescent="0.2">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row>
    <row r="237" spans="2:32" x14ac:dyDescent="0.2">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row>
    <row r="238" spans="2:32" x14ac:dyDescent="0.2">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row>
    <row r="239" spans="2:32" x14ac:dyDescent="0.2">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row>
    <row r="240" spans="2:32" x14ac:dyDescent="0.2">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row>
    <row r="241" spans="2:32" x14ac:dyDescent="0.2">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row>
    <row r="242" spans="2:32" x14ac:dyDescent="0.2">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row>
    <row r="243" spans="2:32" x14ac:dyDescent="0.2">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row>
    <row r="244" spans="2:32" x14ac:dyDescent="0.2">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row>
    <row r="245" spans="2:32" x14ac:dyDescent="0.2">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row>
    <row r="246" spans="2:32" x14ac:dyDescent="0.2">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row>
    <row r="247" spans="2:32" x14ac:dyDescent="0.2">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2:32" x14ac:dyDescent="0.2">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2:32" x14ac:dyDescent="0.2">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2:32" x14ac:dyDescent="0.2">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2:32" x14ac:dyDescent="0.2">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2:32" x14ac:dyDescent="0.2">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2:32" x14ac:dyDescent="0.2">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2:32" x14ac:dyDescent="0.2">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2:32" x14ac:dyDescent="0.2">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2:32" x14ac:dyDescent="0.2">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2:32" x14ac:dyDescent="0.2">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2:32" x14ac:dyDescent="0.2">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2:32" x14ac:dyDescent="0.2">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2:32" x14ac:dyDescent="0.2">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2:32" x14ac:dyDescent="0.2">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2:32" x14ac:dyDescent="0.2">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2:32" x14ac:dyDescent="0.2">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2:32" x14ac:dyDescent="0.2">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2:32" x14ac:dyDescent="0.2">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2:32" x14ac:dyDescent="0.2">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2:32" x14ac:dyDescent="0.2">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2:32" x14ac:dyDescent="0.2">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2:32" x14ac:dyDescent="0.2">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2:32" x14ac:dyDescent="0.2">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2:32" x14ac:dyDescent="0.2">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2:32" x14ac:dyDescent="0.2">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2:32" x14ac:dyDescent="0.2">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2:32" x14ac:dyDescent="0.2">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2:32" x14ac:dyDescent="0.2">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2:32" x14ac:dyDescent="0.2">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2:32" x14ac:dyDescent="0.2">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2:32" x14ac:dyDescent="0.2">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2:32" x14ac:dyDescent="0.2">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2:32" x14ac:dyDescent="0.2">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2:32" x14ac:dyDescent="0.2">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2:32" x14ac:dyDescent="0.2">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2:32" x14ac:dyDescent="0.2">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2:32" x14ac:dyDescent="0.2">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2:32" x14ac:dyDescent="0.2">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2:32" x14ac:dyDescent="0.2">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2:32" x14ac:dyDescent="0.2">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2:32" x14ac:dyDescent="0.2">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2:32" x14ac:dyDescent="0.2">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2:32" x14ac:dyDescent="0.2">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2:32" x14ac:dyDescent="0.2">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2:32" x14ac:dyDescent="0.2">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2:32" x14ac:dyDescent="0.2">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2:32" x14ac:dyDescent="0.2">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2:32" x14ac:dyDescent="0.2">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2:32" x14ac:dyDescent="0.2">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2:32" x14ac:dyDescent="0.2">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2:32" x14ac:dyDescent="0.2">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2:32" x14ac:dyDescent="0.2">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2:32" x14ac:dyDescent="0.2">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2:32" x14ac:dyDescent="0.2">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2:32" x14ac:dyDescent="0.2">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2:32" x14ac:dyDescent="0.2">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2:32" x14ac:dyDescent="0.2">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2:32" x14ac:dyDescent="0.2">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2:32" x14ac:dyDescent="0.2">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2:32" x14ac:dyDescent="0.2">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2:32" x14ac:dyDescent="0.2">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2:32" x14ac:dyDescent="0.2">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2:32" x14ac:dyDescent="0.2">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2:32" x14ac:dyDescent="0.2">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2:32" x14ac:dyDescent="0.2">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2:32" x14ac:dyDescent="0.2">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2:32" x14ac:dyDescent="0.2">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2:32" x14ac:dyDescent="0.2">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2:32" x14ac:dyDescent="0.2">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2:32" x14ac:dyDescent="0.2">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2:32" x14ac:dyDescent="0.2">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2:32" x14ac:dyDescent="0.2">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70" zoomScaleNormal="70" workbookViewId="0">
      <pane xSplit="2" topLeftCell="J1" activePane="topRight" state="frozen"/>
      <selection pane="topRight" activeCell="AC52" sqref="AC52"/>
    </sheetView>
  </sheetViews>
  <sheetFormatPr baseColWidth="10" defaultColWidth="8.83203125" defaultRowHeight="15" customHeight="1" x14ac:dyDescent="0.2"/>
  <cols>
    <col min="1" max="1" width="3" bestFit="1" customWidth="1"/>
    <col min="2" max="2" width="6.1640625" hidden="1" customWidth="1"/>
    <col min="3" max="3" width="10.83203125" customWidth="1"/>
    <col min="4" max="4" width="12.5" customWidth="1"/>
    <col min="6" max="17" width="16.1640625" customWidth="1"/>
    <col min="18" max="18" width="9.1640625" customWidth="1"/>
    <col min="19" max="19" width="11.83203125" customWidth="1"/>
    <col min="20" max="22" width="9.1640625" customWidth="1"/>
    <col min="25" max="25" width="10.5" bestFit="1" customWidth="1"/>
    <col min="28" max="28" width="37.83203125" bestFit="1" customWidth="1"/>
    <col min="31" max="31" width="7.5" customWidth="1"/>
    <col min="32" max="32" width="11.83203125" bestFit="1" customWidth="1"/>
  </cols>
  <sheetData>
    <row r="1" spans="1:34" ht="49" thickBot="1" x14ac:dyDescent="0.25">
      <c r="A1" s="70"/>
      <c r="B1" s="70"/>
      <c r="C1" s="70"/>
      <c r="D1" s="93" t="s">
        <v>132</v>
      </c>
      <c r="E1" s="94" t="s">
        <v>133</v>
      </c>
      <c r="F1" s="97" t="s">
        <v>9</v>
      </c>
      <c r="G1" s="97" t="s">
        <v>10</v>
      </c>
      <c r="H1" s="97" t="s">
        <v>11</v>
      </c>
      <c r="I1" s="97" t="s">
        <v>12</v>
      </c>
      <c r="J1" s="97" t="s">
        <v>13</v>
      </c>
      <c r="K1" s="97" t="s">
        <v>14</v>
      </c>
      <c r="L1" s="97" t="s">
        <v>15</v>
      </c>
      <c r="M1" s="97" t="s">
        <v>16</v>
      </c>
      <c r="N1" s="97" t="s">
        <v>17</v>
      </c>
      <c r="O1" s="97" t="s">
        <v>18</v>
      </c>
      <c r="P1" s="97" t="s">
        <v>19</v>
      </c>
      <c r="Q1" s="97" t="s">
        <v>20</v>
      </c>
      <c r="R1" s="94" t="s">
        <v>134</v>
      </c>
      <c r="S1" s="94" t="s">
        <v>135</v>
      </c>
      <c r="T1" s="94" t="s">
        <v>136</v>
      </c>
      <c r="U1" s="94" t="s">
        <v>137</v>
      </c>
      <c r="V1" s="94" t="s">
        <v>138</v>
      </c>
      <c r="W1" s="94" t="s">
        <v>139</v>
      </c>
      <c r="X1" s="94" t="s">
        <v>140</v>
      </c>
      <c r="Y1" s="95" t="s">
        <v>141</v>
      </c>
      <c r="Z1" s="70"/>
      <c r="AA1" s="70"/>
      <c r="AB1" s="70"/>
      <c r="AC1" s="70"/>
      <c r="AD1" s="70"/>
      <c r="AE1" s="70"/>
      <c r="AF1" s="70"/>
      <c r="AG1" s="70"/>
      <c r="AH1" s="70"/>
    </row>
    <row r="2" spans="1:34" ht="15" customHeight="1" x14ac:dyDescent="0.2">
      <c r="A2" s="189" t="s">
        <v>142</v>
      </c>
      <c r="B2" s="193">
        <v>1</v>
      </c>
      <c r="C2" s="74" t="s">
        <v>143</v>
      </c>
      <c r="D2" s="120"/>
      <c r="E2" s="121">
        <v>4</v>
      </c>
      <c r="F2" s="121">
        <v>3</v>
      </c>
      <c r="G2" s="121"/>
      <c r="H2" s="121"/>
      <c r="I2" s="121"/>
      <c r="J2" s="121"/>
      <c r="K2" s="121"/>
      <c r="L2" s="121"/>
      <c r="M2" s="121"/>
      <c r="N2" s="121"/>
      <c r="O2" s="121"/>
      <c r="P2" s="121"/>
      <c r="Q2" s="122"/>
      <c r="R2" s="72">
        <v>2</v>
      </c>
      <c r="S2" s="72"/>
      <c r="T2" s="72"/>
      <c r="U2" s="102">
        <v>3</v>
      </c>
      <c r="V2" s="72">
        <v>2</v>
      </c>
      <c r="W2" s="72">
        <v>2.5</v>
      </c>
      <c r="X2" s="72">
        <v>0</v>
      </c>
      <c r="Y2" s="75">
        <f t="shared" ref="Y2:Y33" si="0">SUM(U2:X2)</f>
        <v>7.5</v>
      </c>
      <c r="Z2" s="71"/>
      <c r="AA2" s="71"/>
      <c r="AB2" s="71"/>
      <c r="AC2" s="71"/>
      <c r="AD2" s="71"/>
      <c r="AE2" s="71"/>
      <c r="AF2" s="71"/>
      <c r="AG2" s="71"/>
      <c r="AH2" s="71"/>
    </row>
    <row r="3" spans="1:34" x14ac:dyDescent="0.2">
      <c r="A3" s="190"/>
      <c r="B3" s="187"/>
      <c r="C3" s="76" t="s">
        <v>144</v>
      </c>
      <c r="D3" s="123"/>
      <c r="E3" s="71"/>
      <c r="F3" s="71">
        <v>3</v>
      </c>
      <c r="G3" s="71"/>
      <c r="H3" s="71"/>
      <c r="I3" s="71"/>
      <c r="J3" s="71"/>
      <c r="K3" s="71"/>
      <c r="L3" s="71"/>
      <c r="M3" s="71"/>
      <c r="N3" s="71"/>
      <c r="O3" s="71"/>
      <c r="P3" s="71"/>
      <c r="Q3" s="124"/>
      <c r="R3" s="71"/>
      <c r="S3" s="71"/>
      <c r="T3" s="71"/>
      <c r="U3" s="103">
        <f t="shared" ref="U3:U58" si="1">SUM(C3:Q3)</f>
        <v>3</v>
      </c>
      <c r="V3" s="71">
        <v>2</v>
      </c>
      <c r="W3" s="71">
        <v>2.5</v>
      </c>
      <c r="X3" s="71">
        <v>0</v>
      </c>
      <c r="Y3" s="77">
        <f t="shared" si="0"/>
        <v>7.5</v>
      </c>
      <c r="Z3" s="71"/>
      <c r="AA3" s="71"/>
      <c r="AB3" s="71"/>
      <c r="AC3" s="71"/>
      <c r="AD3" s="71"/>
      <c r="AE3" s="71"/>
      <c r="AF3" s="71"/>
      <c r="AG3" s="71"/>
      <c r="AH3" s="71"/>
    </row>
    <row r="4" spans="1:34" x14ac:dyDescent="0.2">
      <c r="A4" s="190"/>
      <c r="B4" s="187"/>
      <c r="C4" s="76" t="s">
        <v>145</v>
      </c>
      <c r="D4" s="123"/>
      <c r="E4" s="71"/>
      <c r="F4" s="71">
        <v>3</v>
      </c>
      <c r="G4" s="71"/>
      <c r="H4" s="71"/>
      <c r="I4" s="71"/>
      <c r="J4" s="71"/>
      <c r="K4" s="71"/>
      <c r="L4" s="71"/>
      <c r="M4" s="71"/>
      <c r="N4" s="71"/>
      <c r="O4" s="71"/>
      <c r="P4" s="71"/>
      <c r="Q4" s="124"/>
      <c r="R4" s="71"/>
      <c r="S4" s="71"/>
      <c r="T4" s="71"/>
      <c r="U4" s="103">
        <f t="shared" si="1"/>
        <v>3</v>
      </c>
      <c r="V4" s="71">
        <v>2</v>
      </c>
      <c r="W4" s="71">
        <v>2.5</v>
      </c>
      <c r="X4" s="71">
        <v>0</v>
      </c>
      <c r="Y4" s="77">
        <f t="shared" si="0"/>
        <v>7.5</v>
      </c>
      <c r="Z4" s="71"/>
      <c r="AA4" s="71"/>
      <c r="AB4" s="71"/>
      <c r="AC4" s="71"/>
      <c r="AD4" s="71"/>
      <c r="AE4" s="71"/>
      <c r="AF4" s="71"/>
      <c r="AG4" s="71"/>
      <c r="AH4" s="71"/>
    </row>
    <row r="5" spans="1:34" ht="15" customHeight="1" x14ac:dyDescent="0.2">
      <c r="A5" s="190"/>
      <c r="B5" s="192"/>
      <c r="C5" s="76" t="s">
        <v>146</v>
      </c>
      <c r="D5" s="123"/>
      <c r="E5" s="71"/>
      <c r="F5" s="71">
        <v>3</v>
      </c>
      <c r="G5" s="71"/>
      <c r="H5" s="71"/>
      <c r="I5" s="71"/>
      <c r="J5" s="71"/>
      <c r="K5" s="71"/>
      <c r="L5" s="71"/>
      <c r="M5" s="71"/>
      <c r="N5" s="71"/>
      <c r="O5" s="71"/>
      <c r="P5" s="71"/>
      <c r="Q5" s="124"/>
      <c r="R5" s="71"/>
      <c r="S5" s="71"/>
      <c r="T5" s="71"/>
      <c r="U5" s="103">
        <f t="shared" si="1"/>
        <v>3</v>
      </c>
      <c r="V5" s="71">
        <v>2</v>
      </c>
      <c r="W5" s="71">
        <v>2.5</v>
      </c>
      <c r="X5" s="71">
        <v>2</v>
      </c>
      <c r="Y5" s="77">
        <f t="shared" si="0"/>
        <v>9.5</v>
      </c>
      <c r="Z5" s="71"/>
      <c r="AA5" s="71"/>
      <c r="AB5" s="71"/>
      <c r="AC5" s="71"/>
      <c r="AD5" s="71"/>
      <c r="AE5" s="71"/>
      <c r="AF5" s="71"/>
      <c r="AG5" s="71"/>
      <c r="AH5" s="71"/>
    </row>
    <row r="6" spans="1:34" x14ac:dyDescent="0.2">
      <c r="A6" s="190"/>
      <c r="B6" s="187">
        <v>2</v>
      </c>
      <c r="C6" s="76" t="s">
        <v>147</v>
      </c>
      <c r="D6" s="123"/>
      <c r="E6" s="71"/>
      <c r="F6" s="71"/>
      <c r="G6" s="71">
        <v>3</v>
      </c>
      <c r="H6" s="71"/>
      <c r="I6" s="71"/>
      <c r="J6" s="71"/>
      <c r="K6" s="71"/>
      <c r="L6" s="71"/>
      <c r="M6" s="71"/>
      <c r="N6" s="71"/>
      <c r="O6" s="71"/>
      <c r="P6" s="71"/>
      <c r="Q6" s="124"/>
      <c r="R6" s="71">
        <v>2</v>
      </c>
      <c r="S6" s="71"/>
      <c r="T6" s="71"/>
      <c r="U6" s="103">
        <f t="shared" si="1"/>
        <v>3</v>
      </c>
      <c r="V6" s="71">
        <v>2</v>
      </c>
      <c r="W6" s="71">
        <v>2.5</v>
      </c>
      <c r="X6" s="71">
        <v>0</v>
      </c>
      <c r="Y6" s="77">
        <f t="shared" si="0"/>
        <v>7.5</v>
      </c>
      <c r="Z6" s="71"/>
      <c r="AA6" s="71"/>
      <c r="AB6" s="71"/>
      <c r="AC6" s="71"/>
      <c r="AD6" s="71"/>
      <c r="AE6" s="71"/>
      <c r="AF6" s="71"/>
      <c r="AG6" s="71"/>
      <c r="AH6" s="71"/>
    </row>
    <row r="7" spans="1:34" x14ac:dyDescent="0.2">
      <c r="A7" s="190"/>
      <c r="B7" s="187"/>
      <c r="C7" s="76" t="s">
        <v>148</v>
      </c>
      <c r="D7" s="123"/>
      <c r="E7" s="71"/>
      <c r="F7" s="71"/>
      <c r="G7" s="71">
        <v>3</v>
      </c>
      <c r="H7" s="71"/>
      <c r="I7" s="71"/>
      <c r="J7" s="71"/>
      <c r="K7" s="71"/>
      <c r="L7" s="71"/>
      <c r="M7" s="71"/>
      <c r="N7" s="71"/>
      <c r="O7" s="71"/>
      <c r="P7" s="71"/>
      <c r="Q7" s="124"/>
      <c r="R7" s="71"/>
      <c r="S7" s="71"/>
      <c r="T7" s="71"/>
      <c r="U7" s="103">
        <f t="shared" si="1"/>
        <v>3</v>
      </c>
      <c r="V7" s="71">
        <v>2</v>
      </c>
      <c r="W7" s="71">
        <v>2.5</v>
      </c>
      <c r="X7" s="71">
        <v>0</v>
      </c>
      <c r="Y7" s="77">
        <f t="shared" si="0"/>
        <v>7.5</v>
      </c>
      <c r="Z7" s="71"/>
      <c r="AA7" s="71"/>
      <c r="AB7" s="71"/>
      <c r="AC7" s="71"/>
      <c r="AD7" s="71"/>
      <c r="AE7" s="71"/>
      <c r="AF7" s="71"/>
      <c r="AG7" s="71"/>
      <c r="AH7" s="71"/>
    </row>
    <row r="8" spans="1:34" ht="15" customHeight="1" x14ac:dyDescent="0.2">
      <c r="A8" s="190"/>
      <c r="B8" s="187"/>
      <c r="C8" s="76" t="s">
        <v>149</v>
      </c>
      <c r="D8" s="123"/>
      <c r="E8" s="71"/>
      <c r="G8" s="71">
        <v>3</v>
      </c>
      <c r="H8" s="71"/>
      <c r="I8" s="71"/>
      <c r="J8" s="71"/>
      <c r="K8" s="71"/>
      <c r="L8" s="71"/>
      <c r="M8" s="71"/>
      <c r="N8" s="71"/>
      <c r="O8" s="71"/>
      <c r="P8" s="71"/>
      <c r="Q8" s="124"/>
      <c r="R8" s="71"/>
      <c r="S8" s="71"/>
      <c r="T8" s="71"/>
      <c r="U8" s="103">
        <f t="shared" si="1"/>
        <v>3</v>
      </c>
      <c r="V8" s="71">
        <v>2</v>
      </c>
      <c r="W8" s="71">
        <v>2.5</v>
      </c>
      <c r="X8" s="71">
        <v>0</v>
      </c>
      <c r="Y8" s="77">
        <f t="shared" si="0"/>
        <v>7.5</v>
      </c>
      <c r="Z8" s="71"/>
      <c r="AA8" s="71"/>
      <c r="AB8" s="71"/>
      <c r="AC8" s="71"/>
      <c r="AD8" s="71"/>
      <c r="AE8" s="71"/>
      <c r="AF8" s="71"/>
      <c r="AG8" s="71"/>
      <c r="AH8" s="71"/>
    </row>
    <row r="9" spans="1:34" x14ac:dyDescent="0.2">
      <c r="A9" s="190"/>
      <c r="B9" s="187"/>
      <c r="C9" s="76" t="s">
        <v>150</v>
      </c>
      <c r="D9" s="123"/>
      <c r="E9" s="71"/>
      <c r="G9" s="71">
        <v>3</v>
      </c>
      <c r="H9" s="71"/>
      <c r="I9" s="71"/>
      <c r="J9" s="71"/>
      <c r="K9" s="71"/>
      <c r="L9" s="71"/>
      <c r="M9" s="71"/>
      <c r="N9" s="71"/>
      <c r="O9" s="71"/>
      <c r="P9" s="71"/>
      <c r="Q9" s="124"/>
      <c r="R9" s="71"/>
      <c r="S9" s="71"/>
      <c r="T9" s="71"/>
      <c r="U9" s="103">
        <f t="shared" si="1"/>
        <v>3</v>
      </c>
      <c r="V9" s="71">
        <v>2</v>
      </c>
      <c r="W9" s="71">
        <v>2.5</v>
      </c>
      <c r="X9" s="71">
        <v>0</v>
      </c>
      <c r="Y9" s="77">
        <f t="shared" si="0"/>
        <v>7.5</v>
      </c>
      <c r="Z9" s="71"/>
      <c r="AA9" s="71"/>
      <c r="AB9" s="71" t="s">
        <v>151</v>
      </c>
      <c r="AC9" s="71">
        <f>E2</f>
        <v>4</v>
      </c>
      <c r="AD9" s="71"/>
      <c r="AE9" s="71"/>
      <c r="AF9" s="71"/>
      <c r="AG9" s="71"/>
      <c r="AH9" s="71"/>
    </row>
    <row r="10" spans="1:34" x14ac:dyDescent="0.2">
      <c r="A10" s="190"/>
      <c r="B10" s="187">
        <v>3</v>
      </c>
      <c r="C10" s="76" t="s">
        <v>152</v>
      </c>
      <c r="D10" s="123"/>
      <c r="E10" s="71"/>
      <c r="G10" s="71">
        <v>3</v>
      </c>
      <c r="H10" s="71"/>
      <c r="I10" s="71"/>
      <c r="J10" s="71"/>
      <c r="K10" s="71"/>
      <c r="L10" s="71"/>
      <c r="M10" s="71"/>
      <c r="N10" s="71"/>
      <c r="O10" s="71"/>
      <c r="P10" s="71"/>
      <c r="Q10" s="124"/>
      <c r="R10" s="71">
        <v>2</v>
      </c>
      <c r="S10" s="71"/>
      <c r="T10" s="71"/>
      <c r="U10" s="103">
        <f t="shared" si="1"/>
        <v>3</v>
      </c>
      <c r="V10" s="71">
        <v>2</v>
      </c>
      <c r="W10" s="71">
        <v>2.5</v>
      </c>
      <c r="X10" s="71">
        <v>2</v>
      </c>
      <c r="Y10" s="77">
        <f t="shared" si="0"/>
        <v>9.5</v>
      </c>
      <c r="Z10" s="71"/>
      <c r="AA10" s="71"/>
      <c r="AB10" s="117" t="s">
        <v>153</v>
      </c>
      <c r="AC10" s="71"/>
      <c r="AD10" s="71"/>
      <c r="AE10" s="71"/>
      <c r="AF10" s="71" t="s">
        <v>154</v>
      </c>
      <c r="AG10" s="71"/>
      <c r="AH10" s="71"/>
    </row>
    <row r="11" spans="1:34" x14ac:dyDescent="0.2">
      <c r="A11" s="190"/>
      <c r="B11" s="187"/>
      <c r="C11" s="76" t="s">
        <v>155</v>
      </c>
      <c r="D11" s="123"/>
      <c r="E11" s="71"/>
      <c r="G11" s="71"/>
      <c r="H11" s="71">
        <v>3</v>
      </c>
      <c r="I11" s="71"/>
      <c r="J11" s="71"/>
      <c r="K11" s="71"/>
      <c r="L11" s="71"/>
      <c r="M11" s="71"/>
      <c r="N11" s="71"/>
      <c r="O11" s="71"/>
      <c r="P11" s="71"/>
      <c r="Q11" s="124"/>
      <c r="R11" s="71"/>
      <c r="S11" s="71"/>
      <c r="T11" s="71"/>
      <c r="U11" s="103">
        <f t="shared" si="1"/>
        <v>3</v>
      </c>
      <c r="V11" s="71">
        <v>2</v>
      </c>
      <c r="W11" s="71">
        <v>2.5</v>
      </c>
      <c r="X11" s="71">
        <v>0</v>
      </c>
      <c r="Y11" s="77">
        <f t="shared" si="0"/>
        <v>7.5</v>
      </c>
      <c r="Z11" s="71"/>
      <c r="AA11" s="71"/>
      <c r="AB11" s="118" t="s">
        <v>156</v>
      </c>
      <c r="AC11" s="119">
        <f>Y79+AC9</f>
        <v>487</v>
      </c>
      <c r="AD11" s="71"/>
      <c r="AE11" s="71"/>
      <c r="AF11" s="71"/>
      <c r="AG11" s="71"/>
      <c r="AH11" s="71"/>
    </row>
    <row r="12" spans="1:34" x14ac:dyDescent="0.2">
      <c r="A12" s="190"/>
      <c r="B12" s="187"/>
      <c r="C12" s="76" t="s">
        <v>157</v>
      </c>
      <c r="D12" s="123"/>
      <c r="E12" s="71"/>
      <c r="G12" s="71"/>
      <c r="H12" s="71">
        <v>3</v>
      </c>
      <c r="I12" s="71"/>
      <c r="J12" s="71"/>
      <c r="K12" s="71"/>
      <c r="L12" s="71"/>
      <c r="M12" s="71"/>
      <c r="N12" s="71"/>
      <c r="O12" s="71"/>
      <c r="P12" s="71"/>
      <c r="Q12" s="124"/>
      <c r="R12" s="71"/>
      <c r="S12" s="71"/>
      <c r="T12" s="71"/>
      <c r="U12" s="103">
        <f t="shared" si="1"/>
        <v>3</v>
      </c>
      <c r="V12" s="71">
        <v>2</v>
      </c>
      <c r="W12" s="71">
        <v>2.5</v>
      </c>
      <c r="X12" s="71">
        <v>0</v>
      </c>
      <c r="Y12" s="77">
        <f t="shared" si="0"/>
        <v>7.5</v>
      </c>
      <c r="Z12" s="71"/>
      <c r="AA12" s="71"/>
      <c r="AB12" s="71"/>
      <c r="AC12" s="106" t="s">
        <v>158</v>
      </c>
      <c r="AD12" s="106" t="s">
        <v>159</v>
      </c>
      <c r="AE12" s="105" t="s">
        <v>160</v>
      </c>
      <c r="AF12" s="105" t="s">
        <v>161</v>
      </c>
      <c r="AG12" s="71"/>
      <c r="AH12" s="71"/>
    </row>
    <row r="13" spans="1:34" ht="16" x14ac:dyDescent="0.2">
      <c r="A13" s="190"/>
      <c r="B13" s="187"/>
      <c r="C13" s="76" t="s">
        <v>162</v>
      </c>
      <c r="D13" s="123"/>
      <c r="E13" s="71"/>
      <c r="F13" s="71"/>
      <c r="G13" s="71"/>
      <c r="H13" s="71">
        <v>3</v>
      </c>
      <c r="I13" s="71"/>
      <c r="J13" s="71"/>
      <c r="K13" s="71"/>
      <c r="L13" s="71"/>
      <c r="M13" s="71"/>
      <c r="N13" s="71"/>
      <c r="O13" s="71"/>
      <c r="P13" s="71"/>
      <c r="Q13" s="124"/>
      <c r="R13" s="71"/>
      <c r="S13" s="129" t="s">
        <v>163</v>
      </c>
      <c r="T13" s="71"/>
      <c r="U13" s="103">
        <f t="shared" si="1"/>
        <v>3</v>
      </c>
      <c r="V13" s="71">
        <v>2</v>
      </c>
      <c r="W13" s="71">
        <v>2.5</v>
      </c>
      <c r="X13" s="71">
        <v>0</v>
      </c>
      <c r="Y13" s="77">
        <f t="shared" si="0"/>
        <v>7.5</v>
      </c>
      <c r="Z13" s="71"/>
      <c r="AA13" s="71"/>
      <c r="AB13" s="116" t="s">
        <v>9</v>
      </c>
      <c r="AC13" s="82">
        <f>F78</f>
        <v>12</v>
      </c>
      <c r="AD13" s="86">
        <f t="shared" ref="AD13:AD24" si="2">AC13/$AC$11</f>
        <v>2.4640657084188913E-2</v>
      </c>
      <c r="AE13" s="86">
        <f>AD13</f>
        <v>2.4640657084188913E-2</v>
      </c>
      <c r="AF13" s="82">
        <v>2</v>
      </c>
      <c r="AG13" s="87"/>
      <c r="AH13" s="71"/>
    </row>
    <row r="14" spans="1:34" ht="16" x14ac:dyDescent="0.2">
      <c r="A14" s="190"/>
      <c r="B14" s="187">
        <v>4</v>
      </c>
      <c r="C14" s="76" t="s">
        <v>164</v>
      </c>
      <c r="D14" s="123"/>
      <c r="E14" s="71"/>
      <c r="G14" s="71"/>
      <c r="H14" s="71">
        <v>3</v>
      </c>
      <c r="I14" s="71"/>
      <c r="J14" s="71"/>
      <c r="K14" s="71"/>
      <c r="L14" s="71"/>
      <c r="M14" s="71"/>
      <c r="N14" s="71"/>
      <c r="O14" s="71"/>
      <c r="P14" s="71"/>
      <c r="Q14" s="124"/>
      <c r="R14" s="71">
        <v>2</v>
      </c>
      <c r="S14" s="71"/>
      <c r="T14" s="71"/>
      <c r="U14" s="103">
        <f t="shared" si="1"/>
        <v>3</v>
      </c>
      <c r="V14" s="71">
        <v>2</v>
      </c>
      <c r="W14" s="71">
        <v>2.5</v>
      </c>
      <c r="X14" s="71">
        <v>0</v>
      </c>
      <c r="Y14" s="77">
        <f t="shared" si="0"/>
        <v>7.5</v>
      </c>
      <c r="Z14" s="71"/>
      <c r="AA14" s="71"/>
      <c r="AB14" s="116" t="s">
        <v>10</v>
      </c>
      <c r="AC14" s="82">
        <f>G78</f>
        <v>15</v>
      </c>
      <c r="AD14" s="86">
        <f t="shared" si="2"/>
        <v>3.0800821355236138E-2</v>
      </c>
      <c r="AE14" s="86">
        <f t="shared" ref="AE14:AE24" si="3">AE13+AD14</f>
        <v>5.5441478439425054E-2</v>
      </c>
      <c r="AF14" s="82">
        <v>2</v>
      </c>
      <c r="AG14" s="87"/>
      <c r="AH14" s="71"/>
    </row>
    <row r="15" spans="1:34" ht="16" x14ac:dyDescent="0.2">
      <c r="A15" s="190"/>
      <c r="B15" s="187"/>
      <c r="C15" s="76" t="s">
        <v>165</v>
      </c>
      <c r="D15" s="123"/>
      <c r="E15" s="71"/>
      <c r="G15" s="71"/>
      <c r="H15" s="71">
        <v>3</v>
      </c>
      <c r="I15" s="71"/>
      <c r="J15" s="71"/>
      <c r="K15" s="71"/>
      <c r="L15" s="71"/>
      <c r="M15" s="71"/>
      <c r="N15" s="71"/>
      <c r="O15" s="71"/>
      <c r="P15" s="71"/>
      <c r="Q15" s="124"/>
      <c r="R15" s="71"/>
      <c r="S15" s="71"/>
      <c r="T15" s="71"/>
      <c r="U15" s="103">
        <f t="shared" si="1"/>
        <v>3</v>
      </c>
      <c r="V15" s="71">
        <v>2</v>
      </c>
      <c r="W15" s="71">
        <v>2.5</v>
      </c>
      <c r="X15" s="71">
        <v>0</v>
      </c>
      <c r="Y15" s="77">
        <f t="shared" si="0"/>
        <v>7.5</v>
      </c>
      <c r="Z15" s="71"/>
      <c r="AA15" s="71"/>
      <c r="AB15" s="116" t="s">
        <v>11</v>
      </c>
      <c r="AC15" s="82">
        <f>H78</f>
        <v>27</v>
      </c>
      <c r="AD15" s="86">
        <f t="shared" si="2"/>
        <v>5.5441478439425054E-2</v>
      </c>
      <c r="AE15" s="86">
        <f t="shared" si="3"/>
        <v>0.11088295687885011</v>
      </c>
      <c r="AF15" s="82">
        <v>2</v>
      </c>
      <c r="AG15" s="87"/>
      <c r="AH15" s="71"/>
    </row>
    <row r="16" spans="1:34" ht="16" x14ac:dyDescent="0.2">
      <c r="A16" s="190"/>
      <c r="B16" s="187"/>
      <c r="C16" s="76" t="s">
        <v>166</v>
      </c>
      <c r="D16" s="123"/>
      <c r="E16" s="71"/>
      <c r="G16" s="71"/>
      <c r="H16" s="71">
        <v>3</v>
      </c>
      <c r="I16" s="71"/>
      <c r="J16" s="71"/>
      <c r="K16" s="71"/>
      <c r="L16" s="71"/>
      <c r="M16" s="71"/>
      <c r="N16" s="71"/>
      <c r="O16" s="71"/>
      <c r="P16" s="71"/>
      <c r="Q16" s="124"/>
      <c r="R16" s="71"/>
      <c r="S16" s="71"/>
      <c r="T16" s="71"/>
      <c r="U16" s="103">
        <f t="shared" si="1"/>
        <v>3</v>
      </c>
      <c r="V16" s="71">
        <v>2</v>
      </c>
      <c r="W16" s="71">
        <v>2.5</v>
      </c>
      <c r="X16" s="71">
        <v>0</v>
      </c>
      <c r="Y16" s="77">
        <f t="shared" si="0"/>
        <v>7.5</v>
      </c>
      <c r="Z16" s="71"/>
      <c r="AA16" s="71"/>
      <c r="AB16" s="116" t="s">
        <v>12</v>
      </c>
      <c r="AC16" s="82">
        <f>I78</f>
        <v>12</v>
      </c>
      <c r="AD16" s="86">
        <f t="shared" si="2"/>
        <v>2.4640657084188913E-2</v>
      </c>
      <c r="AE16" s="86">
        <f t="shared" si="3"/>
        <v>0.13552361396303902</v>
      </c>
      <c r="AF16" s="82">
        <v>2</v>
      </c>
      <c r="AG16" s="87"/>
      <c r="AH16" s="71"/>
    </row>
    <row r="17" spans="1:34" ht="16" x14ac:dyDescent="0.2">
      <c r="A17" s="190"/>
      <c r="B17" s="187"/>
      <c r="C17" s="76" t="s">
        <v>167</v>
      </c>
      <c r="D17" s="123"/>
      <c r="E17" s="71"/>
      <c r="G17" s="71"/>
      <c r="H17" s="71">
        <v>6</v>
      </c>
      <c r="I17" s="71"/>
      <c r="J17" s="71"/>
      <c r="K17" s="71"/>
      <c r="L17" s="71"/>
      <c r="M17" s="71"/>
      <c r="N17" s="71"/>
      <c r="O17" s="71"/>
      <c r="P17" s="71"/>
      <c r="Q17" s="124"/>
      <c r="R17" s="71"/>
      <c r="S17" s="71"/>
      <c r="T17" s="71"/>
      <c r="U17" s="103">
        <f t="shared" si="1"/>
        <v>6</v>
      </c>
      <c r="V17" s="71">
        <v>2</v>
      </c>
      <c r="W17" s="71">
        <v>2.5</v>
      </c>
      <c r="X17" s="71">
        <v>0</v>
      </c>
      <c r="Y17" s="77">
        <f t="shared" si="0"/>
        <v>10.5</v>
      </c>
      <c r="Z17" s="71"/>
      <c r="AA17" s="71"/>
      <c r="AB17" s="116" t="s">
        <v>13</v>
      </c>
      <c r="AC17" s="82">
        <f>J78</f>
        <v>24</v>
      </c>
      <c r="AD17" s="86">
        <f t="shared" si="2"/>
        <v>4.9281314168377825E-2</v>
      </c>
      <c r="AE17" s="86">
        <f t="shared" si="3"/>
        <v>0.18480492813141686</v>
      </c>
      <c r="AF17" s="82">
        <v>2</v>
      </c>
      <c r="AG17" s="87"/>
      <c r="AH17" s="71"/>
    </row>
    <row r="18" spans="1:34" ht="16" x14ac:dyDescent="0.2">
      <c r="A18" s="190"/>
      <c r="B18" s="187">
        <v>5</v>
      </c>
      <c r="C18" s="76" t="s">
        <v>168</v>
      </c>
      <c r="D18" s="123"/>
      <c r="E18" s="71"/>
      <c r="G18" s="71"/>
      <c r="H18" s="71">
        <v>3</v>
      </c>
      <c r="I18" s="71"/>
      <c r="J18" s="71"/>
      <c r="K18" s="71"/>
      <c r="L18" s="71"/>
      <c r="M18" s="71"/>
      <c r="N18" s="71"/>
      <c r="O18" s="71"/>
      <c r="P18" s="71"/>
      <c r="Q18" s="124"/>
      <c r="R18" s="71">
        <v>2</v>
      </c>
      <c r="S18" s="71"/>
      <c r="T18" s="71"/>
      <c r="U18" s="103">
        <f t="shared" si="1"/>
        <v>3</v>
      </c>
      <c r="V18" s="71">
        <v>2</v>
      </c>
      <c r="W18" s="71">
        <v>2.5</v>
      </c>
      <c r="X18" s="71">
        <v>2</v>
      </c>
      <c r="Y18" s="77">
        <f t="shared" si="0"/>
        <v>9.5</v>
      </c>
      <c r="Z18" s="71"/>
      <c r="AA18" s="71"/>
      <c r="AB18" s="116" t="s">
        <v>14</v>
      </c>
      <c r="AC18" s="82">
        <f>K78</f>
        <v>9</v>
      </c>
      <c r="AD18" s="86">
        <f t="shared" si="2"/>
        <v>1.8480492813141684E-2</v>
      </c>
      <c r="AE18" s="86">
        <f t="shared" si="3"/>
        <v>0.20328542094455854</v>
      </c>
      <c r="AF18" s="82">
        <v>2</v>
      </c>
      <c r="AG18" s="87"/>
      <c r="AH18" s="71"/>
    </row>
    <row r="19" spans="1:34" ht="16" x14ac:dyDescent="0.2">
      <c r="A19" s="190"/>
      <c r="B19" s="187"/>
      <c r="C19" s="76" t="s">
        <v>169</v>
      </c>
      <c r="D19" s="123"/>
      <c r="E19" s="71"/>
      <c r="F19" s="71"/>
      <c r="G19" s="71"/>
      <c r="H19" s="71"/>
      <c r="I19" s="71">
        <v>3</v>
      </c>
      <c r="J19" s="71"/>
      <c r="K19" s="71"/>
      <c r="L19" s="71"/>
      <c r="M19" s="71"/>
      <c r="N19" s="71"/>
      <c r="O19" s="71"/>
      <c r="P19" s="71"/>
      <c r="Q19" s="124"/>
      <c r="R19" s="71"/>
      <c r="S19" s="71"/>
      <c r="T19" s="71"/>
      <c r="U19" s="103">
        <f t="shared" si="1"/>
        <v>3</v>
      </c>
      <c r="V19" s="71">
        <v>2</v>
      </c>
      <c r="W19" s="71">
        <v>2.5</v>
      </c>
      <c r="X19" s="71">
        <v>0</v>
      </c>
      <c r="Y19" s="77">
        <f t="shared" si="0"/>
        <v>7.5</v>
      </c>
      <c r="Z19" s="71"/>
      <c r="AA19" s="71"/>
      <c r="AB19" s="116" t="s">
        <v>15</v>
      </c>
      <c r="AC19" s="82">
        <f>L78</f>
        <v>12</v>
      </c>
      <c r="AD19" s="86">
        <f t="shared" si="2"/>
        <v>2.4640657084188913E-2</v>
      </c>
      <c r="AE19" s="86">
        <f t="shared" si="3"/>
        <v>0.22792607802874745</v>
      </c>
      <c r="AF19" s="82">
        <v>2</v>
      </c>
      <c r="AG19" s="87"/>
      <c r="AH19" s="71"/>
    </row>
    <row r="20" spans="1:34" ht="16" x14ac:dyDescent="0.2">
      <c r="A20" s="190"/>
      <c r="B20" s="187"/>
      <c r="C20" s="76" t="s">
        <v>170</v>
      </c>
      <c r="D20" s="123"/>
      <c r="E20" s="71"/>
      <c r="F20" s="71"/>
      <c r="G20" s="71"/>
      <c r="H20" s="71"/>
      <c r="I20" s="71">
        <v>3</v>
      </c>
      <c r="J20" s="71"/>
      <c r="K20" s="71"/>
      <c r="L20" s="71"/>
      <c r="M20" s="71"/>
      <c r="N20" s="71"/>
      <c r="O20" s="71"/>
      <c r="P20" s="71"/>
      <c r="Q20" s="124"/>
      <c r="R20" s="71"/>
      <c r="T20" s="71"/>
      <c r="U20" s="103">
        <f t="shared" si="1"/>
        <v>3</v>
      </c>
      <c r="V20" s="71">
        <v>2</v>
      </c>
      <c r="W20" s="71">
        <v>2.5</v>
      </c>
      <c r="X20" s="71">
        <v>0</v>
      </c>
      <c r="Y20" s="77">
        <f t="shared" si="0"/>
        <v>7.5</v>
      </c>
      <c r="Z20" s="71"/>
      <c r="AA20" s="71"/>
      <c r="AB20" s="116" t="s">
        <v>16</v>
      </c>
      <c r="AC20" s="82">
        <f>M78</f>
        <v>21</v>
      </c>
      <c r="AD20" s="86">
        <f t="shared" si="2"/>
        <v>4.3121149897330596E-2</v>
      </c>
      <c r="AE20" s="86">
        <f t="shared" si="3"/>
        <v>0.27104722792607805</v>
      </c>
      <c r="AF20" s="82">
        <v>2</v>
      </c>
      <c r="AG20" s="87"/>
      <c r="AH20" s="71"/>
    </row>
    <row r="21" spans="1:34" ht="16" x14ac:dyDescent="0.2">
      <c r="A21" s="190"/>
      <c r="B21" s="187"/>
      <c r="C21" s="76" t="s">
        <v>171</v>
      </c>
      <c r="D21" s="123"/>
      <c r="E21" s="71"/>
      <c r="F21" s="71"/>
      <c r="G21" s="71"/>
      <c r="H21" s="71"/>
      <c r="I21" s="71">
        <v>3</v>
      </c>
      <c r="J21" s="71"/>
      <c r="K21" s="71"/>
      <c r="L21" s="71"/>
      <c r="M21" s="71"/>
      <c r="N21" s="71"/>
      <c r="O21" s="71"/>
      <c r="P21" s="71"/>
      <c r="Q21" s="124"/>
      <c r="R21" s="71"/>
      <c r="S21" s="71"/>
      <c r="T21" s="71"/>
      <c r="U21" s="103">
        <f t="shared" si="1"/>
        <v>3</v>
      </c>
      <c r="V21" s="71">
        <v>2</v>
      </c>
      <c r="W21" s="71">
        <v>2.5</v>
      </c>
      <c r="X21" s="71">
        <v>0</v>
      </c>
      <c r="Y21" s="77">
        <f t="shared" si="0"/>
        <v>7.5</v>
      </c>
      <c r="Z21" s="71"/>
      <c r="AA21" s="71"/>
      <c r="AB21" s="116" t="s">
        <v>17</v>
      </c>
      <c r="AC21" s="82">
        <f>N78</f>
        <v>18</v>
      </c>
      <c r="AD21" s="86">
        <f t="shared" si="2"/>
        <v>3.6960985626283367E-2</v>
      </c>
      <c r="AE21" s="86">
        <f t="shared" si="3"/>
        <v>0.30800821355236141</v>
      </c>
      <c r="AF21" s="82">
        <v>2</v>
      </c>
      <c r="AG21" s="87"/>
    </row>
    <row r="22" spans="1:34" ht="16" x14ac:dyDescent="0.2">
      <c r="A22" s="190"/>
      <c r="B22" s="187">
        <v>6</v>
      </c>
      <c r="C22" s="76" t="s">
        <v>172</v>
      </c>
      <c r="D22" s="123"/>
      <c r="E22" s="71"/>
      <c r="F22" s="71"/>
      <c r="G22" s="71"/>
      <c r="H22" s="71"/>
      <c r="I22" s="71">
        <v>3</v>
      </c>
      <c r="J22" s="71"/>
      <c r="K22" s="71"/>
      <c r="L22" s="71"/>
      <c r="M22" s="71"/>
      <c r="N22" s="71"/>
      <c r="O22" s="71"/>
      <c r="P22" s="71"/>
      <c r="Q22" s="124"/>
      <c r="R22" s="71">
        <v>2</v>
      </c>
      <c r="T22" s="71"/>
      <c r="U22" s="103">
        <f t="shared" si="1"/>
        <v>3</v>
      </c>
      <c r="V22" s="71">
        <v>2</v>
      </c>
      <c r="W22" s="71">
        <v>2.5</v>
      </c>
      <c r="X22" s="71">
        <v>0</v>
      </c>
      <c r="Y22" s="77">
        <f t="shared" si="0"/>
        <v>7.5</v>
      </c>
      <c r="Z22" s="71"/>
      <c r="AA22" s="71"/>
      <c r="AB22" s="116" t="s">
        <v>18</v>
      </c>
      <c r="AC22" s="82">
        <f>O78</f>
        <v>15</v>
      </c>
      <c r="AD22" s="86">
        <f t="shared" si="2"/>
        <v>3.0800821355236138E-2</v>
      </c>
      <c r="AE22" s="86">
        <f t="shared" si="3"/>
        <v>0.33880903490759756</v>
      </c>
      <c r="AF22" s="82">
        <v>2</v>
      </c>
      <c r="AG22" s="87"/>
    </row>
    <row r="23" spans="1:34" ht="16" x14ac:dyDescent="0.2">
      <c r="A23" s="190"/>
      <c r="B23" s="187"/>
      <c r="C23" s="76" t="s">
        <v>173</v>
      </c>
      <c r="D23" s="123"/>
      <c r="E23" s="71"/>
      <c r="F23" s="71"/>
      <c r="G23" s="71"/>
      <c r="H23" s="71"/>
      <c r="I23" s="71"/>
      <c r="J23" s="71">
        <v>6</v>
      </c>
      <c r="K23" s="71"/>
      <c r="L23" s="71"/>
      <c r="M23" s="71"/>
      <c r="N23" s="71"/>
      <c r="O23" s="71"/>
      <c r="P23" s="71"/>
      <c r="Q23" s="124"/>
      <c r="R23" s="71"/>
      <c r="S23" s="129" t="s">
        <v>163</v>
      </c>
      <c r="T23" s="71"/>
      <c r="U23" s="103">
        <f t="shared" si="1"/>
        <v>6</v>
      </c>
      <c r="V23" s="71">
        <v>2</v>
      </c>
      <c r="W23" s="71">
        <v>2.5</v>
      </c>
      <c r="X23" s="71">
        <v>2</v>
      </c>
      <c r="Y23" s="77">
        <f t="shared" si="0"/>
        <v>12.5</v>
      </c>
      <c r="Z23" s="71"/>
      <c r="AA23" s="71"/>
      <c r="AB23" s="116" t="s">
        <v>19</v>
      </c>
      <c r="AC23" s="82">
        <f>P78</f>
        <v>15</v>
      </c>
      <c r="AD23" s="86">
        <f t="shared" si="2"/>
        <v>3.0800821355236138E-2</v>
      </c>
      <c r="AE23" s="86">
        <f t="shared" si="3"/>
        <v>0.36960985626283371</v>
      </c>
      <c r="AF23" s="82">
        <v>2</v>
      </c>
      <c r="AG23" s="87"/>
    </row>
    <row r="24" spans="1:34" ht="16" x14ac:dyDescent="0.2">
      <c r="A24" s="190"/>
      <c r="B24" s="187"/>
      <c r="C24" s="76" t="s">
        <v>174</v>
      </c>
      <c r="D24" s="123"/>
      <c r="E24" s="71"/>
      <c r="F24" s="71"/>
      <c r="G24" s="71"/>
      <c r="H24" s="71"/>
      <c r="I24" s="71"/>
      <c r="J24" s="71">
        <v>3</v>
      </c>
      <c r="K24" s="71"/>
      <c r="L24" s="71"/>
      <c r="M24" s="71"/>
      <c r="N24" s="71"/>
      <c r="O24" s="71"/>
      <c r="P24" s="71"/>
      <c r="Q24" s="124"/>
      <c r="R24" s="71"/>
      <c r="T24" s="71"/>
      <c r="U24" s="103">
        <f t="shared" si="1"/>
        <v>3</v>
      </c>
      <c r="V24" s="71">
        <v>2</v>
      </c>
      <c r="W24" s="71">
        <v>2.5</v>
      </c>
      <c r="X24" s="71">
        <v>0</v>
      </c>
      <c r="Y24" s="77">
        <f t="shared" si="0"/>
        <v>7.5</v>
      </c>
      <c r="Z24" s="71"/>
      <c r="AA24" s="71"/>
      <c r="AB24" s="116" t="s">
        <v>20</v>
      </c>
      <c r="AC24" s="109">
        <v>11</v>
      </c>
      <c r="AD24" s="86">
        <f t="shared" si="2"/>
        <v>2.2587268993839837E-2</v>
      </c>
      <c r="AE24" s="112">
        <f t="shared" si="3"/>
        <v>0.39219712525667355</v>
      </c>
      <c r="AF24" s="82">
        <v>2</v>
      </c>
      <c r="AG24" s="87"/>
    </row>
    <row r="25" spans="1:34" x14ac:dyDescent="0.2">
      <c r="A25" s="190"/>
      <c r="B25" s="187"/>
      <c r="C25" s="76" t="s">
        <v>175</v>
      </c>
      <c r="D25" s="123"/>
      <c r="E25" s="71"/>
      <c r="F25" s="71"/>
      <c r="G25" s="71"/>
      <c r="H25" s="71"/>
      <c r="I25" s="71"/>
      <c r="J25" s="71">
        <v>3</v>
      </c>
      <c r="K25" s="71"/>
      <c r="L25" s="71"/>
      <c r="M25" s="71"/>
      <c r="N25" s="71"/>
      <c r="O25" s="71"/>
      <c r="P25" s="71"/>
      <c r="Q25" s="124"/>
      <c r="R25" s="71"/>
      <c r="T25" s="71"/>
      <c r="U25" s="103">
        <f t="shared" si="1"/>
        <v>3</v>
      </c>
      <c r="V25" s="71">
        <v>2</v>
      </c>
      <c r="W25" s="71">
        <v>2.5</v>
      </c>
      <c r="X25" s="71">
        <v>0</v>
      </c>
      <c r="Y25" s="77">
        <f t="shared" si="0"/>
        <v>7.5</v>
      </c>
      <c r="Z25" s="71"/>
      <c r="AA25" s="71"/>
      <c r="AB25" s="70"/>
      <c r="AC25" s="111">
        <f>SUM(AC13:AC24)</f>
        <v>191</v>
      </c>
      <c r="AD25" s="110">
        <f>SUM(AC25/AC11)</f>
        <v>0.3921971252566735</v>
      </c>
      <c r="AE25" s="71"/>
      <c r="AF25" s="119">
        <f>SUM(AF13:AF24)</f>
        <v>24</v>
      </c>
      <c r="AG25" s="71"/>
    </row>
    <row r="26" spans="1:34" x14ac:dyDescent="0.2">
      <c r="A26" s="190"/>
      <c r="B26" s="187">
        <v>7</v>
      </c>
      <c r="C26" s="76" t="s">
        <v>176</v>
      </c>
      <c r="D26" s="123"/>
      <c r="E26" s="71"/>
      <c r="F26" s="71"/>
      <c r="G26" s="71"/>
      <c r="H26" s="71"/>
      <c r="I26" s="71"/>
      <c r="J26" s="71">
        <v>3</v>
      </c>
      <c r="K26" s="71"/>
      <c r="L26" s="71"/>
      <c r="M26" s="71"/>
      <c r="N26" s="71"/>
      <c r="O26" s="71"/>
      <c r="P26" s="71"/>
      <c r="Q26" s="124"/>
      <c r="R26" s="71">
        <v>2</v>
      </c>
      <c r="S26" s="71"/>
      <c r="T26" s="71"/>
      <c r="U26" s="103">
        <f t="shared" si="1"/>
        <v>3</v>
      </c>
      <c r="V26" s="71">
        <v>2</v>
      </c>
      <c r="W26" s="71">
        <v>2.5</v>
      </c>
      <c r="X26" s="71">
        <v>0</v>
      </c>
      <c r="Y26" s="77">
        <f t="shared" si="0"/>
        <v>7.5</v>
      </c>
      <c r="Z26" s="71"/>
      <c r="AA26" s="71"/>
      <c r="AB26" s="70"/>
      <c r="AC26" s="106" t="s">
        <v>158</v>
      </c>
      <c r="AD26" s="106" t="s">
        <v>159</v>
      </c>
      <c r="AE26" s="105" t="s">
        <v>160</v>
      </c>
      <c r="AF26" s="71"/>
      <c r="AG26" s="71"/>
    </row>
    <row r="27" spans="1:34" x14ac:dyDescent="0.2">
      <c r="A27" s="190"/>
      <c r="B27" s="187"/>
      <c r="C27" s="76" t="s">
        <v>177</v>
      </c>
      <c r="D27" s="123"/>
      <c r="E27" s="71"/>
      <c r="F27" s="71"/>
      <c r="G27" s="71"/>
      <c r="H27" s="71"/>
      <c r="I27" s="71"/>
      <c r="J27" s="71">
        <v>3</v>
      </c>
      <c r="K27" s="71"/>
      <c r="L27" s="71"/>
      <c r="M27" s="71"/>
      <c r="N27" s="71"/>
      <c r="O27" s="71"/>
      <c r="P27" s="71"/>
      <c r="Q27" s="124"/>
      <c r="R27" s="71"/>
      <c r="S27" s="71"/>
      <c r="T27" s="71"/>
      <c r="U27" s="103">
        <f t="shared" si="1"/>
        <v>3</v>
      </c>
      <c r="V27" s="71">
        <v>2</v>
      </c>
      <c r="W27" s="71">
        <v>2.5</v>
      </c>
      <c r="X27" s="71">
        <v>0</v>
      </c>
      <c r="Y27" s="77">
        <f t="shared" si="0"/>
        <v>7.5</v>
      </c>
      <c r="Z27" s="71"/>
      <c r="AA27" s="71"/>
      <c r="AB27" s="107" t="s">
        <v>178</v>
      </c>
      <c r="AC27" s="82">
        <v>10</v>
      </c>
      <c r="AD27" s="113">
        <v>0.2</v>
      </c>
      <c r="AE27" s="86">
        <v>0.2</v>
      </c>
    </row>
    <row r="28" spans="1:34" x14ac:dyDescent="0.2">
      <c r="A28" s="190"/>
      <c r="B28" s="187"/>
      <c r="C28" s="76" t="s">
        <v>179</v>
      </c>
      <c r="D28" s="123"/>
      <c r="E28" s="71"/>
      <c r="F28" s="71"/>
      <c r="G28" s="71"/>
      <c r="H28" s="71"/>
      <c r="I28" s="71"/>
      <c r="J28" s="71">
        <v>3</v>
      </c>
      <c r="K28" s="71"/>
      <c r="L28" s="71"/>
      <c r="M28" s="71"/>
      <c r="N28" s="71"/>
      <c r="O28" s="71"/>
      <c r="P28" s="71"/>
      <c r="Q28" s="124"/>
      <c r="R28" s="71"/>
      <c r="S28" s="71"/>
      <c r="T28" s="71"/>
      <c r="U28" s="103">
        <f t="shared" si="1"/>
        <v>3</v>
      </c>
      <c r="V28" s="71">
        <v>2</v>
      </c>
      <c r="W28" s="71">
        <v>2.5</v>
      </c>
      <c r="X28" s="71">
        <v>0</v>
      </c>
      <c r="Y28" s="77">
        <f t="shared" si="0"/>
        <v>7.5</v>
      </c>
      <c r="Z28" s="71"/>
      <c r="AA28" s="71"/>
      <c r="AB28" s="107" t="s">
        <v>180</v>
      </c>
      <c r="AC28" s="82">
        <v>10</v>
      </c>
      <c r="AD28" s="113">
        <v>0.2</v>
      </c>
      <c r="AE28" s="86">
        <v>0.4</v>
      </c>
    </row>
    <row r="29" spans="1:34" x14ac:dyDescent="0.2">
      <c r="A29" s="190"/>
      <c r="B29" s="187"/>
      <c r="C29" s="76" t="s">
        <v>181</v>
      </c>
      <c r="D29" s="123"/>
      <c r="E29" s="71"/>
      <c r="F29" s="71"/>
      <c r="G29" s="71"/>
      <c r="H29" s="71"/>
      <c r="I29" s="71"/>
      <c r="J29" s="119">
        <v>3</v>
      </c>
      <c r="L29" s="71"/>
      <c r="M29" s="71"/>
      <c r="N29" s="71"/>
      <c r="O29" s="71"/>
      <c r="P29" s="71"/>
      <c r="Q29" s="124"/>
      <c r="R29" s="71"/>
      <c r="S29" s="71"/>
      <c r="T29" s="71"/>
      <c r="U29" s="103">
        <f t="shared" si="1"/>
        <v>3</v>
      </c>
      <c r="V29" s="71">
        <v>2</v>
      </c>
      <c r="W29" s="71">
        <v>2.5</v>
      </c>
      <c r="X29" s="71">
        <v>0</v>
      </c>
      <c r="Y29" s="77">
        <f t="shared" si="0"/>
        <v>7.5</v>
      </c>
      <c r="Z29" s="71" t="s">
        <v>182</v>
      </c>
      <c r="AA29" s="71"/>
      <c r="AB29" s="107" t="s">
        <v>183</v>
      </c>
      <c r="AC29" s="82">
        <v>10</v>
      </c>
      <c r="AD29" s="113">
        <v>0.2</v>
      </c>
      <c r="AE29" s="86">
        <v>0.6</v>
      </c>
    </row>
    <row r="30" spans="1:34" x14ac:dyDescent="0.2">
      <c r="A30" s="190"/>
      <c r="B30" s="187">
        <v>8</v>
      </c>
      <c r="C30" s="76" t="s">
        <v>184</v>
      </c>
      <c r="D30" s="123"/>
      <c r="E30" s="71"/>
      <c r="F30" s="71"/>
      <c r="G30" s="71"/>
      <c r="H30" s="71"/>
      <c r="I30" s="71"/>
      <c r="J30" s="71"/>
      <c r="K30">
        <v>3</v>
      </c>
      <c r="L30" s="71"/>
      <c r="M30" s="71"/>
      <c r="N30" s="71"/>
      <c r="O30" s="71"/>
      <c r="P30" s="71"/>
      <c r="Q30" s="124"/>
      <c r="R30" s="71">
        <v>2</v>
      </c>
      <c r="T30" s="71"/>
      <c r="U30" s="103">
        <f t="shared" si="1"/>
        <v>3</v>
      </c>
      <c r="V30" s="71">
        <v>2</v>
      </c>
      <c r="W30" s="71">
        <v>2.5</v>
      </c>
      <c r="X30" s="71">
        <v>2</v>
      </c>
      <c r="Y30" s="77">
        <f t="shared" si="0"/>
        <v>9.5</v>
      </c>
      <c r="AA30" s="71"/>
      <c r="AB30" s="107" t="s">
        <v>185</v>
      </c>
      <c r="AC30" s="82">
        <v>10</v>
      </c>
      <c r="AD30" s="113">
        <v>0.2</v>
      </c>
      <c r="AE30" s="86">
        <v>0.8</v>
      </c>
    </row>
    <row r="31" spans="1:34" x14ac:dyDescent="0.2">
      <c r="A31" s="190"/>
      <c r="B31" s="187"/>
      <c r="C31" s="76" t="s">
        <v>186</v>
      </c>
      <c r="D31" s="123"/>
      <c r="E31" s="71"/>
      <c r="F31" s="71"/>
      <c r="G31" s="71"/>
      <c r="H31" s="71"/>
      <c r="I31" s="71"/>
      <c r="J31" s="71"/>
      <c r="K31" s="71">
        <v>3</v>
      </c>
      <c r="M31" s="71"/>
      <c r="N31" s="71"/>
      <c r="O31" s="71"/>
      <c r="P31" s="71"/>
      <c r="Q31" s="124"/>
      <c r="R31" s="71"/>
      <c r="S31" s="71"/>
      <c r="T31" s="71"/>
      <c r="U31" s="103">
        <f t="shared" si="1"/>
        <v>3</v>
      </c>
      <c r="V31" s="71">
        <v>2</v>
      </c>
      <c r="W31" s="71">
        <v>2.5</v>
      </c>
      <c r="X31" s="71">
        <v>0</v>
      </c>
      <c r="Y31" s="77">
        <f t="shared" si="0"/>
        <v>7.5</v>
      </c>
      <c r="Z31" s="71"/>
      <c r="AA31" s="71"/>
      <c r="AB31" s="107" t="s">
        <v>187</v>
      </c>
      <c r="AC31" s="109">
        <v>10</v>
      </c>
      <c r="AD31" s="114">
        <v>0.2</v>
      </c>
      <c r="AE31" s="112">
        <v>1</v>
      </c>
    </row>
    <row r="32" spans="1:34" x14ac:dyDescent="0.2">
      <c r="A32" s="190"/>
      <c r="B32" s="187"/>
      <c r="C32" s="76" t="s">
        <v>188</v>
      </c>
      <c r="D32" s="123"/>
      <c r="E32" s="71"/>
      <c r="F32" s="71"/>
      <c r="G32" s="71"/>
      <c r="H32" s="71"/>
      <c r="I32" s="71"/>
      <c r="J32" s="71"/>
      <c r="K32" s="71">
        <v>3</v>
      </c>
      <c r="M32" s="71"/>
      <c r="N32" s="71"/>
      <c r="O32" s="71"/>
      <c r="P32" s="71"/>
      <c r="Q32" s="124"/>
      <c r="R32" s="71"/>
      <c r="T32" s="71"/>
      <c r="U32" s="103">
        <f t="shared" si="1"/>
        <v>3</v>
      </c>
      <c r="V32" s="71">
        <v>2</v>
      </c>
      <c r="W32" s="71">
        <v>2.5</v>
      </c>
      <c r="X32" s="71">
        <v>0</v>
      </c>
      <c r="Y32" s="77">
        <f t="shared" si="0"/>
        <v>7.5</v>
      </c>
      <c r="Z32" s="71"/>
      <c r="AA32" s="71"/>
      <c r="AC32" s="60">
        <f>SUM(AC27:AC31)</f>
        <v>50</v>
      </c>
      <c r="AD32" s="115">
        <f>SUM(AD27:AD31)</f>
        <v>1</v>
      </c>
    </row>
    <row r="33" spans="1:34" x14ac:dyDescent="0.2">
      <c r="A33" s="190"/>
      <c r="B33" s="187"/>
      <c r="C33" s="76" t="s">
        <v>189</v>
      </c>
      <c r="D33" s="123"/>
      <c r="E33" s="71"/>
      <c r="F33" s="71"/>
      <c r="G33" s="71"/>
      <c r="H33" s="71"/>
      <c r="I33" s="71"/>
      <c r="J33" s="71"/>
      <c r="K33" s="71"/>
      <c r="L33" s="71">
        <v>3</v>
      </c>
      <c r="M33" s="71"/>
      <c r="N33" s="71"/>
      <c r="O33" s="71"/>
      <c r="P33" s="71"/>
      <c r="Q33" s="124"/>
      <c r="R33" s="71"/>
      <c r="S33" s="129" t="s">
        <v>163</v>
      </c>
      <c r="T33" s="71"/>
      <c r="U33" s="103">
        <f t="shared" si="1"/>
        <v>3</v>
      </c>
      <c r="V33" s="71">
        <v>2</v>
      </c>
      <c r="W33" s="71">
        <v>2.5</v>
      </c>
      <c r="X33" s="71">
        <v>0</v>
      </c>
      <c r="Y33" s="77">
        <f t="shared" si="0"/>
        <v>7.5</v>
      </c>
      <c r="Z33" s="71"/>
      <c r="AA33" s="71"/>
    </row>
    <row r="34" spans="1:34" x14ac:dyDescent="0.2">
      <c r="A34" s="190"/>
      <c r="B34" s="187">
        <v>9</v>
      </c>
      <c r="C34" s="76" t="s">
        <v>190</v>
      </c>
      <c r="D34" s="123"/>
      <c r="E34" s="71"/>
      <c r="F34" s="71"/>
      <c r="G34" s="71"/>
      <c r="H34" s="71"/>
      <c r="I34" s="71"/>
      <c r="J34" s="71"/>
      <c r="K34" s="71"/>
      <c r="L34" s="71">
        <v>3</v>
      </c>
      <c r="N34" s="71"/>
      <c r="O34" s="71"/>
      <c r="P34" s="71"/>
      <c r="Q34" s="124"/>
      <c r="R34" s="71">
        <v>2</v>
      </c>
      <c r="T34" s="71"/>
      <c r="U34" s="103">
        <f t="shared" si="1"/>
        <v>3</v>
      </c>
      <c r="V34" s="71">
        <v>2</v>
      </c>
      <c r="W34" s="71">
        <v>2.5</v>
      </c>
      <c r="X34" s="71">
        <v>2</v>
      </c>
      <c r="Y34" s="77">
        <f t="shared" ref="Y34:Y61" si="4">SUM(U34:X34)</f>
        <v>9.5</v>
      </c>
      <c r="Z34" s="71"/>
      <c r="AA34" s="71"/>
    </row>
    <row r="35" spans="1:34" x14ac:dyDescent="0.2">
      <c r="A35" s="190"/>
      <c r="B35" s="187"/>
      <c r="C35" s="76" t="s">
        <v>191</v>
      </c>
      <c r="D35" s="123"/>
      <c r="E35" s="71"/>
      <c r="F35" s="71"/>
      <c r="G35" s="71"/>
      <c r="H35" s="71"/>
      <c r="I35" s="71"/>
      <c r="J35" s="71"/>
      <c r="K35" s="71"/>
      <c r="L35" s="71">
        <v>3</v>
      </c>
      <c r="N35" s="71"/>
      <c r="O35" s="71"/>
      <c r="P35" s="71"/>
      <c r="Q35" s="124"/>
      <c r="R35" s="71"/>
      <c r="S35" s="71"/>
      <c r="T35" s="71"/>
      <c r="U35" s="103">
        <f t="shared" si="1"/>
        <v>3</v>
      </c>
      <c r="V35" s="71">
        <v>2</v>
      </c>
      <c r="W35" s="71">
        <v>2.5</v>
      </c>
      <c r="X35" s="71">
        <v>0</v>
      </c>
      <c r="Y35" s="77">
        <f t="shared" si="4"/>
        <v>7.5</v>
      </c>
      <c r="Z35" s="71"/>
      <c r="AA35" s="71"/>
    </row>
    <row r="36" spans="1:34" x14ac:dyDescent="0.2">
      <c r="A36" s="190"/>
      <c r="B36" s="187"/>
      <c r="C36" s="76" t="s">
        <v>192</v>
      </c>
      <c r="D36" s="123"/>
      <c r="E36" s="71"/>
      <c r="F36" s="71"/>
      <c r="G36" s="71"/>
      <c r="H36" s="71"/>
      <c r="I36" s="71"/>
      <c r="J36" s="71"/>
      <c r="K36" s="71"/>
      <c r="L36" s="119">
        <v>3</v>
      </c>
      <c r="N36" s="71"/>
      <c r="O36" s="71"/>
      <c r="P36" s="71"/>
      <c r="Q36" s="124"/>
      <c r="R36" s="71"/>
      <c r="S36" s="71"/>
      <c r="T36" s="71"/>
      <c r="U36" s="103">
        <f t="shared" si="1"/>
        <v>3</v>
      </c>
      <c r="V36" s="71">
        <v>2</v>
      </c>
      <c r="W36" s="71">
        <v>2.5</v>
      </c>
      <c r="X36" s="71">
        <v>0</v>
      </c>
      <c r="Y36" s="77">
        <f t="shared" si="4"/>
        <v>7.5</v>
      </c>
      <c r="Z36" s="71" t="s">
        <v>182</v>
      </c>
      <c r="AA36" s="71"/>
    </row>
    <row r="37" spans="1:34" x14ac:dyDescent="0.2">
      <c r="A37" s="190"/>
      <c r="B37" s="187"/>
      <c r="C37" s="76" t="s">
        <v>193</v>
      </c>
      <c r="D37" s="123"/>
      <c r="E37" s="71"/>
      <c r="F37" s="71"/>
      <c r="G37" s="71"/>
      <c r="H37" s="71"/>
      <c r="I37" s="71"/>
      <c r="J37" s="71"/>
      <c r="K37" s="71"/>
      <c r="M37" s="71">
        <v>3</v>
      </c>
      <c r="N37" s="71"/>
      <c r="O37" s="71"/>
      <c r="P37" s="71"/>
      <c r="Q37" s="124"/>
      <c r="R37" s="71"/>
      <c r="S37" s="71"/>
      <c r="T37" s="71"/>
      <c r="U37" s="103">
        <f t="shared" si="1"/>
        <v>3</v>
      </c>
      <c r="V37" s="71">
        <v>2</v>
      </c>
      <c r="W37" s="71">
        <v>2.5</v>
      </c>
      <c r="X37" s="71">
        <v>0</v>
      </c>
      <c r="Y37" s="77">
        <f t="shared" si="4"/>
        <v>7.5</v>
      </c>
      <c r="Z37" s="71"/>
      <c r="AA37" s="71"/>
    </row>
    <row r="38" spans="1:34" x14ac:dyDescent="0.2">
      <c r="A38" s="190"/>
      <c r="B38" s="187">
        <v>10</v>
      </c>
      <c r="C38" s="76" t="s">
        <v>194</v>
      </c>
      <c r="D38" s="123"/>
      <c r="E38" s="71"/>
      <c r="F38" s="71"/>
      <c r="G38" s="71"/>
      <c r="H38" s="71"/>
      <c r="I38" s="71"/>
      <c r="J38" s="71"/>
      <c r="K38" s="71"/>
      <c r="L38" s="71"/>
      <c r="M38" s="71">
        <v>3</v>
      </c>
      <c r="N38" s="71"/>
      <c r="O38" s="71"/>
      <c r="P38" s="71"/>
      <c r="Q38" s="124"/>
      <c r="R38" s="71">
        <v>2</v>
      </c>
      <c r="T38" s="71"/>
      <c r="U38" s="103">
        <f t="shared" si="1"/>
        <v>3</v>
      </c>
      <c r="V38" s="71">
        <v>2</v>
      </c>
      <c r="W38" s="71">
        <v>2.5</v>
      </c>
      <c r="X38" s="71">
        <v>2</v>
      </c>
      <c r="Y38" s="77">
        <f t="shared" si="4"/>
        <v>9.5</v>
      </c>
      <c r="Z38" s="71"/>
      <c r="AA38" s="71"/>
      <c r="AH38" s="71"/>
    </row>
    <row r="39" spans="1:34" x14ac:dyDescent="0.2">
      <c r="A39" s="190"/>
      <c r="B39" s="187"/>
      <c r="C39" s="76" t="s">
        <v>195</v>
      </c>
      <c r="D39" s="123"/>
      <c r="E39" s="71"/>
      <c r="F39" s="71"/>
      <c r="G39" s="71"/>
      <c r="H39" s="71"/>
      <c r="I39" s="71"/>
      <c r="J39" s="71"/>
      <c r="K39" s="71"/>
      <c r="L39" s="71"/>
      <c r="M39" s="71">
        <v>3</v>
      </c>
      <c r="N39" s="71"/>
      <c r="O39" s="71"/>
      <c r="P39" s="71"/>
      <c r="Q39" s="124"/>
      <c r="R39" s="71"/>
      <c r="S39" s="71"/>
      <c r="T39" s="71"/>
      <c r="U39" s="103">
        <f t="shared" si="1"/>
        <v>3</v>
      </c>
      <c r="V39" s="71">
        <v>2</v>
      </c>
      <c r="W39" s="71">
        <v>2.5</v>
      </c>
      <c r="X39" s="71">
        <v>0</v>
      </c>
      <c r="Y39" s="77">
        <f t="shared" si="4"/>
        <v>7.5</v>
      </c>
      <c r="Z39" s="71"/>
      <c r="AA39" s="71"/>
      <c r="AH39" s="71"/>
    </row>
    <row r="40" spans="1:34" x14ac:dyDescent="0.2">
      <c r="A40" s="190"/>
      <c r="B40" s="187"/>
      <c r="C40" s="76" t="s">
        <v>196</v>
      </c>
      <c r="D40" s="123"/>
      <c r="E40" s="71"/>
      <c r="F40" s="71"/>
      <c r="G40" s="71"/>
      <c r="H40" s="71"/>
      <c r="I40" s="71"/>
      <c r="J40" s="71"/>
      <c r="K40" s="71"/>
      <c r="L40" s="71"/>
      <c r="M40" s="71">
        <v>3</v>
      </c>
      <c r="O40" s="71"/>
      <c r="P40" s="71"/>
      <c r="Q40" s="124"/>
      <c r="R40" s="71"/>
      <c r="S40" s="71"/>
      <c r="T40" s="71"/>
      <c r="U40" s="103">
        <f t="shared" si="1"/>
        <v>3</v>
      </c>
      <c r="V40" s="71">
        <v>2</v>
      </c>
      <c r="W40" s="71">
        <v>2.5</v>
      </c>
      <c r="X40" s="71">
        <v>0</v>
      </c>
      <c r="Y40" s="77">
        <f t="shared" si="4"/>
        <v>7.5</v>
      </c>
      <c r="Z40" s="71"/>
      <c r="AA40" s="71"/>
      <c r="AH40" s="71"/>
    </row>
    <row r="41" spans="1:34" x14ac:dyDescent="0.2">
      <c r="A41" s="190"/>
      <c r="B41" s="187"/>
      <c r="C41" s="76" t="s">
        <v>197</v>
      </c>
      <c r="D41" s="123"/>
      <c r="E41" s="71"/>
      <c r="F41" s="71"/>
      <c r="G41" s="71"/>
      <c r="H41" s="71"/>
      <c r="I41" s="71"/>
      <c r="J41" s="71"/>
      <c r="K41" s="71"/>
      <c r="L41" s="71"/>
      <c r="M41" s="71">
        <v>3</v>
      </c>
      <c r="O41" s="71"/>
      <c r="P41" s="71"/>
      <c r="Q41" s="124"/>
      <c r="R41" s="71"/>
      <c r="S41" s="71"/>
      <c r="T41" s="71"/>
      <c r="U41" s="103">
        <f t="shared" si="1"/>
        <v>3</v>
      </c>
      <c r="V41" s="71">
        <v>2</v>
      </c>
      <c r="W41" s="71">
        <v>2.5</v>
      </c>
      <c r="X41" s="71">
        <v>0</v>
      </c>
      <c r="Y41" s="77">
        <f t="shared" si="4"/>
        <v>7.5</v>
      </c>
      <c r="Z41" s="71"/>
      <c r="AA41" s="71"/>
      <c r="AB41" s="71"/>
      <c r="AC41" s="71"/>
      <c r="AD41" s="71"/>
      <c r="AE41" s="71"/>
      <c r="AF41" s="71"/>
      <c r="AG41" s="71"/>
      <c r="AH41" s="71"/>
    </row>
    <row r="42" spans="1:34" x14ac:dyDescent="0.2">
      <c r="A42" s="190"/>
      <c r="B42" s="187">
        <v>11</v>
      </c>
      <c r="C42" s="76" t="s">
        <v>198</v>
      </c>
      <c r="D42" s="123"/>
      <c r="E42" s="71"/>
      <c r="F42" s="71"/>
      <c r="G42" s="71"/>
      <c r="H42" s="71"/>
      <c r="I42" s="71"/>
      <c r="J42" s="71"/>
      <c r="K42" s="71"/>
      <c r="L42" s="71"/>
      <c r="M42" s="71">
        <v>6</v>
      </c>
      <c r="O42" s="71"/>
      <c r="P42" s="71"/>
      <c r="Q42" s="124"/>
      <c r="R42" s="71">
        <v>2</v>
      </c>
      <c r="T42" s="71"/>
      <c r="U42" s="103">
        <f t="shared" si="1"/>
        <v>6</v>
      </c>
      <c r="V42" s="71">
        <v>2</v>
      </c>
      <c r="W42" s="71">
        <v>2.5</v>
      </c>
      <c r="X42" s="71">
        <v>0</v>
      </c>
      <c r="Y42" s="77">
        <f t="shared" si="4"/>
        <v>10.5</v>
      </c>
      <c r="Z42" s="71"/>
      <c r="AA42" s="71"/>
      <c r="AB42" s="71"/>
      <c r="AC42" s="71"/>
      <c r="AD42" s="71"/>
      <c r="AE42" s="71"/>
      <c r="AF42" s="71"/>
      <c r="AG42" s="71"/>
      <c r="AH42" s="71"/>
    </row>
    <row r="43" spans="1:34" x14ac:dyDescent="0.2">
      <c r="A43" s="190"/>
      <c r="B43" s="187"/>
      <c r="C43" s="76" t="s">
        <v>199</v>
      </c>
      <c r="D43" s="123"/>
      <c r="E43" s="71"/>
      <c r="F43" s="71"/>
      <c r="G43" s="71"/>
      <c r="H43" s="71"/>
      <c r="I43" s="71"/>
      <c r="J43" s="71"/>
      <c r="K43" s="71"/>
      <c r="L43" s="71"/>
      <c r="M43" s="71"/>
      <c r="N43" s="71">
        <v>3</v>
      </c>
      <c r="O43" s="71"/>
      <c r="P43" s="71"/>
      <c r="Q43" s="124"/>
      <c r="R43" s="71"/>
      <c r="S43" s="129" t="s">
        <v>163</v>
      </c>
      <c r="T43" s="71"/>
      <c r="U43" s="103">
        <f t="shared" si="1"/>
        <v>3</v>
      </c>
      <c r="V43" s="71">
        <v>2</v>
      </c>
      <c r="W43" s="71">
        <v>2.5</v>
      </c>
      <c r="X43" s="71">
        <v>0</v>
      </c>
      <c r="Y43" s="77">
        <f t="shared" si="4"/>
        <v>7.5</v>
      </c>
      <c r="Z43" s="71"/>
      <c r="AA43" s="71"/>
      <c r="AB43" s="71"/>
      <c r="AC43" s="71"/>
      <c r="AD43" s="71"/>
      <c r="AE43" s="71"/>
      <c r="AF43" s="71"/>
      <c r="AG43" s="71"/>
      <c r="AH43" s="71"/>
    </row>
    <row r="44" spans="1:34" x14ac:dyDescent="0.2">
      <c r="A44" s="190"/>
      <c r="B44" s="187"/>
      <c r="C44" s="76" t="s">
        <v>200</v>
      </c>
      <c r="D44" s="123"/>
      <c r="E44" s="71"/>
      <c r="F44" s="71"/>
      <c r="G44" s="71"/>
      <c r="H44" s="71"/>
      <c r="I44" s="71"/>
      <c r="J44" s="71"/>
      <c r="K44" s="71"/>
      <c r="L44" s="71"/>
      <c r="M44" s="71"/>
      <c r="N44" s="71">
        <v>3</v>
      </c>
      <c r="O44" s="71"/>
      <c r="P44" s="71"/>
      <c r="Q44" s="124"/>
      <c r="R44" s="71"/>
      <c r="T44" s="71"/>
      <c r="U44" s="103">
        <f t="shared" si="1"/>
        <v>3</v>
      </c>
      <c r="V44" s="71">
        <v>2</v>
      </c>
      <c r="W44" s="71">
        <v>2.5</v>
      </c>
      <c r="X44" s="71">
        <v>0</v>
      </c>
      <c r="Y44" s="77">
        <f t="shared" si="4"/>
        <v>7.5</v>
      </c>
      <c r="Z44" s="71"/>
      <c r="AA44" s="71"/>
      <c r="AB44" s="71"/>
      <c r="AC44" s="71"/>
      <c r="AD44" s="71"/>
      <c r="AE44" s="71"/>
      <c r="AF44" s="71"/>
      <c r="AG44" s="71"/>
      <c r="AH44" s="71"/>
    </row>
    <row r="45" spans="1:34" x14ac:dyDescent="0.2">
      <c r="A45" s="190"/>
      <c r="B45" s="187"/>
      <c r="C45" s="76" t="s">
        <v>201</v>
      </c>
      <c r="D45" s="123"/>
      <c r="E45" s="71"/>
      <c r="F45" s="71"/>
      <c r="G45" s="71"/>
      <c r="H45" s="71"/>
      <c r="I45" s="71"/>
      <c r="J45" s="71"/>
      <c r="K45" s="71"/>
      <c r="L45" s="71"/>
      <c r="M45" s="71"/>
      <c r="N45" s="71">
        <v>3</v>
      </c>
      <c r="P45" s="71"/>
      <c r="Q45" s="124"/>
      <c r="R45" s="71"/>
      <c r="S45" s="71"/>
      <c r="T45" s="71"/>
      <c r="U45" s="103">
        <f t="shared" si="1"/>
        <v>3</v>
      </c>
      <c r="V45" s="71">
        <v>2</v>
      </c>
      <c r="W45" s="71">
        <v>2.5</v>
      </c>
      <c r="X45" s="71">
        <v>0</v>
      </c>
      <c r="Y45" s="77">
        <f t="shared" si="4"/>
        <v>7.5</v>
      </c>
      <c r="Z45" s="71"/>
      <c r="AA45" s="71"/>
      <c r="AB45" s="71"/>
      <c r="AC45" s="71"/>
      <c r="AD45" s="71"/>
      <c r="AE45" s="71"/>
      <c r="AF45" s="71"/>
      <c r="AG45" s="71"/>
      <c r="AH45" s="71"/>
    </row>
    <row r="46" spans="1:34" x14ac:dyDescent="0.2">
      <c r="A46" s="190"/>
      <c r="B46" s="187">
        <v>12</v>
      </c>
      <c r="C46" s="76" t="s">
        <v>202</v>
      </c>
      <c r="D46" s="123"/>
      <c r="E46" s="71"/>
      <c r="F46" s="71"/>
      <c r="G46" s="71"/>
      <c r="H46" s="71"/>
      <c r="I46" s="71"/>
      <c r="J46" s="71"/>
      <c r="K46" s="71"/>
      <c r="L46" s="71"/>
      <c r="M46" s="71"/>
      <c r="N46" s="71">
        <v>3</v>
      </c>
      <c r="P46" s="71"/>
      <c r="Q46" s="124"/>
      <c r="R46" s="71">
        <v>2</v>
      </c>
      <c r="S46" s="71"/>
      <c r="T46" s="71"/>
      <c r="U46" s="103">
        <f t="shared" si="1"/>
        <v>3</v>
      </c>
      <c r="V46" s="71">
        <v>2</v>
      </c>
      <c r="W46" s="71">
        <v>2.5</v>
      </c>
      <c r="X46" s="71">
        <v>2</v>
      </c>
      <c r="Y46" s="77">
        <f t="shared" si="4"/>
        <v>9.5</v>
      </c>
      <c r="Z46" s="71"/>
      <c r="AA46" s="71"/>
      <c r="AB46" s="71"/>
      <c r="AC46" s="71"/>
      <c r="AD46" s="71"/>
      <c r="AE46" s="71"/>
      <c r="AF46" s="71"/>
      <c r="AG46" s="71"/>
      <c r="AH46" s="71"/>
    </row>
    <row r="47" spans="1:34" x14ac:dyDescent="0.2">
      <c r="A47" s="190"/>
      <c r="B47" s="187"/>
      <c r="C47" s="76" t="s">
        <v>203</v>
      </c>
      <c r="D47" s="123"/>
      <c r="E47" s="71"/>
      <c r="F47" s="71"/>
      <c r="G47" s="71"/>
      <c r="H47" s="71"/>
      <c r="I47" s="71"/>
      <c r="J47" s="71"/>
      <c r="K47" s="71"/>
      <c r="L47" s="71"/>
      <c r="M47" s="71"/>
      <c r="N47" s="71">
        <v>3</v>
      </c>
      <c r="P47" s="71"/>
      <c r="Q47" s="124"/>
      <c r="R47" s="71"/>
      <c r="S47" s="71"/>
      <c r="T47" s="71"/>
      <c r="U47" s="103">
        <f t="shared" si="1"/>
        <v>3</v>
      </c>
      <c r="V47" s="71">
        <v>2</v>
      </c>
      <c r="W47" s="71">
        <v>2.5</v>
      </c>
      <c r="X47" s="71">
        <v>0</v>
      </c>
      <c r="Y47" s="77">
        <f t="shared" si="4"/>
        <v>7.5</v>
      </c>
      <c r="Z47" s="71"/>
      <c r="AA47" s="71"/>
      <c r="AB47" s="71"/>
      <c r="AC47" s="71"/>
      <c r="AD47" s="71"/>
      <c r="AE47" s="71"/>
      <c r="AF47" s="71"/>
      <c r="AG47" s="71"/>
      <c r="AH47" s="71"/>
    </row>
    <row r="48" spans="1:34" x14ac:dyDescent="0.2">
      <c r="A48" s="190"/>
      <c r="B48" s="187"/>
      <c r="C48" s="76" t="s">
        <v>204</v>
      </c>
      <c r="D48" s="123"/>
      <c r="E48" s="71"/>
      <c r="F48" s="71"/>
      <c r="G48" s="71"/>
      <c r="H48" s="71"/>
      <c r="I48" s="71"/>
      <c r="J48" s="71"/>
      <c r="K48" s="71"/>
      <c r="L48" s="71"/>
      <c r="M48" s="71"/>
      <c r="N48" s="119">
        <v>3</v>
      </c>
      <c r="P48" s="71"/>
      <c r="Q48" s="124"/>
      <c r="R48" s="71"/>
      <c r="S48" s="71"/>
      <c r="T48" s="71"/>
      <c r="U48" s="103">
        <f t="shared" si="1"/>
        <v>3</v>
      </c>
      <c r="V48" s="71">
        <v>2</v>
      </c>
      <c r="W48" s="71">
        <v>2.5</v>
      </c>
      <c r="X48" s="71">
        <v>2</v>
      </c>
      <c r="Y48" s="77">
        <f t="shared" si="4"/>
        <v>9.5</v>
      </c>
      <c r="Z48" s="71" t="s">
        <v>182</v>
      </c>
      <c r="AA48" s="71"/>
      <c r="AB48" s="71"/>
      <c r="AC48" s="71"/>
      <c r="AD48" s="71"/>
      <c r="AE48" s="71"/>
      <c r="AF48" s="71"/>
      <c r="AG48" s="71"/>
      <c r="AH48" s="71"/>
    </row>
    <row r="49" spans="1:34" x14ac:dyDescent="0.2">
      <c r="A49" s="190"/>
      <c r="B49" s="187"/>
      <c r="C49" s="76" t="s">
        <v>205</v>
      </c>
      <c r="D49" s="123"/>
      <c r="E49" s="71"/>
      <c r="F49" s="71"/>
      <c r="G49" s="71"/>
      <c r="H49" s="71"/>
      <c r="I49" s="71"/>
      <c r="J49" s="71"/>
      <c r="K49" s="71"/>
      <c r="L49" s="71"/>
      <c r="M49" s="71"/>
      <c r="N49" s="119"/>
      <c r="O49" s="71">
        <v>3</v>
      </c>
      <c r="P49" s="71"/>
      <c r="Q49" s="124"/>
      <c r="R49" s="71"/>
      <c r="T49" s="71"/>
      <c r="U49" s="103">
        <f t="shared" si="1"/>
        <v>3</v>
      </c>
      <c r="V49" s="71">
        <v>2</v>
      </c>
      <c r="W49" s="71">
        <v>2.5</v>
      </c>
      <c r="X49" s="71">
        <v>0</v>
      </c>
      <c r="Y49" s="77">
        <f t="shared" si="4"/>
        <v>7.5</v>
      </c>
      <c r="Z49" s="71"/>
      <c r="AA49" s="71"/>
      <c r="AB49" s="71"/>
      <c r="AC49" s="71"/>
      <c r="AD49" s="71"/>
      <c r="AE49" s="71"/>
      <c r="AF49" s="71"/>
      <c r="AG49" s="71"/>
      <c r="AH49" s="71"/>
    </row>
    <row r="50" spans="1:34" x14ac:dyDescent="0.2">
      <c r="A50" s="190"/>
      <c r="B50" s="187">
        <v>13</v>
      </c>
      <c r="C50" s="76" t="s">
        <v>206</v>
      </c>
      <c r="D50" s="123"/>
      <c r="E50" s="71"/>
      <c r="F50" s="71"/>
      <c r="G50" s="71"/>
      <c r="H50" s="71"/>
      <c r="I50" s="71"/>
      <c r="J50" s="71"/>
      <c r="K50" s="71"/>
      <c r="L50" s="71"/>
      <c r="M50" s="71"/>
      <c r="N50" s="71"/>
      <c r="O50" s="71">
        <v>3</v>
      </c>
      <c r="Q50" s="124"/>
      <c r="R50" s="71">
        <v>2</v>
      </c>
      <c r="S50" s="71"/>
      <c r="T50" s="71"/>
      <c r="U50" s="103">
        <f t="shared" si="1"/>
        <v>3</v>
      </c>
      <c r="V50" s="71">
        <v>2</v>
      </c>
      <c r="W50" s="71">
        <v>2.5</v>
      </c>
      <c r="X50" s="71">
        <v>0</v>
      </c>
      <c r="Y50" s="77">
        <f t="shared" si="4"/>
        <v>7.5</v>
      </c>
      <c r="Z50" s="71"/>
      <c r="AA50" s="71"/>
      <c r="AB50" s="71"/>
      <c r="AC50" s="71"/>
      <c r="AD50" s="71"/>
      <c r="AE50" s="71"/>
      <c r="AF50" s="71"/>
      <c r="AG50" s="71"/>
      <c r="AH50" s="71"/>
    </row>
    <row r="51" spans="1:34" x14ac:dyDescent="0.2">
      <c r="A51" s="190"/>
      <c r="B51" s="187"/>
      <c r="C51" s="76" t="s">
        <v>207</v>
      </c>
      <c r="D51" s="123"/>
      <c r="E51" s="71"/>
      <c r="F51" s="71"/>
      <c r="G51" s="71"/>
      <c r="H51" s="71"/>
      <c r="I51" s="71"/>
      <c r="J51" s="71"/>
      <c r="K51" s="71"/>
      <c r="L51" s="71"/>
      <c r="M51" s="71"/>
      <c r="N51" s="71"/>
      <c r="O51" s="71">
        <v>3</v>
      </c>
      <c r="Q51" s="124"/>
      <c r="R51" s="71"/>
      <c r="S51" s="71"/>
      <c r="T51" s="71"/>
      <c r="U51" s="103">
        <f t="shared" si="1"/>
        <v>3</v>
      </c>
      <c r="V51" s="71">
        <v>2</v>
      </c>
      <c r="W51" s="71">
        <v>2.5</v>
      </c>
      <c r="X51" s="71">
        <v>0</v>
      </c>
      <c r="Y51" s="77">
        <f t="shared" si="4"/>
        <v>7.5</v>
      </c>
      <c r="Z51" s="71"/>
      <c r="AA51" s="71"/>
      <c r="AB51" s="71"/>
      <c r="AC51" s="71"/>
      <c r="AD51" s="71"/>
      <c r="AE51" s="71"/>
      <c r="AF51" s="71"/>
      <c r="AG51" s="71"/>
      <c r="AH51" s="71"/>
    </row>
    <row r="52" spans="1:34" x14ac:dyDescent="0.2">
      <c r="A52" s="190"/>
      <c r="B52" s="187"/>
      <c r="C52" s="76" t="s">
        <v>208</v>
      </c>
      <c r="D52" s="123"/>
      <c r="E52" s="71"/>
      <c r="F52" s="71"/>
      <c r="G52" s="71"/>
      <c r="H52" s="71"/>
      <c r="I52" s="71"/>
      <c r="J52" s="71"/>
      <c r="K52" s="71"/>
      <c r="L52" s="71"/>
      <c r="M52" s="71"/>
      <c r="N52" s="71"/>
      <c r="O52" s="71">
        <v>3</v>
      </c>
      <c r="Q52" s="124"/>
      <c r="R52" s="71"/>
      <c r="T52" s="71"/>
      <c r="U52" s="103">
        <f t="shared" si="1"/>
        <v>3</v>
      </c>
      <c r="V52" s="71">
        <v>2</v>
      </c>
      <c r="W52" s="71">
        <v>2.5</v>
      </c>
      <c r="X52" s="71">
        <v>2</v>
      </c>
      <c r="Y52" s="77">
        <f t="shared" si="4"/>
        <v>9.5</v>
      </c>
      <c r="Z52" s="71"/>
      <c r="AA52" s="71"/>
      <c r="AB52" s="71"/>
      <c r="AC52" s="71"/>
      <c r="AD52" s="71"/>
      <c r="AE52" s="71"/>
      <c r="AF52" s="71"/>
      <c r="AG52" s="71"/>
      <c r="AH52" s="71"/>
    </row>
    <row r="53" spans="1:34" x14ac:dyDescent="0.2">
      <c r="A53" s="190"/>
      <c r="B53" s="187"/>
      <c r="C53" s="76" t="s">
        <v>209</v>
      </c>
      <c r="D53" s="123"/>
      <c r="E53" s="71"/>
      <c r="F53" s="71"/>
      <c r="G53" s="71"/>
      <c r="H53" s="71"/>
      <c r="I53" s="71"/>
      <c r="J53" s="71"/>
      <c r="K53" s="71"/>
      <c r="L53" s="71"/>
      <c r="M53" s="71"/>
      <c r="N53" s="71"/>
      <c r="O53" s="71">
        <v>3</v>
      </c>
      <c r="Q53" s="124"/>
      <c r="R53" s="71"/>
      <c r="S53" s="129"/>
      <c r="T53" s="71"/>
      <c r="U53" s="103">
        <f t="shared" si="1"/>
        <v>3</v>
      </c>
      <c r="V53" s="71">
        <v>2</v>
      </c>
      <c r="W53" s="71">
        <v>2.5</v>
      </c>
      <c r="X53" s="71">
        <v>0</v>
      </c>
      <c r="Y53" s="77">
        <f t="shared" si="4"/>
        <v>7.5</v>
      </c>
      <c r="Z53" s="71"/>
      <c r="AA53" s="71"/>
      <c r="AB53" s="71"/>
      <c r="AC53" s="71"/>
      <c r="AD53" s="71"/>
      <c r="AE53" s="71"/>
      <c r="AF53" s="71"/>
      <c r="AG53" s="71"/>
      <c r="AH53" s="71"/>
    </row>
    <row r="54" spans="1:34" ht="15" customHeight="1" x14ac:dyDescent="0.2">
      <c r="A54" s="190"/>
      <c r="B54" s="187">
        <v>14</v>
      </c>
      <c r="C54" s="76" t="s">
        <v>210</v>
      </c>
      <c r="D54" s="123"/>
      <c r="E54" s="71"/>
      <c r="F54" s="71"/>
      <c r="G54" s="71"/>
      <c r="H54" s="71"/>
      <c r="I54" s="71"/>
      <c r="J54" s="71"/>
      <c r="K54" s="71"/>
      <c r="L54" s="71"/>
      <c r="M54" s="71"/>
      <c r="N54" s="71"/>
      <c r="O54" s="71"/>
      <c r="P54" s="71">
        <v>3</v>
      </c>
      <c r="Q54" s="124"/>
      <c r="R54" s="71">
        <v>2</v>
      </c>
      <c r="T54" s="71"/>
      <c r="U54" s="103">
        <f t="shared" si="1"/>
        <v>3</v>
      </c>
      <c r="V54" s="71">
        <v>2</v>
      </c>
      <c r="W54" s="71">
        <v>2.5</v>
      </c>
      <c r="X54" s="71">
        <v>0</v>
      </c>
      <c r="Y54" s="77">
        <f t="shared" si="4"/>
        <v>7.5</v>
      </c>
      <c r="Z54" s="71"/>
      <c r="AA54" s="71"/>
      <c r="AB54" s="71"/>
      <c r="AC54" s="71"/>
      <c r="AD54" s="71"/>
      <c r="AE54" s="71"/>
      <c r="AF54" s="71"/>
      <c r="AG54" s="71"/>
      <c r="AH54" s="71"/>
    </row>
    <row r="55" spans="1:34" x14ac:dyDescent="0.2">
      <c r="A55" s="190"/>
      <c r="B55" s="187"/>
      <c r="C55" s="76" t="s">
        <v>211</v>
      </c>
      <c r="D55" s="123"/>
      <c r="E55" s="71"/>
      <c r="F55" s="71"/>
      <c r="G55" s="71"/>
      <c r="H55" s="71"/>
      <c r="I55" s="71"/>
      <c r="J55" s="71"/>
      <c r="K55" s="71"/>
      <c r="L55" s="71"/>
      <c r="M55" s="71"/>
      <c r="N55" s="71"/>
      <c r="O55" s="71"/>
      <c r="P55" s="71">
        <v>3</v>
      </c>
      <c r="Q55" s="125"/>
      <c r="R55" s="71"/>
      <c r="S55" s="71"/>
      <c r="T55" s="71"/>
      <c r="U55" s="103">
        <f t="shared" si="1"/>
        <v>3</v>
      </c>
      <c r="V55" s="71">
        <v>2</v>
      </c>
      <c r="W55" s="71">
        <v>2.5</v>
      </c>
      <c r="X55" s="71">
        <v>0</v>
      </c>
      <c r="Y55" s="77">
        <f t="shared" si="4"/>
        <v>7.5</v>
      </c>
      <c r="Z55" s="71"/>
      <c r="AA55" s="71"/>
      <c r="AB55" s="71"/>
      <c r="AC55" s="71"/>
      <c r="AD55" s="71"/>
      <c r="AE55" s="71"/>
      <c r="AF55" s="71"/>
      <c r="AG55" s="71"/>
      <c r="AH55" s="71"/>
    </row>
    <row r="56" spans="1:34" x14ac:dyDescent="0.2">
      <c r="A56" s="190"/>
      <c r="B56" s="187"/>
      <c r="C56" s="76" t="s">
        <v>212</v>
      </c>
      <c r="D56" s="123"/>
      <c r="E56" s="71"/>
      <c r="F56" s="71"/>
      <c r="G56" s="71"/>
      <c r="H56" s="71"/>
      <c r="I56" s="71"/>
      <c r="J56" s="71"/>
      <c r="K56" s="71"/>
      <c r="L56" s="71"/>
      <c r="M56" s="71"/>
      <c r="N56" s="71"/>
      <c r="O56" s="71"/>
      <c r="P56" s="71">
        <v>3</v>
      </c>
      <c r="Q56" s="125"/>
      <c r="R56" s="71"/>
      <c r="T56" s="71"/>
      <c r="U56" s="103">
        <f t="shared" si="1"/>
        <v>3</v>
      </c>
      <c r="V56" s="71">
        <v>2</v>
      </c>
      <c r="W56" s="71">
        <v>2.5</v>
      </c>
      <c r="X56" s="71">
        <v>0</v>
      </c>
      <c r="Y56" s="77">
        <f t="shared" si="4"/>
        <v>7.5</v>
      </c>
      <c r="Z56" s="71"/>
      <c r="AA56" s="71"/>
      <c r="AB56" s="71"/>
      <c r="AC56" s="71"/>
      <c r="AD56" s="71"/>
      <c r="AE56" s="71"/>
      <c r="AF56" s="71"/>
      <c r="AG56" s="71"/>
      <c r="AH56" s="71"/>
    </row>
    <row r="57" spans="1:34" x14ac:dyDescent="0.2">
      <c r="A57" s="190"/>
      <c r="B57" s="187"/>
      <c r="C57" s="76" t="s">
        <v>213</v>
      </c>
      <c r="D57" s="123"/>
      <c r="E57" s="71"/>
      <c r="F57" s="71"/>
      <c r="G57" s="71"/>
      <c r="H57" s="71"/>
      <c r="I57" s="71"/>
      <c r="J57" s="71"/>
      <c r="K57" s="71"/>
      <c r="L57" s="71"/>
      <c r="M57" s="71"/>
      <c r="N57" s="71"/>
      <c r="O57" s="71"/>
      <c r="P57" s="71">
        <v>3</v>
      </c>
      <c r="Q57" s="125"/>
      <c r="R57" s="71"/>
      <c r="S57" s="71"/>
      <c r="T57" s="71"/>
      <c r="U57" s="103">
        <f t="shared" si="1"/>
        <v>3</v>
      </c>
      <c r="V57" s="71">
        <v>2</v>
      </c>
      <c r="W57" s="71">
        <v>2.5</v>
      </c>
      <c r="X57" s="71">
        <v>0</v>
      </c>
      <c r="Y57" s="77">
        <f t="shared" si="4"/>
        <v>7.5</v>
      </c>
      <c r="Z57" s="71"/>
      <c r="AA57" s="71"/>
      <c r="AB57" s="71"/>
      <c r="AC57" s="71"/>
      <c r="AD57" s="71"/>
      <c r="AE57" s="71"/>
      <c r="AF57" s="71"/>
      <c r="AG57" s="71"/>
      <c r="AH57" s="71"/>
    </row>
    <row r="58" spans="1:34" x14ac:dyDescent="0.2">
      <c r="A58" s="190"/>
      <c r="B58" s="187">
        <v>15</v>
      </c>
      <c r="C58" s="76" t="s">
        <v>214</v>
      </c>
      <c r="D58" s="123"/>
      <c r="E58" s="71"/>
      <c r="F58" s="71"/>
      <c r="G58" s="71"/>
      <c r="H58" s="71"/>
      <c r="I58" s="71"/>
      <c r="J58" s="71"/>
      <c r="K58" s="71"/>
      <c r="L58" s="71"/>
      <c r="M58" s="71"/>
      <c r="N58" s="71"/>
      <c r="O58" s="71"/>
      <c r="P58" s="71">
        <v>3</v>
      </c>
      <c r="Q58" s="125"/>
      <c r="R58" s="71">
        <v>2</v>
      </c>
      <c r="S58" s="71"/>
      <c r="T58" s="71"/>
      <c r="U58" s="103">
        <f t="shared" si="1"/>
        <v>3</v>
      </c>
      <c r="V58" s="71">
        <v>2</v>
      </c>
      <c r="W58" s="71">
        <v>2.5</v>
      </c>
      <c r="X58" s="71">
        <v>2</v>
      </c>
      <c r="Y58" s="77">
        <f t="shared" si="4"/>
        <v>9.5</v>
      </c>
      <c r="Z58" s="71"/>
      <c r="AA58" s="71"/>
      <c r="AB58" s="71"/>
      <c r="AC58" s="71"/>
      <c r="AD58" s="71"/>
      <c r="AE58" s="71"/>
      <c r="AF58" s="71"/>
      <c r="AG58" s="71"/>
      <c r="AH58" s="71"/>
    </row>
    <row r="59" spans="1:34" x14ac:dyDescent="0.2">
      <c r="A59" s="190"/>
      <c r="B59" s="187"/>
      <c r="C59" s="76" t="s">
        <v>215</v>
      </c>
      <c r="D59" s="123"/>
      <c r="E59" s="71"/>
      <c r="F59" s="71"/>
      <c r="G59" s="71"/>
      <c r="H59" s="71"/>
      <c r="I59" s="71"/>
      <c r="J59" s="71"/>
      <c r="K59" s="71"/>
      <c r="L59" s="71"/>
      <c r="M59" s="71"/>
      <c r="N59" s="71"/>
      <c r="O59" s="71"/>
      <c r="P59" s="71"/>
      <c r="Q59" s="124">
        <v>3</v>
      </c>
      <c r="R59" s="71"/>
      <c r="S59" s="71"/>
      <c r="T59" s="71"/>
      <c r="U59" s="103">
        <f>SUM(C59:Q59)</f>
        <v>3</v>
      </c>
      <c r="V59" s="71">
        <v>2</v>
      </c>
      <c r="W59" s="71">
        <v>2.5</v>
      </c>
      <c r="X59" s="71">
        <v>0</v>
      </c>
      <c r="Y59" s="77">
        <f t="shared" si="4"/>
        <v>7.5</v>
      </c>
      <c r="Z59" s="71"/>
      <c r="AA59" s="71"/>
      <c r="AB59" s="71"/>
      <c r="AC59" s="71"/>
      <c r="AD59" s="71"/>
      <c r="AE59" s="71"/>
      <c r="AF59" s="71"/>
      <c r="AG59" s="71"/>
      <c r="AH59" s="71"/>
    </row>
    <row r="60" spans="1:34" x14ac:dyDescent="0.2">
      <c r="A60" s="190"/>
      <c r="B60" s="187"/>
      <c r="C60" s="76" t="s">
        <v>216</v>
      </c>
      <c r="D60" s="123"/>
      <c r="E60" s="71"/>
      <c r="F60" s="71"/>
      <c r="G60" s="71"/>
      <c r="H60" s="71"/>
      <c r="I60" s="71"/>
      <c r="J60" s="71"/>
      <c r="K60" s="71"/>
      <c r="L60" s="71"/>
      <c r="M60" s="71"/>
      <c r="N60" s="71"/>
      <c r="O60" s="71"/>
      <c r="P60" s="71"/>
      <c r="Q60" s="124">
        <v>3</v>
      </c>
      <c r="R60" s="71"/>
      <c r="S60" s="71"/>
      <c r="T60" s="71"/>
      <c r="U60" s="103">
        <f>SUM(C60:Q60)</f>
        <v>3</v>
      </c>
      <c r="V60" s="71">
        <v>2</v>
      </c>
      <c r="W60" s="71">
        <v>2.5</v>
      </c>
      <c r="X60" s="71">
        <v>0</v>
      </c>
      <c r="Y60" s="77">
        <f t="shared" si="4"/>
        <v>7.5</v>
      </c>
      <c r="Z60" s="71"/>
      <c r="AA60" s="71"/>
      <c r="AB60" s="71"/>
      <c r="AC60" s="71"/>
      <c r="AD60" s="71"/>
      <c r="AE60" s="71"/>
      <c r="AF60" s="71"/>
      <c r="AG60" s="71"/>
      <c r="AH60" s="71"/>
    </row>
    <row r="61" spans="1:34" x14ac:dyDescent="0.2">
      <c r="A61" s="191"/>
      <c r="B61" s="188"/>
      <c r="C61" s="78" t="s">
        <v>217</v>
      </c>
      <c r="D61" s="126"/>
      <c r="E61" s="127"/>
      <c r="F61" s="127"/>
      <c r="G61" s="127"/>
      <c r="H61" s="127"/>
      <c r="I61" s="127"/>
      <c r="J61" s="127"/>
      <c r="K61" s="127"/>
      <c r="L61" s="127"/>
      <c r="M61" s="127"/>
      <c r="N61" s="127"/>
      <c r="O61" s="127"/>
      <c r="P61" s="127"/>
      <c r="Q61" s="128">
        <v>3</v>
      </c>
      <c r="R61" s="73"/>
      <c r="S61" s="73"/>
      <c r="T61" s="73"/>
      <c r="U61" s="104">
        <f>SUM(C61:Q61)</f>
        <v>3</v>
      </c>
      <c r="V61" s="73">
        <v>2</v>
      </c>
      <c r="W61" s="73">
        <v>2.5</v>
      </c>
      <c r="X61" s="73">
        <v>2</v>
      </c>
      <c r="Y61" s="79">
        <f t="shared" si="4"/>
        <v>9.5</v>
      </c>
      <c r="Z61" s="71"/>
      <c r="AA61" s="71"/>
      <c r="AB61" s="71"/>
      <c r="AC61" s="71"/>
      <c r="AD61" s="71"/>
      <c r="AE61" s="71"/>
      <c r="AF61" s="71"/>
      <c r="AG61" s="71"/>
      <c r="AH61" s="71"/>
    </row>
    <row r="62" spans="1:34" x14ac:dyDescent="0.2">
      <c r="A62" s="189" t="s">
        <v>136</v>
      </c>
      <c r="B62" s="192">
        <v>16</v>
      </c>
      <c r="C62" s="76" t="s">
        <v>218</v>
      </c>
      <c r="D62" s="103"/>
      <c r="E62" s="71"/>
      <c r="F62" s="71"/>
      <c r="G62" s="71"/>
      <c r="H62" s="71"/>
      <c r="I62" s="71"/>
      <c r="J62" s="71"/>
      <c r="K62" s="71"/>
      <c r="L62" s="71"/>
      <c r="M62" s="71"/>
      <c r="N62" s="71"/>
      <c r="O62" s="71"/>
      <c r="P62" s="71"/>
      <c r="Q62" s="71"/>
      <c r="R62" s="71"/>
      <c r="S62" s="71"/>
      <c r="T62" s="71" t="s">
        <v>136</v>
      </c>
      <c r="U62" s="71">
        <v>0</v>
      </c>
      <c r="V62" s="71">
        <v>0</v>
      </c>
      <c r="W62" s="71">
        <v>0</v>
      </c>
      <c r="X62" s="71">
        <v>0</v>
      </c>
      <c r="Y62" s="77">
        <f t="shared" ref="Y62:Y65" si="5">SUM(U62:X62)</f>
        <v>0</v>
      </c>
      <c r="Z62" s="71"/>
      <c r="AA62" s="71"/>
      <c r="AB62" s="71"/>
      <c r="AC62" s="71"/>
      <c r="AD62" s="71"/>
      <c r="AE62" s="71"/>
      <c r="AF62" s="71"/>
      <c r="AG62" s="71"/>
      <c r="AH62" s="71"/>
    </row>
    <row r="63" spans="1:34" x14ac:dyDescent="0.2">
      <c r="A63" s="190"/>
      <c r="B63" s="187"/>
      <c r="C63" s="76" t="s">
        <v>219</v>
      </c>
      <c r="D63" s="103"/>
      <c r="E63" s="71"/>
      <c r="F63" s="71"/>
      <c r="G63" s="71"/>
      <c r="H63" s="71"/>
      <c r="I63" s="71"/>
      <c r="J63" s="71"/>
      <c r="K63" s="71"/>
      <c r="L63" s="71"/>
      <c r="M63" s="71"/>
      <c r="N63" s="71"/>
      <c r="O63" s="71"/>
      <c r="P63" s="71"/>
      <c r="Q63" s="71"/>
      <c r="R63" s="71"/>
      <c r="S63" s="71"/>
      <c r="T63" s="71" t="s">
        <v>136</v>
      </c>
      <c r="U63" s="71">
        <v>0</v>
      </c>
      <c r="V63" s="71">
        <v>0</v>
      </c>
      <c r="W63" s="71">
        <v>0</v>
      </c>
      <c r="X63" s="71">
        <v>0</v>
      </c>
      <c r="Y63" s="77">
        <f t="shared" si="5"/>
        <v>0</v>
      </c>
      <c r="Z63" s="71"/>
      <c r="AA63" s="71"/>
      <c r="AB63" s="71"/>
      <c r="AC63" s="71"/>
      <c r="AD63" s="71"/>
      <c r="AE63" s="71"/>
      <c r="AF63" s="71"/>
      <c r="AG63" s="71"/>
      <c r="AH63" s="71"/>
    </row>
    <row r="64" spans="1:34" x14ac:dyDescent="0.2">
      <c r="A64" s="190"/>
      <c r="B64" s="187"/>
      <c r="C64" s="76" t="s">
        <v>220</v>
      </c>
      <c r="D64" s="103"/>
      <c r="E64" s="71"/>
      <c r="F64" s="71"/>
      <c r="G64" s="71"/>
      <c r="H64" s="71"/>
      <c r="I64" s="71"/>
      <c r="J64" s="71"/>
      <c r="K64" s="71"/>
      <c r="L64" s="71"/>
      <c r="M64" s="71"/>
      <c r="N64" s="71"/>
      <c r="O64" s="71"/>
      <c r="P64" s="71"/>
      <c r="Q64" s="71"/>
      <c r="R64" s="71"/>
      <c r="S64" s="71"/>
      <c r="T64" s="71" t="s">
        <v>136</v>
      </c>
      <c r="U64" s="71">
        <v>0</v>
      </c>
      <c r="V64" s="71">
        <v>0</v>
      </c>
      <c r="W64" s="71">
        <v>0</v>
      </c>
      <c r="X64" s="71">
        <v>0</v>
      </c>
      <c r="Y64" s="77">
        <f t="shared" si="5"/>
        <v>0</v>
      </c>
      <c r="Z64" s="71"/>
      <c r="AA64" s="71"/>
      <c r="AB64" s="71"/>
      <c r="AC64" s="71"/>
      <c r="AD64" s="71"/>
      <c r="AE64" s="71"/>
      <c r="AF64" s="71"/>
      <c r="AG64" s="71"/>
      <c r="AH64" s="71"/>
    </row>
    <row r="65" spans="1:34" x14ac:dyDescent="0.2">
      <c r="A65" s="190"/>
      <c r="B65" s="187"/>
      <c r="C65" s="76" t="s">
        <v>221</v>
      </c>
      <c r="D65" s="103"/>
      <c r="E65" s="71"/>
      <c r="F65" s="71"/>
      <c r="G65" s="71"/>
      <c r="H65" s="71"/>
      <c r="I65" s="71"/>
      <c r="J65" s="71"/>
      <c r="K65" s="71"/>
      <c r="L65" s="71"/>
      <c r="M65" s="71"/>
      <c r="N65" s="71"/>
      <c r="O65" s="71"/>
      <c r="P65" s="71"/>
      <c r="Q65" s="71"/>
      <c r="R65" s="71"/>
      <c r="S65" s="71"/>
      <c r="T65" s="71" t="s">
        <v>136</v>
      </c>
      <c r="U65" s="71">
        <v>0</v>
      </c>
      <c r="V65" s="71">
        <v>0</v>
      </c>
      <c r="W65" s="71">
        <v>0</v>
      </c>
      <c r="X65" s="71">
        <v>0</v>
      </c>
      <c r="Y65" s="77">
        <f t="shared" si="5"/>
        <v>0</v>
      </c>
      <c r="Z65" s="71"/>
      <c r="AA65" s="71"/>
      <c r="AB65" s="71"/>
      <c r="AC65" s="71"/>
      <c r="AD65" s="71"/>
      <c r="AE65" s="71"/>
      <c r="AF65" s="71"/>
      <c r="AG65" s="71"/>
      <c r="AH65" s="71"/>
    </row>
    <row r="66" spans="1:34" x14ac:dyDescent="0.2">
      <c r="A66" s="190"/>
      <c r="B66" s="187">
        <v>17</v>
      </c>
      <c r="C66" s="76" t="s">
        <v>222</v>
      </c>
      <c r="D66" s="103"/>
      <c r="E66" s="71"/>
      <c r="F66" s="71"/>
      <c r="G66" s="71"/>
      <c r="H66" s="71"/>
      <c r="I66" s="71"/>
      <c r="J66" s="71"/>
      <c r="K66" s="71"/>
      <c r="L66" s="71"/>
      <c r="M66" s="71"/>
      <c r="N66" s="71"/>
      <c r="O66" s="71"/>
      <c r="P66" s="71"/>
      <c r="Q66" s="71"/>
      <c r="R66" s="71"/>
      <c r="S66" s="71"/>
      <c r="T66" s="71" t="s">
        <v>136</v>
      </c>
      <c r="U66" s="71">
        <v>0</v>
      </c>
      <c r="V66" s="71">
        <v>0</v>
      </c>
      <c r="W66" s="71">
        <v>0</v>
      </c>
      <c r="X66" s="71">
        <v>0</v>
      </c>
      <c r="Y66" s="77">
        <f t="shared" ref="Y66:Y77" si="6">SUM(U66:X66)</f>
        <v>0</v>
      </c>
      <c r="Z66" s="71"/>
      <c r="AA66" s="71"/>
      <c r="AB66" s="71"/>
      <c r="AC66" s="71"/>
      <c r="AD66" s="71"/>
      <c r="AE66" s="71"/>
      <c r="AF66" s="71"/>
      <c r="AG66" s="71"/>
      <c r="AH66" s="71"/>
    </row>
    <row r="67" spans="1:34" x14ac:dyDescent="0.2">
      <c r="A67" s="190"/>
      <c r="B67" s="187"/>
      <c r="C67" s="76" t="s">
        <v>223</v>
      </c>
      <c r="D67" s="103"/>
      <c r="E67" s="71"/>
      <c r="F67" s="71"/>
      <c r="G67" s="71"/>
      <c r="H67" s="71"/>
      <c r="I67" s="71"/>
      <c r="J67" s="71"/>
      <c r="K67" s="71"/>
      <c r="L67" s="71"/>
      <c r="M67" s="71"/>
      <c r="N67" s="71"/>
      <c r="O67" s="71"/>
      <c r="P67" s="71"/>
      <c r="Q67" s="71"/>
      <c r="R67" s="71"/>
      <c r="S67" s="71"/>
      <c r="T67" s="71" t="s">
        <v>136</v>
      </c>
      <c r="U67" s="71">
        <v>0</v>
      </c>
      <c r="V67" s="71">
        <v>0</v>
      </c>
      <c r="W67" s="71">
        <v>0</v>
      </c>
      <c r="X67" s="71">
        <v>0</v>
      </c>
      <c r="Y67" s="77">
        <f t="shared" si="6"/>
        <v>0</v>
      </c>
      <c r="Z67" s="71"/>
      <c r="AA67" s="71"/>
      <c r="AB67" s="71"/>
      <c r="AC67" s="71"/>
      <c r="AD67" s="71"/>
      <c r="AE67" s="71"/>
      <c r="AF67" s="71"/>
      <c r="AG67" s="71"/>
      <c r="AH67" s="71"/>
    </row>
    <row r="68" spans="1:34" x14ac:dyDescent="0.2">
      <c r="A68" s="190"/>
      <c r="B68" s="187"/>
      <c r="C68" s="76" t="s">
        <v>224</v>
      </c>
      <c r="D68" s="103"/>
      <c r="E68" s="71"/>
      <c r="F68" s="71"/>
      <c r="G68" s="71"/>
      <c r="H68" s="71"/>
      <c r="I68" s="71"/>
      <c r="J68" s="71"/>
      <c r="K68" s="71"/>
      <c r="L68" s="71"/>
      <c r="M68" s="71"/>
      <c r="N68" s="71"/>
      <c r="O68" s="71"/>
      <c r="P68" s="71"/>
      <c r="Q68" s="71"/>
      <c r="R68" s="71"/>
      <c r="S68" s="71"/>
      <c r="T68" s="71" t="s">
        <v>136</v>
      </c>
      <c r="U68" s="71">
        <v>0</v>
      </c>
      <c r="V68" s="71">
        <v>0</v>
      </c>
      <c r="W68" s="71">
        <v>0</v>
      </c>
      <c r="X68" s="71">
        <v>0</v>
      </c>
      <c r="Y68" s="77">
        <f t="shared" si="6"/>
        <v>0</v>
      </c>
      <c r="Z68" s="71"/>
      <c r="AA68" s="71"/>
      <c r="AB68" s="71"/>
      <c r="AC68" s="71"/>
      <c r="AD68" s="71"/>
      <c r="AE68" s="71"/>
      <c r="AF68" s="71"/>
      <c r="AG68" s="71"/>
      <c r="AH68" s="71"/>
    </row>
    <row r="69" spans="1:34" x14ac:dyDescent="0.2">
      <c r="A69" s="190"/>
      <c r="B69" s="187"/>
      <c r="C69" s="76" t="s">
        <v>225</v>
      </c>
      <c r="D69" s="103"/>
      <c r="E69" s="71"/>
      <c r="F69" s="71"/>
      <c r="G69" s="71"/>
      <c r="H69" s="71"/>
      <c r="I69" s="71"/>
      <c r="J69" s="71"/>
      <c r="K69" s="71"/>
      <c r="L69" s="71"/>
      <c r="M69" s="71"/>
      <c r="N69" s="71"/>
      <c r="O69" s="71"/>
      <c r="P69" s="71"/>
      <c r="Q69" s="71"/>
      <c r="R69" s="71"/>
      <c r="S69" s="71"/>
      <c r="T69" s="71" t="s">
        <v>136</v>
      </c>
      <c r="U69" s="71">
        <v>0</v>
      </c>
      <c r="V69" s="71">
        <v>0</v>
      </c>
      <c r="W69" s="71">
        <v>0</v>
      </c>
      <c r="X69" s="71">
        <v>0</v>
      </c>
      <c r="Y69" s="77">
        <f t="shared" si="6"/>
        <v>0</v>
      </c>
      <c r="Z69" s="71"/>
      <c r="AA69" s="71"/>
      <c r="AB69" s="71"/>
      <c r="AC69" s="71"/>
      <c r="AD69" s="71"/>
      <c r="AE69" s="71"/>
      <c r="AF69" s="71"/>
      <c r="AG69" s="71"/>
      <c r="AH69" s="71"/>
    </row>
    <row r="70" spans="1:34" x14ac:dyDescent="0.2">
      <c r="A70" s="190"/>
      <c r="B70" s="187">
        <v>18</v>
      </c>
      <c r="C70" s="76" t="s">
        <v>226</v>
      </c>
      <c r="D70" s="103"/>
      <c r="E70" s="71"/>
      <c r="F70" s="71"/>
      <c r="G70" s="71"/>
      <c r="H70" s="71"/>
      <c r="I70" s="71"/>
      <c r="J70" s="71"/>
      <c r="K70" s="71"/>
      <c r="L70" s="71"/>
      <c r="M70" s="71"/>
      <c r="N70" s="71"/>
      <c r="O70" s="71"/>
      <c r="P70" s="71"/>
      <c r="Q70" s="71"/>
      <c r="R70" s="71"/>
      <c r="S70" s="71"/>
      <c r="T70" s="71" t="s">
        <v>136</v>
      </c>
      <c r="U70" s="71">
        <v>0</v>
      </c>
      <c r="V70" s="71">
        <v>0</v>
      </c>
      <c r="W70" s="71">
        <v>0</v>
      </c>
      <c r="X70" s="71">
        <v>0</v>
      </c>
      <c r="Y70" s="77">
        <f t="shared" si="6"/>
        <v>0</v>
      </c>
      <c r="Z70" s="71"/>
      <c r="AA70" s="71"/>
      <c r="AB70" s="71"/>
      <c r="AC70" s="71"/>
      <c r="AD70" s="71"/>
      <c r="AE70" s="71"/>
      <c r="AF70" s="71"/>
      <c r="AG70" s="71"/>
      <c r="AH70" s="71"/>
    </row>
    <row r="71" spans="1:34" x14ac:dyDescent="0.2">
      <c r="A71" s="190"/>
      <c r="B71" s="187"/>
      <c r="C71" s="76" t="s">
        <v>227</v>
      </c>
      <c r="D71" s="103"/>
      <c r="E71" s="71"/>
      <c r="F71" s="71"/>
      <c r="G71" s="71"/>
      <c r="H71" s="71"/>
      <c r="I71" s="71"/>
      <c r="J71" s="71"/>
      <c r="K71" s="71"/>
      <c r="L71" s="71"/>
      <c r="M71" s="71"/>
      <c r="N71" s="71"/>
      <c r="O71" s="71"/>
      <c r="P71" s="71"/>
      <c r="Q71" s="71"/>
      <c r="R71" s="71"/>
      <c r="S71" s="71"/>
      <c r="T71" s="71" t="s">
        <v>136</v>
      </c>
      <c r="U71" s="71">
        <v>0</v>
      </c>
      <c r="V71" s="71">
        <v>0</v>
      </c>
      <c r="W71" s="71">
        <v>0</v>
      </c>
      <c r="X71" s="71">
        <v>0</v>
      </c>
      <c r="Y71" s="77">
        <f t="shared" si="6"/>
        <v>0</v>
      </c>
      <c r="Z71" s="71"/>
      <c r="AA71" s="71"/>
      <c r="AB71" s="71"/>
      <c r="AC71" s="71"/>
      <c r="AD71" s="71"/>
      <c r="AE71" s="71"/>
      <c r="AF71" s="71"/>
      <c r="AG71" s="71"/>
      <c r="AH71" s="71"/>
    </row>
    <row r="72" spans="1:34" x14ac:dyDescent="0.2">
      <c r="A72" s="190"/>
      <c r="B72" s="187"/>
      <c r="C72" s="76" t="s">
        <v>228</v>
      </c>
      <c r="D72" s="103"/>
      <c r="E72" s="71"/>
      <c r="F72" s="71"/>
      <c r="G72" s="71"/>
      <c r="H72" s="71"/>
      <c r="I72" s="71"/>
      <c r="J72" s="71"/>
      <c r="K72" s="71"/>
      <c r="L72" s="71"/>
      <c r="M72" s="71"/>
      <c r="N72" s="71"/>
      <c r="O72" s="71"/>
      <c r="P72" s="71"/>
      <c r="Q72" s="71"/>
      <c r="R72" s="71"/>
      <c r="S72" s="71"/>
      <c r="T72" s="71" t="s">
        <v>136</v>
      </c>
      <c r="U72" s="71">
        <v>0</v>
      </c>
      <c r="V72" s="71">
        <v>0</v>
      </c>
      <c r="W72" s="71">
        <v>0</v>
      </c>
      <c r="X72" s="71">
        <v>0</v>
      </c>
      <c r="Y72" s="77">
        <f t="shared" si="6"/>
        <v>0</v>
      </c>
      <c r="Z72" s="71"/>
      <c r="AA72" s="71"/>
      <c r="AB72" s="71"/>
      <c r="AC72" s="71"/>
      <c r="AD72" s="71"/>
      <c r="AE72" s="71"/>
      <c r="AF72" s="71"/>
      <c r="AG72" s="71"/>
      <c r="AH72" s="71"/>
    </row>
    <row r="73" spans="1:34" x14ac:dyDescent="0.2">
      <c r="A73" s="190"/>
      <c r="B73" s="187"/>
      <c r="C73" s="76" t="s">
        <v>229</v>
      </c>
      <c r="D73" s="103"/>
      <c r="E73" s="71"/>
      <c r="F73" s="71"/>
      <c r="G73" s="71"/>
      <c r="H73" s="71"/>
      <c r="I73" s="71"/>
      <c r="J73" s="71"/>
      <c r="K73" s="71"/>
      <c r="L73" s="71"/>
      <c r="M73" s="71"/>
      <c r="N73" s="71"/>
      <c r="O73" s="71"/>
      <c r="P73" s="71"/>
      <c r="Q73" s="71"/>
      <c r="R73" s="71"/>
      <c r="S73" s="71"/>
      <c r="T73" s="71" t="s">
        <v>136</v>
      </c>
      <c r="U73" s="71">
        <v>0</v>
      </c>
      <c r="V73" s="71">
        <v>0</v>
      </c>
      <c r="W73" s="71">
        <v>0</v>
      </c>
      <c r="X73" s="71">
        <v>0</v>
      </c>
      <c r="Y73" s="77">
        <f t="shared" si="6"/>
        <v>0</v>
      </c>
      <c r="Z73" s="71"/>
      <c r="AA73" s="71"/>
      <c r="AB73" s="71"/>
      <c r="AC73" s="71"/>
      <c r="AD73" s="71"/>
      <c r="AE73" s="71"/>
      <c r="AF73" s="71"/>
      <c r="AG73" s="71"/>
      <c r="AH73" s="71"/>
    </row>
    <row r="74" spans="1:34" x14ac:dyDescent="0.2">
      <c r="A74" s="190"/>
      <c r="B74" s="187">
        <v>19</v>
      </c>
      <c r="C74" s="76" t="s">
        <v>230</v>
      </c>
      <c r="D74" s="103"/>
      <c r="E74" s="71"/>
      <c r="F74" s="71"/>
      <c r="G74" s="71"/>
      <c r="H74" s="71"/>
      <c r="I74" s="71"/>
      <c r="J74" s="71"/>
      <c r="K74" s="71"/>
      <c r="L74" s="71"/>
      <c r="M74" s="71"/>
      <c r="N74" s="71"/>
      <c r="O74" s="71"/>
      <c r="P74" s="71"/>
      <c r="Q74" s="71"/>
      <c r="R74" s="71"/>
      <c r="S74" s="71"/>
      <c r="T74" s="71" t="s">
        <v>136</v>
      </c>
      <c r="U74" s="71">
        <v>0</v>
      </c>
      <c r="V74" s="71">
        <v>0</v>
      </c>
      <c r="W74" s="71">
        <v>0</v>
      </c>
      <c r="X74" s="71">
        <v>0</v>
      </c>
      <c r="Y74" s="77">
        <f t="shared" si="6"/>
        <v>0</v>
      </c>
      <c r="Z74" s="71"/>
      <c r="AA74" s="71"/>
      <c r="AB74" s="71"/>
      <c r="AC74" s="71"/>
      <c r="AD74" s="71"/>
      <c r="AE74" s="71"/>
      <c r="AF74" s="71"/>
      <c r="AG74" s="71"/>
      <c r="AH74" s="71"/>
    </row>
    <row r="75" spans="1:34" x14ac:dyDescent="0.2">
      <c r="A75" s="190"/>
      <c r="B75" s="187"/>
      <c r="C75" s="76" t="s">
        <v>231</v>
      </c>
      <c r="D75" s="103"/>
      <c r="E75" s="71"/>
      <c r="F75" s="71"/>
      <c r="G75" s="71"/>
      <c r="H75" s="71"/>
      <c r="I75" s="71"/>
      <c r="J75" s="71"/>
      <c r="K75" s="71"/>
      <c r="L75" s="71"/>
      <c r="M75" s="71"/>
      <c r="N75" s="71"/>
      <c r="O75" s="71"/>
      <c r="P75" s="71"/>
      <c r="Q75" s="71"/>
      <c r="R75" s="71"/>
      <c r="S75" s="71"/>
      <c r="T75" s="71" t="s">
        <v>136</v>
      </c>
      <c r="U75" s="71">
        <v>0</v>
      </c>
      <c r="V75" s="71">
        <v>0</v>
      </c>
      <c r="W75" s="71">
        <v>0</v>
      </c>
      <c r="X75" s="71">
        <v>0</v>
      </c>
      <c r="Y75" s="77">
        <f t="shared" si="6"/>
        <v>0</v>
      </c>
      <c r="Z75" s="71"/>
      <c r="AA75" s="71"/>
      <c r="AB75" s="71"/>
      <c r="AC75" s="71"/>
      <c r="AD75" s="71"/>
      <c r="AE75" s="71"/>
      <c r="AF75" s="71"/>
      <c r="AG75" s="71"/>
      <c r="AH75" s="71"/>
    </row>
    <row r="76" spans="1:34" x14ac:dyDescent="0.2">
      <c r="A76" s="190"/>
      <c r="B76" s="187"/>
      <c r="C76" s="76" t="s">
        <v>232</v>
      </c>
      <c r="D76" s="103"/>
      <c r="E76" s="71"/>
      <c r="F76" s="71"/>
      <c r="G76" s="71"/>
      <c r="H76" s="71"/>
      <c r="I76" s="71"/>
      <c r="J76" s="71"/>
      <c r="K76" s="71"/>
      <c r="L76" s="71"/>
      <c r="M76" s="71"/>
      <c r="N76" s="71"/>
      <c r="O76" s="71"/>
      <c r="P76" s="71"/>
      <c r="Q76" s="71"/>
      <c r="R76" s="71"/>
      <c r="S76" s="71"/>
      <c r="T76" s="71" t="s">
        <v>136</v>
      </c>
      <c r="U76" s="71">
        <v>0</v>
      </c>
      <c r="V76" s="71">
        <v>0</v>
      </c>
      <c r="W76" s="71">
        <v>0</v>
      </c>
      <c r="X76" s="71">
        <v>0</v>
      </c>
      <c r="Y76" s="77">
        <f t="shared" si="6"/>
        <v>0</v>
      </c>
      <c r="Z76" s="71"/>
      <c r="AA76" s="71"/>
      <c r="AB76" s="71"/>
      <c r="AC76" s="71"/>
      <c r="AD76" s="71"/>
      <c r="AE76" s="71"/>
      <c r="AF76" s="71"/>
      <c r="AG76" s="71"/>
      <c r="AH76" s="71"/>
    </row>
    <row r="77" spans="1:34" x14ac:dyDescent="0.2">
      <c r="A77" s="191"/>
      <c r="B77" s="188"/>
      <c r="C77" s="78" t="s">
        <v>233</v>
      </c>
      <c r="D77" s="104"/>
      <c r="E77" s="73"/>
      <c r="F77" s="73"/>
      <c r="G77" s="73"/>
      <c r="H77" s="73"/>
      <c r="I77" s="73"/>
      <c r="J77" s="73"/>
      <c r="K77" s="73"/>
      <c r="L77" s="73"/>
      <c r="M77" s="73"/>
      <c r="N77" s="73"/>
      <c r="O77" s="73"/>
      <c r="P77" s="73"/>
      <c r="Q77" s="73"/>
      <c r="R77" s="73"/>
      <c r="S77" s="73"/>
      <c r="T77" s="73" t="s">
        <v>136</v>
      </c>
      <c r="U77" s="73">
        <v>0</v>
      </c>
      <c r="V77" s="73">
        <v>0</v>
      </c>
      <c r="W77" s="73">
        <v>0</v>
      </c>
      <c r="X77" s="73">
        <v>0</v>
      </c>
      <c r="Y77" s="79">
        <f t="shared" si="6"/>
        <v>0</v>
      </c>
      <c r="Z77" s="71"/>
      <c r="AA77" s="71"/>
      <c r="AB77" s="71"/>
      <c r="AC77" s="71"/>
      <c r="AD77" s="71"/>
      <c r="AE77" s="71"/>
      <c r="AF77" s="71"/>
      <c r="AG77" s="71"/>
      <c r="AH77" s="71"/>
    </row>
    <row r="78" spans="1:34" x14ac:dyDescent="0.2">
      <c r="A78" s="71"/>
      <c r="B78" s="71"/>
      <c r="C78" s="71"/>
      <c r="D78" s="96">
        <f>SUM(D2:D77)</f>
        <v>0</v>
      </c>
      <c r="E78" s="96">
        <f t="shared" ref="E78:S78" si="7">SUM(E2:E77)</f>
        <v>4</v>
      </c>
      <c r="F78" s="96">
        <f t="shared" si="7"/>
        <v>12</v>
      </c>
      <c r="G78" s="96">
        <f t="shared" si="7"/>
        <v>15</v>
      </c>
      <c r="H78" s="96">
        <f t="shared" si="7"/>
        <v>27</v>
      </c>
      <c r="I78" s="96">
        <f t="shared" si="7"/>
        <v>12</v>
      </c>
      <c r="J78" s="96">
        <f t="shared" si="7"/>
        <v>24</v>
      </c>
      <c r="K78" s="96">
        <f t="shared" si="7"/>
        <v>9</v>
      </c>
      <c r="L78" s="96">
        <f t="shared" si="7"/>
        <v>12</v>
      </c>
      <c r="M78" s="96">
        <f t="shared" si="7"/>
        <v>21</v>
      </c>
      <c r="N78" s="96">
        <f t="shared" si="7"/>
        <v>18</v>
      </c>
      <c r="O78" s="96">
        <f t="shared" si="7"/>
        <v>15</v>
      </c>
      <c r="P78" s="96">
        <f t="shared" si="7"/>
        <v>15</v>
      </c>
      <c r="Q78" s="96">
        <f t="shared" si="7"/>
        <v>9</v>
      </c>
      <c r="R78" s="96">
        <f t="shared" si="7"/>
        <v>30</v>
      </c>
      <c r="S78" s="96">
        <f t="shared" si="7"/>
        <v>0</v>
      </c>
      <c r="T78" s="71"/>
      <c r="U78" s="71"/>
      <c r="V78" s="71"/>
      <c r="W78" s="71"/>
      <c r="X78" s="71"/>
      <c r="Y78" s="71"/>
      <c r="Z78" s="71"/>
      <c r="AA78" s="71"/>
      <c r="AB78" s="71"/>
      <c r="AC78" s="71"/>
      <c r="AD78" s="71"/>
      <c r="AE78" s="71"/>
      <c r="AF78" s="71"/>
      <c r="AG78" s="71"/>
      <c r="AH78" s="71"/>
    </row>
    <row r="79" spans="1:34" x14ac:dyDescent="0.2">
      <c r="A79" s="71"/>
      <c r="B79" s="71"/>
      <c r="C79" s="71"/>
      <c r="D79" s="71"/>
      <c r="E79" s="71"/>
      <c r="F79" s="71"/>
      <c r="G79" s="71"/>
      <c r="H79" s="71"/>
      <c r="I79" s="71"/>
      <c r="J79" s="71"/>
      <c r="K79" s="71"/>
      <c r="L79" s="71"/>
      <c r="M79" s="71"/>
      <c r="N79" s="71"/>
      <c r="O79" s="71"/>
      <c r="P79" s="71"/>
      <c r="Q79" s="71"/>
      <c r="R79" s="71"/>
      <c r="S79" s="71"/>
      <c r="T79" s="71"/>
      <c r="U79" s="98">
        <f>SUM(U2:U77)</f>
        <v>189</v>
      </c>
      <c r="V79" s="99">
        <f>SUM(V2:V77)</f>
        <v>120</v>
      </c>
      <c r="W79" s="99">
        <f>SUM(W2:W77)</f>
        <v>150</v>
      </c>
      <c r="X79" s="99">
        <f>SUM(X2:X77)</f>
        <v>24</v>
      </c>
      <c r="Y79" s="101">
        <f>SUM(Y2:Y77)</f>
        <v>483</v>
      </c>
      <c r="Z79" s="71"/>
      <c r="AA79" s="71"/>
      <c r="AB79" s="71"/>
      <c r="AC79" s="71"/>
      <c r="AD79" s="71"/>
      <c r="AE79" s="71"/>
      <c r="AF79" s="71"/>
      <c r="AG79" s="71"/>
      <c r="AH79" s="71"/>
    </row>
    <row r="80" spans="1:34" ht="16" thickBot="1" x14ac:dyDescent="0.25">
      <c r="A80" s="71"/>
      <c r="B80" s="71"/>
      <c r="C80" s="183" t="s">
        <v>234</v>
      </c>
      <c r="D80" s="184"/>
      <c r="E80" s="75">
        <v>60</v>
      </c>
      <c r="F80" s="71"/>
      <c r="G80" s="71"/>
      <c r="H80" s="71"/>
      <c r="I80" s="71"/>
      <c r="J80" s="71"/>
      <c r="K80" s="71"/>
      <c r="L80" s="71"/>
      <c r="M80" s="71"/>
      <c r="N80" s="71"/>
      <c r="O80" s="71"/>
      <c r="P80" s="71"/>
      <c r="Q80" s="71"/>
      <c r="R80" s="71"/>
      <c r="S80" s="71"/>
      <c r="T80" s="71"/>
      <c r="U80" s="71"/>
      <c r="V80" s="71"/>
      <c r="W80" s="71"/>
      <c r="X80" s="71"/>
      <c r="Y80" s="100" t="s">
        <v>235</v>
      </c>
      <c r="Z80" s="71"/>
      <c r="AA80" s="71"/>
      <c r="AB80" s="71"/>
      <c r="AC80" s="71"/>
      <c r="AD80" s="71"/>
      <c r="AE80" s="71"/>
      <c r="AF80" s="71"/>
      <c r="AG80" s="71"/>
      <c r="AH80" s="71"/>
    </row>
    <row r="81" spans="1:34" x14ac:dyDescent="0.2">
      <c r="A81" s="71"/>
      <c r="B81" s="71"/>
      <c r="C81" s="185" t="s">
        <v>236</v>
      </c>
      <c r="D81" s="186"/>
      <c r="E81" s="77">
        <v>322.5</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row>
    <row r="82" spans="1:34" x14ac:dyDescent="0.2">
      <c r="A82" s="71"/>
      <c r="B82" s="71"/>
      <c r="C82" s="185" t="s">
        <v>237</v>
      </c>
      <c r="D82" s="186"/>
      <c r="E82" s="77">
        <v>35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row>
    <row r="83" spans="1:34" x14ac:dyDescent="0.2">
      <c r="A83" s="71"/>
      <c r="B83" s="71"/>
      <c r="C83" s="185" t="s">
        <v>238</v>
      </c>
      <c r="D83" s="186"/>
      <c r="E83" s="77">
        <v>287</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row>
    <row r="84" spans="1:34" x14ac:dyDescent="0.2">
      <c r="A84" s="71"/>
      <c r="B84" s="71"/>
      <c r="C84" s="185" t="s">
        <v>239</v>
      </c>
      <c r="D84" s="186"/>
      <c r="E84" s="77">
        <v>60</v>
      </c>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row>
    <row r="85" spans="1:34" x14ac:dyDescent="0.2">
      <c r="A85" s="71"/>
      <c r="B85" s="71"/>
      <c r="C85" s="181" t="s">
        <v>240</v>
      </c>
      <c r="D85" s="182"/>
      <c r="E85" s="79">
        <f>Y79</f>
        <v>483</v>
      </c>
      <c r="F85" s="71"/>
      <c r="G85" s="71"/>
      <c r="H85" s="71"/>
      <c r="I85" s="71"/>
      <c r="J85" s="71"/>
      <c r="K85" s="71"/>
      <c r="L85" s="71"/>
      <c r="M85" s="71"/>
      <c r="N85" s="71"/>
      <c r="O85" s="71"/>
      <c r="P85" s="71"/>
      <c r="Q85" s="71"/>
      <c r="R85" s="71"/>
      <c r="S85" s="71"/>
      <c r="T85" s="71"/>
      <c r="Z85" s="71"/>
      <c r="AA85" s="71"/>
      <c r="AB85" s="71"/>
      <c r="AC85" s="71"/>
      <c r="AD85" s="71"/>
      <c r="AE85" s="71"/>
      <c r="AF85" s="71"/>
      <c r="AG85" s="71"/>
      <c r="AH85" s="71"/>
    </row>
    <row r="86" spans="1:34" x14ac:dyDescent="0.2">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sheetData>
  <mergeCells count="27">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 ref="B22:B25"/>
    <mergeCell ref="B26:B29"/>
    <mergeCell ref="B30:B33"/>
    <mergeCell ref="B34:B37"/>
    <mergeCell ref="B38:B41"/>
    <mergeCell ref="C85:D85"/>
    <mergeCell ref="C80:D80"/>
    <mergeCell ref="C81:D81"/>
    <mergeCell ref="C82:D82"/>
    <mergeCell ref="C83:D83"/>
    <mergeCell ref="C84:D8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baseColWidth="10" defaultColWidth="8.83203125" defaultRowHeight="15" x14ac:dyDescent="0.2"/>
  <cols>
    <col min="1" max="1" width="29.5" customWidth="1"/>
    <col min="2" max="2" width="12" bestFit="1" customWidth="1"/>
    <col min="3" max="3" width="11" bestFit="1" customWidth="1"/>
    <col min="6" max="6" width="12" bestFit="1" customWidth="1"/>
  </cols>
  <sheetData>
    <row r="1" spans="1:6" x14ac:dyDescent="0.2">
      <c r="A1" s="20" t="s">
        <v>241</v>
      </c>
    </row>
    <row r="4" spans="1:6" x14ac:dyDescent="0.2">
      <c r="A4" t="s">
        <v>242</v>
      </c>
      <c r="B4" s="21">
        <v>43739</v>
      </c>
      <c r="D4" t="s">
        <v>243</v>
      </c>
    </row>
    <row r="5" spans="1:6" x14ac:dyDescent="0.2">
      <c r="A5" t="s">
        <v>244</v>
      </c>
      <c r="B5" s="21">
        <v>44621</v>
      </c>
      <c r="D5" t="s">
        <v>243</v>
      </c>
    </row>
    <row r="6" spans="1:6" x14ac:dyDescent="0.2">
      <c r="A6" t="s">
        <v>245</v>
      </c>
      <c r="B6" s="22">
        <f>B5-B4</f>
        <v>882</v>
      </c>
      <c r="D6" t="s">
        <v>246</v>
      </c>
    </row>
    <row r="7" spans="1:6" x14ac:dyDescent="0.2">
      <c r="A7" t="s">
        <v>247</v>
      </c>
      <c r="B7" s="23">
        <f>B6/365</f>
        <v>2.4164383561643836</v>
      </c>
      <c r="D7" t="s">
        <v>246</v>
      </c>
    </row>
    <row r="8" spans="1:6" x14ac:dyDescent="0.2">
      <c r="A8" t="s">
        <v>248</v>
      </c>
      <c r="B8" s="24">
        <v>7.5</v>
      </c>
      <c r="D8" t="s">
        <v>243</v>
      </c>
    </row>
    <row r="10" spans="1:6" x14ac:dyDescent="0.2">
      <c r="A10" s="20" t="s">
        <v>249</v>
      </c>
      <c r="C10" s="29">
        <f>260*B8*0.2*B7</f>
        <v>942.41095890410963</v>
      </c>
      <c r="F10" s="33" t="s">
        <v>250</v>
      </c>
    </row>
    <row r="11" spans="1:6" x14ac:dyDescent="0.2">
      <c r="F11" s="33" t="s">
        <v>251</v>
      </c>
    </row>
    <row r="12" spans="1:6" x14ac:dyDescent="0.2">
      <c r="A12" s="20" t="s">
        <v>252</v>
      </c>
      <c r="C12" s="28" t="e">
        <f>'OTJT Log'!#REF!</f>
        <v>#REF!</v>
      </c>
      <c r="D12" t="s">
        <v>246</v>
      </c>
    </row>
    <row r="13" spans="1:6" ht="16" thickBot="1" x14ac:dyDescent="0.25"/>
    <row r="14" spans="1:6" ht="16" thickBot="1" x14ac:dyDescent="0.25">
      <c r="A14" s="20" t="s">
        <v>253</v>
      </c>
      <c r="C14" s="26" t="e">
        <f>C12-C10</f>
        <v>#REF!</v>
      </c>
    </row>
    <row r="17" spans="1:1" x14ac:dyDescent="0.2">
      <c r="A17" s="30" t="s">
        <v>254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baseColWidth="10" defaultColWidth="8.83203125" defaultRowHeight="15" x14ac:dyDescent="0.2"/>
  <cols>
    <col min="2" max="2" width="110.5" customWidth="1"/>
    <col min="7" max="7" width="6.5" customWidth="1"/>
    <col min="8" max="8" width="7.1640625" hidden="1" customWidth="1"/>
    <col min="9" max="9" width="6.83203125" hidden="1" customWidth="1"/>
    <col min="10" max="14" width="9.1640625" hidden="1" customWidth="1"/>
  </cols>
  <sheetData>
    <row r="1" spans="1:19" x14ac:dyDescent="0.2">
      <c r="A1" s="2"/>
      <c r="B1" s="2"/>
      <c r="C1" s="2"/>
      <c r="D1" s="2"/>
      <c r="E1" s="2"/>
      <c r="F1" s="2"/>
      <c r="G1" s="2"/>
      <c r="H1" s="2"/>
      <c r="I1" s="2"/>
      <c r="J1" s="2"/>
      <c r="K1" s="2"/>
      <c r="L1" s="2"/>
      <c r="M1" s="2"/>
      <c r="N1" s="2"/>
      <c r="O1" s="2"/>
      <c r="P1" s="2"/>
      <c r="Q1" s="2"/>
      <c r="R1" s="2"/>
      <c r="S1" s="2"/>
    </row>
    <row r="2" spans="1:19" ht="18" x14ac:dyDescent="0.2">
      <c r="A2" s="2"/>
      <c r="B2" s="7" t="s">
        <v>255</v>
      </c>
      <c r="C2" s="8"/>
      <c r="D2" s="8"/>
      <c r="E2" s="9"/>
      <c r="F2" s="2"/>
      <c r="G2" s="2"/>
      <c r="H2" s="2"/>
      <c r="I2" s="2"/>
      <c r="J2" s="2"/>
      <c r="K2" s="2"/>
      <c r="L2" s="5"/>
      <c r="M2" s="5"/>
      <c r="N2" s="2"/>
      <c r="O2" s="2"/>
      <c r="P2" s="2"/>
      <c r="Q2" s="2"/>
      <c r="R2" s="2"/>
      <c r="S2" s="2"/>
    </row>
    <row r="3" spans="1:19" x14ac:dyDescent="0.2">
      <c r="A3" s="2"/>
      <c r="B3" s="12" t="s">
        <v>256</v>
      </c>
      <c r="C3" s="10"/>
      <c r="D3" s="10"/>
      <c r="E3" s="10"/>
      <c r="F3" s="10"/>
      <c r="G3" s="10"/>
      <c r="H3" s="10"/>
      <c r="I3" s="10"/>
      <c r="J3" s="10"/>
      <c r="K3" s="10"/>
      <c r="L3" s="10"/>
      <c r="M3" s="10"/>
      <c r="N3" s="10"/>
      <c r="O3" s="2"/>
      <c r="P3" s="2"/>
      <c r="Q3" s="2"/>
      <c r="R3" s="2"/>
      <c r="S3" s="2"/>
    </row>
    <row r="4" spans="1:19" x14ac:dyDescent="0.2">
      <c r="A4" s="2"/>
      <c r="B4" s="19" t="s">
        <v>257</v>
      </c>
      <c r="C4" s="10"/>
      <c r="D4" s="10"/>
      <c r="E4" s="10"/>
      <c r="F4" s="10"/>
      <c r="G4" s="10"/>
      <c r="H4" s="10"/>
      <c r="I4" s="10"/>
      <c r="J4" s="10"/>
      <c r="K4" s="10"/>
      <c r="L4" s="10"/>
      <c r="M4" s="10"/>
      <c r="N4" s="10"/>
      <c r="O4" s="2"/>
      <c r="P4" s="2"/>
      <c r="Q4" s="2"/>
      <c r="R4" s="2"/>
      <c r="S4" s="2"/>
    </row>
    <row r="5" spans="1:19" ht="39" customHeight="1" x14ac:dyDescent="0.2">
      <c r="A5" s="2"/>
      <c r="B5" s="194" t="s">
        <v>258</v>
      </c>
      <c r="C5" s="195"/>
      <c r="D5" s="195"/>
      <c r="E5" s="195"/>
      <c r="F5" s="195"/>
      <c r="G5" s="195"/>
      <c r="H5" s="195"/>
      <c r="I5" s="195"/>
      <c r="J5" s="195"/>
      <c r="K5" s="195"/>
      <c r="L5" s="195"/>
      <c r="M5" s="195"/>
      <c r="N5" s="196"/>
      <c r="O5" s="5"/>
      <c r="P5" s="2"/>
      <c r="Q5" s="2"/>
      <c r="R5" s="2"/>
      <c r="S5" s="2"/>
    </row>
    <row r="6" spans="1:19" x14ac:dyDescent="0.2">
      <c r="A6" s="2"/>
      <c r="B6" s="13" t="s">
        <v>259</v>
      </c>
      <c r="C6" s="13"/>
      <c r="D6" s="13"/>
      <c r="E6" s="17"/>
      <c r="F6" s="11"/>
      <c r="G6" s="13"/>
      <c r="H6" s="13"/>
      <c r="I6" s="13"/>
      <c r="J6" s="11"/>
      <c r="K6" s="13"/>
      <c r="L6" s="14"/>
      <c r="M6" s="17"/>
      <c r="N6" s="13"/>
      <c r="O6" s="5"/>
      <c r="P6" s="5"/>
      <c r="Q6" s="2"/>
      <c r="R6" s="2"/>
      <c r="S6" s="2"/>
    </row>
    <row r="7" spans="1:19" x14ac:dyDescent="0.2">
      <c r="A7" s="2"/>
      <c r="B7" s="2"/>
      <c r="C7" s="2"/>
      <c r="D7" s="2"/>
      <c r="E7" s="2"/>
      <c r="F7" s="5"/>
      <c r="G7" s="2"/>
      <c r="H7" s="2"/>
      <c r="I7" s="2"/>
      <c r="J7" s="5"/>
      <c r="K7" s="2"/>
      <c r="L7" s="2"/>
      <c r="M7" s="2"/>
      <c r="N7" s="2"/>
      <c r="O7" s="5"/>
      <c r="P7" s="2"/>
      <c r="Q7" s="5"/>
      <c r="R7" s="2"/>
      <c r="S7" s="2"/>
    </row>
    <row r="8" spans="1:19" x14ac:dyDescent="0.2">
      <c r="A8" s="2"/>
      <c r="B8" s="2"/>
      <c r="C8" s="2"/>
      <c r="D8" s="2"/>
      <c r="E8" s="2"/>
      <c r="F8" s="2"/>
      <c r="G8" s="2"/>
      <c r="H8" s="2"/>
      <c r="I8" s="2"/>
      <c r="J8" s="2"/>
      <c r="K8" s="2"/>
      <c r="L8" s="2"/>
      <c r="M8" s="2"/>
      <c r="N8" s="2"/>
      <c r="O8" s="2"/>
      <c r="P8" s="2"/>
      <c r="Q8" s="2"/>
      <c r="R8" s="2"/>
      <c r="S8" s="2"/>
    </row>
    <row r="9" spans="1:19" x14ac:dyDescent="0.2">
      <c r="B9" s="15"/>
      <c r="C9" s="16"/>
      <c r="D9" s="16"/>
      <c r="E9" s="16"/>
      <c r="F9" s="16"/>
    </row>
    <row r="10" spans="1:19" x14ac:dyDescent="0.2">
      <c r="B10" s="197" t="s">
        <v>260</v>
      </c>
    </row>
    <row r="11" spans="1:19" x14ac:dyDescent="0.2">
      <c r="B11" s="197"/>
    </row>
    <row r="12" spans="1:19" x14ac:dyDescent="0.2">
      <c r="B12" s="197"/>
    </row>
    <row r="13" spans="1:19" x14ac:dyDescent="0.2">
      <c r="B13" s="197"/>
    </row>
    <row r="14" spans="1:19" x14ac:dyDescent="0.2">
      <c r="B14" s="197"/>
    </row>
    <row r="21" spans="18:18" x14ac:dyDescent="0.2">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E32E084D91FD4283E80A6FB1C1380B" ma:contentTypeVersion="14" ma:contentTypeDescription="Create a new document." ma:contentTypeScope="" ma:versionID="54ea750e0a0f326e2111beccd9c87066">
  <xsd:schema xmlns:xsd="http://www.w3.org/2001/XMLSchema" xmlns:xs="http://www.w3.org/2001/XMLSchema" xmlns:p="http://schemas.microsoft.com/office/2006/metadata/properties" xmlns:ns3="bad96bf2-a978-419b-857e-f041088cbe29" xmlns:ns4="b1023a92-dbec-45a4-bb83-a4551f519714" targetNamespace="http://schemas.microsoft.com/office/2006/metadata/properties" ma:root="true" ma:fieldsID="413a4c7486017379570c1da3f7b843fa" ns3:_="" ns4:_="">
    <xsd:import namespace="bad96bf2-a978-419b-857e-f041088cbe29"/>
    <xsd:import namespace="b1023a92-dbec-45a4-bb83-a4551f51971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96bf2-a978-419b-857e-f041088cbe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1023a92-dbec-45a4-bb83-a4551f51971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1023a92-dbec-45a4-bb83-a4551f519714">
      <UserInfo>
        <DisplayName>Craig Stevens</DisplayName>
        <AccountId>17</AccountId>
        <AccountType/>
      </UserInfo>
      <UserInfo>
        <DisplayName>Afzan Matloob</DisplayName>
        <AccountId>46</AccountId>
        <AccountType/>
      </UserInfo>
    </SharedWithUsers>
    <_activity xmlns="bad96bf2-a978-419b-857e-f041088cb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2A4EB8-8E9D-424D-B827-F9A389FEA1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96bf2-a978-419b-857e-f041088cbe29"/>
    <ds:schemaRef ds:uri="b1023a92-dbec-45a4-bb83-a4551f519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27C2A1-639E-4000-94D7-FA9740411AFB}">
  <ds:schemaRefs>
    <ds:schemaRef ds:uri="http://purl.org/dc/elements/1.1/"/>
    <ds:schemaRef ds:uri="b1023a92-dbec-45a4-bb83-a4551f519714"/>
    <ds:schemaRef ds:uri="http://schemas.microsoft.com/office/2006/metadata/properties"/>
    <ds:schemaRef ds:uri="http://www.w3.org/XML/1998/namespace"/>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bad96bf2-a978-419b-857e-f041088cbe29"/>
  </ds:schemaRefs>
</ds:datastoreItem>
</file>

<file path=customXml/itemProps3.xml><?xml version="1.0" encoding="utf-8"?>
<ds:datastoreItem xmlns:ds="http://schemas.openxmlformats.org/officeDocument/2006/customXml" ds:itemID="{F7D0D882-CBE1-41A5-A59C-C48B26872275}">
  <ds:schemaRefs>
    <ds:schemaRef ds:uri="http://schemas.microsoft.com/sharepoint/v3/contenttype/forms"/>
  </ds:schemaRefs>
</ds:datastoreItem>
</file>

<file path=docMetadata/LabelInfo.xml><?xml version="1.0" encoding="utf-8"?>
<clbl:labelList xmlns:clbl="http://schemas.microsoft.com/office/2020/mipLabelMetadata">
  <clbl:label id="{17151eb3-00ab-470c-b25c-644c7691e891}" enabled="1" method="Privileged" siteId="{3ded2960-214a-46ff-8cf4-611f125e2398}"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OTJT Log</vt:lpstr>
      <vt:lpstr>FAQs</vt:lpstr>
      <vt:lpstr>Calculation Rules</vt:lpstr>
      <vt:lpstr>Appendix</vt:lpstr>
      <vt:lpstr>List - Hide</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Winstanley, Lee (Nerve Centre - Group COO)</cp:lastModifiedBy>
  <cp:revision/>
  <dcterms:created xsi:type="dcterms:W3CDTF">2020-04-03T13:39:35Z</dcterms:created>
  <dcterms:modified xsi:type="dcterms:W3CDTF">2025-09-16T12:22:49Z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0x010100CEE32E084D91FD4283E80A6FB1C1380B</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