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byunghun/Downloads/Excel-Tutorials--main/Excel Test 2022/"/>
    </mc:Choice>
  </mc:AlternateContent>
  <xr:revisionPtr revIDLastSave="0" documentId="13_ncr:1_{99995A31-14EF-7D47-BC53-C54C73F7FBAD}" xr6:coauthVersionLast="47" xr6:coauthVersionMax="47" xr10:uidLastSave="{00000000-0000-0000-0000-000000000000}"/>
  <bookViews>
    <workbookView xWindow="0" yWindow="500" windowWidth="30940" windowHeight="16900" xr2:uid="{3D0B1639-0178-4B8B-A95D-EC195C139D2D}"/>
  </bookViews>
  <sheets>
    <sheet name="Part 1" sheetId="1" r:id="rId1"/>
    <sheet name="Part 2" sheetId="2" r:id="rId2"/>
  </sheets>
  <definedNames>
    <definedName name="_xlnm._FilterDatabase" localSheetId="0" hidden="1">'Part 1'!$A$2:$O$2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7" i="1"/>
  <c r="O10" i="1"/>
  <c r="O6" i="1"/>
  <c r="O11" i="1"/>
  <c r="O12" i="1"/>
  <c r="O4" i="1"/>
  <c r="O14" i="1"/>
  <c r="O17" i="1"/>
  <c r="O8" i="1"/>
  <c r="O13" i="1"/>
  <c r="O3" i="1"/>
  <c r="O18" i="1"/>
  <c r="O5" i="1"/>
  <c r="N7" i="1"/>
  <c r="N10" i="1"/>
  <c r="N6" i="1"/>
  <c r="N11" i="1"/>
  <c r="N12" i="1"/>
  <c r="N9" i="1"/>
  <c r="N16" i="1"/>
  <c r="N4" i="1"/>
  <c r="N14" i="1"/>
  <c r="N17" i="1"/>
  <c r="N8" i="1"/>
  <c r="N13" i="1"/>
  <c r="N15" i="1"/>
  <c r="N3" i="1"/>
  <c r="N18" i="1"/>
  <c r="N5" i="1"/>
  <c r="M7" i="1"/>
  <c r="M10" i="1"/>
  <c r="M6" i="1"/>
  <c r="M11" i="1"/>
  <c r="M12" i="1"/>
  <c r="M9" i="1"/>
  <c r="M16" i="1"/>
  <c r="M4" i="1"/>
  <c r="M14" i="1"/>
  <c r="M17" i="1"/>
  <c r="M8" i="1"/>
  <c r="M13" i="1"/>
  <c r="M15" i="1"/>
  <c r="M3" i="1"/>
  <c r="M18" i="1"/>
  <c r="M5" i="1"/>
  <c r="L7" i="1"/>
  <c r="L10" i="1"/>
  <c r="L6" i="1"/>
  <c r="L11" i="1"/>
  <c r="L12" i="1"/>
  <c r="L9" i="1"/>
  <c r="L16" i="1"/>
  <c r="L4" i="1"/>
  <c r="L14" i="1"/>
  <c r="L17" i="1"/>
  <c r="L8" i="1"/>
  <c r="L13" i="1"/>
  <c r="L15" i="1"/>
  <c r="L3" i="1"/>
  <c r="L18" i="1"/>
  <c r="L5" i="1"/>
  <c r="K7" i="1"/>
  <c r="P7" i="1" s="1"/>
  <c r="K10" i="1"/>
  <c r="P10" i="1" s="1"/>
  <c r="K6" i="1"/>
  <c r="P6" i="1" s="1"/>
  <c r="K11" i="1"/>
  <c r="P11" i="1" s="1"/>
  <c r="K12" i="1"/>
  <c r="K9" i="1"/>
  <c r="K16" i="1"/>
  <c r="K4" i="1"/>
  <c r="P4" i="1" s="1"/>
  <c r="K14" i="1"/>
  <c r="P14" i="1" s="1"/>
  <c r="K17" i="1"/>
  <c r="P17" i="1" s="1"/>
  <c r="K8" i="1"/>
  <c r="K13" i="1"/>
  <c r="P13" i="1" s="1"/>
  <c r="K15" i="1"/>
  <c r="K3" i="1"/>
  <c r="P19" i="1" s="1"/>
  <c r="K18" i="1"/>
  <c r="P18" i="1" s="1"/>
  <c r="K5" i="1"/>
  <c r="P5" i="1" s="1"/>
  <c r="P16" i="1" l="1"/>
  <c r="P15" i="1"/>
  <c r="P8" i="1"/>
  <c r="P9" i="1"/>
  <c r="P12" i="1"/>
  <c r="P3" i="1"/>
</calcChain>
</file>

<file path=xl/sharedStrings.xml><?xml version="1.0" encoding="utf-8"?>
<sst xmlns="http://schemas.openxmlformats.org/spreadsheetml/2006/main" count="104" uniqueCount="41">
  <si>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</si>
  <si>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</si>
  <si>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</si>
  <si>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</si>
  <si>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</si>
  <si>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</si>
  <si>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</si>
  <si>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</si>
  <si>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</si>
  <si>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</si>
  <si>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</si>
  <si>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</si>
  <si>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</si>
  <si>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</si>
  <si>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</si>
  <si>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</si>
  <si>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</si>
  <si>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</si>
  <si>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</si>
  <si>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</si>
  <si>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</si>
  <si>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</si>
  <si>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</si>
  <si>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</si>
  <si>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</si>
  <si>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</si>
  <si>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</si>
  <si>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</si>
  <si>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</si>
  <si>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Revenue by Movie</t>
  </si>
  <si>
    <t>Totals</t>
  </si>
  <si>
    <t>Average</t>
  </si>
  <si>
    <t>Min</t>
  </si>
  <si>
    <t>Max</t>
  </si>
  <si>
    <t>MoM</t>
  </si>
  <si>
    <t>Above or Below Average</t>
  </si>
  <si>
    <t>Distributor</t>
  </si>
  <si>
    <t>Row Labels</t>
  </si>
  <si>
    <t>Grand Total</t>
  </si>
  <si>
    <t>Sum of Totals</t>
  </si>
  <si>
    <t>Average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</si>
</sst>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164" fontId="0" fillId="0" borderId="0" xfId="0" applyNumberFormat="1"/>
    <xf numFmtId="164" fontId="4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Border="1"/>
    <xf numFmtId="164" fontId="6" fillId="0" borderId="1" xfId="0" applyNumberFormat="1" applyFont="1" applyBorder="1"/>
    <xf numFmtId="17" fontId="4" fillId="5" borderId="1" xfId="0" applyNumberFormat="1" applyFont="1" applyFill="1" applyBorder="1" applyAlignment="1">
      <alignment horizontal="center"/>
    </xf>
    <xf numFmtId="17" fontId="4" fillId="6" borderId="1" xfId="0" applyNumberFormat="1" applyFont="1" applyFill="1" applyBorder="1" applyAlignment="1">
      <alignment horizontal="center"/>
    </xf>
    <xf numFmtId="10" fontId="0" fillId="0" borderId="1" xfId="1" applyNumberFormat="1" applyFont="1" applyBorder="1"/>
    <xf numFmtId="164" fontId="5" fillId="0" borderId="1" xfId="0" applyNumberFormat="1" applyFont="1" applyBorder="1"/>
    <xf numFmtId="0" fontId="2" fillId="2" borderId="1" xfId="2" applyBorder="1" applyAlignment="1">
      <alignment horizontal="center"/>
    </xf>
    <xf numFmtId="0" fontId="3" fillId="3" borderId="1" xfId="3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164" fontId="0" fillId="6" borderId="0" xfId="0" applyNumberFormat="1" applyFill="1"/>
    <xf numFmtId="0" fontId="0" fillId="6" borderId="1" xfId="0" applyFill="1" applyBorder="1"/>
    <xf numFmtId="164" fontId="0" fillId="6" borderId="1" xfId="0" applyNumberFormat="1" applyFill="1" applyBorder="1"/>
    <xf numFmtId="164" fontId="4" fillId="6" borderId="1" xfId="0" applyNumberFormat="1" applyFont="1" applyFill="1" applyBorder="1"/>
    <xf numFmtId="10" fontId="0" fillId="6" borderId="1" xfId="1" applyNumberFormat="1" applyFont="1" applyFill="1" applyBorder="1"/>
    <xf numFmtId="0" fontId="3" fillId="6" borderId="1" xfId="3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[$$-409]* #,##0_ ;_-[$$-409]* \-#,##0\ ;_-[$$-409]* &quot;-&quot;??_ ;_-@_ 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[$$-409]* #,##0_ ;_-[$$-409]* \-#,##0\ ;_-[$$-409]* &quot;-&quot;??_ ;_-@_ 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Totals</a:t>
            </a:r>
            <a:r>
              <a:rPr lang="en-GB" baseline="0"/>
              <a:t> by Movie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1'!$A$3:$A$18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1'!$K$3:$K$18</c:f>
              <c:numCache>
                <c:formatCode>_-[$$-409]* #,##0_ ;_-[$$-409]* \-#,##0\ ;_-[$$-409]* "-"??_ ;_-@_ 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3-4999-AB4D-65DFACEB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055752"/>
        <c:axId val="607047224"/>
      </c:barChart>
      <c:catAx>
        <c:axId val="607055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47224"/>
        <c:crosses val="autoZero"/>
        <c:auto val="1"/>
        <c:lblAlgn val="ctr"/>
        <c:lblOffset val="100"/>
        <c:noMultiLvlLbl val="0"/>
      </c:catAx>
      <c:valAx>
        <c:axId val="6070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2 - on the go.xlsx]Part 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1'!$A$33:$A$36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1'!$B$33:$B$36</c:f>
              <c:numCache>
                <c:formatCode>_-[$$-409]* #,##0_ ;_-[$$-409]* \-#,##0\ ;_-[$$-409]* "-"??_ ;_-@_ 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A-4C90-911B-0FD22BF2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69504"/>
        <c:axId val="705461960"/>
      </c:barChart>
      <c:catAx>
        <c:axId val="7054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1960"/>
        <c:crosses val="autoZero"/>
        <c:auto val="1"/>
        <c:lblAlgn val="ctr"/>
        <c:lblOffset val="100"/>
        <c:noMultiLvlLbl val="0"/>
      </c:catAx>
      <c:valAx>
        <c:axId val="7054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2 - on the go.xlsx]Part 1!PivotTable7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Value by Distributor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D-4653-BF8C-9D31BB974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D-4653-BF8C-9D31BB9743FC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04-46D5-AE84-7A4724683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8D-4653-BF8C-9D31BB974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8D-4653-BF8C-9D31BB974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8D-4653-BF8C-9D31BB974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8D-4653-BF8C-9D31BB9743FC}"/>
              </c:ext>
            </c:extLst>
          </c:dPt>
          <c:cat>
            <c:strRef>
              <c:f>'Part 1'!$A$39:$A$46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1'!$B$39:$B$46</c:f>
              <c:numCache>
                <c:formatCode>_-[$$-409]* #,##0_ ;_-[$$-409]* \-#,##0\ ;_-[$$-409]* "-"??_ ;_-@_ 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46D5-AE84-7A472468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952159</xdr:colOff>
      <xdr:row>37</xdr:row>
      <xdr:rowOff>56418</xdr:rowOff>
    </xdr:from>
    <xdr:to>
      <xdr:col>12</xdr:col>
      <xdr:colOff>171450</xdr:colOff>
      <xdr:row>59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8648359" y="6927118"/>
          <a:ext cx="4165941" cy="4077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  <xdr:twoCellAnchor>
    <xdr:from>
      <xdr:col>3</xdr:col>
      <xdr:colOff>231140</xdr:colOff>
      <xdr:row>20</xdr:row>
      <xdr:rowOff>40640</xdr:rowOff>
    </xdr:from>
    <xdr:to>
      <xdr:col>7</xdr:col>
      <xdr:colOff>739140</xdr:colOff>
      <xdr:row>35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BAA94-760F-4A30-8C2E-50AA8288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962660</xdr:colOff>
      <xdr:row>20</xdr:row>
      <xdr:rowOff>50800</xdr:rowOff>
    </xdr:from>
    <xdr:to>
      <xdr:col>12</xdr:col>
      <xdr:colOff>586740</xdr:colOff>
      <xdr:row>35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8B2CB-26DF-436C-B2FD-5A2021E5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251460</xdr:colOff>
      <xdr:row>35</xdr:row>
      <xdr:rowOff>165100</xdr:rowOff>
    </xdr:from>
    <xdr:to>
      <xdr:col>7</xdr:col>
      <xdr:colOff>774700</xdr:colOff>
      <xdr:row>50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D632DE-DE10-43C3-843D-AB4D97F37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4584.433390509257" createdVersion="7" refreshedVersion="7" minRefreshableVersion="3" recordCount="16" xr:uid="{433FAE5D-0BED-48A3-9BDC-661FA52B4AE8}">
  <cacheSource type="worksheet">
    <worksheetSource ref="A2:P18" sheet="Part 1"/>
  </cacheSource>
  <cacheFields count="16">
    <cacheField name="MOVIE" numFmtId="0">
      <sharedItems/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s" numFmtId="164">
      <sharedItems containsSemiMixedTypes="0" containsString="0" containsNumber="1" containsInteger="1" minValue="8722" maxValue="7591992"/>
    </cacheField>
    <cacheField name="Average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M" numFmtId="10">
      <sharedItems containsSemiMixedTypes="0" containsString="0" containsNumber="1" minValue="-0.49047717434747562" maxValue="0.67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.67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0.16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.45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9A4DC-610C-495B-80A4-6CB64EE54358}" name="PivotTable7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8:B46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1" baseItem="0"/>
  </dataFields>
  <formats count="5"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E7A8-8CFE-4D16-9B1C-A5545D7A6A16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2:B36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1" baseItem="0"/>
  </dataFields>
  <formats count="5">
    <format dxfId="9">
      <pivotArea outline="0" collapsedLevelsAreSubtotals="1" fieldPosition="0"/>
    </format>
    <format dxfId="8">
      <pivotArea field="1" type="button" dataOnly="0" labelOnly="1" outline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0596-3B51-46AC-B4F2-987DF0CBC608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C30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erage" fld="11" subtotal="average" baseField="1" baseItem="0"/>
  </dataFields>
  <formats count="5"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46"/>
  <sheetViews>
    <sheetView showGridLines="0" tabSelected="1" topLeftCell="K1" zoomScale="120" zoomScaleNormal="120" workbookViewId="0">
      <selection activeCell="N42" sqref="N42"/>
    </sheetView>
  </sheetViews>
  <sheetFormatPr baseColWidth="10" defaultColWidth="8.83203125" defaultRowHeight="15" x14ac:dyDescent="0.2"/>
  <cols>
    <col min="1" max="1" width="17.5" bestFit="1" customWidth="1"/>
    <col min="2" max="3" width="17.83203125" bestFit="1" customWidth="1"/>
    <col min="4" max="10" width="14.83203125" customWidth="1"/>
    <col min="11" max="11" width="15" customWidth="1"/>
    <col min="12" max="14" width="12.6640625" customWidth="1"/>
    <col min="16" max="16" width="24.1640625" customWidth="1"/>
  </cols>
  <sheetData>
    <row r="1" spans="1:16" ht="19" x14ac:dyDescent="0.2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">
      <c r="A2" s="3" t="s">
        <v>0</v>
      </c>
      <c r="B2" s="3" t="s">
        <v>36</v>
      </c>
      <c r="C2" s="3" t="s">
        <v>17</v>
      </c>
      <c r="D2" s="4">
        <v>44378</v>
      </c>
      <c r="E2" s="4">
        <v>44409</v>
      </c>
      <c r="F2" s="4">
        <v>44440</v>
      </c>
      <c r="G2" s="4">
        <v>44470</v>
      </c>
      <c r="H2" s="4">
        <v>44501</v>
      </c>
      <c r="I2" s="4">
        <v>44531</v>
      </c>
      <c r="J2" s="4">
        <v>44562</v>
      </c>
      <c r="K2" s="11" t="s">
        <v>30</v>
      </c>
      <c r="L2" s="10" t="s">
        <v>31</v>
      </c>
      <c r="M2" s="10" t="s">
        <v>32</v>
      </c>
      <c r="N2" s="10" t="s">
        <v>33</v>
      </c>
      <c r="O2" s="10" t="s">
        <v>34</v>
      </c>
      <c r="P2" s="10" t="s">
        <v>35</v>
      </c>
    </row>
    <row r="3" spans="1:16" x14ac:dyDescent="0.2">
      <c r="A3" s="1" t="s">
        <v>15</v>
      </c>
      <c r="B3" s="1" t="str">
        <f>VLOOKUP(A3,'Part 2'!$A$2:$B$17,2,0)</f>
        <v>Paramount Pictures</v>
      </c>
      <c r="C3" s="1" t="s">
        <v>20</v>
      </c>
      <c r="D3" s="2">
        <v>908851</v>
      </c>
      <c r="E3" s="2">
        <v>953741</v>
      </c>
      <c r="F3" s="2">
        <v>924366</v>
      </c>
      <c r="G3" s="2">
        <v>907576</v>
      </c>
      <c r="H3" s="2">
        <v>945771</v>
      </c>
      <c r="I3" s="2">
        <v>1928656</v>
      </c>
      <c r="J3" s="2">
        <v>1023031</v>
      </c>
      <c r="K3" s="6">
        <f t="shared" ref="K3:K18" si="0">SUM(D3:J3)</f>
        <v>7591992</v>
      </c>
      <c r="L3" s="2">
        <f t="shared" ref="L3:L18" si="1">AVERAGE(D3:J3)</f>
        <v>1084570.2857142857</v>
      </c>
      <c r="M3" s="2">
        <f t="shared" ref="M3:M18" si="2">MIN(D3:J3)</f>
        <v>907576</v>
      </c>
      <c r="N3" s="2">
        <f t="shared" ref="N3:N18" si="3">MAX(D3:J3)</f>
        <v>1928656</v>
      </c>
      <c r="O3" s="12">
        <f t="shared" ref="O3:O8" si="4">J3/I3-1</f>
        <v>-0.46956274213753002</v>
      </c>
      <c r="P3" s="14" t="str">
        <f t="shared" ref="P3:P18" si="5">IF(K3&gt;$P$19, "Above average", "Below Average")</f>
        <v>Above average</v>
      </c>
    </row>
    <row r="4" spans="1:16" x14ac:dyDescent="0.2">
      <c r="A4" s="1" t="s">
        <v>9</v>
      </c>
      <c r="B4" s="1" t="str">
        <f>VLOOKUP(A4,'Part 2'!$A$2:$B$17,2,0)</f>
        <v>Walt Disney</v>
      </c>
      <c r="C4" s="1" t="s">
        <v>19</v>
      </c>
      <c r="D4" s="2">
        <v>544951</v>
      </c>
      <c r="E4" s="2">
        <v>576636</v>
      </c>
      <c r="F4" s="2">
        <v>564851</v>
      </c>
      <c r="G4" s="2">
        <v>516416</v>
      </c>
      <c r="H4" s="2">
        <v>558496</v>
      </c>
      <c r="I4" s="2">
        <v>1139066</v>
      </c>
      <c r="J4" s="2">
        <v>606996</v>
      </c>
      <c r="K4" s="6">
        <f t="shared" si="0"/>
        <v>4507412</v>
      </c>
      <c r="L4" s="2">
        <f t="shared" si="1"/>
        <v>643916</v>
      </c>
      <c r="M4" s="2">
        <f t="shared" si="2"/>
        <v>516416</v>
      </c>
      <c r="N4" s="2">
        <f t="shared" si="3"/>
        <v>1139066</v>
      </c>
      <c r="O4" s="12">
        <f t="shared" si="4"/>
        <v>-0.46711077321243899</v>
      </c>
      <c r="P4" s="14" t="str">
        <f t="shared" si="5"/>
        <v>Above average</v>
      </c>
    </row>
    <row r="5" spans="1:16" x14ac:dyDescent="0.2">
      <c r="A5" s="1" t="s">
        <v>1</v>
      </c>
      <c r="B5" s="1" t="str">
        <f>VLOOKUP(A5,'Part 2'!$A$2:$B$17,2,0)</f>
        <v>Warner Bros.</v>
      </c>
      <c r="C5" s="1" t="s">
        <v>18</v>
      </c>
      <c r="D5" s="2">
        <v>259311</v>
      </c>
      <c r="E5" s="2">
        <v>263611</v>
      </c>
      <c r="F5" s="2">
        <v>263801</v>
      </c>
      <c r="G5" s="2">
        <v>279256</v>
      </c>
      <c r="H5" s="2">
        <v>283426</v>
      </c>
      <c r="I5" s="2">
        <v>590476</v>
      </c>
      <c r="J5" s="2">
        <v>300861</v>
      </c>
      <c r="K5" s="6">
        <f t="shared" si="0"/>
        <v>2240742</v>
      </c>
      <c r="L5" s="2">
        <f t="shared" si="1"/>
        <v>320106</v>
      </c>
      <c r="M5" s="2">
        <f t="shared" si="2"/>
        <v>259311</v>
      </c>
      <c r="N5" s="2">
        <f t="shared" si="3"/>
        <v>590476</v>
      </c>
      <c r="O5" s="12">
        <f t="shared" si="4"/>
        <v>-0.49047717434747562</v>
      </c>
      <c r="P5" s="14" t="str">
        <f t="shared" si="5"/>
        <v>Above average</v>
      </c>
    </row>
    <row r="6" spans="1:16" x14ac:dyDescent="0.2">
      <c r="A6" s="1" t="s">
        <v>4</v>
      </c>
      <c r="B6" s="1" t="str">
        <f>VLOOKUP(A6,'Part 2'!$A$2:$B$17,2,0)</f>
        <v>Paramount Pictures</v>
      </c>
      <c r="C6" s="1" t="s">
        <v>19</v>
      </c>
      <c r="D6" s="2">
        <v>81641</v>
      </c>
      <c r="E6" s="2">
        <v>86581</v>
      </c>
      <c r="F6" s="2">
        <v>78091</v>
      </c>
      <c r="G6" s="2">
        <v>92076</v>
      </c>
      <c r="H6" s="2">
        <v>94381</v>
      </c>
      <c r="I6" s="2">
        <v>187256</v>
      </c>
      <c r="J6" s="2">
        <v>111241</v>
      </c>
      <c r="K6" s="6">
        <f t="shared" si="0"/>
        <v>731267</v>
      </c>
      <c r="L6" s="2">
        <f t="shared" si="1"/>
        <v>104466.71428571429</v>
      </c>
      <c r="M6" s="2">
        <f t="shared" si="2"/>
        <v>78091</v>
      </c>
      <c r="N6" s="2">
        <f t="shared" si="3"/>
        <v>187256</v>
      </c>
      <c r="O6" s="12">
        <f t="shared" si="4"/>
        <v>-0.40594159866706536</v>
      </c>
      <c r="P6" s="15" t="str">
        <f t="shared" si="5"/>
        <v>Below Average</v>
      </c>
    </row>
    <row r="7" spans="1:16" s="18" customFormat="1" x14ac:dyDescent="0.2">
      <c r="A7" s="21" t="s">
        <v>2</v>
      </c>
      <c r="B7" s="21" t="str">
        <f>VLOOKUP(A7,'Part 2'!$A$2:$B$17,2,0)</f>
        <v>20th Century Fox</v>
      </c>
      <c r="C7" s="21" t="s">
        <v>19</v>
      </c>
      <c r="D7" s="22">
        <v>14506</v>
      </c>
      <c r="E7" s="22">
        <v>18876</v>
      </c>
      <c r="F7" s="22">
        <v>8641</v>
      </c>
      <c r="G7" s="22">
        <v>5236</v>
      </c>
      <c r="H7" s="22">
        <v>5066</v>
      </c>
      <c r="I7" s="22">
        <v>2286</v>
      </c>
      <c r="J7" s="22">
        <v>1316</v>
      </c>
      <c r="K7" s="23">
        <f t="shared" si="0"/>
        <v>55927</v>
      </c>
      <c r="L7" s="22">
        <f t="shared" si="1"/>
        <v>7989.5714285714284</v>
      </c>
      <c r="M7" s="22">
        <f t="shared" si="2"/>
        <v>1316</v>
      </c>
      <c r="N7" s="22">
        <f t="shared" si="3"/>
        <v>18876</v>
      </c>
      <c r="O7" s="24">
        <f t="shared" si="4"/>
        <v>-0.42432195975503062</v>
      </c>
      <c r="P7" s="25" t="str">
        <f t="shared" si="5"/>
        <v>Below Average</v>
      </c>
    </row>
    <row r="8" spans="1:16" x14ac:dyDescent="0.2">
      <c r="A8" s="1" t="s">
        <v>12</v>
      </c>
      <c r="B8" s="1" t="str">
        <f>VLOOKUP(A8,'Part 2'!$A$2:$B$17,2,0)</f>
        <v>Walt Disney</v>
      </c>
      <c r="C8" s="1" t="s">
        <v>20</v>
      </c>
      <c r="D8" s="2">
        <v>5746</v>
      </c>
      <c r="E8" s="2">
        <v>5816</v>
      </c>
      <c r="F8" s="2">
        <v>5836</v>
      </c>
      <c r="G8" s="2">
        <v>5671</v>
      </c>
      <c r="H8" s="2">
        <v>5841</v>
      </c>
      <c r="I8" s="2">
        <v>10066</v>
      </c>
      <c r="J8" s="2">
        <v>5821</v>
      </c>
      <c r="K8" s="6">
        <f t="shared" si="0"/>
        <v>44797</v>
      </c>
      <c r="L8" s="2">
        <f t="shared" si="1"/>
        <v>6399.5714285714284</v>
      </c>
      <c r="M8" s="2">
        <f t="shared" si="2"/>
        <v>5671</v>
      </c>
      <c r="N8" s="2">
        <f t="shared" si="3"/>
        <v>10066</v>
      </c>
      <c r="O8" s="12">
        <f t="shared" si="4"/>
        <v>-0.42171666997814428</v>
      </c>
      <c r="P8" s="15" t="str">
        <f t="shared" si="5"/>
        <v>Below Average</v>
      </c>
    </row>
    <row r="9" spans="1:16" x14ac:dyDescent="0.2">
      <c r="A9" s="1" t="s">
        <v>7</v>
      </c>
      <c r="B9" s="1" t="str">
        <f>VLOOKUP(A9,'Part 2'!$A$2:$B$17,2,0)</f>
        <v>Warner Bros.</v>
      </c>
      <c r="C9" s="1" t="s">
        <v>19</v>
      </c>
      <c r="D9" s="2">
        <v>7586</v>
      </c>
      <c r="E9" s="2">
        <v>7081</v>
      </c>
      <c r="F9" s="2">
        <v>8006</v>
      </c>
      <c r="G9" s="2">
        <v>12296</v>
      </c>
      <c r="H9" s="2">
        <v>1246</v>
      </c>
      <c r="I9" s="2">
        <v>1246</v>
      </c>
      <c r="J9" s="2">
        <v>1246</v>
      </c>
      <c r="K9" s="6">
        <f t="shared" si="0"/>
        <v>38707</v>
      </c>
      <c r="L9" s="2">
        <f t="shared" si="1"/>
        <v>5529.5714285714284</v>
      </c>
      <c r="M9" s="2">
        <f t="shared" si="2"/>
        <v>1246</v>
      </c>
      <c r="N9" s="2">
        <f t="shared" si="3"/>
        <v>12296</v>
      </c>
      <c r="O9" s="12">
        <v>0.67</v>
      </c>
      <c r="P9" s="15" t="str">
        <f t="shared" si="5"/>
        <v>Below Average</v>
      </c>
    </row>
    <row r="10" spans="1:16" x14ac:dyDescent="0.2">
      <c r="A10" s="1" t="s">
        <v>3</v>
      </c>
      <c r="B10" s="1" t="str">
        <f>VLOOKUP(A10,'Part 2'!$A$2:$B$17,2,0)</f>
        <v>Sony Pictures</v>
      </c>
      <c r="C10" s="1" t="s">
        <v>19</v>
      </c>
      <c r="D10" s="2">
        <v>2251</v>
      </c>
      <c r="E10" s="2">
        <v>2286</v>
      </c>
      <c r="F10" s="2">
        <v>2286</v>
      </c>
      <c r="G10" s="2">
        <v>3756</v>
      </c>
      <c r="H10" s="2">
        <v>4451</v>
      </c>
      <c r="I10" s="2">
        <v>4956</v>
      </c>
      <c r="J10" s="2">
        <v>2671</v>
      </c>
      <c r="K10" s="6">
        <f t="shared" si="0"/>
        <v>22657</v>
      </c>
      <c r="L10" s="2">
        <f t="shared" si="1"/>
        <v>3236.7142857142858</v>
      </c>
      <c r="M10" s="2">
        <f t="shared" si="2"/>
        <v>2251</v>
      </c>
      <c r="N10" s="2">
        <f t="shared" si="3"/>
        <v>4956</v>
      </c>
      <c r="O10" s="12">
        <f>J10/I10-1</f>
        <v>-0.46105730427764324</v>
      </c>
      <c r="P10" s="15" t="str">
        <f t="shared" si="5"/>
        <v>Below Average</v>
      </c>
    </row>
    <row r="11" spans="1:16" s="18" customFormat="1" x14ac:dyDescent="0.2">
      <c r="A11" s="21" t="s">
        <v>5</v>
      </c>
      <c r="B11" s="21" t="str">
        <f>VLOOKUP(A11,'Part 2'!$A$2:$B$17,2,0)</f>
        <v>20th Century Fox</v>
      </c>
      <c r="C11" s="21" t="s">
        <v>19</v>
      </c>
      <c r="D11" s="22">
        <v>1506</v>
      </c>
      <c r="E11" s="22">
        <v>1501</v>
      </c>
      <c r="F11" s="22">
        <v>1501</v>
      </c>
      <c r="G11" s="22">
        <v>1516</v>
      </c>
      <c r="H11" s="22">
        <v>1501</v>
      </c>
      <c r="I11" s="22">
        <v>1746</v>
      </c>
      <c r="J11" s="22">
        <v>1496</v>
      </c>
      <c r="K11" s="23">
        <f t="shared" si="0"/>
        <v>10767</v>
      </c>
      <c r="L11" s="22">
        <f t="shared" si="1"/>
        <v>1538.1428571428571</v>
      </c>
      <c r="M11" s="22">
        <f t="shared" si="2"/>
        <v>1496</v>
      </c>
      <c r="N11" s="22">
        <f t="shared" si="3"/>
        <v>1746</v>
      </c>
      <c r="O11" s="24">
        <f>J11/I11-1</f>
        <v>-0.14318442153493705</v>
      </c>
      <c r="P11" s="25" t="str">
        <f t="shared" si="5"/>
        <v>Below Average</v>
      </c>
    </row>
    <row r="12" spans="1:16" x14ac:dyDescent="0.2">
      <c r="A12" s="1" t="s">
        <v>6</v>
      </c>
      <c r="B12" s="1" t="str">
        <f>VLOOKUP(A12,'Part 2'!$A$2:$B$17,2,0)</f>
        <v>Universal</v>
      </c>
      <c r="C12" s="1" t="s">
        <v>19</v>
      </c>
      <c r="D12" s="2">
        <v>1296</v>
      </c>
      <c r="E12" s="2">
        <v>1296</v>
      </c>
      <c r="F12" s="2">
        <v>1296</v>
      </c>
      <c r="G12" s="2">
        <v>1291</v>
      </c>
      <c r="H12" s="2">
        <v>1296</v>
      </c>
      <c r="I12" s="2">
        <v>1346</v>
      </c>
      <c r="J12" s="2">
        <v>1296</v>
      </c>
      <c r="K12" s="6">
        <f t="shared" si="0"/>
        <v>9117</v>
      </c>
      <c r="L12" s="2">
        <f t="shared" si="1"/>
        <v>1302.4285714285713</v>
      </c>
      <c r="M12" s="2">
        <f t="shared" si="2"/>
        <v>1291</v>
      </c>
      <c r="N12" s="2">
        <f t="shared" si="3"/>
        <v>1346</v>
      </c>
      <c r="O12" s="12">
        <f>J12/I12-1</f>
        <v>-3.7147102526002951E-2</v>
      </c>
      <c r="P12" s="15" t="str">
        <f t="shared" si="5"/>
        <v>Below Average</v>
      </c>
    </row>
    <row r="13" spans="1:16" x14ac:dyDescent="0.2">
      <c r="A13" s="1" t="s">
        <v>13</v>
      </c>
      <c r="B13" s="1" t="str">
        <f>VLOOKUP(A13,'Part 2'!$A$2:$B$17,2,0)</f>
        <v>Sony Pictures</v>
      </c>
      <c r="C13" s="1" t="s">
        <v>19</v>
      </c>
      <c r="D13" s="2">
        <v>1246</v>
      </c>
      <c r="E13" s="2">
        <v>1246</v>
      </c>
      <c r="F13" s="2">
        <v>1246</v>
      </c>
      <c r="G13" s="2">
        <v>1251</v>
      </c>
      <c r="H13" s="2">
        <v>1256</v>
      </c>
      <c r="I13" s="2">
        <v>1396</v>
      </c>
      <c r="J13" s="2">
        <v>1256</v>
      </c>
      <c r="K13" s="6">
        <f t="shared" si="0"/>
        <v>8897</v>
      </c>
      <c r="L13" s="2">
        <f t="shared" si="1"/>
        <v>1271</v>
      </c>
      <c r="M13" s="2">
        <f t="shared" si="2"/>
        <v>1246</v>
      </c>
      <c r="N13" s="2">
        <f t="shared" si="3"/>
        <v>1396</v>
      </c>
      <c r="O13" s="12">
        <f>J13/I13-1</f>
        <v>-0.10028653295128942</v>
      </c>
      <c r="P13" s="15" t="str">
        <f t="shared" si="5"/>
        <v>Below Average</v>
      </c>
    </row>
    <row r="14" spans="1:16" x14ac:dyDescent="0.2">
      <c r="A14" s="1" t="s">
        <v>10</v>
      </c>
      <c r="B14" s="1" t="str">
        <f>VLOOKUP(A14,'Part 2'!$A$2:$B$17,2,0)</f>
        <v>Dreamworks SKG</v>
      </c>
      <c r="C14" s="1" t="s">
        <v>19</v>
      </c>
      <c r="D14" s="2">
        <v>1271</v>
      </c>
      <c r="E14" s="2">
        <v>1271</v>
      </c>
      <c r="F14" s="2">
        <v>1271</v>
      </c>
      <c r="G14" s="2">
        <v>1271</v>
      </c>
      <c r="H14" s="2">
        <v>1271</v>
      </c>
      <c r="I14" s="2">
        <v>1276</v>
      </c>
      <c r="J14" s="2">
        <v>1246</v>
      </c>
      <c r="K14" s="6">
        <f t="shared" si="0"/>
        <v>8877</v>
      </c>
      <c r="L14" s="2">
        <f t="shared" si="1"/>
        <v>1268.1428571428571</v>
      </c>
      <c r="M14" s="2">
        <f t="shared" si="2"/>
        <v>1246</v>
      </c>
      <c r="N14" s="2">
        <f t="shared" si="3"/>
        <v>1276</v>
      </c>
      <c r="O14" s="12">
        <f>J14/I14-1</f>
        <v>-2.3510971786833812E-2</v>
      </c>
      <c r="P14" s="15" t="str">
        <f t="shared" si="5"/>
        <v>Below Average</v>
      </c>
    </row>
    <row r="15" spans="1:16" x14ac:dyDescent="0.2">
      <c r="A15" s="1" t="s">
        <v>14</v>
      </c>
      <c r="B15" s="1" t="str">
        <f>VLOOKUP(A15,'Part 2'!$A$2:$B$17,2,0)</f>
        <v>Warner Bros.</v>
      </c>
      <c r="C15" s="1" t="s">
        <v>19</v>
      </c>
      <c r="D15" s="2">
        <v>1246</v>
      </c>
      <c r="E15" s="2">
        <v>1246</v>
      </c>
      <c r="F15" s="2">
        <v>1246</v>
      </c>
      <c r="G15" s="2">
        <v>1246</v>
      </c>
      <c r="H15" s="2">
        <v>1246</v>
      </c>
      <c r="I15" s="2">
        <v>1246</v>
      </c>
      <c r="J15" s="2">
        <v>1291</v>
      </c>
      <c r="K15" s="6">
        <f t="shared" si="0"/>
        <v>8767</v>
      </c>
      <c r="L15" s="2">
        <f t="shared" si="1"/>
        <v>1252.4285714285713</v>
      </c>
      <c r="M15" s="2">
        <f t="shared" si="2"/>
        <v>1246</v>
      </c>
      <c r="N15" s="2">
        <f t="shared" si="3"/>
        <v>1291</v>
      </c>
      <c r="O15" s="12">
        <v>0.16</v>
      </c>
      <c r="P15" s="15" t="str">
        <f t="shared" si="5"/>
        <v>Below Average</v>
      </c>
    </row>
    <row r="16" spans="1:16" x14ac:dyDescent="0.2">
      <c r="A16" s="1" t="s">
        <v>8</v>
      </c>
      <c r="B16" s="1" t="str">
        <f>VLOOKUP(A16,'Part 2'!$A$2:$B$17,2,0)</f>
        <v>Sony Pictures</v>
      </c>
      <c r="C16" s="1" t="s">
        <v>19</v>
      </c>
      <c r="D16" s="2">
        <v>1246</v>
      </c>
      <c r="E16" s="2">
        <v>1246</v>
      </c>
      <c r="F16" s="2">
        <v>1246</v>
      </c>
      <c r="G16" s="2">
        <v>1246</v>
      </c>
      <c r="H16" s="2">
        <v>1246</v>
      </c>
      <c r="I16" s="2">
        <v>1246</v>
      </c>
      <c r="J16" s="2">
        <v>1246</v>
      </c>
      <c r="K16" s="6">
        <f t="shared" si="0"/>
        <v>8722</v>
      </c>
      <c r="L16" s="2">
        <f t="shared" si="1"/>
        <v>1246</v>
      </c>
      <c r="M16" s="2">
        <f t="shared" si="2"/>
        <v>1246</v>
      </c>
      <c r="N16" s="2">
        <f t="shared" si="3"/>
        <v>1246</v>
      </c>
      <c r="O16" s="12">
        <v>0.45</v>
      </c>
      <c r="P16" s="15" t="str">
        <f t="shared" si="5"/>
        <v>Below Average</v>
      </c>
    </row>
    <row r="17" spans="1:16" s="18" customFormat="1" x14ac:dyDescent="0.2">
      <c r="A17" s="21" t="s">
        <v>11</v>
      </c>
      <c r="B17" s="21" t="str">
        <f>VLOOKUP(A17,'Part 2'!$A$2:$B$17,2,0)</f>
        <v>20th Century Fox</v>
      </c>
      <c r="C17" s="21" t="s">
        <v>20</v>
      </c>
      <c r="D17" s="22">
        <v>1246</v>
      </c>
      <c r="E17" s="22">
        <v>1246</v>
      </c>
      <c r="F17" s="22">
        <v>1246</v>
      </c>
      <c r="G17" s="22">
        <v>1246</v>
      </c>
      <c r="H17" s="22">
        <v>1246</v>
      </c>
      <c r="I17" s="22">
        <v>1246</v>
      </c>
      <c r="J17" s="22">
        <v>1246</v>
      </c>
      <c r="K17" s="23">
        <f t="shared" si="0"/>
        <v>8722</v>
      </c>
      <c r="L17" s="22">
        <f t="shared" si="1"/>
        <v>1246</v>
      </c>
      <c r="M17" s="22">
        <f t="shared" si="2"/>
        <v>1246</v>
      </c>
      <c r="N17" s="22">
        <f t="shared" si="3"/>
        <v>1246</v>
      </c>
      <c r="O17" s="24">
        <f>J17/I17-1</f>
        <v>0</v>
      </c>
      <c r="P17" s="25" t="str">
        <f t="shared" si="5"/>
        <v>Below Average</v>
      </c>
    </row>
    <row r="18" spans="1:16" x14ac:dyDescent="0.2">
      <c r="A18" s="1" t="s">
        <v>16</v>
      </c>
      <c r="B18" s="1" t="str">
        <f>VLOOKUP(A18,'Part 2'!$A$2:$B$17,2,0)</f>
        <v>Walt Disney</v>
      </c>
      <c r="C18" s="1" t="s">
        <v>20</v>
      </c>
      <c r="D18" s="2">
        <v>1246</v>
      </c>
      <c r="E18" s="2">
        <v>1246</v>
      </c>
      <c r="F18" s="2">
        <v>1246</v>
      </c>
      <c r="G18" s="2">
        <v>1246</v>
      </c>
      <c r="H18" s="2">
        <v>1246</v>
      </c>
      <c r="I18" s="2">
        <v>1246</v>
      </c>
      <c r="J18" s="2">
        <v>1246</v>
      </c>
      <c r="K18" s="6">
        <f t="shared" si="0"/>
        <v>8722</v>
      </c>
      <c r="L18" s="2">
        <f t="shared" si="1"/>
        <v>1246</v>
      </c>
      <c r="M18" s="2">
        <f t="shared" si="2"/>
        <v>1246</v>
      </c>
      <c r="N18" s="2">
        <f t="shared" si="3"/>
        <v>1246</v>
      </c>
      <c r="O18" s="12">
        <f>J18/I18-1</f>
        <v>0</v>
      </c>
      <c r="P18" s="15" t="str">
        <f t="shared" si="5"/>
        <v>Below Average</v>
      </c>
    </row>
    <row r="19" spans="1:16" ht="16" x14ac:dyDescent="0.2">
      <c r="A19" s="7" t="s">
        <v>30</v>
      </c>
      <c r="B19" s="1"/>
      <c r="C19" s="8"/>
      <c r="D19" s="9">
        <v>1835146</v>
      </c>
      <c r="E19" s="9">
        <v>1924926</v>
      </c>
      <c r="F19" s="9">
        <v>1866176</v>
      </c>
      <c r="G19" s="9">
        <v>1832596</v>
      </c>
      <c r="H19" s="9">
        <v>1908986</v>
      </c>
      <c r="I19" s="9">
        <v>3874756</v>
      </c>
      <c r="J19" s="9">
        <v>2063506</v>
      </c>
      <c r="K19" s="9">
        <v>15306092</v>
      </c>
      <c r="L19" s="2">
        <v>2186584.57142857</v>
      </c>
      <c r="M19" s="2">
        <v>1832596</v>
      </c>
      <c r="N19" s="2">
        <v>3874756</v>
      </c>
      <c r="O19" s="12">
        <v>-0.46744878903342557</v>
      </c>
      <c r="P19" s="13">
        <f>AVERAGE(K3:K18)</f>
        <v>956630.75</v>
      </c>
    </row>
    <row r="22" spans="1:16" x14ac:dyDescent="0.2">
      <c r="A22" s="18" t="s">
        <v>37</v>
      </c>
      <c r="B22" s="18" t="s">
        <v>39</v>
      </c>
      <c r="C22" s="18" t="s">
        <v>40</v>
      </c>
    </row>
    <row r="23" spans="1:16" x14ac:dyDescent="0.2">
      <c r="A23" s="17" t="s">
        <v>23</v>
      </c>
      <c r="B23" s="5">
        <v>75416</v>
      </c>
      <c r="C23" s="5">
        <v>3591.2380952380954</v>
      </c>
    </row>
    <row r="24" spans="1:16" x14ac:dyDescent="0.2">
      <c r="A24" s="17" t="s">
        <v>28</v>
      </c>
      <c r="B24" s="5">
        <v>8877</v>
      </c>
      <c r="C24" s="5">
        <v>1268.1428571428571</v>
      </c>
      <c r="H24" s="5"/>
      <c r="I24" s="5"/>
    </row>
    <row r="25" spans="1:16" x14ac:dyDescent="0.2">
      <c r="A25" s="17" t="s">
        <v>25</v>
      </c>
      <c r="B25" s="5">
        <v>8323259</v>
      </c>
      <c r="C25" s="5">
        <v>594518.5</v>
      </c>
    </row>
    <row r="26" spans="1:16" x14ac:dyDescent="0.2">
      <c r="A26" s="17" t="s">
        <v>24</v>
      </c>
      <c r="B26" s="5">
        <v>40276</v>
      </c>
      <c r="C26" s="5">
        <v>1917.9047619047622</v>
      </c>
    </row>
    <row r="27" spans="1:16" x14ac:dyDescent="0.2">
      <c r="A27" s="17" t="s">
        <v>26</v>
      </c>
      <c r="B27" s="5">
        <v>9117</v>
      </c>
      <c r="C27" s="5">
        <v>1302.4285714285713</v>
      </c>
    </row>
    <row r="28" spans="1:16" x14ac:dyDescent="0.2">
      <c r="A28" s="17" t="s">
        <v>27</v>
      </c>
      <c r="B28" s="5">
        <v>4560931</v>
      </c>
      <c r="C28" s="5">
        <v>217187.1904761905</v>
      </c>
    </row>
    <row r="29" spans="1:16" x14ac:dyDescent="0.2">
      <c r="A29" s="17" t="s">
        <v>22</v>
      </c>
      <c r="B29" s="5">
        <v>2288216</v>
      </c>
      <c r="C29" s="5">
        <v>108962.66666666667</v>
      </c>
    </row>
    <row r="30" spans="1:16" x14ac:dyDescent="0.2">
      <c r="A30" s="19" t="s">
        <v>38</v>
      </c>
      <c r="B30" s="20">
        <v>15306092</v>
      </c>
      <c r="C30" s="20">
        <v>136661.53571428571</v>
      </c>
    </row>
    <row r="32" spans="1:16" x14ac:dyDescent="0.2">
      <c r="A32" s="16" t="s">
        <v>37</v>
      </c>
      <c r="B32" t="s">
        <v>40</v>
      </c>
    </row>
    <row r="33" spans="1:2" x14ac:dyDescent="0.2">
      <c r="A33" s="17" t="s">
        <v>20</v>
      </c>
      <c r="B33" s="5">
        <v>273365.46428571426</v>
      </c>
    </row>
    <row r="34" spans="1:2" x14ac:dyDescent="0.2">
      <c r="A34" s="17" t="s">
        <v>19</v>
      </c>
      <c r="B34" s="5">
        <v>70274.246753246756</v>
      </c>
    </row>
    <row r="35" spans="1:2" x14ac:dyDescent="0.2">
      <c r="A35" s="17" t="s">
        <v>18</v>
      </c>
      <c r="B35" s="5">
        <v>320106</v>
      </c>
    </row>
    <row r="36" spans="1:2" x14ac:dyDescent="0.2">
      <c r="A36" s="19" t="s">
        <v>38</v>
      </c>
      <c r="B36" s="20">
        <v>136661.53571428574</v>
      </c>
    </row>
    <row r="38" spans="1:2" x14ac:dyDescent="0.2">
      <c r="A38" s="18" t="s">
        <v>37</v>
      </c>
      <c r="B38" t="s">
        <v>40</v>
      </c>
    </row>
    <row r="39" spans="1:2" x14ac:dyDescent="0.2">
      <c r="A39" s="17" t="s">
        <v>23</v>
      </c>
      <c r="B39" s="5">
        <v>3591.2380952380954</v>
      </c>
    </row>
    <row r="40" spans="1:2" x14ac:dyDescent="0.2">
      <c r="A40" s="17" t="s">
        <v>28</v>
      </c>
      <c r="B40" s="5">
        <v>1268.1428571428571</v>
      </c>
    </row>
    <row r="41" spans="1:2" x14ac:dyDescent="0.2">
      <c r="A41" s="17" t="s">
        <v>25</v>
      </c>
      <c r="B41" s="5">
        <v>594518.5</v>
      </c>
    </row>
    <row r="42" spans="1:2" x14ac:dyDescent="0.2">
      <c r="A42" s="17" t="s">
        <v>24</v>
      </c>
      <c r="B42" s="5">
        <v>1917.9047619047622</v>
      </c>
    </row>
    <row r="43" spans="1:2" x14ac:dyDescent="0.2">
      <c r="A43" s="17" t="s">
        <v>26</v>
      </c>
      <c r="B43" s="5">
        <v>1302.4285714285713</v>
      </c>
    </row>
    <row r="44" spans="1:2" x14ac:dyDescent="0.2">
      <c r="A44" s="17" t="s">
        <v>27</v>
      </c>
      <c r="B44" s="5">
        <v>217187.1904761905</v>
      </c>
    </row>
    <row r="45" spans="1:2" x14ac:dyDescent="0.2">
      <c r="A45" s="17" t="s">
        <v>22</v>
      </c>
      <c r="B45" s="5">
        <v>108962.66666666667</v>
      </c>
    </row>
    <row r="46" spans="1:2" x14ac:dyDescent="0.2">
      <c r="A46" s="19" t="s">
        <v>38</v>
      </c>
      <c r="B46" s="20">
        <v>136661.53571428571</v>
      </c>
    </row>
  </sheetData>
  <autoFilter ref="A2:O2" xr:uid="{2E0EC865-ECBC-4451-85EC-41BAB236E52D}">
    <sortState xmlns:xlrd2="http://schemas.microsoft.com/office/spreadsheetml/2017/richdata2" ref="A3:O19">
      <sortCondition descending="1" ref="K2"/>
    </sortState>
  </autoFilter>
  <mergeCells count="1">
    <mergeCell ref="A1:P1"/>
  </mergeCells>
  <conditionalFormatting sqref="O3:O19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{4E1458AC-0D4D-4855-9102-ADA183CFB7DB}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{A827BEEE-AC4C-40F7-8C38-2645D44A9522}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458AC-0D4D-4855-9102-ADA183CFB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27BEEE-AC4C-40F7-8C38-2645D44A9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0.5" customWidth="1"/>
    <col min="2" max="2" width="23" customWidth="1"/>
  </cols>
  <sheetData>
    <row r="1" spans="1:2" x14ac:dyDescent="0.2">
      <c r="A1" t="s">
        <v>0</v>
      </c>
      <c r="B1" t="s">
        <v>21</v>
      </c>
    </row>
    <row r="2" spans="1:2" x14ac:dyDescent="0.2">
      <c r="A2" t="s">
        <v>1</v>
      </c>
      <c r="B2" t="s">
        <v>22</v>
      </c>
    </row>
    <row r="3" spans="1:2" x14ac:dyDescent="0.2">
      <c r="A3" t="s">
        <v>2</v>
      </c>
      <c r="B3" t="s">
        <v>23</v>
      </c>
    </row>
    <row r="4" spans="1:2" x14ac:dyDescent="0.2">
      <c r="A4" t="s">
        <v>3</v>
      </c>
      <c r="B4" t="s">
        <v>24</v>
      </c>
    </row>
    <row r="5" spans="1:2" x14ac:dyDescent="0.2">
      <c r="A5" t="s">
        <v>4</v>
      </c>
      <c r="B5" t="s">
        <v>25</v>
      </c>
    </row>
    <row r="6" spans="1:2" x14ac:dyDescent="0.2">
      <c r="A6" t="s">
        <v>5</v>
      </c>
      <c r="B6" t="s">
        <v>23</v>
      </c>
    </row>
    <row r="7" spans="1:2" x14ac:dyDescent="0.2">
      <c r="A7" t="s">
        <v>6</v>
      </c>
      <c r="B7" t="s">
        <v>26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27</v>
      </c>
    </row>
    <row r="11" spans="1:2" x14ac:dyDescent="0.2">
      <c r="A11" t="s">
        <v>10</v>
      </c>
      <c r="B11" t="s">
        <v>28</v>
      </c>
    </row>
    <row r="12" spans="1:2" x14ac:dyDescent="0.2">
      <c r="A12" t="s">
        <v>11</v>
      </c>
      <c r="B12" t="s">
        <v>23</v>
      </c>
    </row>
    <row r="13" spans="1:2" x14ac:dyDescent="0.2">
      <c r="A13" t="s">
        <v>12</v>
      </c>
      <c r="B13" t="s">
        <v>27</v>
      </c>
    </row>
    <row r="14" spans="1:2" x14ac:dyDescent="0.2">
      <c r="A14" t="s">
        <v>13</v>
      </c>
      <c r="B14" t="s">
        <v>24</v>
      </c>
    </row>
    <row r="15" spans="1:2" x14ac:dyDescent="0.2">
      <c r="A15" t="s">
        <v>14</v>
      </c>
      <c r="B15" t="s">
        <v>22</v>
      </c>
    </row>
    <row r="16" spans="1:2" x14ac:dyDescent="0.2">
      <c r="A16" t="s">
        <v>15</v>
      </c>
      <c r="B16" t="s">
        <v>25</v>
      </c>
    </row>
    <row r="17" spans="1:2" x14ac:dyDescent="0.2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Microsoft Office User</cp:lastModifiedBy>
  <dcterms:created xsi:type="dcterms:W3CDTF">2022-01-22T13:01:58Z</dcterms:created>
  <dcterms:modified xsi:type="dcterms:W3CDTF">2022-06-10T17:27:10Z</dcterms:modified>
</cp:coreProperties>
</file>